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asrnl.sharepoint.com/sites/ArchitectuurGBSM/Shared Documents/Jupyter Notebook (Reqs)/Module risicomarge/databestanden SSC/Verificatie data/Bronnen/"/>
    </mc:Choice>
  </mc:AlternateContent>
  <xr:revisionPtr revIDLastSave="2" documentId="13_ncr:1_{63B47AF9-C5DE-4EDD-A491-4F458AB5DD15}" xr6:coauthVersionLast="47" xr6:coauthVersionMax="47" xr10:uidLastSave="{66D589F0-BF8E-4796-8DB9-FA281D913188}"/>
  <bookViews>
    <workbookView xWindow="9780" yWindow="1995" windowWidth="10965" windowHeight="6330" activeTab="4" xr2:uid="{00000000-000D-0000-FFFF-FFFF00000000}"/>
  </bookViews>
  <sheets>
    <sheet name="Voorblad" sheetId="6" r:id="rId1"/>
    <sheet name="Toelichting" sheetId="5" r:id="rId2"/>
    <sheet name="Versiebeheer" sheetId="8" r:id="rId3"/>
    <sheet name="Selectie" sheetId="12" r:id="rId4"/>
    <sheet name="Lifesheet" sheetId="11" r:id="rId5"/>
    <sheet name="vena.tmp.7EC47338204F4F1F" sheetId="2" state="veryHidden" r:id="rId6"/>
  </sheets>
  <externalReferences>
    <externalReference r:id="rId7"/>
  </externalReferences>
  <definedNames>
    <definedName name="_xlnm._FilterDatabase" localSheetId="4" hidden="1">Lifesheet!$A$1:$GZ$1582</definedName>
    <definedName name="_vena_DYNP_SSelectie_de344bf6">Selectie!$C$4</definedName>
    <definedName name="_vena_Lifesheet1_B1_C_FV_74231c0f1ad14929bb43f6957a42045f">Lifesheet!$M$17</definedName>
    <definedName name="_vena_Lifesheet1_B1_R_6_728279652204544000">Lifesheet!$K$18</definedName>
    <definedName name="_vena_Lifesheet1_B1_R_6_728279726175813632">Lifesheet!$K$19</definedName>
    <definedName name="_vena_Lifesheet1_B1_R_6_728279785172893696">Lifesheet!$K$20</definedName>
    <definedName name="_vena_Lifesheet1_B1_R_6_728279860394328064">Lifesheet!$K$28</definedName>
    <definedName name="_vena_Lifesheet1_B1_R_6_728279931701821440">Lifesheet!$K$29</definedName>
    <definedName name="_vena_Lifesheet1_B1_R_6_728279996629254144">Lifesheet!$K$30</definedName>
    <definedName name="_vena_Lifesheet1_B1_R_6_728280104507146240">Lifesheet!$K$24</definedName>
    <definedName name="_vena_Lifesheet1_B1_R_6_728280311567220736">Lifesheet!$K$25</definedName>
    <definedName name="_vena_Lifesheet1_B1_R_6_728280355929587712">Lifesheet!$K$26</definedName>
    <definedName name="_vena_Lifesheet1_B1_R_6_728280480747356160">Lifesheet!$K$21</definedName>
    <definedName name="_vena_Lifesheet1_B1_R_6_728280521634873344">Lifesheet!$K$22</definedName>
    <definedName name="_vena_Lifesheet1_B1_R_6_728280574814715904">Lifesheet!$K$23</definedName>
    <definedName name="_vena_Lifesheet1_B1_R_6_730446012154118144">Lifesheet!$K$32</definedName>
    <definedName name="_vena_Lifesheet1_B1_R_6_731170127446016000">Lifesheet!$K$27</definedName>
    <definedName name="_vena_Lifesheet1_B1_R_6_731218911848693760">Lifesheet!$K$36</definedName>
    <definedName name="_vena_Lifesheet1_B1_R_6_731222331380203520">Lifesheet!$K$37</definedName>
    <definedName name="_vena_Lifesheet1_B1_R_6_731222531025534976">Lifesheet!$K$38</definedName>
    <definedName name="_vena_Lifesheet1_B1_R_6_733068045769637888">Lifesheet!$K$31</definedName>
    <definedName name="_vena_Lifesheet1_B1_R_6_746826863594176512">Lifesheet!$K$35</definedName>
    <definedName name="_vena_Lifesheet1_B1_R_6_746826937977929730">Lifesheet!$K$34</definedName>
    <definedName name="_vena_Lifesheet1_B1_R_6_746826965836759040">Lifesheet!$K$33</definedName>
    <definedName name="_vena_Lifesheet1_P_3_718931117436043267" comment="*">Lifesheet!$D$6</definedName>
    <definedName name="_vena_Lifesheet1_P_4_718931129058590721" comment="*">Lifesheet!$D$7</definedName>
    <definedName name="_vena_Lifesheet1_P_7_720673044374355968" comment="*">Lifesheet!$D$10</definedName>
    <definedName name="_vena_Lifesheet1_P_PVSelectie_1" comment="*">Lifesheet!$D$4</definedName>
    <definedName name="_vena_Lifesheet1_P_PVSelectie_2" comment="*">Lifesheet!$D$5</definedName>
    <definedName name="_vena_Lifesheet2_B1_C_5_718931142656917509">Lifesheet!$N$46</definedName>
    <definedName name="_vena_Lifesheet2_B1_C_5_718931142656917509_1">Lifesheet!$Q$46</definedName>
    <definedName name="_vena_Lifesheet2_B1_C_5_718931142656917509_2">Lifesheet!$R$46</definedName>
    <definedName name="_vena_Lifesheet2_B1_C_5_718931142656917509_3">Lifesheet!$O$46</definedName>
    <definedName name="_vena_Lifesheet2_B1_C_5_718931142656917509_4">Lifesheet!$P$46</definedName>
    <definedName name="_vena_Lifesheet2_B1_C_5_718931142656917509_5">Lifesheet!$M$46</definedName>
    <definedName name="_vena_Lifesheet2_B1_C_6_720393359609823232">Lifesheet!$Q$47</definedName>
    <definedName name="_vena_Lifesheet2_B1_C_6_720393359609823234">Lifesheet!$R$47</definedName>
    <definedName name="_vena_Lifesheet2_B1_C_6_720393359614017537">Lifesheet!$O$47</definedName>
    <definedName name="_vena_Lifesheet2_B1_C_6_720393359614017539">Lifesheet!$P$47</definedName>
    <definedName name="_vena_Lifesheet2_B1_C_6_720393359622406147">Lifesheet!$FR$47</definedName>
    <definedName name="_vena_Lifesheet2_B1_C_6_720393359630794752">Lifesheet!$FQ$47</definedName>
    <definedName name="_vena_Lifesheet2_B1_C_6_720393359634989057">Lifesheet!$FS$47</definedName>
    <definedName name="_vena_Lifesheet2_B1_C_6_720393359634989059">Lifesheet!$V$47</definedName>
    <definedName name="_vena_Lifesheet2_B1_C_6_720393359643377664">Lifesheet!$BF$47</definedName>
    <definedName name="_vena_Lifesheet2_B1_C_6_720393359643377666">Lifesheet!$U$47</definedName>
    <definedName name="_vena_Lifesheet2_B1_C_6_720393359647571969">Lifesheet!$BE$47</definedName>
    <definedName name="_vena_Lifesheet2_B1_C_6_720393359647571971">Lifesheet!$FJ$47</definedName>
    <definedName name="_vena_Lifesheet2_B1_C_6_720393359651766273">Lifesheet!$FL$47</definedName>
    <definedName name="_vena_Lifesheet2_B1_C_6_720393359651766275">Lifesheet!$FM$47</definedName>
    <definedName name="_vena_Lifesheet2_B1_C_6_720393359655960576">Lifesheet!$FN$47</definedName>
    <definedName name="_vena_Lifesheet2_B1_C_6_720393359655960578">Lifesheet!$FP$47</definedName>
    <definedName name="_vena_Lifesheet2_B1_C_6_720393359660154881_1">Lifesheet!$AF$47</definedName>
    <definedName name="_vena_Lifesheet2_B1_C_6_720393359668543488">Lifesheet!$AG$47</definedName>
    <definedName name="_vena_Lifesheet2_B1_C_6_720393359668543490">Lifesheet!$AH$47</definedName>
    <definedName name="_vena_Lifesheet2_B1_C_6_720393359668543492">Lifesheet!$AI$47</definedName>
    <definedName name="_vena_Lifesheet2_B1_C_6_720393359672737793">Lifesheet!$AJ$47</definedName>
    <definedName name="_vena_Lifesheet2_B1_C_6_720393359672737795">Lifesheet!$AK$47</definedName>
    <definedName name="_vena_Lifesheet2_B1_C_6_720393359681126400">Lifesheet!$AM$47</definedName>
    <definedName name="_vena_Lifesheet2_B1_C_6_720393359681126402">Lifesheet!$AN$47</definedName>
    <definedName name="_vena_Lifesheet2_B1_C_6_720393359681126404">Lifesheet!$AL$47</definedName>
    <definedName name="_vena_Lifesheet2_B1_C_6_720393359685320705">Lifesheet!$AO$47</definedName>
    <definedName name="_vena_Lifesheet2_B1_C_6_720393359689515008">Lifesheet!$AP$47</definedName>
    <definedName name="_vena_Lifesheet2_B1_C_6_720393359693709313">Lifesheet!$AQ$47</definedName>
    <definedName name="_vena_Lifesheet2_B1_C_6_720393359693709315">Lifesheet!$AX$47</definedName>
    <definedName name="_vena_Lifesheet2_B1_C_6_720393359702097920">Lifesheet!$AW$47</definedName>
    <definedName name="_vena_Lifesheet2_B1_C_6_720393359702097922">Lifesheet!$AV$47</definedName>
    <definedName name="_vena_Lifesheet2_B1_C_6_720393359714680832">Lifesheet!$FU$47</definedName>
    <definedName name="_vena_Lifesheet2_B1_C_6_720393359714680834">Lifesheet!$FV$47</definedName>
    <definedName name="_vena_Lifesheet2_B1_C_6_720393359714680836">Lifesheet!$BG$47</definedName>
    <definedName name="_vena_Lifesheet2_B1_C_6_720393359718875137">Lifesheet!$BH$47</definedName>
    <definedName name="_vena_Lifesheet2_B1_C_6_720393359718875139">Lifesheet!$BI$47</definedName>
    <definedName name="_vena_Lifesheet2_B1_C_6_720393359723069441">Lifesheet!$BJ$47</definedName>
    <definedName name="_vena_Lifesheet2_B1_C_6_720393359723069443">Lifesheet!$BK$47</definedName>
    <definedName name="_vena_Lifesheet2_B1_C_6_720393359723069445">Lifesheet!$BL$47</definedName>
    <definedName name="_vena_Lifesheet2_B1_C_6_720393359727263745">Lifesheet!$BM$47</definedName>
    <definedName name="_vena_Lifesheet2_B1_C_6_720393359727263747">Lifesheet!$BN$47</definedName>
    <definedName name="_vena_Lifesheet2_B1_C_6_720393359731458049">Lifesheet!$AR$47</definedName>
    <definedName name="_vena_Lifesheet2_B1_C_6_720393359735652352">Lifesheet!$AS$47</definedName>
    <definedName name="_vena_Lifesheet2_B1_C_6_720393359739846657">Lifesheet!$AT$47</definedName>
    <definedName name="_vena_Lifesheet2_B1_C_6_720393359739846659">Lifesheet!$AU$47</definedName>
    <definedName name="_vena_Lifesheet2_B1_C_6_720393359744040961">Lifesheet!$AZ$47</definedName>
    <definedName name="_vena_Lifesheet2_B1_C_6_720393359744040963">Lifesheet!$BA$47</definedName>
    <definedName name="_vena_Lifesheet2_B1_C_6_720393359744040965">Lifesheet!$BB$47</definedName>
    <definedName name="_vena_Lifesheet2_B1_C_6_720393359748235265">Lifesheet!$BC$47</definedName>
    <definedName name="_vena_Lifesheet2_B1_C_6_720393359748235267">Lifesheet!$BD$47</definedName>
    <definedName name="_vena_Lifesheet2_B1_C_6_720393359752429571">Lifesheet!$CL$47</definedName>
    <definedName name="_vena_Lifesheet2_B1_C_6_720393359760818176">Lifesheet!$CM$47</definedName>
    <definedName name="_vena_Lifesheet2_B1_C_6_720393359760818178">Lifesheet!$CN$47</definedName>
    <definedName name="_vena_Lifesheet2_B1_C_6_720393359765012481">Lifesheet!$CO$47</definedName>
    <definedName name="_vena_Lifesheet2_B1_C_6_720393359765012483">Lifesheet!$CP$47</definedName>
    <definedName name="_vena_Lifesheet2_B1_C_6_720393359769206789">Lifesheet!$CQ$47</definedName>
    <definedName name="_vena_Lifesheet2_B1_C_6_720393359777595393">Lifesheet!$CX$47</definedName>
    <definedName name="_vena_Lifesheet2_B1_C_6_720393359777595395">Lifesheet!$CY$47</definedName>
    <definedName name="_vena_Lifesheet2_B1_C_6_720393359781789697">Lifesheet!$DN$47</definedName>
    <definedName name="_vena_Lifesheet2_B1_C_6_720393359785984000">Lifesheet!$DO$47</definedName>
    <definedName name="_vena_Lifesheet2_B1_C_6_720393359790178305">Lifesheet!$DP$47</definedName>
    <definedName name="_vena_Lifesheet2_B1_C_6_720393359790178307">Lifesheet!$DQ$47</definedName>
    <definedName name="_vena_Lifesheet2_B1_C_6_720393359794372609">Lifesheet!$DR$47</definedName>
    <definedName name="_vena_Lifesheet2_B1_C_6_720393359794372611">Lifesheet!$DS$47</definedName>
    <definedName name="_vena_Lifesheet2_B1_C_6_720393359798566913">Lifesheet!$DV$47</definedName>
    <definedName name="_vena_Lifesheet2_B1_C_6_720393359798566915">Lifesheet!$DW$47</definedName>
    <definedName name="_vena_Lifesheet2_B1_C_6_720393359802761216">Lifesheet!$EH$47</definedName>
    <definedName name="_vena_Lifesheet2_B1_C_6_720393359806955520">Lifesheet!$EI$47</definedName>
    <definedName name="_vena_Lifesheet2_B1_C_6_720393359811149825">Lifesheet!$EJ$47</definedName>
    <definedName name="_vena_Lifesheet2_B1_C_6_720393359811149827">Lifesheet!$EK$47</definedName>
    <definedName name="_vena_Lifesheet2_B1_C_6_720393359811149829">Lifesheet!$EL$47</definedName>
    <definedName name="_vena_Lifesheet2_B1_C_6_720393359815344129">Lifesheet!$EM$47</definedName>
    <definedName name="_vena_Lifesheet2_B1_C_6_720393359815344131">Lifesheet!$ET$47</definedName>
    <definedName name="_vena_Lifesheet2_B1_C_6_720393359819538433">Lifesheet!$EU$47</definedName>
    <definedName name="_vena_Lifesheet2_B1_C_6_720393359819538435">Lifesheet!$FO$47</definedName>
    <definedName name="_vena_Lifesheet2_B1_C_6_720393359827927040">Lifesheet!$FW$47</definedName>
    <definedName name="_vena_Lifesheet2_B1_C_6_720393359827927042">Lifesheet!$FT$47</definedName>
    <definedName name="_vena_Lifesheet2_B1_C_6_720393359832121345">Lifesheet!$FZ$47</definedName>
    <definedName name="_vena_Lifesheet2_B1_C_6_720393359832121347">Lifesheet!$FX$47</definedName>
    <definedName name="_vena_Lifesheet2_B1_C_6_720393359836315649">Lifesheet!$FY$47</definedName>
    <definedName name="_vena_Lifesheet2_B1_C_6_720393359836315651">Lifesheet!$CC$47</definedName>
    <definedName name="_vena_Lifesheet2_B1_C_6_720393359844704256">Lifesheet!$CD$47</definedName>
    <definedName name="_vena_Lifesheet2_B1_C_6_720393359844704258">Lifesheet!$CE$47</definedName>
    <definedName name="_vena_Lifesheet2_B1_C_6_720393359848898561">Lifesheet!$CF$47</definedName>
    <definedName name="_vena_Lifesheet2_B1_C_6_720393359848898563">Lifesheet!$CG$47</definedName>
    <definedName name="_vena_Lifesheet2_B1_C_6_720393359853092865">Lifesheet!$CH$47</definedName>
    <definedName name="_vena_Lifesheet2_B1_C_6_720393359853092867">Lifesheet!$CI$47</definedName>
    <definedName name="_vena_Lifesheet2_B1_C_6_720393359857287168">Lifesheet!$CJ$47</definedName>
    <definedName name="_vena_Lifesheet2_B1_C_6_720393359857287170">Lifesheet!$CK$47</definedName>
    <definedName name="_vena_Lifesheet2_B1_C_6_720393359882452993">Lifesheet!$BU$47</definedName>
    <definedName name="_vena_Lifesheet2_B1_C_6_720393359895035907">Lifesheet!$CZ$47</definedName>
    <definedName name="_vena_Lifesheet2_B1_C_6_720393359903424512">Lifesheet!$DA$47</definedName>
    <definedName name="_vena_Lifesheet2_B1_C_6_720393359903424514">Lifesheet!$DB$47</definedName>
    <definedName name="_vena_Lifesheet2_B1_C_6_720393359907618817">Lifesheet!$DC$47</definedName>
    <definedName name="_vena_Lifesheet2_B1_C_6_720393359907618819">Lifesheet!$DD$47</definedName>
    <definedName name="_vena_Lifesheet2_B1_C_6_720393359911813121">Lifesheet!$DE$47</definedName>
    <definedName name="_vena_Lifesheet2_B1_C_6_720393359911813123">Lifesheet!$DL$47</definedName>
    <definedName name="_vena_Lifesheet2_B1_C_6_720393359916007425">Lifesheet!$DM$47</definedName>
    <definedName name="_vena_Lifesheet2_B1_C_6_720393359916007427">Lifesheet!$EV$47</definedName>
    <definedName name="_vena_Lifesheet2_B1_C_6_720393359924396032">Lifesheet!$EW$47</definedName>
    <definedName name="_vena_Lifesheet2_B1_C_6_720393359924396034">Lifesheet!$EX$47</definedName>
    <definedName name="_vena_Lifesheet2_B1_C_6_720393359928590337">Lifesheet!$EY$47</definedName>
    <definedName name="_vena_Lifesheet2_B1_C_6_720393359928590339">Lifesheet!$EZ$47</definedName>
    <definedName name="_vena_Lifesheet2_B1_C_6_720393359932784643">Lifesheet!$FA$47</definedName>
    <definedName name="_vena_Lifesheet2_B1_C_6_720393359936978944">Lifesheet!$FH$47</definedName>
    <definedName name="_vena_Lifesheet2_B1_C_6_720393359936978946">Lifesheet!$FI$47</definedName>
    <definedName name="_vena_Lifesheet2_B1_C_6_720691950702952448">Lifesheet!$M$47</definedName>
    <definedName name="_vena_Lifesheet2_B1_C_6_720731102261411840">Lifesheet!$N$47</definedName>
    <definedName name="_vena_Lifesheet2_B1_C_6_723223688553824256">Lifesheet!$FK$47</definedName>
    <definedName name="_vena_Lifesheet2_B1_C_6_725457323285544960">Lifesheet!$W$47</definedName>
    <definedName name="_vena_Lifesheet2_B1_C_6_725458340731551744">Lifesheet!$X$47</definedName>
    <definedName name="_vena_Lifesheet2_B1_C_6_725459288834965504">Lifesheet!$Y$47</definedName>
    <definedName name="_vena_Lifesheet2_B1_C_6_725459453370826752">Lifesheet!$Z$47</definedName>
    <definedName name="_vena_Lifesheet2_B1_C_6_725459588615503873">Lifesheet!$AA$47</definedName>
    <definedName name="_vena_Lifesheet2_B1_C_6_725459910747619329">Lifesheet!$AB$47</definedName>
    <definedName name="_vena_Lifesheet2_B1_C_6_725460230760038400">Lifesheet!$AC$47</definedName>
    <definedName name="_vena_Lifesheet2_B1_C_6_725460460423479296">Lifesheet!$AD$47</definedName>
    <definedName name="_vena_Lifesheet2_B1_C_6_725460592631742464">Lifesheet!$AE$47</definedName>
    <definedName name="_vena_Lifesheet2_B1_C_6_730127681955037184">Lifesheet!$BV$47</definedName>
    <definedName name="_vena_Lifesheet2_B1_C_6_730127974076252160">Lifesheet!$BW$47</definedName>
    <definedName name="_vena_Lifesheet2_B1_C_6_730128098055815168">Lifesheet!$BX$47</definedName>
    <definedName name="_vena_Lifesheet2_B1_C_6_730128239017197568">Lifesheet!$BY$47</definedName>
    <definedName name="_vena_Lifesheet2_B1_C_6_730128387743023104">Lifesheet!$BZ$47</definedName>
    <definedName name="_vena_Lifesheet2_B1_C_6_730128721459281920">Lifesheet!$CA$47</definedName>
    <definedName name="_vena_Lifesheet2_B1_C_6_730128870879789056">Lifesheet!$CB$47</definedName>
    <definedName name="_vena_Lifesheet2_B1_C_6_733084532456292352">Lifesheet!$AY$47</definedName>
    <definedName name="_vena_Lifesheet2_B1_C_6_733169517689831424">Lifesheet!$S$47</definedName>
    <definedName name="_vena_Lifesheet2_B1_C_6_733316318994104320">Lifesheet!$CR$47</definedName>
    <definedName name="_vena_Lifesheet2_B1_C_6_733316753775656960">Lifesheet!$CS$47</definedName>
    <definedName name="_vena_Lifesheet2_B1_C_6_733317278424104960">Lifesheet!$DF$47</definedName>
    <definedName name="_vena_Lifesheet2_B1_C_6_733317557332869120">Lifesheet!$DG$47</definedName>
    <definedName name="_vena_Lifesheet2_B1_C_6_733804570261979136">Lifesheet!$DT$47</definedName>
    <definedName name="_vena_Lifesheet2_B1_C_6_733804841428320256">Lifesheet!$DU$47</definedName>
    <definedName name="_vena_Lifesheet2_B1_C_6_733807023590473728">Lifesheet!$EN$47</definedName>
    <definedName name="_vena_Lifesheet2_B1_C_6_733807309182205972">Lifesheet!$EO$47</definedName>
    <definedName name="_vena_Lifesheet2_B1_C_6_733810363625373822">Lifesheet!$FB$47</definedName>
    <definedName name="_vena_Lifesheet2_B1_C_6_733810769510400000">Lifesheet!$FC$47</definedName>
    <definedName name="_vena_Lifesheet2_B1_C_6_736331048254308352">Lifesheet!$CU$47</definedName>
    <definedName name="_vena_Lifesheet2_B1_C_6_736331715175645184">Lifesheet!$CW$47</definedName>
    <definedName name="_vena_Lifesheet2_B1_C_6_736332461776306176">Lifesheet!$DI$47</definedName>
    <definedName name="_vena_Lifesheet2_B1_C_6_736332560242180096">Lifesheet!$DJ$47</definedName>
    <definedName name="_vena_Lifesheet2_B1_C_6_736332843081662464">Lifesheet!$EQ$47</definedName>
    <definedName name="_vena_Lifesheet2_B1_C_6_736332955076788224">Lifesheet!$ES$47</definedName>
    <definedName name="_vena_Lifesheet2_B1_C_6_736333447270760448">Lifesheet!$FE$47</definedName>
    <definedName name="_vena_Lifesheet2_B1_C_6_736333658625015814">Lifesheet!$FF$47</definedName>
    <definedName name="_vena_Lifesheet2_B1_C_6_737842248500117504">Lifesheet!$CT$47</definedName>
    <definedName name="_vena_Lifesheet2_B1_C_6_737845241685606400">Lifesheet!$DH$47</definedName>
    <definedName name="_vena_Lifesheet2_B1_C_6_737849146674642946">Lifesheet!$EP$47</definedName>
    <definedName name="_vena_Lifesheet2_B1_C_6_737850300291219456">Lifesheet!$FD$47</definedName>
    <definedName name="_vena_Lifesheet2_B1_C_6_740639113465036800">Lifesheet!$DK$47</definedName>
    <definedName name="_vena_Lifesheet2_B1_C_6_740650083968745472">Lifesheet!$FG$47</definedName>
    <definedName name="_vena_Lifesheet2_B1_C_6_740655933303947264">Lifesheet!$CV$47</definedName>
    <definedName name="_vena_Lifesheet2_B1_C_6_740656340884389888">Lifesheet!$ER$47</definedName>
    <definedName name="_vena_Lifesheet2_B1_C_6_743575390288347163">Lifesheet!$GA$47</definedName>
    <definedName name="_vena_Lifesheet2_B1_C_6_743575390292541466">Lifesheet!$GB$47</definedName>
    <definedName name="_vena_Lifesheet2_B1_C_6_743575390296735747">Lifesheet!$GC$47</definedName>
    <definedName name="_vena_Lifesheet2_B1_C_6_743575390296735763">Lifesheet!$GD$47</definedName>
    <definedName name="_vena_Lifesheet2_B1_C_6_743575390296735780">Lifesheet!$GE$47</definedName>
    <definedName name="_vena_Lifesheet2_B1_C_6_743575390300930055">Lifesheet!$GF$47</definedName>
    <definedName name="_vena_Lifesheet2_B1_C_6_743575390300930071">Lifesheet!$GG$47</definedName>
    <definedName name="_vena_Lifesheet2_B1_C_6_743575390300930087">Lifesheet!$GH$47</definedName>
    <definedName name="_vena_Lifesheet2_B1_C_6_743575390305124361">Lifesheet!$GI$47</definedName>
    <definedName name="_vena_Lifesheet2_B1_C_6_743575390309318666">Lifesheet!$GJ$47</definedName>
    <definedName name="_vena_Lifesheet2_B1_C_6_743575390309318682">Lifesheet!$GK$47</definedName>
    <definedName name="_vena_Lifesheet2_B1_C_6_743575390309318697">Lifesheet!$GL$47</definedName>
    <definedName name="_vena_Lifesheet2_B1_C_6_743575390313512976">Lifesheet!$GM$47</definedName>
    <definedName name="_vena_Lifesheet2_B1_C_6_743575390313512992">Lifesheet!$GN$47</definedName>
    <definedName name="_vena_Lifesheet2_B1_C_6_743575390317707269">Lifesheet!$GO$47</definedName>
    <definedName name="_vena_Lifesheet2_B1_C_6_743575390317707285">Lifesheet!$GP$47</definedName>
    <definedName name="_vena_Lifesheet2_B1_C_6_743575390317707302">Lifesheet!$GQ$47</definedName>
    <definedName name="_vena_Lifesheet2_B1_C_6_743575390321901603">Lifesheet!$GR$47</definedName>
    <definedName name="_vena_Lifesheet2_B1_C_6_743575390326095883">Lifesheet!$GS$47</definedName>
    <definedName name="_vena_Lifesheet2_B1_C_6_743575390326095899">Lifesheet!$GT$47</definedName>
    <definedName name="_vena_Lifesheet2_B1_C_6_743575390326095915">Lifesheet!$GU$47</definedName>
    <definedName name="_vena_Lifesheet2_B1_C_6_743575390330290190">Lifesheet!$GV$47</definedName>
    <definedName name="_vena_Lifesheet2_B1_C_6_743575390330290206">Lifesheet!$GW$47</definedName>
    <definedName name="_vena_Lifesheet2_B1_C_6_743575390330290220">Lifesheet!$GX$47</definedName>
    <definedName name="_vena_Lifesheet2_B1_C_6_743575390334484496">Lifesheet!$GY$47</definedName>
    <definedName name="_vena_Lifesheet2_B1_C_6_743575390338678796">Lifesheet!$GZ$47</definedName>
    <definedName name="_vena_Lifesheet2_B1_C_6_743575390338678814">Lifesheet!$HA$47</definedName>
    <definedName name="_vena_Lifesheet2_B1_C_6_743575390342873093">Lifesheet!$HB$47</definedName>
    <definedName name="_vena_Lifesheet2_B1_C_6_743575390342873109">Lifesheet!$HC$47</definedName>
    <definedName name="_vena_Lifesheet2_B1_C_6_743575390342873124">Lifesheet!$HD$47</definedName>
    <definedName name="_vena_Lifesheet2_B1_C_6_743575390347067399">Lifesheet!$HE$47</definedName>
    <definedName name="_vena_Lifesheet2_B1_C_6_743575390347067413">Lifesheet!$HF$47</definedName>
    <definedName name="_vena_Lifesheet2_B1_C_6_743575390347067431">Lifesheet!$HG$47</definedName>
    <definedName name="_vena_Lifesheet2_B1_C_6_743575390351261734">Lifesheet!$HH$47</definedName>
    <definedName name="_vena_Lifesheet2_B1_C_6_743575390355456015">Lifesheet!$HI$47</definedName>
    <definedName name="_vena_Lifesheet2_B1_C_6_743575390355456034">Lifesheet!$HJ$47</definedName>
    <definedName name="_vena_Lifesheet2_B1_C_6_743575390359650309">Lifesheet!$HK$47</definedName>
    <definedName name="_vena_Lifesheet2_B1_C_6_743575390359650325">Lifesheet!$HL$47</definedName>
    <definedName name="_vena_Lifesheet2_B1_C_6_743575390359650342">Lifesheet!$HM$47</definedName>
    <definedName name="_vena_Lifesheet2_B1_C_6_743575390363844615">Lifesheet!$HN$47</definedName>
    <definedName name="_vena_Lifesheet2_B1_C_6_744397065957801984">Lifesheet!$BP$47</definedName>
    <definedName name="_vena_Lifesheet2_B1_C_6_744397270430384128">Lifesheet!$BQ$47</definedName>
    <definedName name="_vena_Lifesheet2_B1_C_6_744397608981889024">Lifesheet!$BR$47</definedName>
    <definedName name="_vena_Lifesheet2_B1_C_6_744397875060932608">Lifesheet!$BS$47</definedName>
    <definedName name="_vena_Lifesheet2_B1_C_6_744398046999347200">Lifesheet!$BT$47</definedName>
    <definedName name="_vena_Lifesheet2_B1_C_6_744401372372926464">Lifesheet!$BO$47</definedName>
    <definedName name="_vena_Lifesheet2_B1_C_6_748290216834891780">Lifesheet!$DX$47</definedName>
    <definedName name="_vena_Lifesheet2_B1_C_6_748290565075894272">Lifesheet!$DY$47</definedName>
    <definedName name="_vena_Lifesheet2_B1_C_6_748290905840680960">Lifesheet!$DZ$47</definedName>
    <definedName name="_vena_Lifesheet2_B1_C_6_748291027631734784">Lifesheet!$EA$47</definedName>
    <definedName name="_vena_Lifesheet2_B1_C_6_748291148581568512">Lifesheet!$EB$47</definedName>
    <definedName name="_vena_Lifesheet2_B1_C_6_748291234631909376">Lifesheet!$EC$47</definedName>
    <definedName name="_vena_Lifesheet2_B1_C_6_748291394503704576">Lifesheet!$ED$47</definedName>
    <definedName name="_vena_Lifesheet2_B1_C_6_748291545280151552">Lifesheet!$EE$47</definedName>
    <definedName name="_vena_Lifesheet2_B1_C_6_748291712526581760">Lifesheet!$EF$47</definedName>
    <definedName name="_vena_Lifesheet2_B1_C_6_748291792277078016">Lifesheet!$EG$47</definedName>
    <definedName name="_vena_Lifesheet2_B1_C_FV_74231c0f1ad14929bb43f6957a42045f_10">Lifesheet!$CJ$46</definedName>
    <definedName name="_vena_Lifesheet2_B1_C_FV_74231c0f1ad14929bb43f6957a42045f_100">Lifesheet!$AD$46</definedName>
    <definedName name="_vena_Lifesheet2_B1_C_FV_74231c0f1ad14929bb43f6957a42045f_101">Lifesheet!$AE$46</definedName>
    <definedName name="_vena_Lifesheet2_B1_C_FV_74231c0f1ad14929bb43f6957a42045f_103">Lifesheet!$AP$46</definedName>
    <definedName name="_vena_Lifesheet2_B1_C_FV_74231c0f1ad14929bb43f6957a42045f_104">Lifesheet!$AQ$46</definedName>
    <definedName name="_vena_Lifesheet2_B1_C_FV_74231c0f1ad14929bb43f6957a42045f_106">Lifesheet!$AR$46</definedName>
    <definedName name="_vena_Lifesheet2_B1_C_FV_74231c0f1ad14929bb43f6957a42045f_107">Lifesheet!$AS$46</definedName>
    <definedName name="_vena_Lifesheet2_B1_C_FV_74231c0f1ad14929bb43f6957a42045f_108">Lifesheet!$AT$46</definedName>
    <definedName name="_vena_Lifesheet2_B1_C_FV_74231c0f1ad14929bb43f6957a42045f_109">Lifesheet!$AU$46</definedName>
    <definedName name="_vena_Lifesheet2_B1_C_FV_74231c0f1ad14929bb43f6957a42045f_11">Lifesheet!$CK$46</definedName>
    <definedName name="_vena_Lifesheet2_B1_C_FV_74231c0f1ad14929bb43f6957a42045f_110">Lifesheet!$BE$46</definedName>
    <definedName name="_vena_Lifesheet2_B1_C_FV_74231c0f1ad14929bb43f6957a42045f_111">Lifesheet!$BF$46</definedName>
    <definedName name="_vena_Lifesheet2_B1_C_FV_74231c0f1ad14929bb43f6957a42045f_112">Lifesheet!$AW$46</definedName>
    <definedName name="_vena_Lifesheet2_B1_C_FV_74231c0f1ad14929bb43f6957a42045f_113">Lifesheet!$AV$46</definedName>
    <definedName name="_vena_Lifesheet2_B1_C_FV_74231c0f1ad14929bb43f6957a42045f_114">Lifesheet!$AY$46</definedName>
    <definedName name="_vena_Lifesheet2_B1_C_FV_74231c0f1ad14929bb43f6957a42045f_115">Lifesheet!$AZ$46</definedName>
    <definedName name="_vena_Lifesheet2_B1_C_FV_74231c0f1ad14929bb43f6957a42045f_117">Lifesheet!$BA$46</definedName>
    <definedName name="_vena_Lifesheet2_B1_C_FV_74231c0f1ad14929bb43f6957a42045f_118">Lifesheet!$BB$46</definedName>
    <definedName name="_vena_Lifesheet2_B1_C_FV_74231c0f1ad14929bb43f6957a42045f_119">Lifesheet!$BC$46</definedName>
    <definedName name="_vena_Lifesheet2_B1_C_FV_74231c0f1ad14929bb43f6957a42045f_12">Lifesheet!$CL$46</definedName>
    <definedName name="_vena_Lifesheet2_B1_C_FV_74231c0f1ad14929bb43f6957a42045f_120">Lifesheet!$BD$46</definedName>
    <definedName name="_vena_Lifesheet2_B1_C_FV_74231c0f1ad14929bb43f6957a42045f_121">Lifesheet!$CQ$46</definedName>
    <definedName name="_vena_Lifesheet2_B1_C_FV_74231c0f1ad14929bb43f6957a42045f_122">Lifesheet!$CR$46</definedName>
    <definedName name="_vena_Lifesheet2_B1_C_FV_74231c0f1ad14929bb43f6957a42045f_123">Lifesheet!$CS$46</definedName>
    <definedName name="_vena_Lifesheet2_B1_C_FV_74231c0f1ad14929bb43f6957a42045f_124">Lifesheet!$CX$46</definedName>
    <definedName name="_vena_Lifesheet2_B1_C_FV_74231c0f1ad14929bb43f6957a42045f_125">Lifesheet!$DE$46</definedName>
    <definedName name="_vena_Lifesheet2_B1_C_FV_74231c0f1ad14929bb43f6957a42045f_126">Lifesheet!$DF$46</definedName>
    <definedName name="_vena_Lifesheet2_B1_C_FV_74231c0f1ad14929bb43f6957a42045f_127">Lifesheet!$DG$46</definedName>
    <definedName name="_vena_Lifesheet2_B1_C_FV_74231c0f1ad14929bb43f6957a42045f_128">Lifesheet!$FL$46</definedName>
    <definedName name="_vena_Lifesheet2_B1_C_FV_74231c0f1ad14929bb43f6957a42045f_129">Lifesheet!$FM$46</definedName>
    <definedName name="_vena_Lifesheet2_B1_C_FV_74231c0f1ad14929bb43f6957a42045f_13">Lifesheet!$CM$46</definedName>
    <definedName name="_vena_Lifesheet2_B1_C_FV_74231c0f1ad14929bb43f6957a42045f_130">Lifesheet!$FN$46</definedName>
    <definedName name="_vena_Lifesheet2_B1_C_FV_74231c0f1ad14929bb43f6957a42045f_131">Lifesheet!$FO$46</definedName>
    <definedName name="_vena_Lifesheet2_B1_C_FV_74231c0f1ad14929bb43f6957a42045f_132">Lifesheet!$FP$46</definedName>
    <definedName name="_vena_Lifesheet2_B1_C_FV_74231c0f1ad14929bb43f6957a42045f_133">Lifesheet!$FQ$46</definedName>
    <definedName name="_vena_Lifesheet2_B1_C_FV_74231c0f1ad14929bb43f6957a42045f_134">Lifesheet!$FR$46</definedName>
    <definedName name="_vena_Lifesheet2_B1_C_FV_74231c0f1ad14929bb43f6957a42045f_135">Lifesheet!$FS$46</definedName>
    <definedName name="_vena_Lifesheet2_B1_C_FV_74231c0f1ad14929bb43f6957a42045f_136">Lifesheet!$FT$46</definedName>
    <definedName name="_vena_Lifesheet2_B1_C_FV_74231c0f1ad14929bb43f6957a42045f_137">Lifesheet!$FU$46</definedName>
    <definedName name="_vena_Lifesheet2_B1_C_FV_74231c0f1ad14929bb43f6957a42045f_138">Lifesheet!$FV$46</definedName>
    <definedName name="_vena_Lifesheet2_B1_C_FV_74231c0f1ad14929bb43f6957a42045f_139">Lifesheet!$FW$46</definedName>
    <definedName name="_vena_Lifesheet2_B1_C_FV_74231c0f1ad14929bb43f6957a42045f_14">Lifesheet!$CN$46</definedName>
    <definedName name="_vena_Lifesheet2_B1_C_FV_74231c0f1ad14929bb43f6957a42045f_141">Lifesheet!$FY$46</definedName>
    <definedName name="_vena_Lifesheet2_B1_C_FV_74231c0f1ad14929bb43f6957a42045f_142">Lifesheet!$FZ$46</definedName>
    <definedName name="_vena_Lifesheet2_B1_C_FV_74231c0f1ad14929bb43f6957a42045f_143">Lifesheet!$U$46</definedName>
    <definedName name="_vena_Lifesheet2_B1_C_FV_74231c0f1ad14929bb43f6957a42045f_144">Lifesheet!$V$46</definedName>
    <definedName name="_vena_Lifesheet2_B1_C_FV_74231c0f1ad14929bb43f6957a42045f_145">Lifesheet!$FX$46</definedName>
    <definedName name="_vena_Lifesheet2_B1_C_FV_74231c0f1ad14929bb43f6957a42045f_146">Lifesheet!$AX$46</definedName>
    <definedName name="_vena_Lifesheet2_B1_C_FV_74231c0f1ad14929bb43f6957a42045f_147">Lifesheet!$ED$46</definedName>
    <definedName name="_vena_Lifesheet2_B1_C_FV_74231c0f1ad14929bb43f6957a42045f_148">Lifesheet!$EE$46</definedName>
    <definedName name="_vena_Lifesheet2_B1_C_FV_74231c0f1ad14929bb43f6957a42045f_149">Lifesheet!$EN$46</definedName>
    <definedName name="_vena_Lifesheet2_B1_C_FV_74231c0f1ad14929bb43f6957a42045f_15">Lifesheet!$CO$46</definedName>
    <definedName name="_vena_Lifesheet2_B1_C_FV_74231c0f1ad14929bb43f6957a42045f_150">Lifesheet!$EO$46</definedName>
    <definedName name="_vena_Lifesheet2_B1_C_FV_74231c0f1ad14929bb43f6957a42045f_151">Lifesheet!$FA$46</definedName>
    <definedName name="_vena_Lifesheet2_B1_C_FV_74231c0f1ad14929bb43f6957a42045f_153">Lifesheet!$FC$46</definedName>
    <definedName name="_vena_Lifesheet2_B1_C_FV_74231c0f1ad14929bb43f6957a42045f_154">Lifesheet!$FK$46</definedName>
    <definedName name="_vena_Lifesheet2_B1_C_FV_74231c0f1ad14929bb43f6957a42045f_155">Lifesheet!$FJ$46</definedName>
    <definedName name="_vena_Lifesheet2_B1_C_FV_74231c0f1ad14929bb43f6957a42045f_156">Lifesheet!$CU$46</definedName>
    <definedName name="_vena_Lifesheet2_B1_C_FV_74231c0f1ad14929bb43f6957a42045f_157">Lifesheet!$DI$46</definedName>
    <definedName name="_vena_Lifesheet2_B1_C_FV_74231c0f1ad14929bb43f6957a42045f_158">Lifesheet!$FE$46</definedName>
    <definedName name="_vena_Lifesheet2_B1_C_FV_74231c0f1ad14929bb43f6957a42045f_159">Lifesheet!$EQ$46</definedName>
    <definedName name="_vena_Lifesheet2_B1_C_FV_74231c0f1ad14929bb43f6957a42045f_16">Lifesheet!$CP$46</definedName>
    <definedName name="_vena_Lifesheet2_B1_C_FV_74231c0f1ad14929bb43f6957a42045f_160">Lifesheet!$ES$46</definedName>
    <definedName name="_vena_Lifesheet2_B1_C_FV_74231c0f1ad14929bb43f6957a42045f_161">Lifesheet!$CW$46</definedName>
    <definedName name="_vena_Lifesheet2_B1_C_FV_74231c0f1ad14929bb43f6957a42045f_162">Lifesheet!$CT$46</definedName>
    <definedName name="_vena_Lifesheet2_B1_C_FV_74231c0f1ad14929bb43f6957a42045f_163">Lifesheet!$DH$46</definedName>
    <definedName name="_vena_Lifesheet2_B1_C_FV_74231c0f1ad14929bb43f6957a42045f_164">Lifesheet!$FB$46</definedName>
    <definedName name="_vena_Lifesheet2_B1_C_FV_74231c0f1ad14929bb43f6957a42045f_165">Lifesheet!$EP$46</definedName>
    <definedName name="_vena_Lifesheet2_B1_C_FV_74231c0f1ad14929bb43f6957a42045f_166">Lifesheet!$FD$46</definedName>
    <definedName name="_vena_Lifesheet2_B1_C_FV_74231c0f1ad14929bb43f6957a42045f_167">Lifesheet!$DJ$46</definedName>
    <definedName name="_vena_Lifesheet2_B1_C_FV_74231c0f1ad14929bb43f6957a42045f_168">Lifesheet!$FF$46</definedName>
    <definedName name="_vena_Lifesheet2_B1_C_FV_74231c0f1ad14929bb43f6957a42045f_169">Lifesheet!$CV$46</definedName>
    <definedName name="_vena_Lifesheet2_B1_C_FV_74231c0f1ad14929bb43f6957a42045f_170">Lifesheet!$DK$46</definedName>
    <definedName name="_vena_Lifesheet2_B1_C_FV_74231c0f1ad14929bb43f6957a42045f_171">Lifesheet!$ER$46</definedName>
    <definedName name="_vena_Lifesheet2_B1_C_FV_74231c0f1ad14929bb43f6957a42045f_172">Lifesheet!$FG$46</definedName>
    <definedName name="_vena_Lifesheet2_B1_C_FV_74231c0f1ad14929bb43f6957a42045f_173">Lifesheet!$S$46</definedName>
    <definedName name="_vena_Lifesheet2_B1_C_FV_74231c0f1ad14929bb43f6957a42045f_174">Lifesheet!$GA$46</definedName>
    <definedName name="_vena_Lifesheet2_B1_C_FV_74231c0f1ad14929bb43f6957a42045f_175">Lifesheet!$GB$46</definedName>
    <definedName name="_vena_Lifesheet2_B1_C_FV_74231c0f1ad14929bb43f6957a42045f_176">Lifesheet!$GC$46</definedName>
    <definedName name="_vena_Lifesheet2_B1_C_FV_74231c0f1ad14929bb43f6957a42045f_177">Lifesheet!$GD$46</definedName>
    <definedName name="_vena_Lifesheet2_B1_C_FV_74231c0f1ad14929bb43f6957a42045f_178">Lifesheet!$GE$46</definedName>
    <definedName name="_vena_Lifesheet2_B1_C_FV_74231c0f1ad14929bb43f6957a42045f_179">Lifesheet!$GF$46</definedName>
    <definedName name="_vena_Lifesheet2_B1_C_FV_74231c0f1ad14929bb43f6957a42045f_180">Lifesheet!$GG$46</definedName>
    <definedName name="_vena_Lifesheet2_B1_C_FV_74231c0f1ad14929bb43f6957a42045f_181">Lifesheet!$GH$46</definedName>
    <definedName name="_vena_Lifesheet2_B1_C_FV_74231c0f1ad14929bb43f6957a42045f_182">Lifesheet!$GI$46</definedName>
    <definedName name="_vena_Lifesheet2_B1_C_FV_74231c0f1ad14929bb43f6957a42045f_183">Lifesheet!$GJ$46</definedName>
    <definedName name="_vena_Lifesheet2_B1_C_FV_74231c0f1ad14929bb43f6957a42045f_184">Lifesheet!$GK$46</definedName>
    <definedName name="_vena_Lifesheet2_B1_C_FV_74231c0f1ad14929bb43f6957a42045f_185">Lifesheet!$GL$46</definedName>
    <definedName name="_vena_Lifesheet2_B1_C_FV_74231c0f1ad14929bb43f6957a42045f_186">Lifesheet!$GM$46</definedName>
    <definedName name="_vena_Lifesheet2_B1_C_FV_74231c0f1ad14929bb43f6957a42045f_187">Lifesheet!$GN$46</definedName>
    <definedName name="_vena_Lifesheet2_B1_C_FV_74231c0f1ad14929bb43f6957a42045f_188">Lifesheet!$GO$46</definedName>
    <definedName name="_vena_Lifesheet2_B1_C_FV_74231c0f1ad14929bb43f6957a42045f_189">Lifesheet!$GP$46</definedName>
    <definedName name="_vena_Lifesheet2_B1_C_FV_74231c0f1ad14929bb43f6957a42045f_19">Lifesheet!$CY$46</definedName>
    <definedName name="_vena_Lifesheet2_B1_C_FV_74231c0f1ad14929bb43f6957a42045f_190">Lifesheet!$GQ$46</definedName>
    <definedName name="_vena_Lifesheet2_B1_C_FV_74231c0f1ad14929bb43f6957a42045f_191">Lifesheet!$GR$46</definedName>
    <definedName name="_vena_Lifesheet2_B1_C_FV_74231c0f1ad14929bb43f6957a42045f_192">Lifesheet!$GS$46</definedName>
    <definedName name="_vena_Lifesheet2_B1_C_FV_74231c0f1ad14929bb43f6957a42045f_193">Lifesheet!$GT$46</definedName>
    <definedName name="_vena_Lifesheet2_B1_C_FV_74231c0f1ad14929bb43f6957a42045f_194">Lifesheet!$GU$46</definedName>
    <definedName name="_vena_Lifesheet2_B1_C_FV_74231c0f1ad14929bb43f6957a42045f_195">Lifesheet!$GV$46</definedName>
    <definedName name="_vena_Lifesheet2_B1_C_FV_74231c0f1ad14929bb43f6957a42045f_196">Lifesheet!$GW$46</definedName>
    <definedName name="_vena_Lifesheet2_B1_C_FV_74231c0f1ad14929bb43f6957a42045f_197">Lifesheet!$GX$46</definedName>
    <definedName name="_vena_Lifesheet2_B1_C_FV_74231c0f1ad14929bb43f6957a42045f_198">Lifesheet!$GY$46</definedName>
    <definedName name="_vena_Lifesheet2_B1_C_FV_74231c0f1ad14929bb43f6957a42045f_199">Lifesheet!$GZ$46</definedName>
    <definedName name="_vena_Lifesheet2_B1_C_FV_74231c0f1ad14929bb43f6957a42045f_20">Lifesheet!$CZ$46</definedName>
    <definedName name="_vena_Lifesheet2_B1_C_FV_74231c0f1ad14929bb43f6957a42045f_200">Lifesheet!$HA$46</definedName>
    <definedName name="_vena_Lifesheet2_B1_C_FV_74231c0f1ad14929bb43f6957a42045f_201">Lifesheet!$HB$46</definedName>
    <definedName name="_vena_Lifesheet2_B1_C_FV_74231c0f1ad14929bb43f6957a42045f_202">Lifesheet!$HC$46</definedName>
    <definedName name="_vena_Lifesheet2_B1_C_FV_74231c0f1ad14929bb43f6957a42045f_203">Lifesheet!$HD$46</definedName>
    <definedName name="_vena_Lifesheet2_B1_C_FV_74231c0f1ad14929bb43f6957a42045f_204">Lifesheet!$HE$46</definedName>
    <definedName name="_vena_Lifesheet2_B1_C_FV_74231c0f1ad14929bb43f6957a42045f_205">Lifesheet!$HF$46</definedName>
    <definedName name="_vena_Lifesheet2_B1_C_FV_74231c0f1ad14929bb43f6957a42045f_206">Lifesheet!$HG$46</definedName>
    <definedName name="_vena_Lifesheet2_B1_C_FV_74231c0f1ad14929bb43f6957a42045f_207">Lifesheet!$HH$46</definedName>
    <definedName name="_vena_Lifesheet2_B1_C_FV_74231c0f1ad14929bb43f6957a42045f_208">Lifesheet!$HI$46</definedName>
    <definedName name="_vena_Lifesheet2_B1_C_FV_74231c0f1ad14929bb43f6957a42045f_209">Lifesheet!$HJ$46</definedName>
    <definedName name="_vena_Lifesheet2_B1_C_FV_74231c0f1ad14929bb43f6957a42045f_21">Lifesheet!$DA$46</definedName>
    <definedName name="_vena_Lifesheet2_B1_C_FV_74231c0f1ad14929bb43f6957a42045f_210">Lifesheet!$HK$46</definedName>
    <definedName name="_vena_Lifesheet2_B1_C_FV_74231c0f1ad14929bb43f6957a42045f_211">Lifesheet!$HL$46</definedName>
    <definedName name="_vena_Lifesheet2_B1_C_FV_74231c0f1ad14929bb43f6957a42045f_212">Lifesheet!$HM$46</definedName>
    <definedName name="_vena_Lifesheet2_B1_C_FV_74231c0f1ad14929bb43f6957a42045f_213">Lifesheet!$HN$46</definedName>
    <definedName name="_vena_Lifesheet2_B1_C_FV_74231c0f1ad14929bb43f6957a42045f_214">Lifesheet!$BO$46</definedName>
    <definedName name="_vena_Lifesheet2_B1_C_FV_74231c0f1ad14929bb43f6957a42045f_215">Lifesheet!$BP$46</definedName>
    <definedName name="_vena_Lifesheet2_B1_C_FV_74231c0f1ad14929bb43f6957a42045f_216">Lifesheet!$BQ$46</definedName>
    <definedName name="_vena_Lifesheet2_B1_C_FV_74231c0f1ad14929bb43f6957a42045f_217">Lifesheet!$BR$46</definedName>
    <definedName name="_vena_Lifesheet2_B1_C_FV_74231c0f1ad14929bb43f6957a42045f_218">Lifesheet!$BS$46</definedName>
    <definedName name="_vena_Lifesheet2_B1_C_FV_74231c0f1ad14929bb43f6957a42045f_219">Lifesheet!$BT$46</definedName>
    <definedName name="_vena_Lifesheet2_B1_C_FV_74231c0f1ad14929bb43f6957a42045f_22">Lifesheet!$DB$46</definedName>
    <definedName name="_vena_Lifesheet2_B1_C_FV_74231c0f1ad14929bb43f6957a42045f_220">Lifesheet!$DN$46</definedName>
    <definedName name="_vena_Lifesheet2_B1_C_FV_74231c0f1ad14929bb43f6957a42045f_221">Lifesheet!$DO$46</definedName>
    <definedName name="_vena_Lifesheet2_B1_C_FV_74231c0f1ad14929bb43f6957a42045f_222">Lifesheet!$DP$46</definedName>
    <definedName name="_vena_Lifesheet2_B1_C_FV_74231c0f1ad14929bb43f6957a42045f_223">Lifesheet!$DQ$46</definedName>
    <definedName name="_vena_Lifesheet2_B1_C_FV_74231c0f1ad14929bb43f6957a42045f_224">Lifesheet!$DR$46</definedName>
    <definedName name="_vena_Lifesheet2_B1_C_FV_74231c0f1ad14929bb43f6957a42045f_225">Lifesheet!$DS$46</definedName>
    <definedName name="_vena_Lifesheet2_B1_C_FV_74231c0f1ad14929bb43f6957a42045f_226">Lifesheet!$DT$46</definedName>
    <definedName name="_vena_Lifesheet2_B1_C_FV_74231c0f1ad14929bb43f6957a42045f_227">Lifesheet!$DU$46</definedName>
    <definedName name="_vena_Lifesheet2_B1_C_FV_74231c0f1ad14929bb43f6957a42045f_228">Lifesheet!$DV$46</definedName>
    <definedName name="_vena_Lifesheet2_B1_C_FV_74231c0f1ad14929bb43f6957a42045f_229">Lifesheet!$DW$46</definedName>
    <definedName name="_vena_Lifesheet2_B1_C_FV_74231c0f1ad14929bb43f6957a42045f_23">Lifesheet!$DC$46</definedName>
    <definedName name="_vena_Lifesheet2_B1_C_FV_74231c0f1ad14929bb43f6957a42045f_24">Lifesheet!$DD$46</definedName>
    <definedName name="_vena_Lifesheet2_B1_C_FV_74231c0f1ad14929bb43f6957a42045f_26">Lifesheet!$DL$46</definedName>
    <definedName name="_vena_Lifesheet2_B1_C_FV_74231c0f1ad14929bb43f6957a42045f_27">Lifesheet!$DM$46</definedName>
    <definedName name="_vena_Lifesheet2_B1_C_FV_74231c0f1ad14929bb43f6957a42045f_28">Lifesheet!$DX$46</definedName>
    <definedName name="_vena_Lifesheet2_B1_C_FV_74231c0f1ad14929bb43f6957a42045f_29">Lifesheet!$DY$46</definedName>
    <definedName name="_vena_Lifesheet2_B1_C_FV_74231c0f1ad14929bb43f6957a42045f_3">Lifesheet!$CC$46</definedName>
    <definedName name="_vena_Lifesheet2_B1_C_FV_74231c0f1ad14929bb43f6957a42045f_30">Lifesheet!$DZ$46</definedName>
    <definedName name="_vena_Lifesheet2_B1_C_FV_74231c0f1ad14929bb43f6957a42045f_31">Lifesheet!$EA$46</definedName>
    <definedName name="_vena_Lifesheet2_B1_C_FV_74231c0f1ad14929bb43f6957a42045f_32">Lifesheet!$EB$46</definedName>
    <definedName name="_vena_Lifesheet2_B1_C_FV_74231c0f1ad14929bb43f6957a42045f_33">Lifesheet!$EC$46</definedName>
    <definedName name="_vena_Lifesheet2_B1_C_FV_74231c0f1ad14929bb43f6957a42045f_34">Lifesheet!$EF$46</definedName>
    <definedName name="_vena_Lifesheet2_B1_C_FV_74231c0f1ad14929bb43f6957a42045f_35">Lifesheet!$EG$46</definedName>
    <definedName name="_vena_Lifesheet2_B1_C_FV_74231c0f1ad14929bb43f6957a42045f_36">Lifesheet!$EH$46</definedName>
    <definedName name="_vena_Lifesheet2_B1_C_FV_74231c0f1ad14929bb43f6957a42045f_37">Lifesheet!$EI$46</definedName>
    <definedName name="_vena_Lifesheet2_B1_C_FV_74231c0f1ad14929bb43f6957a42045f_38">Lifesheet!$EJ$46</definedName>
    <definedName name="_vena_Lifesheet2_B1_C_FV_74231c0f1ad14929bb43f6957a42045f_39">Lifesheet!$EK$46</definedName>
    <definedName name="_vena_Lifesheet2_B1_C_FV_74231c0f1ad14929bb43f6957a42045f_4">Lifesheet!$CD$46</definedName>
    <definedName name="_vena_Lifesheet2_B1_C_FV_74231c0f1ad14929bb43f6957a42045f_40">Lifesheet!$EL$46</definedName>
    <definedName name="_vena_Lifesheet2_B1_C_FV_74231c0f1ad14929bb43f6957a42045f_41">Lifesheet!$EM$46</definedName>
    <definedName name="_vena_Lifesheet2_B1_C_FV_74231c0f1ad14929bb43f6957a42045f_42">Lifesheet!$ET$46</definedName>
    <definedName name="_vena_Lifesheet2_B1_C_FV_74231c0f1ad14929bb43f6957a42045f_43">Lifesheet!$EU$46</definedName>
    <definedName name="_vena_Lifesheet2_B1_C_FV_74231c0f1ad14929bb43f6957a42045f_44">Lifesheet!$EV$46</definedName>
    <definedName name="_vena_Lifesheet2_B1_C_FV_74231c0f1ad14929bb43f6957a42045f_45">Lifesheet!$EW$46</definedName>
    <definedName name="_vena_Lifesheet2_B1_C_FV_74231c0f1ad14929bb43f6957a42045f_46">Lifesheet!$EX$46</definedName>
    <definedName name="_vena_Lifesheet2_B1_C_FV_74231c0f1ad14929bb43f6957a42045f_47">Lifesheet!$EY$46</definedName>
    <definedName name="_vena_Lifesheet2_B1_C_FV_74231c0f1ad14929bb43f6957a42045f_48">Lifesheet!$EZ$46</definedName>
    <definedName name="_vena_Lifesheet2_B1_C_FV_74231c0f1ad14929bb43f6957a42045f_5">Lifesheet!$CE$46</definedName>
    <definedName name="_vena_Lifesheet2_B1_C_FV_74231c0f1ad14929bb43f6957a42045f_50">Lifesheet!$FH$46</definedName>
    <definedName name="_vena_Lifesheet2_B1_C_FV_74231c0f1ad14929bb43f6957a42045f_51">Lifesheet!$FI$46</definedName>
    <definedName name="_vena_Lifesheet2_B1_C_FV_74231c0f1ad14929bb43f6957a42045f_52">Lifesheet!$AF$46</definedName>
    <definedName name="_vena_Lifesheet2_B1_C_FV_74231c0f1ad14929bb43f6957a42045f_53">Lifesheet!$AG$46</definedName>
    <definedName name="_vena_Lifesheet2_B1_C_FV_74231c0f1ad14929bb43f6957a42045f_54">Lifesheet!$AH$46</definedName>
    <definedName name="_vena_Lifesheet2_B1_C_FV_74231c0f1ad14929bb43f6957a42045f_55">Lifesheet!$AI$46</definedName>
    <definedName name="_vena_Lifesheet2_B1_C_FV_74231c0f1ad14929bb43f6957a42045f_56">Lifesheet!$AJ$46</definedName>
    <definedName name="_vena_Lifesheet2_B1_C_FV_74231c0f1ad14929bb43f6957a42045f_57">Lifesheet!$AK$46</definedName>
    <definedName name="_vena_Lifesheet2_B1_C_FV_74231c0f1ad14929bb43f6957a42045f_58">Lifesheet!$AL$46</definedName>
    <definedName name="_vena_Lifesheet2_B1_C_FV_74231c0f1ad14929bb43f6957a42045f_6">Lifesheet!$CF$46</definedName>
    <definedName name="_vena_Lifesheet2_B1_C_FV_74231c0f1ad14929bb43f6957a42045f_60">Lifesheet!$AN$46</definedName>
    <definedName name="_vena_Lifesheet2_B1_C_FV_74231c0f1ad14929bb43f6957a42045f_63">Lifesheet!$BG$46</definedName>
    <definedName name="_vena_Lifesheet2_B1_C_FV_74231c0f1ad14929bb43f6957a42045f_64">Lifesheet!$BH$46</definedName>
    <definedName name="_vena_Lifesheet2_B1_C_FV_74231c0f1ad14929bb43f6957a42045f_65">Lifesheet!$BI$46</definedName>
    <definedName name="_vena_Lifesheet2_B1_C_FV_74231c0f1ad14929bb43f6957a42045f_66">Lifesheet!$BJ$46</definedName>
    <definedName name="_vena_Lifesheet2_B1_C_FV_74231c0f1ad14929bb43f6957a42045f_67">Lifesheet!$BK$46</definedName>
    <definedName name="_vena_Lifesheet2_B1_C_FV_74231c0f1ad14929bb43f6957a42045f_68">Lifesheet!$BL$46</definedName>
    <definedName name="_vena_Lifesheet2_B1_C_FV_74231c0f1ad14929bb43f6957a42045f_7">Lifesheet!$CG$46</definedName>
    <definedName name="_vena_Lifesheet2_B1_C_FV_74231c0f1ad14929bb43f6957a42045f_70">Lifesheet!$BM$46</definedName>
    <definedName name="_vena_Lifesheet2_B1_C_FV_74231c0f1ad14929bb43f6957a42045f_71">Lifesheet!$BN$46</definedName>
    <definedName name="_vena_Lifesheet2_B1_C_FV_74231c0f1ad14929bb43f6957a42045f_72">Lifesheet!$BU$46</definedName>
    <definedName name="_vena_Lifesheet2_B1_C_FV_74231c0f1ad14929bb43f6957a42045f_73">Lifesheet!$BV$46</definedName>
    <definedName name="_vena_Lifesheet2_B1_C_FV_74231c0f1ad14929bb43f6957a42045f_74">Lifesheet!$BW$46</definedName>
    <definedName name="_vena_Lifesheet2_B1_C_FV_74231c0f1ad14929bb43f6957a42045f_75">Lifesheet!$BX$46</definedName>
    <definedName name="_vena_Lifesheet2_B1_C_FV_74231c0f1ad14929bb43f6957a42045f_76">Lifesheet!$BY$46</definedName>
    <definedName name="_vena_Lifesheet2_B1_C_FV_74231c0f1ad14929bb43f6957a42045f_77">Lifesheet!$BZ$46</definedName>
    <definedName name="_vena_Lifesheet2_B1_C_FV_74231c0f1ad14929bb43f6957a42045f_79">Lifesheet!$CA$46</definedName>
    <definedName name="_vena_Lifesheet2_B1_C_FV_74231c0f1ad14929bb43f6957a42045f_8">Lifesheet!$CH$46</definedName>
    <definedName name="_vena_Lifesheet2_B1_C_FV_74231c0f1ad14929bb43f6957a42045f_80">Lifesheet!$CB$46</definedName>
    <definedName name="_vena_Lifesheet2_B1_C_FV_74231c0f1ad14929bb43f6957a42045f_9">Lifesheet!$CI$46</definedName>
    <definedName name="_vena_Lifesheet2_B1_C_FV_74231c0f1ad14929bb43f6957a42045f_90">Lifesheet!$AM$46</definedName>
    <definedName name="_vena_Lifesheet2_B1_C_FV_74231c0f1ad14929bb43f6957a42045f_91">Lifesheet!$AO$46</definedName>
    <definedName name="_vena_Lifesheet2_B1_C_FV_74231c0f1ad14929bb43f6957a42045f_93">Lifesheet!$W$46</definedName>
    <definedName name="_vena_Lifesheet2_B1_C_FV_74231c0f1ad14929bb43f6957a42045f_94">Lifesheet!$X$46</definedName>
    <definedName name="_vena_Lifesheet2_B1_C_FV_74231c0f1ad14929bb43f6957a42045f_95">Lifesheet!$Y$46</definedName>
    <definedName name="_vena_Lifesheet2_B1_C_FV_74231c0f1ad14929bb43f6957a42045f_96">Lifesheet!$Z$46</definedName>
    <definedName name="_vena_Lifesheet2_B1_C_FV_74231c0f1ad14929bb43f6957a42045f_97">Lifesheet!$AA$46</definedName>
    <definedName name="_vena_Lifesheet2_B1_C_FV_74231c0f1ad14929bb43f6957a42045f_98">Lifesheet!$AB$46</definedName>
    <definedName name="_vena_Lifesheet2_B1_C_FV_74231c0f1ad14929bb43f6957a42045f_99">Lifesheet!$AC$46</definedName>
    <definedName name="_vena_Lifesheet2_B1_C_FV_8c3edfc3fa44458a9fe07c90396b5601_10">Lifesheet!$CJ$45</definedName>
    <definedName name="_vena_Lifesheet2_B1_C_FV_8c3edfc3fa44458a9fe07c90396b5601_100">Lifesheet!$AR$45</definedName>
    <definedName name="_vena_Lifesheet2_B1_C_FV_8c3edfc3fa44458a9fe07c90396b5601_101">Lifesheet!$AS$45</definedName>
    <definedName name="_vena_Lifesheet2_B1_C_FV_8c3edfc3fa44458a9fe07c90396b5601_102">Lifesheet!$AT$45</definedName>
    <definedName name="_vena_Lifesheet2_B1_C_FV_8c3edfc3fa44458a9fe07c90396b5601_103">Lifesheet!$AU$45</definedName>
    <definedName name="_vena_Lifesheet2_B1_C_FV_8c3edfc3fa44458a9fe07c90396b5601_104">Lifesheet!$BE$45</definedName>
    <definedName name="_vena_Lifesheet2_B1_C_FV_8c3edfc3fa44458a9fe07c90396b5601_105">Lifesheet!$BF$45</definedName>
    <definedName name="_vena_Lifesheet2_B1_C_FV_8c3edfc3fa44458a9fe07c90396b5601_106">Lifesheet!$AV$45</definedName>
    <definedName name="_vena_Lifesheet2_B1_C_FV_8c3edfc3fa44458a9fe07c90396b5601_107">Lifesheet!$AW$45</definedName>
    <definedName name="_vena_Lifesheet2_B1_C_FV_8c3edfc3fa44458a9fe07c90396b5601_108">Lifesheet!$AY$45</definedName>
    <definedName name="_vena_Lifesheet2_B1_C_FV_8c3edfc3fa44458a9fe07c90396b5601_109">Lifesheet!$AZ$45</definedName>
    <definedName name="_vena_Lifesheet2_B1_C_FV_8c3edfc3fa44458a9fe07c90396b5601_11">Lifesheet!$CK$45</definedName>
    <definedName name="_vena_Lifesheet2_B1_C_FV_8c3edfc3fa44458a9fe07c90396b5601_111">Lifesheet!$BA$45</definedName>
    <definedName name="_vena_Lifesheet2_B1_C_FV_8c3edfc3fa44458a9fe07c90396b5601_112">Lifesheet!$BB$45</definedName>
    <definedName name="_vena_Lifesheet2_B1_C_FV_8c3edfc3fa44458a9fe07c90396b5601_113">Lifesheet!$BC$45</definedName>
    <definedName name="_vena_Lifesheet2_B1_C_FV_8c3edfc3fa44458a9fe07c90396b5601_114">Lifesheet!$BD$45</definedName>
    <definedName name="_vena_Lifesheet2_B1_C_FV_8c3edfc3fa44458a9fe07c90396b5601_115">Lifesheet!$CQ$45</definedName>
    <definedName name="_vena_Lifesheet2_B1_C_FV_8c3edfc3fa44458a9fe07c90396b5601_116">Lifesheet!$CR$45</definedName>
    <definedName name="_vena_Lifesheet2_B1_C_FV_8c3edfc3fa44458a9fe07c90396b5601_117">Lifesheet!$CS$45</definedName>
    <definedName name="_vena_Lifesheet2_B1_C_FV_8c3edfc3fa44458a9fe07c90396b5601_118">Lifesheet!$CX$45</definedName>
    <definedName name="_vena_Lifesheet2_B1_C_FV_8c3edfc3fa44458a9fe07c90396b5601_119">Lifesheet!$DE$45</definedName>
    <definedName name="_vena_Lifesheet2_B1_C_FV_8c3edfc3fa44458a9fe07c90396b5601_12">Lifesheet!$CL$45</definedName>
    <definedName name="_vena_Lifesheet2_B1_C_FV_8c3edfc3fa44458a9fe07c90396b5601_120">Lifesheet!$DF$45</definedName>
    <definedName name="_vena_Lifesheet2_B1_C_FV_8c3edfc3fa44458a9fe07c90396b5601_121">Lifesheet!$DG$45</definedName>
    <definedName name="_vena_Lifesheet2_B1_C_FV_8c3edfc3fa44458a9fe07c90396b5601_122">Lifesheet!$FL$45</definedName>
    <definedName name="_vena_Lifesheet2_B1_C_FV_8c3edfc3fa44458a9fe07c90396b5601_123">Lifesheet!$FM$45</definedName>
    <definedName name="_vena_Lifesheet2_B1_C_FV_8c3edfc3fa44458a9fe07c90396b5601_124">Lifesheet!$FN$45</definedName>
    <definedName name="_vena_Lifesheet2_B1_C_FV_8c3edfc3fa44458a9fe07c90396b5601_125">Lifesheet!$FO$45</definedName>
    <definedName name="_vena_Lifesheet2_B1_C_FV_8c3edfc3fa44458a9fe07c90396b5601_126">Lifesheet!$FP$45</definedName>
    <definedName name="_vena_Lifesheet2_B1_C_FV_8c3edfc3fa44458a9fe07c90396b5601_127">Lifesheet!$FQ$45</definedName>
    <definedName name="_vena_Lifesheet2_B1_C_FV_8c3edfc3fa44458a9fe07c90396b5601_128">Lifesheet!$FR$45</definedName>
    <definedName name="_vena_Lifesheet2_B1_C_FV_8c3edfc3fa44458a9fe07c90396b5601_129">Lifesheet!$FS$45</definedName>
    <definedName name="_vena_Lifesheet2_B1_C_FV_8c3edfc3fa44458a9fe07c90396b5601_13">Lifesheet!$CM$45</definedName>
    <definedName name="_vena_Lifesheet2_B1_C_FV_8c3edfc3fa44458a9fe07c90396b5601_130">Lifesheet!$FT$45</definedName>
    <definedName name="_vena_Lifesheet2_B1_C_FV_8c3edfc3fa44458a9fe07c90396b5601_131">Lifesheet!$FU$45</definedName>
    <definedName name="_vena_Lifesheet2_B1_C_FV_8c3edfc3fa44458a9fe07c90396b5601_132">Lifesheet!$FV$45</definedName>
    <definedName name="_vena_Lifesheet2_B1_C_FV_8c3edfc3fa44458a9fe07c90396b5601_133">Lifesheet!$FW$45</definedName>
    <definedName name="_vena_Lifesheet2_B1_C_FV_8c3edfc3fa44458a9fe07c90396b5601_135">Lifesheet!$FY$45</definedName>
    <definedName name="_vena_Lifesheet2_B1_C_FV_8c3edfc3fa44458a9fe07c90396b5601_136">Lifesheet!$FZ$45</definedName>
    <definedName name="_vena_Lifesheet2_B1_C_FV_8c3edfc3fa44458a9fe07c90396b5601_137">Lifesheet!$O$45</definedName>
    <definedName name="_vena_Lifesheet2_B1_C_FV_8c3edfc3fa44458a9fe07c90396b5601_138">Lifesheet!$P$45</definedName>
    <definedName name="_vena_Lifesheet2_B1_C_FV_8c3edfc3fa44458a9fe07c90396b5601_139">Lifesheet!$U$45</definedName>
    <definedName name="_vena_Lifesheet2_B1_C_FV_8c3edfc3fa44458a9fe07c90396b5601_14">Lifesheet!$CN$45</definedName>
    <definedName name="_vena_Lifesheet2_B1_C_FV_8c3edfc3fa44458a9fe07c90396b5601_140">Lifesheet!$V$45</definedName>
    <definedName name="_vena_Lifesheet2_B1_C_FV_8c3edfc3fa44458a9fe07c90396b5601_141">Lifesheet!$FX$45</definedName>
    <definedName name="_vena_Lifesheet2_B1_C_FV_8c3edfc3fa44458a9fe07c90396b5601_142">Lifesheet!$AX$45</definedName>
    <definedName name="_vena_Lifesheet2_B1_C_FV_8c3edfc3fa44458a9fe07c90396b5601_143">Lifesheet!$ED$45</definedName>
    <definedName name="_vena_Lifesheet2_B1_C_FV_8c3edfc3fa44458a9fe07c90396b5601_144">Lifesheet!$EE$45</definedName>
    <definedName name="_vena_Lifesheet2_B1_C_FV_8c3edfc3fa44458a9fe07c90396b5601_145">Lifesheet!$EN$45</definedName>
    <definedName name="_vena_Lifesheet2_B1_C_FV_8c3edfc3fa44458a9fe07c90396b5601_146">Lifesheet!$EO$45</definedName>
    <definedName name="_vena_Lifesheet2_B1_C_FV_8c3edfc3fa44458a9fe07c90396b5601_147">Lifesheet!$FA$45</definedName>
    <definedName name="_vena_Lifesheet2_B1_C_FV_8c3edfc3fa44458a9fe07c90396b5601_149">Lifesheet!$FC$45</definedName>
    <definedName name="_vena_Lifesheet2_B1_C_FV_8c3edfc3fa44458a9fe07c90396b5601_15">Lifesheet!$CO$45</definedName>
    <definedName name="_vena_Lifesheet2_B1_C_FV_8c3edfc3fa44458a9fe07c90396b5601_150">Lifesheet!$FK$45</definedName>
    <definedName name="_vena_Lifesheet2_B1_C_FV_8c3edfc3fa44458a9fe07c90396b5601_151">Lifesheet!$FJ$45</definedName>
    <definedName name="_vena_Lifesheet2_B1_C_FV_8c3edfc3fa44458a9fe07c90396b5601_152">Lifesheet!$CU$45</definedName>
    <definedName name="_vena_Lifesheet2_B1_C_FV_8c3edfc3fa44458a9fe07c90396b5601_153">Lifesheet!$DI$45</definedName>
    <definedName name="_vena_Lifesheet2_B1_C_FV_8c3edfc3fa44458a9fe07c90396b5601_154">Lifesheet!$FE$45</definedName>
    <definedName name="_vena_Lifesheet2_B1_C_FV_8c3edfc3fa44458a9fe07c90396b5601_155">Lifesheet!$EQ$45</definedName>
    <definedName name="_vena_Lifesheet2_B1_C_FV_8c3edfc3fa44458a9fe07c90396b5601_156">Lifesheet!$ES$45</definedName>
    <definedName name="_vena_Lifesheet2_B1_C_FV_8c3edfc3fa44458a9fe07c90396b5601_157">Lifesheet!$CW$45</definedName>
    <definedName name="_vena_Lifesheet2_B1_C_FV_8c3edfc3fa44458a9fe07c90396b5601_158">Lifesheet!$CT$45</definedName>
    <definedName name="_vena_Lifesheet2_B1_C_FV_8c3edfc3fa44458a9fe07c90396b5601_159">Lifesheet!$DH$45</definedName>
    <definedName name="_vena_Lifesheet2_B1_C_FV_8c3edfc3fa44458a9fe07c90396b5601_16">Lifesheet!$CP$45</definedName>
    <definedName name="_vena_Lifesheet2_B1_C_FV_8c3edfc3fa44458a9fe07c90396b5601_160">Lifesheet!$FB$45</definedName>
    <definedName name="_vena_Lifesheet2_B1_C_FV_8c3edfc3fa44458a9fe07c90396b5601_161">Lifesheet!$EP$45</definedName>
    <definedName name="_vena_Lifesheet2_B1_C_FV_8c3edfc3fa44458a9fe07c90396b5601_162">Lifesheet!$FD$45</definedName>
    <definedName name="_vena_Lifesheet2_B1_C_FV_8c3edfc3fa44458a9fe07c90396b5601_163">Lifesheet!$DJ$45</definedName>
    <definedName name="_vena_Lifesheet2_B1_C_FV_8c3edfc3fa44458a9fe07c90396b5601_164">Lifesheet!$FF$45</definedName>
    <definedName name="_vena_Lifesheet2_B1_C_FV_8c3edfc3fa44458a9fe07c90396b5601_166">Lifesheet!$CV$45</definedName>
    <definedName name="_vena_Lifesheet2_B1_C_FV_8c3edfc3fa44458a9fe07c90396b5601_167">Lifesheet!$DK$45</definedName>
    <definedName name="_vena_Lifesheet2_B1_C_FV_8c3edfc3fa44458a9fe07c90396b5601_168">Lifesheet!$ER$45</definedName>
    <definedName name="_vena_Lifesheet2_B1_C_FV_8c3edfc3fa44458a9fe07c90396b5601_169">Lifesheet!$FG$45</definedName>
    <definedName name="_vena_Lifesheet2_B1_C_FV_8c3edfc3fa44458a9fe07c90396b5601_170">Lifesheet!$S$45</definedName>
    <definedName name="_vena_Lifesheet2_B1_C_FV_8c3edfc3fa44458a9fe07c90396b5601_171">Lifesheet!$GA$45</definedName>
    <definedName name="_vena_Lifesheet2_B1_C_FV_8c3edfc3fa44458a9fe07c90396b5601_172">Lifesheet!$GB$45</definedName>
    <definedName name="_vena_Lifesheet2_B1_C_FV_8c3edfc3fa44458a9fe07c90396b5601_173">Lifesheet!$GC$45</definedName>
    <definedName name="_vena_Lifesheet2_B1_C_FV_8c3edfc3fa44458a9fe07c90396b5601_174">Lifesheet!$GD$45</definedName>
    <definedName name="_vena_Lifesheet2_B1_C_FV_8c3edfc3fa44458a9fe07c90396b5601_175">Lifesheet!$GE$45</definedName>
    <definedName name="_vena_Lifesheet2_B1_C_FV_8c3edfc3fa44458a9fe07c90396b5601_176">Lifesheet!$GF$45</definedName>
    <definedName name="_vena_Lifesheet2_B1_C_FV_8c3edfc3fa44458a9fe07c90396b5601_177">Lifesheet!$GG$45</definedName>
    <definedName name="_vena_Lifesheet2_B1_C_FV_8c3edfc3fa44458a9fe07c90396b5601_178">Lifesheet!$GH$45</definedName>
    <definedName name="_vena_Lifesheet2_B1_C_FV_8c3edfc3fa44458a9fe07c90396b5601_179">Lifesheet!$GI$45</definedName>
    <definedName name="_vena_Lifesheet2_B1_C_FV_8c3edfc3fa44458a9fe07c90396b5601_180">Lifesheet!$GJ$45</definedName>
    <definedName name="_vena_Lifesheet2_B1_C_FV_8c3edfc3fa44458a9fe07c90396b5601_181">Lifesheet!$GK$45</definedName>
    <definedName name="_vena_Lifesheet2_B1_C_FV_8c3edfc3fa44458a9fe07c90396b5601_182">Lifesheet!$GL$45</definedName>
    <definedName name="_vena_Lifesheet2_B1_C_FV_8c3edfc3fa44458a9fe07c90396b5601_183">Lifesheet!$GM$45</definedName>
    <definedName name="_vena_Lifesheet2_B1_C_FV_8c3edfc3fa44458a9fe07c90396b5601_184">Lifesheet!$GN$45</definedName>
    <definedName name="_vena_Lifesheet2_B1_C_FV_8c3edfc3fa44458a9fe07c90396b5601_185">Lifesheet!$GO$45</definedName>
    <definedName name="_vena_Lifesheet2_B1_C_FV_8c3edfc3fa44458a9fe07c90396b5601_186">Lifesheet!$GP$45</definedName>
    <definedName name="_vena_Lifesheet2_B1_C_FV_8c3edfc3fa44458a9fe07c90396b5601_187">Lifesheet!$GQ$45</definedName>
    <definedName name="_vena_Lifesheet2_B1_C_FV_8c3edfc3fa44458a9fe07c90396b5601_188">Lifesheet!$GR$45</definedName>
    <definedName name="_vena_Lifesheet2_B1_C_FV_8c3edfc3fa44458a9fe07c90396b5601_189">Lifesheet!$GS$45</definedName>
    <definedName name="_vena_Lifesheet2_B1_C_FV_8c3edfc3fa44458a9fe07c90396b5601_19">Lifesheet!$CY$45</definedName>
    <definedName name="_vena_Lifesheet2_B1_C_FV_8c3edfc3fa44458a9fe07c90396b5601_190">Lifesheet!$GT$45</definedName>
    <definedName name="_vena_Lifesheet2_B1_C_FV_8c3edfc3fa44458a9fe07c90396b5601_191">Lifesheet!$GU$45</definedName>
    <definedName name="_vena_Lifesheet2_B1_C_FV_8c3edfc3fa44458a9fe07c90396b5601_192">Lifesheet!$GV$45</definedName>
    <definedName name="_vena_Lifesheet2_B1_C_FV_8c3edfc3fa44458a9fe07c90396b5601_193">Lifesheet!$GW$45</definedName>
    <definedName name="_vena_Lifesheet2_B1_C_FV_8c3edfc3fa44458a9fe07c90396b5601_194">Lifesheet!$GX$45</definedName>
    <definedName name="_vena_Lifesheet2_B1_C_FV_8c3edfc3fa44458a9fe07c90396b5601_195">Lifesheet!$GY$45</definedName>
    <definedName name="_vena_Lifesheet2_B1_C_FV_8c3edfc3fa44458a9fe07c90396b5601_196">Lifesheet!$GZ$45</definedName>
    <definedName name="_vena_Lifesheet2_B1_C_FV_8c3edfc3fa44458a9fe07c90396b5601_197">Lifesheet!$HA$45</definedName>
    <definedName name="_vena_Lifesheet2_B1_C_FV_8c3edfc3fa44458a9fe07c90396b5601_198">Lifesheet!$HB$45</definedName>
    <definedName name="_vena_Lifesheet2_B1_C_FV_8c3edfc3fa44458a9fe07c90396b5601_199">Lifesheet!$HC$45</definedName>
    <definedName name="_vena_Lifesheet2_B1_C_FV_8c3edfc3fa44458a9fe07c90396b5601_20">Lifesheet!$CZ$45</definedName>
    <definedName name="_vena_Lifesheet2_B1_C_FV_8c3edfc3fa44458a9fe07c90396b5601_200">Lifesheet!$HD$45</definedName>
    <definedName name="_vena_Lifesheet2_B1_C_FV_8c3edfc3fa44458a9fe07c90396b5601_201">Lifesheet!$HE$45</definedName>
    <definedName name="_vena_Lifesheet2_B1_C_FV_8c3edfc3fa44458a9fe07c90396b5601_202">Lifesheet!$HF$45</definedName>
    <definedName name="_vena_Lifesheet2_B1_C_FV_8c3edfc3fa44458a9fe07c90396b5601_203">Lifesheet!$HG$45</definedName>
    <definedName name="_vena_Lifesheet2_B1_C_FV_8c3edfc3fa44458a9fe07c90396b5601_204">Lifesheet!$HH$45</definedName>
    <definedName name="_vena_Lifesheet2_B1_C_FV_8c3edfc3fa44458a9fe07c90396b5601_205">Lifesheet!$HI$45</definedName>
    <definedName name="_vena_Lifesheet2_B1_C_FV_8c3edfc3fa44458a9fe07c90396b5601_206">Lifesheet!$HJ$45</definedName>
    <definedName name="_vena_Lifesheet2_B1_C_FV_8c3edfc3fa44458a9fe07c90396b5601_207">Lifesheet!$HK$45</definedName>
    <definedName name="_vena_Lifesheet2_B1_C_FV_8c3edfc3fa44458a9fe07c90396b5601_208">Lifesheet!$HL$45</definedName>
    <definedName name="_vena_Lifesheet2_B1_C_FV_8c3edfc3fa44458a9fe07c90396b5601_209">Lifesheet!$HM$45</definedName>
    <definedName name="_vena_Lifesheet2_B1_C_FV_8c3edfc3fa44458a9fe07c90396b5601_21">Lifesheet!$DA$45</definedName>
    <definedName name="_vena_Lifesheet2_B1_C_FV_8c3edfc3fa44458a9fe07c90396b5601_210">Lifesheet!$HN$45</definedName>
    <definedName name="_vena_Lifesheet2_B1_C_FV_8c3edfc3fa44458a9fe07c90396b5601_211">Lifesheet!$BO$45</definedName>
    <definedName name="_vena_Lifesheet2_B1_C_FV_8c3edfc3fa44458a9fe07c90396b5601_212">Lifesheet!$BP$45</definedName>
    <definedName name="_vena_Lifesheet2_B1_C_FV_8c3edfc3fa44458a9fe07c90396b5601_213">Lifesheet!$BQ$45</definedName>
    <definedName name="_vena_Lifesheet2_B1_C_FV_8c3edfc3fa44458a9fe07c90396b5601_214">Lifesheet!$BR$45</definedName>
    <definedName name="_vena_Lifesheet2_B1_C_FV_8c3edfc3fa44458a9fe07c90396b5601_215">Lifesheet!$BS$45</definedName>
    <definedName name="_vena_Lifesheet2_B1_C_FV_8c3edfc3fa44458a9fe07c90396b5601_216">Lifesheet!$BT$45</definedName>
    <definedName name="_vena_Lifesheet2_B1_C_FV_8c3edfc3fa44458a9fe07c90396b5601_217">Lifesheet!$M$45</definedName>
    <definedName name="_vena_Lifesheet2_B1_C_FV_8c3edfc3fa44458a9fe07c90396b5601_218">Lifesheet!$DN$45</definedName>
    <definedName name="_vena_Lifesheet2_B1_C_FV_8c3edfc3fa44458a9fe07c90396b5601_219">Lifesheet!$DO$45</definedName>
    <definedName name="_vena_Lifesheet2_B1_C_FV_8c3edfc3fa44458a9fe07c90396b5601_22">Lifesheet!$DB$45</definedName>
    <definedName name="_vena_Lifesheet2_B1_C_FV_8c3edfc3fa44458a9fe07c90396b5601_220">Lifesheet!$DP$45</definedName>
    <definedName name="_vena_Lifesheet2_B1_C_FV_8c3edfc3fa44458a9fe07c90396b5601_221">Lifesheet!$DQ$45</definedName>
    <definedName name="_vena_Lifesheet2_B1_C_FV_8c3edfc3fa44458a9fe07c90396b5601_222">Lifesheet!$DR$45</definedName>
    <definedName name="_vena_Lifesheet2_B1_C_FV_8c3edfc3fa44458a9fe07c90396b5601_223">Lifesheet!$DS$45</definedName>
    <definedName name="_vena_Lifesheet2_B1_C_FV_8c3edfc3fa44458a9fe07c90396b5601_224">Lifesheet!$DT$45</definedName>
    <definedName name="_vena_Lifesheet2_B1_C_FV_8c3edfc3fa44458a9fe07c90396b5601_225">Lifesheet!$DU$45</definedName>
    <definedName name="_vena_Lifesheet2_B1_C_FV_8c3edfc3fa44458a9fe07c90396b5601_226">Lifesheet!$DV$45</definedName>
    <definedName name="_vena_Lifesheet2_B1_C_FV_8c3edfc3fa44458a9fe07c90396b5601_227">Lifesheet!$DW$45</definedName>
    <definedName name="_vena_Lifesheet2_B1_C_FV_8c3edfc3fa44458a9fe07c90396b5601_23">Lifesheet!$DC$45</definedName>
    <definedName name="_vena_Lifesheet2_B1_C_FV_8c3edfc3fa44458a9fe07c90396b5601_24">Lifesheet!$DD$45</definedName>
    <definedName name="_vena_Lifesheet2_B1_C_FV_8c3edfc3fa44458a9fe07c90396b5601_26">Lifesheet!$DL$45</definedName>
    <definedName name="_vena_Lifesheet2_B1_C_FV_8c3edfc3fa44458a9fe07c90396b5601_27">Lifesheet!$DM$45</definedName>
    <definedName name="_vena_Lifesheet2_B1_C_FV_8c3edfc3fa44458a9fe07c90396b5601_28">Lifesheet!$DX$45</definedName>
    <definedName name="_vena_Lifesheet2_B1_C_FV_8c3edfc3fa44458a9fe07c90396b5601_29">Lifesheet!$DY$45</definedName>
    <definedName name="_vena_Lifesheet2_B1_C_FV_8c3edfc3fa44458a9fe07c90396b5601_3">Lifesheet!$CC$45</definedName>
    <definedName name="_vena_Lifesheet2_B1_C_FV_8c3edfc3fa44458a9fe07c90396b5601_30">Lifesheet!$DZ$45</definedName>
    <definedName name="_vena_Lifesheet2_B1_C_FV_8c3edfc3fa44458a9fe07c90396b5601_31">Lifesheet!$EA$45</definedName>
    <definedName name="_vena_Lifesheet2_B1_C_FV_8c3edfc3fa44458a9fe07c90396b5601_32">Lifesheet!$EB$45</definedName>
    <definedName name="_vena_Lifesheet2_B1_C_FV_8c3edfc3fa44458a9fe07c90396b5601_33">Lifesheet!$EC$45</definedName>
    <definedName name="_vena_Lifesheet2_B1_C_FV_8c3edfc3fa44458a9fe07c90396b5601_34">Lifesheet!$EF$45</definedName>
    <definedName name="_vena_Lifesheet2_B1_C_FV_8c3edfc3fa44458a9fe07c90396b5601_35">Lifesheet!$EG$45</definedName>
    <definedName name="_vena_Lifesheet2_B1_C_FV_8c3edfc3fa44458a9fe07c90396b5601_36">Lifesheet!$EH$45</definedName>
    <definedName name="_vena_Lifesheet2_B1_C_FV_8c3edfc3fa44458a9fe07c90396b5601_37">Lifesheet!$EI$45</definedName>
    <definedName name="_vena_Lifesheet2_B1_C_FV_8c3edfc3fa44458a9fe07c90396b5601_38">Lifesheet!$EJ$45</definedName>
    <definedName name="_vena_Lifesheet2_B1_C_FV_8c3edfc3fa44458a9fe07c90396b5601_39">Lifesheet!$EK$45</definedName>
    <definedName name="_vena_Lifesheet2_B1_C_FV_8c3edfc3fa44458a9fe07c90396b5601_4">Lifesheet!$CD$45</definedName>
    <definedName name="_vena_Lifesheet2_B1_C_FV_8c3edfc3fa44458a9fe07c90396b5601_40">Lifesheet!$EL$45</definedName>
    <definedName name="_vena_Lifesheet2_B1_C_FV_8c3edfc3fa44458a9fe07c90396b5601_41">Lifesheet!$EM$45</definedName>
    <definedName name="_vena_Lifesheet2_B1_C_FV_8c3edfc3fa44458a9fe07c90396b5601_42">Lifesheet!$ET$45</definedName>
    <definedName name="_vena_Lifesheet2_B1_C_FV_8c3edfc3fa44458a9fe07c90396b5601_43">Lifesheet!$EU$45</definedName>
    <definedName name="_vena_Lifesheet2_B1_C_FV_8c3edfc3fa44458a9fe07c90396b5601_44">Lifesheet!$EV$45</definedName>
    <definedName name="_vena_Lifesheet2_B1_C_FV_8c3edfc3fa44458a9fe07c90396b5601_45">Lifesheet!$EW$45</definedName>
    <definedName name="_vena_Lifesheet2_B1_C_FV_8c3edfc3fa44458a9fe07c90396b5601_46">Lifesheet!$EX$45</definedName>
    <definedName name="_vena_Lifesheet2_B1_C_FV_8c3edfc3fa44458a9fe07c90396b5601_47">Lifesheet!$EY$45</definedName>
    <definedName name="_vena_Lifesheet2_B1_C_FV_8c3edfc3fa44458a9fe07c90396b5601_48">Lifesheet!$EZ$45</definedName>
    <definedName name="_vena_Lifesheet2_B1_C_FV_8c3edfc3fa44458a9fe07c90396b5601_5">Lifesheet!$CE$45</definedName>
    <definedName name="_vena_Lifesheet2_B1_C_FV_8c3edfc3fa44458a9fe07c90396b5601_50">Lifesheet!$FH$45</definedName>
    <definedName name="_vena_Lifesheet2_B1_C_FV_8c3edfc3fa44458a9fe07c90396b5601_51">Lifesheet!$FI$45</definedName>
    <definedName name="_vena_Lifesheet2_B1_C_FV_8c3edfc3fa44458a9fe07c90396b5601_52">Lifesheet!$AF$45</definedName>
    <definedName name="_vena_Lifesheet2_B1_C_FV_8c3edfc3fa44458a9fe07c90396b5601_53">Lifesheet!$AG$45</definedName>
    <definedName name="_vena_Lifesheet2_B1_C_FV_8c3edfc3fa44458a9fe07c90396b5601_54">Lifesheet!$AH$45</definedName>
    <definedName name="_vena_Lifesheet2_B1_C_FV_8c3edfc3fa44458a9fe07c90396b5601_55">Lifesheet!$AI$45</definedName>
    <definedName name="_vena_Lifesheet2_B1_C_FV_8c3edfc3fa44458a9fe07c90396b5601_56">Lifesheet!$AJ$45</definedName>
    <definedName name="_vena_Lifesheet2_B1_C_FV_8c3edfc3fa44458a9fe07c90396b5601_57">Lifesheet!$AK$45</definedName>
    <definedName name="_vena_Lifesheet2_B1_C_FV_8c3edfc3fa44458a9fe07c90396b5601_58">Lifesheet!$AL$45</definedName>
    <definedName name="_vena_Lifesheet2_B1_C_FV_8c3edfc3fa44458a9fe07c90396b5601_6">Lifesheet!$CF$45</definedName>
    <definedName name="_vena_Lifesheet2_B1_C_FV_8c3edfc3fa44458a9fe07c90396b5601_60">Lifesheet!$AN$45</definedName>
    <definedName name="_vena_Lifesheet2_B1_C_FV_8c3edfc3fa44458a9fe07c90396b5601_63">Lifesheet!$BG$45</definedName>
    <definedName name="_vena_Lifesheet2_B1_C_FV_8c3edfc3fa44458a9fe07c90396b5601_64">Lifesheet!$BH$45</definedName>
    <definedName name="_vena_Lifesheet2_B1_C_FV_8c3edfc3fa44458a9fe07c90396b5601_65">Lifesheet!$BI$45</definedName>
    <definedName name="_vena_Lifesheet2_B1_C_FV_8c3edfc3fa44458a9fe07c90396b5601_66">Lifesheet!$BJ$45</definedName>
    <definedName name="_vena_Lifesheet2_B1_C_FV_8c3edfc3fa44458a9fe07c90396b5601_67">Lifesheet!$BK$45</definedName>
    <definedName name="_vena_Lifesheet2_B1_C_FV_8c3edfc3fa44458a9fe07c90396b5601_68">Lifesheet!$BL$45</definedName>
    <definedName name="_vena_Lifesheet2_B1_C_FV_8c3edfc3fa44458a9fe07c90396b5601_7">Lifesheet!$CG$45</definedName>
    <definedName name="_vena_Lifesheet2_B1_C_FV_8c3edfc3fa44458a9fe07c90396b5601_70">Lifesheet!$BM$45</definedName>
    <definedName name="_vena_Lifesheet2_B1_C_FV_8c3edfc3fa44458a9fe07c90396b5601_71">Lifesheet!$BN$45</definedName>
    <definedName name="_vena_Lifesheet2_B1_C_FV_8c3edfc3fa44458a9fe07c90396b5601_72">Lifesheet!$BU$45</definedName>
    <definedName name="_vena_Lifesheet2_B1_C_FV_8c3edfc3fa44458a9fe07c90396b5601_73">Lifesheet!$BV$45</definedName>
    <definedName name="_vena_Lifesheet2_B1_C_FV_8c3edfc3fa44458a9fe07c90396b5601_74">Lifesheet!$BW$45</definedName>
    <definedName name="_vena_Lifesheet2_B1_C_FV_8c3edfc3fa44458a9fe07c90396b5601_75">Lifesheet!$BX$45</definedName>
    <definedName name="_vena_Lifesheet2_B1_C_FV_8c3edfc3fa44458a9fe07c90396b5601_76">Lifesheet!$BY$45</definedName>
    <definedName name="_vena_Lifesheet2_B1_C_FV_8c3edfc3fa44458a9fe07c90396b5601_77">Lifesheet!$BZ$45</definedName>
    <definedName name="_vena_Lifesheet2_B1_C_FV_8c3edfc3fa44458a9fe07c90396b5601_79">Lifesheet!$CA$45</definedName>
    <definedName name="_vena_Lifesheet2_B1_C_FV_8c3edfc3fa44458a9fe07c90396b5601_8">Lifesheet!$CH$45</definedName>
    <definedName name="_vena_Lifesheet2_B1_C_FV_8c3edfc3fa44458a9fe07c90396b5601_80">Lifesheet!$CB$45</definedName>
    <definedName name="_vena_Lifesheet2_B1_C_FV_8c3edfc3fa44458a9fe07c90396b5601_81">Lifesheet!$W$45</definedName>
    <definedName name="_vena_Lifesheet2_B1_C_FV_8c3edfc3fa44458a9fe07c90396b5601_82">Lifesheet!$X$45</definedName>
    <definedName name="_vena_Lifesheet2_B1_C_FV_8c3edfc3fa44458a9fe07c90396b5601_83">Lifesheet!$Y$45</definedName>
    <definedName name="_vena_Lifesheet2_B1_C_FV_8c3edfc3fa44458a9fe07c90396b5601_84">Lifesheet!$Z$45</definedName>
    <definedName name="_vena_Lifesheet2_B1_C_FV_8c3edfc3fa44458a9fe07c90396b5601_85">Lifesheet!$AA$45</definedName>
    <definedName name="_vena_Lifesheet2_B1_C_FV_8c3edfc3fa44458a9fe07c90396b5601_86">Lifesheet!$AB$45</definedName>
    <definedName name="_vena_Lifesheet2_B1_C_FV_8c3edfc3fa44458a9fe07c90396b5601_87">Lifesheet!$AC$45</definedName>
    <definedName name="_vena_Lifesheet2_B1_C_FV_8c3edfc3fa44458a9fe07c90396b5601_88">Lifesheet!$AD$45</definedName>
    <definedName name="_vena_Lifesheet2_B1_C_FV_8c3edfc3fa44458a9fe07c90396b5601_89">Lifesheet!$AE$45</definedName>
    <definedName name="_vena_Lifesheet2_B1_C_FV_8c3edfc3fa44458a9fe07c90396b5601_9">Lifesheet!$CI$45</definedName>
    <definedName name="_vena_Lifesheet2_B1_C_FV_8c3edfc3fa44458a9fe07c90396b5601_90">Lifesheet!$AM$45</definedName>
    <definedName name="_vena_Lifesheet2_B1_C_FV_8c3edfc3fa44458a9fe07c90396b5601_91">Lifesheet!$AO$45</definedName>
    <definedName name="_vena_Lifesheet2_B1_C_FV_8c3edfc3fa44458a9fe07c90396b5601_94">Lifesheet!$AP$45</definedName>
    <definedName name="_vena_Lifesheet2_B1_C_FV_8c3edfc3fa44458a9fe07c90396b5601_95">Lifesheet!$AQ$45</definedName>
    <definedName name="_vena_Lifesheet2_B1_C_FV_8c3edfc3fa44458a9fe07c90396b5601_96">Lifesheet!$N$45</definedName>
    <definedName name="_vena_Lifesheet2_B1_C_FV_8c3edfc3fa44458a9fe07c90396b5601_97">Lifesheet!$Q$45</definedName>
    <definedName name="_vena_Lifesheet2_B1_C_FV_8c3edfc3fa44458a9fe07c90396b5601_98">Lifesheet!$R$45</definedName>
    <definedName name="_vena_Lifesheet2_B1_C_FV_e4ba29ebc1de4765976affa3671e236c_10">Lifesheet!$CJ$44</definedName>
    <definedName name="_vena_Lifesheet2_B1_C_FV_e4ba29ebc1de4765976affa3671e236c_100">Lifesheet!$AR$44</definedName>
    <definedName name="_vena_Lifesheet2_B1_C_FV_e4ba29ebc1de4765976affa3671e236c_101">Lifesheet!$AS$44</definedName>
    <definedName name="_vena_Lifesheet2_B1_C_FV_e4ba29ebc1de4765976affa3671e236c_102">Lifesheet!$AT$44</definedName>
    <definedName name="_vena_Lifesheet2_B1_C_FV_e4ba29ebc1de4765976affa3671e236c_103">Lifesheet!$AU$44</definedName>
    <definedName name="_vena_Lifesheet2_B1_C_FV_e4ba29ebc1de4765976affa3671e236c_104">Lifesheet!$BE$44</definedName>
    <definedName name="_vena_Lifesheet2_B1_C_FV_e4ba29ebc1de4765976affa3671e236c_105">Lifesheet!$BF$44</definedName>
    <definedName name="_vena_Lifesheet2_B1_C_FV_e4ba29ebc1de4765976affa3671e236c_106">Lifesheet!$AV$44</definedName>
    <definedName name="_vena_Lifesheet2_B1_C_FV_e4ba29ebc1de4765976affa3671e236c_107">Lifesheet!$AW$44</definedName>
    <definedName name="_vena_Lifesheet2_B1_C_FV_e4ba29ebc1de4765976affa3671e236c_108">Lifesheet!$AY$44</definedName>
    <definedName name="_vena_Lifesheet2_B1_C_FV_e4ba29ebc1de4765976affa3671e236c_109">Lifesheet!$AZ$44</definedName>
    <definedName name="_vena_Lifesheet2_B1_C_FV_e4ba29ebc1de4765976affa3671e236c_11">Lifesheet!$CK$44</definedName>
    <definedName name="_vena_Lifesheet2_B1_C_FV_e4ba29ebc1de4765976affa3671e236c_111">Lifesheet!$BA$44</definedName>
    <definedName name="_vena_Lifesheet2_B1_C_FV_e4ba29ebc1de4765976affa3671e236c_112">Lifesheet!$BB$44</definedName>
    <definedName name="_vena_Lifesheet2_B1_C_FV_e4ba29ebc1de4765976affa3671e236c_113">Lifesheet!$BC$44</definedName>
    <definedName name="_vena_Lifesheet2_B1_C_FV_e4ba29ebc1de4765976affa3671e236c_114">Lifesheet!$BD$44</definedName>
    <definedName name="_vena_Lifesheet2_B1_C_FV_e4ba29ebc1de4765976affa3671e236c_115">Lifesheet!$CQ$44</definedName>
    <definedName name="_vena_Lifesheet2_B1_C_FV_e4ba29ebc1de4765976affa3671e236c_116">Lifesheet!$CR$44</definedName>
    <definedName name="_vena_Lifesheet2_B1_C_FV_e4ba29ebc1de4765976affa3671e236c_117">Lifesheet!$CS$44</definedName>
    <definedName name="_vena_Lifesheet2_B1_C_FV_e4ba29ebc1de4765976affa3671e236c_118">Lifesheet!$CX$44</definedName>
    <definedName name="_vena_Lifesheet2_B1_C_FV_e4ba29ebc1de4765976affa3671e236c_119">Lifesheet!$DE$44</definedName>
    <definedName name="_vena_Lifesheet2_B1_C_FV_e4ba29ebc1de4765976affa3671e236c_12">Lifesheet!$CL$44</definedName>
    <definedName name="_vena_Lifesheet2_B1_C_FV_e4ba29ebc1de4765976affa3671e236c_120">Lifesheet!$DF$44</definedName>
    <definedName name="_vena_Lifesheet2_B1_C_FV_e4ba29ebc1de4765976affa3671e236c_121">Lifesheet!$DG$44</definedName>
    <definedName name="_vena_Lifesheet2_B1_C_FV_e4ba29ebc1de4765976affa3671e236c_122">Lifesheet!$FL$44</definedName>
    <definedName name="_vena_Lifesheet2_B1_C_FV_e4ba29ebc1de4765976affa3671e236c_123">Lifesheet!$FM$44</definedName>
    <definedName name="_vena_Lifesheet2_B1_C_FV_e4ba29ebc1de4765976affa3671e236c_124">Lifesheet!$FN$44</definedName>
    <definedName name="_vena_Lifesheet2_B1_C_FV_e4ba29ebc1de4765976affa3671e236c_125">Lifesheet!$FO$44</definedName>
    <definedName name="_vena_Lifesheet2_B1_C_FV_e4ba29ebc1de4765976affa3671e236c_126">Lifesheet!$FP$44</definedName>
    <definedName name="_vena_Lifesheet2_B1_C_FV_e4ba29ebc1de4765976affa3671e236c_127">Lifesheet!$FQ$44</definedName>
    <definedName name="_vena_Lifesheet2_B1_C_FV_e4ba29ebc1de4765976affa3671e236c_128">Lifesheet!$FR$44</definedName>
    <definedName name="_vena_Lifesheet2_B1_C_FV_e4ba29ebc1de4765976affa3671e236c_129">Lifesheet!$FS$44</definedName>
    <definedName name="_vena_Lifesheet2_B1_C_FV_e4ba29ebc1de4765976affa3671e236c_13">Lifesheet!$CM$44</definedName>
    <definedName name="_vena_Lifesheet2_B1_C_FV_e4ba29ebc1de4765976affa3671e236c_130">Lifesheet!$FT$44</definedName>
    <definedName name="_vena_Lifesheet2_B1_C_FV_e4ba29ebc1de4765976affa3671e236c_131">Lifesheet!$FU$44</definedName>
    <definedName name="_vena_Lifesheet2_B1_C_FV_e4ba29ebc1de4765976affa3671e236c_132">Lifesheet!$FV$44</definedName>
    <definedName name="_vena_Lifesheet2_B1_C_FV_e4ba29ebc1de4765976affa3671e236c_133">Lifesheet!$FW$44</definedName>
    <definedName name="_vena_Lifesheet2_B1_C_FV_e4ba29ebc1de4765976affa3671e236c_135">Lifesheet!$FY$44</definedName>
    <definedName name="_vena_Lifesheet2_B1_C_FV_e4ba29ebc1de4765976affa3671e236c_136">Lifesheet!$FZ$44</definedName>
    <definedName name="_vena_Lifesheet2_B1_C_FV_e4ba29ebc1de4765976affa3671e236c_137">Lifesheet!$O$44</definedName>
    <definedName name="_vena_Lifesheet2_B1_C_FV_e4ba29ebc1de4765976affa3671e236c_138">Lifesheet!$P$44</definedName>
    <definedName name="_vena_Lifesheet2_B1_C_FV_e4ba29ebc1de4765976affa3671e236c_139">Lifesheet!$U$44</definedName>
    <definedName name="_vena_Lifesheet2_B1_C_FV_e4ba29ebc1de4765976affa3671e236c_14">Lifesheet!$CN$44</definedName>
    <definedName name="_vena_Lifesheet2_B1_C_FV_e4ba29ebc1de4765976affa3671e236c_140">Lifesheet!$V$44</definedName>
    <definedName name="_vena_Lifesheet2_B1_C_FV_e4ba29ebc1de4765976affa3671e236c_141">Lifesheet!$FX$44</definedName>
    <definedName name="_vena_Lifesheet2_B1_C_FV_e4ba29ebc1de4765976affa3671e236c_142">Lifesheet!$AX$44</definedName>
    <definedName name="_vena_Lifesheet2_B1_C_FV_e4ba29ebc1de4765976affa3671e236c_143">Lifesheet!$ED$44</definedName>
    <definedName name="_vena_Lifesheet2_B1_C_FV_e4ba29ebc1de4765976affa3671e236c_144">Lifesheet!$EE$44</definedName>
    <definedName name="_vena_Lifesheet2_B1_C_FV_e4ba29ebc1de4765976affa3671e236c_145">Lifesheet!$EN$44</definedName>
    <definedName name="_vena_Lifesheet2_B1_C_FV_e4ba29ebc1de4765976affa3671e236c_146">Lifesheet!$EO$44</definedName>
    <definedName name="_vena_Lifesheet2_B1_C_FV_e4ba29ebc1de4765976affa3671e236c_147">Lifesheet!$FA$44</definedName>
    <definedName name="_vena_Lifesheet2_B1_C_FV_e4ba29ebc1de4765976affa3671e236c_149">Lifesheet!$FC$44</definedName>
    <definedName name="_vena_Lifesheet2_B1_C_FV_e4ba29ebc1de4765976affa3671e236c_15">Lifesheet!$CO$44</definedName>
    <definedName name="_vena_Lifesheet2_B1_C_FV_e4ba29ebc1de4765976affa3671e236c_150">Lifesheet!$FK$44</definedName>
    <definedName name="_vena_Lifesheet2_B1_C_FV_e4ba29ebc1de4765976affa3671e236c_151">Lifesheet!$FJ$44</definedName>
    <definedName name="_vena_Lifesheet2_B1_C_FV_e4ba29ebc1de4765976affa3671e236c_152">Lifesheet!$CU$44</definedName>
    <definedName name="_vena_Lifesheet2_B1_C_FV_e4ba29ebc1de4765976affa3671e236c_153">Lifesheet!$DI$44</definedName>
    <definedName name="_vena_Lifesheet2_B1_C_FV_e4ba29ebc1de4765976affa3671e236c_154">Lifesheet!$FE$44</definedName>
    <definedName name="_vena_Lifesheet2_B1_C_FV_e4ba29ebc1de4765976affa3671e236c_155">Lifesheet!$EQ$44</definedName>
    <definedName name="_vena_Lifesheet2_B1_C_FV_e4ba29ebc1de4765976affa3671e236c_156">Lifesheet!$ES$44</definedName>
    <definedName name="_vena_Lifesheet2_B1_C_FV_e4ba29ebc1de4765976affa3671e236c_157">Lifesheet!$CW$44</definedName>
    <definedName name="_vena_Lifesheet2_B1_C_FV_e4ba29ebc1de4765976affa3671e236c_158">Lifesheet!$CT$44</definedName>
    <definedName name="_vena_Lifesheet2_B1_C_FV_e4ba29ebc1de4765976affa3671e236c_159">Lifesheet!$DH$44</definedName>
    <definedName name="_vena_Lifesheet2_B1_C_FV_e4ba29ebc1de4765976affa3671e236c_16">Lifesheet!$CP$44</definedName>
    <definedName name="_vena_Lifesheet2_B1_C_FV_e4ba29ebc1de4765976affa3671e236c_160">Lifesheet!$FB$44</definedName>
    <definedName name="_vena_Lifesheet2_B1_C_FV_e4ba29ebc1de4765976affa3671e236c_161">Lifesheet!$EP$44</definedName>
    <definedName name="_vena_Lifesheet2_B1_C_FV_e4ba29ebc1de4765976affa3671e236c_162">Lifesheet!$FD$44</definedName>
    <definedName name="_vena_Lifesheet2_B1_C_FV_e4ba29ebc1de4765976affa3671e236c_163">Lifesheet!$DJ$44</definedName>
    <definedName name="_vena_Lifesheet2_B1_C_FV_e4ba29ebc1de4765976affa3671e236c_164">Lifesheet!$FF$44</definedName>
    <definedName name="_vena_Lifesheet2_B1_C_FV_e4ba29ebc1de4765976affa3671e236c_165">Lifesheet!$CV$44</definedName>
    <definedName name="_vena_Lifesheet2_B1_C_FV_e4ba29ebc1de4765976affa3671e236c_166">Lifesheet!$DK$44</definedName>
    <definedName name="_vena_Lifesheet2_B1_C_FV_e4ba29ebc1de4765976affa3671e236c_167">Lifesheet!$ER$44</definedName>
    <definedName name="_vena_Lifesheet2_B1_C_FV_e4ba29ebc1de4765976affa3671e236c_168">Lifesheet!$FG$44</definedName>
    <definedName name="_vena_Lifesheet2_B1_C_FV_e4ba29ebc1de4765976affa3671e236c_169">Lifesheet!$S$44</definedName>
    <definedName name="_vena_Lifesheet2_B1_C_FV_e4ba29ebc1de4765976affa3671e236c_170">Lifesheet!$GA$44</definedName>
    <definedName name="_vena_Lifesheet2_B1_C_FV_e4ba29ebc1de4765976affa3671e236c_171">Lifesheet!$GB$44</definedName>
    <definedName name="_vena_Lifesheet2_B1_C_FV_e4ba29ebc1de4765976affa3671e236c_172">Lifesheet!$GC$44</definedName>
    <definedName name="_vena_Lifesheet2_B1_C_FV_e4ba29ebc1de4765976affa3671e236c_173">Lifesheet!$GD$44</definedName>
    <definedName name="_vena_Lifesheet2_B1_C_FV_e4ba29ebc1de4765976affa3671e236c_174">Lifesheet!$GE$44</definedName>
    <definedName name="_vena_Lifesheet2_B1_C_FV_e4ba29ebc1de4765976affa3671e236c_175">Lifesheet!$GF$44</definedName>
    <definedName name="_vena_Lifesheet2_B1_C_FV_e4ba29ebc1de4765976affa3671e236c_176">Lifesheet!$GG$44</definedName>
    <definedName name="_vena_Lifesheet2_B1_C_FV_e4ba29ebc1de4765976affa3671e236c_177">Lifesheet!$GH$44</definedName>
    <definedName name="_vena_Lifesheet2_B1_C_FV_e4ba29ebc1de4765976affa3671e236c_178">Lifesheet!$GI$44</definedName>
    <definedName name="_vena_Lifesheet2_B1_C_FV_e4ba29ebc1de4765976affa3671e236c_179">Lifesheet!$GJ$44</definedName>
    <definedName name="_vena_Lifesheet2_B1_C_FV_e4ba29ebc1de4765976affa3671e236c_180">Lifesheet!$GK$44</definedName>
    <definedName name="_vena_Lifesheet2_B1_C_FV_e4ba29ebc1de4765976affa3671e236c_181">Lifesheet!$GL$44</definedName>
    <definedName name="_vena_Lifesheet2_B1_C_FV_e4ba29ebc1de4765976affa3671e236c_182">Lifesheet!$GM$44</definedName>
    <definedName name="_vena_Lifesheet2_B1_C_FV_e4ba29ebc1de4765976affa3671e236c_183">Lifesheet!$GN$44</definedName>
    <definedName name="_vena_Lifesheet2_B1_C_FV_e4ba29ebc1de4765976affa3671e236c_184">Lifesheet!$GO$44</definedName>
    <definedName name="_vena_Lifesheet2_B1_C_FV_e4ba29ebc1de4765976affa3671e236c_185">Lifesheet!$GP$44</definedName>
    <definedName name="_vena_Lifesheet2_B1_C_FV_e4ba29ebc1de4765976affa3671e236c_186">Lifesheet!$GQ$44</definedName>
    <definedName name="_vena_Lifesheet2_B1_C_FV_e4ba29ebc1de4765976affa3671e236c_187">Lifesheet!$GR$44</definedName>
    <definedName name="_vena_Lifesheet2_B1_C_FV_e4ba29ebc1de4765976affa3671e236c_188">Lifesheet!$GS$44</definedName>
    <definedName name="_vena_Lifesheet2_B1_C_FV_e4ba29ebc1de4765976affa3671e236c_189">Lifesheet!$GT$44</definedName>
    <definedName name="_vena_Lifesheet2_B1_C_FV_e4ba29ebc1de4765976affa3671e236c_19">Lifesheet!$CY$44</definedName>
    <definedName name="_vena_Lifesheet2_B1_C_FV_e4ba29ebc1de4765976affa3671e236c_190">Lifesheet!$GU$44</definedName>
    <definedName name="_vena_Lifesheet2_B1_C_FV_e4ba29ebc1de4765976affa3671e236c_191">Lifesheet!$GV$44</definedName>
    <definedName name="_vena_Lifesheet2_B1_C_FV_e4ba29ebc1de4765976affa3671e236c_192">Lifesheet!$GW$44</definedName>
    <definedName name="_vena_Lifesheet2_B1_C_FV_e4ba29ebc1de4765976affa3671e236c_193">Lifesheet!$GX$44</definedName>
    <definedName name="_vena_Lifesheet2_B1_C_FV_e4ba29ebc1de4765976affa3671e236c_194">Lifesheet!$GY$44</definedName>
    <definedName name="_vena_Lifesheet2_B1_C_FV_e4ba29ebc1de4765976affa3671e236c_195">Lifesheet!$GZ$44</definedName>
    <definedName name="_vena_Lifesheet2_B1_C_FV_e4ba29ebc1de4765976affa3671e236c_196">Lifesheet!$HA$44</definedName>
    <definedName name="_vena_Lifesheet2_B1_C_FV_e4ba29ebc1de4765976affa3671e236c_197">Lifesheet!$HB$44</definedName>
    <definedName name="_vena_Lifesheet2_B1_C_FV_e4ba29ebc1de4765976affa3671e236c_198">Lifesheet!$HC$44</definedName>
    <definedName name="_vena_Lifesheet2_B1_C_FV_e4ba29ebc1de4765976affa3671e236c_199">Lifesheet!$HD$44</definedName>
    <definedName name="_vena_Lifesheet2_B1_C_FV_e4ba29ebc1de4765976affa3671e236c_20">Lifesheet!$CZ$44</definedName>
    <definedName name="_vena_Lifesheet2_B1_C_FV_e4ba29ebc1de4765976affa3671e236c_200">Lifesheet!$HE$44</definedName>
    <definedName name="_vena_Lifesheet2_B1_C_FV_e4ba29ebc1de4765976affa3671e236c_201">Lifesheet!$HF$44</definedName>
    <definedName name="_vena_Lifesheet2_B1_C_FV_e4ba29ebc1de4765976affa3671e236c_202">Lifesheet!$HG$44</definedName>
    <definedName name="_vena_Lifesheet2_B1_C_FV_e4ba29ebc1de4765976affa3671e236c_203">Lifesheet!$HH$44</definedName>
    <definedName name="_vena_Lifesheet2_B1_C_FV_e4ba29ebc1de4765976affa3671e236c_204">Lifesheet!$HI$44</definedName>
    <definedName name="_vena_Lifesheet2_B1_C_FV_e4ba29ebc1de4765976affa3671e236c_205">Lifesheet!$HJ$44</definedName>
    <definedName name="_vena_Lifesheet2_B1_C_FV_e4ba29ebc1de4765976affa3671e236c_206">Lifesheet!$HK$44</definedName>
    <definedName name="_vena_Lifesheet2_B1_C_FV_e4ba29ebc1de4765976affa3671e236c_207">Lifesheet!$HL$44</definedName>
    <definedName name="_vena_Lifesheet2_B1_C_FV_e4ba29ebc1de4765976affa3671e236c_208">Lifesheet!$HM$44</definedName>
    <definedName name="_vena_Lifesheet2_B1_C_FV_e4ba29ebc1de4765976affa3671e236c_209">Lifesheet!$HN$44</definedName>
    <definedName name="_vena_Lifesheet2_B1_C_FV_e4ba29ebc1de4765976affa3671e236c_21">Lifesheet!$DA$44</definedName>
    <definedName name="_vena_Lifesheet2_B1_C_FV_e4ba29ebc1de4765976affa3671e236c_210">Lifesheet!$BO$44</definedName>
    <definedName name="_vena_Lifesheet2_B1_C_FV_e4ba29ebc1de4765976affa3671e236c_211">Lifesheet!$BP$44</definedName>
    <definedName name="_vena_Lifesheet2_B1_C_FV_e4ba29ebc1de4765976affa3671e236c_212">Lifesheet!$BQ$44</definedName>
    <definedName name="_vena_Lifesheet2_B1_C_FV_e4ba29ebc1de4765976affa3671e236c_213">Lifesheet!$BR$44</definedName>
    <definedName name="_vena_Lifesheet2_B1_C_FV_e4ba29ebc1de4765976affa3671e236c_214">Lifesheet!$BS$44</definedName>
    <definedName name="_vena_Lifesheet2_B1_C_FV_e4ba29ebc1de4765976affa3671e236c_215">Lifesheet!$BT$44</definedName>
    <definedName name="_vena_Lifesheet2_B1_C_FV_e4ba29ebc1de4765976affa3671e236c_216">Lifesheet!$M$44</definedName>
    <definedName name="_vena_Lifesheet2_B1_C_FV_e4ba29ebc1de4765976affa3671e236c_217">Lifesheet!$DN$44</definedName>
    <definedName name="_vena_Lifesheet2_B1_C_FV_e4ba29ebc1de4765976affa3671e236c_218">Lifesheet!$DO$44</definedName>
    <definedName name="_vena_Lifesheet2_B1_C_FV_e4ba29ebc1de4765976affa3671e236c_219">Lifesheet!$DP$44</definedName>
    <definedName name="_vena_Lifesheet2_B1_C_FV_e4ba29ebc1de4765976affa3671e236c_22">Lifesheet!$DB$44</definedName>
    <definedName name="_vena_Lifesheet2_B1_C_FV_e4ba29ebc1de4765976affa3671e236c_220">Lifesheet!$DQ$44</definedName>
    <definedName name="_vena_Lifesheet2_B1_C_FV_e4ba29ebc1de4765976affa3671e236c_221">Lifesheet!$DR$44</definedName>
    <definedName name="_vena_Lifesheet2_B1_C_FV_e4ba29ebc1de4765976affa3671e236c_222">Lifesheet!$DS$44</definedName>
    <definedName name="_vena_Lifesheet2_B1_C_FV_e4ba29ebc1de4765976affa3671e236c_223">Lifesheet!$DT$44</definedName>
    <definedName name="_vena_Lifesheet2_B1_C_FV_e4ba29ebc1de4765976affa3671e236c_224">Lifesheet!$DU$44</definedName>
    <definedName name="_vena_Lifesheet2_B1_C_FV_e4ba29ebc1de4765976affa3671e236c_225">Lifesheet!$DV$44</definedName>
    <definedName name="_vena_Lifesheet2_B1_C_FV_e4ba29ebc1de4765976affa3671e236c_226">Lifesheet!$DW$44</definedName>
    <definedName name="_vena_Lifesheet2_B1_C_FV_e4ba29ebc1de4765976affa3671e236c_23">Lifesheet!$DC$44</definedName>
    <definedName name="_vena_Lifesheet2_B1_C_FV_e4ba29ebc1de4765976affa3671e236c_24">Lifesheet!$DD$44</definedName>
    <definedName name="_vena_Lifesheet2_B1_C_FV_e4ba29ebc1de4765976affa3671e236c_26">Lifesheet!$DL$44</definedName>
    <definedName name="_vena_Lifesheet2_B1_C_FV_e4ba29ebc1de4765976affa3671e236c_27">Lifesheet!$DM$44</definedName>
    <definedName name="_vena_Lifesheet2_B1_C_FV_e4ba29ebc1de4765976affa3671e236c_28">Lifesheet!$DX$44</definedName>
    <definedName name="_vena_Lifesheet2_B1_C_FV_e4ba29ebc1de4765976affa3671e236c_29">Lifesheet!$DY$44</definedName>
    <definedName name="_vena_Lifesheet2_B1_C_FV_e4ba29ebc1de4765976affa3671e236c_3">Lifesheet!$CC$44</definedName>
    <definedName name="_vena_Lifesheet2_B1_C_FV_e4ba29ebc1de4765976affa3671e236c_30">Lifesheet!$DZ$44</definedName>
    <definedName name="_vena_Lifesheet2_B1_C_FV_e4ba29ebc1de4765976affa3671e236c_31">Lifesheet!$EA$44</definedName>
    <definedName name="_vena_Lifesheet2_B1_C_FV_e4ba29ebc1de4765976affa3671e236c_32">Lifesheet!$EB$44</definedName>
    <definedName name="_vena_Lifesheet2_B1_C_FV_e4ba29ebc1de4765976affa3671e236c_33">Lifesheet!$EC$44</definedName>
    <definedName name="_vena_Lifesheet2_B1_C_FV_e4ba29ebc1de4765976affa3671e236c_34">Lifesheet!$EF$44</definedName>
    <definedName name="_vena_Lifesheet2_B1_C_FV_e4ba29ebc1de4765976affa3671e236c_35">Lifesheet!$EG$44</definedName>
    <definedName name="_vena_Lifesheet2_B1_C_FV_e4ba29ebc1de4765976affa3671e236c_36">Lifesheet!$EH$44</definedName>
    <definedName name="_vena_Lifesheet2_B1_C_FV_e4ba29ebc1de4765976affa3671e236c_37">Lifesheet!$EI$44</definedName>
    <definedName name="_vena_Lifesheet2_B1_C_FV_e4ba29ebc1de4765976affa3671e236c_38">Lifesheet!$EJ$44</definedName>
    <definedName name="_vena_Lifesheet2_B1_C_FV_e4ba29ebc1de4765976affa3671e236c_39">Lifesheet!$EK$44</definedName>
    <definedName name="_vena_Lifesheet2_B1_C_FV_e4ba29ebc1de4765976affa3671e236c_4">Lifesheet!$CD$44</definedName>
    <definedName name="_vena_Lifesheet2_B1_C_FV_e4ba29ebc1de4765976affa3671e236c_40">Lifesheet!$EL$44</definedName>
    <definedName name="_vena_Lifesheet2_B1_C_FV_e4ba29ebc1de4765976affa3671e236c_41">Lifesheet!$EM$44</definedName>
    <definedName name="_vena_Lifesheet2_B1_C_FV_e4ba29ebc1de4765976affa3671e236c_42">Lifesheet!$ET$44</definedName>
    <definedName name="_vena_Lifesheet2_B1_C_FV_e4ba29ebc1de4765976affa3671e236c_43">Lifesheet!$EU$44</definedName>
    <definedName name="_vena_Lifesheet2_B1_C_FV_e4ba29ebc1de4765976affa3671e236c_44">Lifesheet!$EV$44</definedName>
    <definedName name="_vena_Lifesheet2_B1_C_FV_e4ba29ebc1de4765976affa3671e236c_45">Lifesheet!$EW$44</definedName>
    <definedName name="_vena_Lifesheet2_B1_C_FV_e4ba29ebc1de4765976affa3671e236c_46">Lifesheet!$EX$44</definedName>
    <definedName name="_vena_Lifesheet2_B1_C_FV_e4ba29ebc1de4765976affa3671e236c_47">Lifesheet!$EY$44</definedName>
    <definedName name="_vena_Lifesheet2_B1_C_FV_e4ba29ebc1de4765976affa3671e236c_48">Lifesheet!$EZ$44</definedName>
    <definedName name="_vena_Lifesheet2_B1_C_FV_e4ba29ebc1de4765976affa3671e236c_5">Lifesheet!$CE$44</definedName>
    <definedName name="_vena_Lifesheet2_B1_C_FV_e4ba29ebc1de4765976affa3671e236c_50">Lifesheet!$FH$44</definedName>
    <definedName name="_vena_Lifesheet2_B1_C_FV_e4ba29ebc1de4765976affa3671e236c_51">Lifesheet!$FI$44</definedName>
    <definedName name="_vena_Lifesheet2_B1_C_FV_e4ba29ebc1de4765976affa3671e236c_52">Lifesheet!$AF$44</definedName>
    <definedName name="_vena_Lifesheet2_B1_C_FV_e4ba29ebc1de4765976affa3671e236c_53">Lifesheet!$AG$44</definedName>
    <definedName name="_vena_Lifesheet2_B1_C_FV_e4ba29ebc1de4765976affa3671e236c_54">Lifesheet!$AH$44</definedName>
    <definedName name="_vena_Lifesheet2_B1_C_FV_e4ba29ebc1de4765976affa3671e236c_55">Lifesheet!$AI$44</definedName>
    <definedName name="_vena_Lifesheet2_B1_C_FV_e4ba29ebc1de4765976affa3671e236c_56">Lifesheet!$AJ$44</definedName>
    <definedName name="_vena_Lifesheet2_B1_C_FV_e4ba29ebc1de4765976affa3671e236c_57">Lifesheet!$AK$44</definedName>
    <definedName name="_vena_Lifesheet2_B1_C_FV_e4ba29ebc1de4765976affa3671e236c_58">Lifesheet!$AL$44</definedName>
    <definedName name="_vena_Lifesheet2_B1_C_FV_e4ba29ebc1de4765976affa3671e236c_6">Lifesheet!$CF$44</definedName>
    <definedName name="_vena_Lifesheet2_B1_C_FV_e4ba29ebc1de4765976affa3671e236c_60">Lifesheet!$AN$44</definedName>
    <definedName name="_vena_Lifesheet2_B1_C_FV_e4ba29ebc1de4765976affa3671e236c_63">Lifesheet!$BG$44</definedName>
    <definedName name="_vena_Lifesheet2_B1_C_FV_e4ba29ebc1de4765976affa3671e236c_64">Lifesheet!$BH$44</definedName>
    <definedName name="_vena_Lifesheet2_B1_C_FV_e4ba29ebc1de4765976affa3671e236c_65">Lifesheet!$BI$44</definedName>
    <definedName name="_vena_Lifesheet2_B1_C_FV_e4ba29ebc1de4765976affa3671e236c_66">Lifesheet!$BJ$44</definedName>
    <definedName name="_vena_Lifesheet2_B1_C_FV_e4ba29ebc1de4765976affa3671e236c_67">Lifesheet!$BK$44</definedName>
    <definedName name="_vena_Lifesheet2_B1_C_FV_e4ba29ebc1de4765976affa3671e236c_68">Lifesheet!$BL$44</definedName>
    <definedName name="_vena_Lifesheet2_B1_C_FV_e4ba29ebc1de4765976affa3671e236c_7">Lifesheet!$CG$44</definedName>
    <definedName name="_vena_Lifesheet2_B1_C_FV_e4ba29ebc1de4765976affa3671e236c_70">Lifesheet!$BM$44</definedName>
    <definedName name="_vena_Lifesheet2_B1_C_FV_e4ba29ebc1de4765976affa3671e236c_71">Lifesheet!$BN$44</definedName>
    <definedName name="_vena_Lifesheet2_B1_C_FV_e4ba29ebc1de4765976affa3671e236c_72">Lifesheet!$BU$44</definedName>
    <definedName name="_vena_Lifesheet2_B1_C_FV_e4ba29ebc1de4765976affa3671e236c_73">Lifesheet!$BV$44</definedName>
    <definedName name="_vena_Lifesheet2_B1_C_FV_e4ba29ebc1de4765976affa3671e236c_74">Lifesheet!$BW$44</definedName>
    <definedName name="_vena_Lifesheet2_B1_C_FV_e4ba29ebc1de4765976affa3671e236c_75">Lifesheet!$BX$44</definedName>
    <definedName name="_vena_Lifesheet2_B1_C_FV_e4ba29ebc1de4765976affa3671e236c_76">Lifesheet!$BY$44</definedName>
    <definedName name="_vena_Lifesheet2_B1_C_FV_e4ba29ebc1de4765976affa3671e236c_77">Lifesheet!$BZ$44</definedName>
    <definedName name="_vena_Lifesheet2_B1_C_FV_e4ba29ebc1de4765976affa3671e236c_79">Lifesheet!$CA$44</definedName>
    <definedName name="_vena_Lifesheet2_B1_C_FV_e4ba29ebc1de4765976affa3671e236c_8">Lifesheet!$CH$44</definedName>
    <definedName name="_vena_Lifesheet2_B1_C_FV_e4ba29ebc1de4765976affa3671e236c_80">Lifesheet!$CB$44</definedName>
    <definedName name="_vena_Lifesheet2_B1_C_FV_e4ba29ebc1de4765976affa3671e236c_81">Lifesheet!$W$44</definedName>
    <definedName name="_vena_Lifesheet2_B1_C_FV_e4ba29ebc1de4765976affa3671e236c_82">Lifesheet!$X$44</definedName>
    <definedName name="_vena_Lifesheet2_B1_C_FV_e4ba29ebc1de4765976affa3671e236c_83">Lifesheet!$Y$44</definedName>
    <definedName name="_vena_Lifesheet2_B1_C_FV_e4ba29ebc1de4765976affa3671e236c_84">Lifesheet!$Z$44</definedName>
    <definedName name="_vena_Lifesheet2_B1_C_FV_e4ba29ebc1de4765976affa3671e236c_85">Lifesheet!$AA$44</definedName>
    <definedName name="_vena_Lifesheet2_B1_C_FV_e4ba29ebc1de4765976affa3671e236c_86">Lifesheet!$AB$44</definedName>
    <definedName name="_vena_Lifesheet2_B1_C_FV_e4ba29ebc1de4765976affa3671e236c_87">Lifesheet!$AC$44</definedName>
    <definedName name="_vena_Lifesheet2_B1_C_FV_e4ba29ebc1de4765976affa3671e236c_88">Lifesheet!$AD$44</definedName>
    <definedName name="_vena_Lifesheet2_B1_C_FV_e4ba29ebc1de4765976affa3671e236c_89">Lifesheet!$AE$44</definedName>
    <definedName name="_vena_Lifesheet2_B1_C_FV_e4ba29ebc1de4765976affa3671e236c_9">Lifesheet!$CI$44</definedName>
    <definedName name="_vena_Lifesheet2_B1_C_FV_e4ba29ebc1de4765976affa3671e236c_90">Lifesheet!$AM$44</definedName>
    <definedName name="_vena_Lifesheet2_B1_C_FV_e4ba29ebc1de4765976affa3671e236c_91">Lifesheet!$AO$44</definedName>
    <definedName name="_vena_Lifesheet2_B1_C_FV_e4ba29ebc1de4765976affa3671e236c_94">Lifesheet!$AP$44</definedName>
    <definedName name="_vena_Lifesheet2_B1_C_FV_e4ba29ebc1de4765976affa3671e236c_95">Lifesheet!$AQ$44</definedName>
    <definedName name="_vena_Lifesheet2_B1_C_FV_e4ba29ebc1de4765976affa3671e236c_96">Lifesheet!$N$44</definedName>
    <definedName name="_vena_Lifesheet2_B1_C_FV_e4ba29ebc1de4765976affa3671e236c_97">Lifesheet!$Q$44</definedName>
    <definedName name="_vena_Lifesheet2_B1_C_FV_e4ba29ebc1de4765976affa3671e236c_98">Lifesheet!$R$44</definedName>
    <definedName name="_vena_Lifesheet2_B1_R_FV_c93cfae50ec7487c81aea11c7b1ae03a_295fb18b.b871a645">Lifesheet!$K$48:$K$290</definedName>
    <definedName name="_vena_Lifesheet2_P_4_718931129058590721" comment="*">Lifesheet!$G$7</definedName>
    <definedName name="_vena_Lifesheet2_P_7_720673044374355968" comment="*">Lifesheet!$G$10</definedName>
    <definedName name="_vena_Lifesheet3_B1_C_6_746803942257983488">Lifesheet!$DN$35</definedName>
    <definedName name="_vena_Lifesheet3_B1_C_6_746803960754864128">Lifesheet!$DO$35</definedName>
    <definedName name="_vena_Lifesheet3_B1_C_6_746803982165606400">Lifesheet!$DP$35</definedName>
    <definedName name="_vena_Lifesheet3_B1_C_6_746804006871105536">Lifesheet!$DQ$35</definedName>
    <definedName name="_vena_Lifesheet3_B1_C_6_746804036729176064">Lifesheet!$DR$35</definedName>
    <definedName name="_vena_Lifesheet3_B1_C_6_746804228959371264">Lifesheet!$DS$35</definedName>
    <definedName name="_vena_Lifesheet3_B1_C_6_746804309766832128">Lifesheet!$DT$35</definedName>
    <definedName name="_vena_Lifesheet3_B1_C_6_746804339197476964">Lifesheet!$DU$35</definedName>
    <definedName name="_vena_Lifesheet3_B1_C_FV_74231c0f1ad14929bb43f6957a42045f">Lifesheet!$DN$34</definedName>
    <definedName name="_vena_Lifesheet3_B1_C_FV_74231c0f1ad14929bb43f6957a42045f_1">Lifesheet!$DO$34</definedName>
    <definedName name="_vena_Lifesheet3_B1_C_FV_74231c0f1ad14929bb43f6957a42045f_2">Lifesheet!$DP$34</definedName>
    <definedName name="_vena_Lifesheet3_B1_C_FV_74231c0f1ad14929bb43f6957a42045f_3">Lifesheet!$DQ$34</definedName>
    <definedName name="_vena_Lifesheet3_B1_C_FV_74231c0f1ad14929bb43f6957a42045f_4">Lifesheet!$DR$34</definedName>
    <definedName name="_vena_Lifesheet3_B1_C_FV_74231c0f1ad14929bb43f6957a42045f_5">Lifesheet!$DS$34</definedName>
    <definedName name="_vena_Lifesheet3_B1_C_FV_74231c0f1ad14929bb43f6957a42045f_6">Lifesheet!$DT$34</definedName>
    <definedName name="_vena_Lifesheet3_B1_C_FV_74231c0f1ad14929bb43f6957a42045f_7">Lifesheet!$DU$34</definedName>
    <definedName name="_vena_Lifesheet3_B1_C_FV_8c3edfc3fa44458a9fe07c90396b5601">Lifesheet!$DN$33</definedName>
    <definedName name="_vena_Lifesheet3_B1_C_FV_8c3edfc3fa44458a9fe07c90396b5601_1">Lifesheet!$DO$33</definedName>
    <definedName name="_vena_Lifesheet3_B1_C_FV_8c3edfc3fa44458a9fe07c90396b5601_2">Lifesheet!$DP$33</definedName>
    <definedName name="_vena_Lifesheet3_B1_C_FV_8c3edfc3fa44458a9fe07c90396b5601_3">Lifesheet!$DQ$33</definedName>
    <definedName name="_vena_Lifesheet3_B1_C_FV_8c3edfc3fa44458a9fe07c90396b5601_4">Lifesheet!$DR$33</definedName>
    <definedName name="_vena_Lifesheet3_B1_C_FV_8c3edfc3fa44458a9fe07c90396b5601_5">Lifesheet!$DS$33</definedName>
    <definedName name="_vena_Lifesheet3_B1_C_FV_8c3edfc3fa44458a9fe07c90396b5601_6">Lifesheet!$DT$33</definedName>
    <definedName name="_vena_Lifesheet3_B1_C_FV_8c3edfc3fa44458a9fe07c90396b5601_7">Lifesheet!$DU$33</definedName>
    <definedName name="_vena_Lifesheet3_B1_C_FV_e4ba29ebc1de4765976affa3671e236c">Lifesheet!$DN$32</definedName>
    <definedName name="_vena_Lifesheet3_B1_C_FV_e4ba29ebc1de4765976affa3671e236c_1">Lifesheet!$DO$32</definedName>
    <definedName name="_vena_Lifesheet3_B1_C_FV_e4ba29ebc1de4765976affa3671e236c_2">Lifesheet!$DP$32</definedName>
    <definedName name="_vena_Lifesheet3_B1_C_FV_e4ba29ebc1de4765976affa3671e236c_3">Lifesheet!$DQ$32</definedName>
    <definedName name="_vena_Lifesheet3_B1_C_FV_e4ba29ebc1de4765976affa3671e236c_4">Lifesheet!$DR$32</definedName>
    <definedName name="_vena_Lifesheet3_B1_C_FV_e4ba29ebc1de4765976affa3671e236c_5">Lifesheet!$DS$32</definedName>
    <definedName name="_vena_Lifesheet3_B1_C_FV_e4ba29ebc1de4765976affa3671e236c_6">Lifesheet!$DT$32</definedName>
    <definedName name="_vena_Lifesheet3_B1_C_FV_e4ba29ebc1de4765976affa3671e236c_7">Lifesheet!$DU$32</definedName>
    <definedName name="_vena_Lifesheet3_B1_R_3_733406386659655682">Lifesheet!$DM$36</definedName>
    <definedName name="_vena_Lifesheet3_P_4_718931129058590721" comment="*">Lifesheet!$J$7</definedName>
    <definedName name="_vena_Lifesheet3_P_7_720673044374355968" comment="*">Lifesheet!$J$10</definedName>
    <definedName name="_vena_MDYNR_SLifesheet2_BB1_295fb18b_b871a645">Lifesheet!$K$48</definedName>
    <definedName name="_vena_Selectie_P_5_720393359966339077">Selectie!$C$4</definedName>
    <definedName name="_vena_Selectie_P_5_720393359978921985">Selectie!$C$4</definedName>
    <definedName name="_vena_Selectie_P_5_720393359978921989">Selectie!$C$4</definedName>
    <definedName name="_vena_Selectie_P_5_720393359983116293">Selectie!$C$4</definedName>
    <definedName name="_vena_Selectie_P_5_720393359987310597">Selectie!$C$4</definedName>
    <definedName name="_vena_Selectie_P_5_720393359999893506">Selectie!$C$4</definedName>
    <definedName name="_vena_Selectie_P_5_720393360012476419">Selectie!$C$4</definedName>
    <definedName name="_vena_Selectie_P_5_720393360020865026" comment="*">Selectie!$C$4</definedName>
    <definedName name="_vena_Selectie_P_5_720393360025059333">Selectie!$C$4</definedName>
    <definedName name="_vena_Selectie_P_5_720393360033447939">Selectie!$C$4</definedName>
    <definedName name="_vena_Selectie_P_5_720393360054419457">Selectie!$C$4</definedName>
    <definedName name="_vena_Selectie_P_GV_720667124808679427" comment="*">Selectie!$C$3</definedName>
    <definedName name="_vena_Selectie_P_GV_720667363321839617" comment="*">Selectie!$C$2</definedName>
    <definedName name="ay">Lifesheet!$HD$48</definedName>
    <definedName name="bd">Lifesheet!$HH$48</definedName>
    <definedName name="bf">Lifesheet!$F$1</definedName>
    <definedName name="br">Lifesheet!$AY$48</definedName>
    <definedName name="dq">Lifesheet!$HL$48</definedName>
    <definedName name="Eenheid_LevenNV">'[1]SCR ASR Leven NV'!$C$5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28" i="11" l="1"/>
  <c r="AG29" i="11" s="1"/>
  <c r="FZ290" i="11" l="1"/>
  <c r="FW290" i="11"/>
  <c r="FR290" i="11"/>
  <c r="FS290" i="11" s="1"/>
  <c r="FO290" i="11"/>
  <c r="FN290" i="11"/>
  <c r="FM290" i="11"/>
  <c r="BP290" i="11"/>
  <c r="BO290" i="11"/>
  <c r="BF290" i="11"/>
  <c r="BE290" i="11"/>
  <c r="BZ290" i="11" s="1"/>
  <c r="AZ290" i="11"/>
  <c r="AY290" i="11"/>
  <c r="AU290" i="11"/>
  <c r="AS290" i="11"/>
  <c r="AT290" i="11" s="1"/>
  <c r="T290" i="11"/>
  <c r="S290" i="11"/>
  <c r="FZ289" i="11"/>
  <c r="FW289" i="11"/>
  <c r="FR289" i="11"/>
  <c r="FS289" i="11" s="1"/>
  <c r="FO289" i="11"/>
  <c r="FN289" i="11"/>
  <c r="FM289" i="11"/>
  <c r="BP289" i="11"/>
  <c r="BO289" i="11"/>
  <c r="BF289" i="11"/>
  <c r="BE289" i="11"/>
  <c r="CA289" i="11" s="1"/>
  <c r="AZ289" i="11"/>
  <c r="AY289" i="11"/>
  <c r="AU289" i="11"/>
  <c r="AS289" i="11"/>
  <c r="AT289" i="11" s="1"/>
  <c r="T289" i="11"/>
  <c r="S289" i="11"/>
  <c r="FZ288" i="11"/>
  <c r="FW288" i="11"/>
  <c r="FR288" i="11"/>
  <c r="FS288" i="11" s="1"/>
  <c r="FO288" i="11"/>
  <c r="FN288" i="11"/>
  <c r="FM288" i="11"/>
  <c r="BP288" i="11"/>
  <c r="BO288" i="11"/>
  <c r="BF288" i="11"/>
  <c r="BE288" i="11"/>
  <c r="CB288" i="11" s="1"/>
  <c r="AZ288" i="11"/>
  <c r="AY288" i="11"/>
  <c r="AU288" i="11"/>
  <c r="AS288" i="11"/>
  <c r="AT288" i="11" s="1"/>
  <c r="T288" i="11"/>
  <c r="S288" i="11"/>
  <c r="FZ287" i="11"/>
  <c r="FW287" i="11"/>
  <c r="FR287" i="11"/>
  <c r="FS287" i="11" s="1"/>
  <c r="FO287" i="11"/>
  <c r="FN287" i="11"/>
  <c r="FM287" i="11"/>
  <c r="BP287" i="11"/>
  <c r="BO287" i="11"/>
  <c r="BF287" i="11"/>
  <c r="BE287" i="11"/>
  <c r="BY287" i="11" s="1"/>
  <c r="AZ287" i="11"/>
  <c r="AY287" i="11"/>
  <c r="AU287" i="11"/>
  <c r="AS287" i="11"/>
  <c r="AT287" i="11" s="1"/>
  <c r="T287" i="11"/>
  <c r="S287" i="11"/>
  <c r="FZ286" i="11"/>
  <c r="FW286" i="11"/>
  <c r="FR286" i="11"/>
  <c r="FS286" i="11" s="1"/>
  <c r="FO286" i="11"/>
  <c r="FN286" i="11"/>
  <c r="FM286" i="11"/>
  <c r="BP286" i="11"/>
  <c r="BO286" i="11"/>
  <c r="BF286" i="11"/>
  <c r="BE286" i="11"/>
  <c r="BZ286" i="11" s="1"/>
  <c r="AZ286" i="11"/>
  <c r="AY286" i="11"/>
  <c r="AU286" i="11"/>
  <c r="AS286" i="11"/>
  <c r="AT286" i="11" s="1"/>
  <c r="T286" i="11"/>
  <c r="S286" i="11"/>
  <c r="FZ285" i="11"/>
  <c r="FW285" i="11"/>
  <c r="FR285" i="11"/>
  <c r="FS285" i="11" s="1"/>
  <c r="FO285" i="11"/>
  <c r="FN285" i="11"/>
  <c r="FM285" i="11"/>
  <c r="BP285" i="11"/>
  <c r="BO285" i="11"/>
  <c r="BF285" i="11"/>
  <c r="BE285" i="11"/>
  <c r="BU285" i="11" s="1"/>
  <c r="AZ285" i="11"/>
  <c r="AY285" i="11"/>
  <c r="AU285" i="11"/>
  <c r="AS285" i="11"/>
  <c r="AT285" i="11" s="1"/>
  <c r="T285" i="11"/>
  <c r="S285" i="11"/>
  <c r="FZ284" i="11"/>
  <c r="FW284" i="11"/>
  <c r="FR284" i="11"/>
  <c r="FS284" i="11" s="1"/>
  <c r="FO284" i="11"/>
  <c r="FN284" i="11"/>
  <c r="FM284" i="11"/>
  <c r="BP284" i="11"/>
  <c r="BO284" i="11"/>
  <c r="BF284" i="11"/>
  <c r="BE284" i="11"/>
  <c r="CA284" i="11" s="1"/>
  <c r="AZ284" i="11"/>
  <c r="AY284" i="11"/>
  <c r="AU284" i="11"/>
  <c r="AS284" i="11"/>
  <c r="AT284" i="11" s="1"/>
  <c r="T284" i="11"/>
  <c r="S284" i="11"/>
  <c r="FZ283" i="11"/>
  <c r="FW283" i="11"/>
  <c r="FR283" i="11"/>
  <c r="FS283" i="11" s="1"/>
  <c r="FO283" i="11"/>
  <c r="FN283" i="11"/>
  <c r="FM283" i="11"/>
  <c r="BP283" i="11"/>
  <c r="BO283" i="11"/>
  <c r="BF283" i="11"/>
  <c r="BE283" i="11"/>
  <c r="BZ283" i="11" s="1"/>
  <c r="AZ283" i="11"/>
  <c r="AY283" i="11"/>
  <c r="AU283" i="11"/>
  <c r="AS283" i="11"/>
  <c r="AT283" i="11" s="1"/>
  <c r="T283" i="11"/>
  <c r="S283" i="11"/>
  <c r="FZ282" i="11"/>
  <c r="FW282" i="11"/>
  <c r="FR282" i="11"/>
  <c r="FS282" i="11" s="1"/>
  <c r="FO282" i="11"/>
  <c r="FN282" i="11"/>
  <c r="FM282" i="11"/>
  <c r="BP282" i="11"/>
  <c r="BO282" i="11"/>
  <c r="BF282" i="11"/>
  <c r="BE282" i="11"/>
  <c r="CA282" i="11" s="1"/>
  <c r="AZ282" i="11"/>
  <c r="AY282" i="11"/>
  <c r="AU282" i="11"/>
  <c r="AS282" i="11"/>
  <c r="AT282" i="11" s="1"/>
  <c r="T282" i="11"/>
  <c r="S282" i="11"/>
  <c r="FZ281" i="11"/>
  <c r="FW281" i="11"/>
  <c r="FR281" i="11"/>
  <c r="FS281" i="11" s="1"/>
  <c r="FO281" i="11"/>
  <c r="FN281" i="11"/>
  <c r="FM281" i="11"/>
  <c r="BP281" i="11"/>
  <c r="BO281" i="11"/>
  <c r="BF281" i="11"/>
  <c r="BE281" i="11"/>
  <c r="BZ281" i="11" s="1"/>
  <c r="AZ281" i="11"/>
  <c r="AY281" i="11"/>
  <c r="AU281" i="11"/>
  <c r="AS281" i="11"/>
  <c r="AT281" i="11" s="1"/>
  <c r="T281" i="11"/>
  <c r="S281" i="11"/>
  <c r="FZ280" i="11"/>
  <c r="FW280" i="11"/>
  <c r="FR280" i="11"/>
  <c r="FS280" i="11" s="1"/>
  <c r="FO280" i="11"/>
  <c r="FN280" i="11"/>
  <c r="FM280" i="11"/>
  <c r="BP280" i="11"/>
  <c r="BO280" i="11"/>
  <c r="BF280" i="11"/>
  <c r="BE280" i="11"/>
  <c r="BY280" i="11" s="1"/>
  <c r="AZ280" i="11"/>
  <c r="AY280" i="11"/>
  <c r="AU280" i="11"/>
  <c r="AS280" i="11"/>
  <c r="AT280" i="11" s="1"/>
  <c r="T280" i="11"/>
  <c r="S280" i="11"/>
  <c r="FZ279" i="11"/>
  <c r="FW279" i="11"/>
  <c r="FR279" i="11"/>
  <c r="FS279" i="11" s="1"/>
  <c r="FO279" i="11"/>
  <c r="FN279" i="11"/>
  <c r="FM279" i="11"/>
  <c r="BP279" i="11"/>
  <c r="BO279" i="11"/>
  <c r="BF279" i="11"/>
  <c r="BE279" i="11"/>
  <c r="BZ279" i="11" s="1"/>
  <c r="AZ279" i="11"/>
  <c r="AY279" i="11"/>
  <c r="AU279" i="11"/>
  <c r="AS279" i="11"/>
  <c r="AT279" i="11" s="1"/>
  <c r="T279" i="11"/>
  <c r="S279" i="11"/>
  <c r="FZ278" i="11"/>
  <c r="FW278" i="11"/>
  <c r="FR278" i="11"/>
  <c r="FS278" i="11" s="1"/>
  <c r="FO278" i="11"/>
  <c r="FN278" i="11"/>
  <c r="FM278" i="11"/>
  <c r="BP278" i="11"/>
  <c r="BO278" i="11"/>
  <c r="BF278" i="11"/>
  <c r="BE278" i="11"/>
  <c r="BX278" i="11" s="1"/>
  <c r="AZ278" i="11"/>
  <c r="AY278" i="11"/>
  <c r="AU278" i="11"/>
  <c r="AS278" i="11"/>
  <c r="AT278" i="11" s="1"/>
  <c r="T278" i="11"/>
  <c r="S278" i="11"/>
  <c r="FZ277" i="11"/>
  <c r="FW277" i="11"/>
  <c r="FR277" i="11"/>
  <c r="FS277" i="11" s="1"/>
  <c r="FO277" i="11"/>
  <c r="FN277" i="11"/>
  <c r="FM277" i="11"/>
  <c r="BP277" i="11"/>
  <c r="BO277" i="11"/>
  <c r="BF277" i="11"/>
  <c r="BE277" i="11"/>
  <c r="BV277" i="11" s="1"/>
  <c r="AZ277" i="11"/>
  <c r="AY277" i="11"/>
  <c r="AU277" i="11"/>
  <c r="AS277" i="11"/>
  <c r="AT277" i="11" s="1"/>
  <c r="T277" i="11"/>
  <c r="S277" i="11"/>
  <c r="FZ276" i="11"/>
  <c r="FW276" i="11"/>
  <c r="FR276" i="11"/>
  <c r="FS276" i="11" s="1"/>
  <c r="FO276" i="11"/>
  <c r="FN276" i="11"/>
  <c r="FM276" i="11"/>
  <c r="BP276" i="11"/>
  <c r="BO276" i="11"/>
  <c r="BF276" i="11"/>
  <c r="BE276" i="11"/>
  <c r="BV276" i="11" s="1"/>
  <c r="AZ276" i="11"/>
  <c r="AY276" i="11"/>
  <c r="AU276" i="11"/>
  <c r="AS276" i="11"/>
  <c r="AT276" i="11" s="1"/>
  <c r="T276" i="11"/>
  <c r="S276" i="11"/>
  <c r="FZ275" i="11"/>
  <c r="FW275" i="11"/>
  <c r="FR275" i="11"/>
  <c r="FS275" i="11" s="1"/>
  <c r="FO275" i="11"/>
  <c r="FN275" i="11"/>
  <c r="FM275" i="11"/>
  <c r="BP275" i="11"/>
  <c r="BO275" i="11"/>
  <c r="BF275" i="11"/>
  <c r="BE275" i="11"/>
  <c r="BY275" i="11" s="1"/>
  <c r="AZ275" i="11"/>
  <c r="AY275" i="11"/>
  <c r="AU275" i="11"/>
  <c r="AS275" i="11"/>
  <c r="AT275" i="11" s="1"/>
  <c r="T275" i="11"/>
  <c r="S275" i="11"/>
  <c r="FZ274" i="11"/>
  <c r="FW274" i="11"/>
  <c r="FR274" i="11"/>
  <c r="FS274" i="11" s="1"/>
  <c r="FO274" i="11"/>
  <c r="FN274" i="11"/>
  <c r="FM274" i="11"/>
  <c r="BP274" i="11"/>
  <c r="BO274" i="11"/>
  <c r="BF274" i="11"/>
  <c r="BE274" i="11"/>
  <c r="BZ274" i="11" s="1"/>
  <c r="AZ274" i="11"/>
  <c r="AY274" i="11"/>
  <c r="AU274" i="11"/>
  <c r="AS274" i="11"/>
  <c r="AT274" i="11" s="1"/>
  <c r="T274" i="11"/>
  <c r="S274" i="11"/>
  <c r="FZ273" i="11"/>
  <c r="FR273" i="11"/>
  <c r="FS273" i="11" s="1"/>
  <c r="FO273" i="11"/>
  <c r="FN273" i="11"/>
  <c r="FM273" i="11"/>
  <c r="BP273" i="11"/>
  <c r="BO273" i="11"/>
  <c r="BF273" i="11"/>
  <c r="BE273" i="11"/>
  <c r="BZ273" i="11" s="1"/>
  <c r="AZ273" i="11"/>
  <c r="AY273" i="11"/>
  <c r="AU273" i="11"/>
  <c r="AS273" i="11"/>
  <c r="AT273" i="11" s="1"/>
  <c r="T273" i="11"/>
  <c r="S273" i="11"/>
  <c r="FZ272" i="11"/>
  <c r="FR272" i="11"/>
  <c r="FS272" i="11" s="1"/>
  <c r="FO272" i="11"/>
  <c r="FN272" i="11"/>
  <c r="FM272" i="11"/>
  <c r="BP272" i="11"/>
  <c r="BO272" i="11"/>
  <c r="BF272" i="11"/>
  <c r="BE272" i="11"/>
  <c r="BY272" i="11" s="1"/>
  <c r="AZ272" i="11"/>
  <c r="AY272" i="11"/>
  <c r="AU272" i="11"/>
  <c r="AS272" i="11"/>
  <c r="AT272" i="11" s="1"/>
  <c r="FW272" i="11" s="1"/>
  <c r="T272" i="11"/>
  <c r="S272" i="11"/>
  <c r="FZ271" i="11"/>
  <c r="FR271" i="11"/>
  <c r="FS271" i="11" s="1"/>
  <c r="FO271" i="11"/>
  <c r="FN271" i="11"/>
  <c r="FM271" i="11"/>
  <c r="BP271" i="11"/>
  <c r="BO271" i="11"/>
  <c r="BF271" i="11"/>
  <c r="BE271" i="11"/>
  <c r="BZ271" i="11" s="1"/>
  <c r="AZ271" i="11"/>
  <c r="AY271" i="11"/>
  <c r="AU271" i="11"/>
  <c r="AS271" i="11"/>
  <c r="T271" i="11"/>
  <c r="S271" i="11"/>
  <c r="FZ270" i="11"/>
  <c r="FR270" i="11"/>
  <c r="FS270" i="11" s="1"/>
  <c r="FO270" i="11"/>
  <c r="FN270" i="11"/>
  <c r="FM270" i="11"/>
  <c r="BP270" i="11"/>
  <c r="BO270" i="11"/>
  <c r="BF270" i="11"/>
  <c r="BE270" i="11"/>
  <c r="BX270" i="11" s="1"/>
  <c r="AZ270" i="11"/>
  <c r="AY270" i="11"/>
  <c r="AU270" i="11"/>
  <c r="AS270" i="11"/>
  <c r="AT270" i="11" s="1"/>
  <c r="FW270" i="11" s="1"/>
  <c r="T270" i="11"/>
  <c r="S270" i="11"/>
  <c r="FZ269" i="11"/>
  <c r="FR269" i="11"/>
  <c r="FS269" i="11" s="1"/>
  <c r="FO269" i="11"/>
  <c r="FN269" i="11"/>
  <c r="FM269" i="11"/>
  <c r="BP269" i="11"/>
  <c r="BO269" i="11"/>
  <c r="BF269" i="11"/>
  <c r="BE269" i="11"/>
  <c r="BZ269" i="11" s="1"/>
  <c r="AZ269" i="11"/>
  <c r="AY269" i="11"/>
  <c r="AU269" i="11"/>
  <c r="AS269" i="11"/>
  <c r="AT269" i="11" s="1"/>
  <c r="T269" i="11"/>
  <c r="S269" i="11"/>
  <c r="FZ268" i="11"/>
  <c r="FR268" i="11"/>
  <c r="FS268" i="11" s="1"/>
  <c r="FO268" i="11"/>
  <c r="FN268" i="11"/>
  <c r="FM268" i="11"/>
  <c r="BP268" i="11"/>
  <c r="BO268" i="11"/>
  <c r="BF268" i="11"/>
  <c r="BE268" i="11"/>
  <c r="BY268" i="11" s="1"/>
  <c r="AZ268" i="11"/>
  <c r="AY268" i="11"/>
  <c r="AU268" i="11"/>
  <c r="AS268" i="11"/>
  <c r="AT268" i="11" s="1"/>
  <c r="FW268" i="11" s="1"/>
  <c r="T268" i="11"/>
  <c r="S268" i="11"/>
  <c r="FZ267" i="11"/>
  <c r="FR267" i="11"/>
  <c r="FS267" i="11" s="1"/>
  <c r="FO267" i="11"/>
  <c r="FN267" i="11"/>
  <c r="FM267" i="11"/>
  <c r="BP267" i="11"/>
  <c r="BO267" i="11"/>
  <c r="BF267" i="11"/>
  <c r="BE267" i="11"/>
  <c r="BZ267" i="11" s="1"/>
  <c r="AZ267" i="11"/>
  <c r="AY267" i="11"/>
  <c r="AU267" i="11"/>
  <c r="AS267" i="11"/>
  <c r="AT267" i="11" s="1"/>
  <c r="T267" i="11"/>
  <c r="S267" i="11"/>
  <c r="FZ266" i="11"/>
  <c r="FR266" i="11"/>
  <c r="FS266" i="11" s="1"/>
  <c r="FO266" i="11"/>
  <c r="FN266" i="11"/>
  <c r="FM266" i="11"/>
  <c r="BP266" i="11"/>
  <c r="BO266" i="11"/>
  <c r="BF266" i="11"/>
  <c r="BE266" i="11"/>
  <c r="BY266" i="11" s="1"/>
  <c r="AZ266" i="11"/>
  <c r="AY266" i="11"/>
  <c r="AU266" i="11"/>
  <c r="AS266" i="11"/>
  <c r="T266" i="11"/>
  <c r="S266" i="11"/>
  <c r="FZ265" i="11"/>
  <c r="FR265" i="11"/>
  <c r="FS265" i="11" s="1"/>
  <c r="FO265" i="11"/>
  <c r="FN265" i="11"/>
  <c r="FM265" i="11"/>
  <c r="BP265" i="11"/>
  <c r="BO265" i="11"/>
  <c r="BF265" i="11"/>
  <c r="BE265" i="11"/>
  <c r="BY265" i="11" s="1"/>
  <c r="AZ265" i="11"/>
  <c r="AY265" i="11"/>
  <c r="AU265" i="11"/>
  <c r="AS265" i="11"/>
  <c r="AT265" i="11" s="1"/>
  <c r="T265" i="11"/>
  <c r="S265" i="11"/>
  <c r="FZ264" i="11"/>
  <c r="FR264" i="11"/>
  <c r="FS264" i="11" s="1"/>
  <c r="FO264" i="11"/>
  <c r="FN264" i="11"/>
  <c r="FM264" i="11"/>
  <c r="BP264" i="11"/>
  <c r="BO264" i="11"/>
  <c r="BF264" i="11"/>
  <c r="BE264" i="11"/>
  <c r="BZ264" i="11" s="1"/>
  <c r="AZ264" i="11"/>
  <c r="AY264" i="11"/>
  <c r="AU264" i="11"/>
  <c r="AS264" i="11"/>
  <c r="AT264" i="11" s="1"/>
  <c r="T264" i="11"/>
  <c r="S264" i="11"/>
  <c r="FZ263" i="11"/>
  <c r="FR263" i="11"/>
  <c r="FS263" i="11" s="1"/>
  <c r="FO263" i="11"/>
  <c r="FN263" i="11"/>
  <c r="FM263" i="11"/>
  <c r="BP263" i="11"/>
  <c r="BO263" i="11"/>
  <c r="BF263" i="11"/>
  <c r="BE263" i="11"/>
  <c r="BY263" i="11" s="1"/>
  <c r="AZ263" i="11"/>
  <c r="FW263" i="11" s="1"/>
  <c r="AY263" i="11"/>
  <c r="AU263" i="11"/>
  <c r="AS263" i="11"/>
  <c r="AT263" i="11" s="1"/>
  <c r="T263" i="11"/>
  <c r="S263" i="11"/>
  <c r="FZ262" i="11"/>
  <c r="FR262" i="11"/>
  <c r="FS262" i="11" s="1"/>
  <c r="FO262" i="11"/>
  <c r="FN262" i="11"/>
  <c r="FM262" i="11"/>
  <c r="BP262" i="11"/>
  <c r="BO262" i="11"/>
  <c r="BF262" i="11"/>
  <c r="BE262" i="11"/>
  <c r="BZ262" i="11" s="1"/>
  <c r="AZ262" i="11"/>
  <c r="AY262" i="11"/>
  <c r="AU262" i="11"/>
  <c r="AS262" i="11"/>
  <c r="AT262" i="11" s="1"/>
  <c r="T262" i="11"/>
  <c r="S262" i="11"/>
  <c r="FZ261" i="11"/>
  <c r="FR261" i="11"/>
  <c r="FS261" i="11" s="1"/>
  <c r="FO261" i="11"/>
  <c r="FN261" i="11"/>
  <c r="FM261" i="11"/>
  <c r="BP261" i="11"/>
  <c r="BO261" i="11"/>
  <c r="BF261" i="11"/>
  <c r="BE261" i="11"/>
  <c r="BH261" i="11" s="1"/>
  <c r="AZ261" i="11"/>
  <c r="AY261" i="11"/>
  <c r="AU261" i="11"/>
  <c r="AS261" i="11"/>
  <c r="AT261" i="11" s="1"/>
  <c r="T261" i="11"/>
  <c r="S261" i="11"/>
  <c r="FZ260" i="11"/>
  <c r="FR260" i="11"/>
  <c r="FS260" i="11" s="1"/>
  <c r="FO260" i="11"/>
  <c r="FN260" i="11"/>
  <c r="FM260" i="11"/>
  <c r="BP260" i="11"/>
  <c r="BO260" i="11"/>
  <c r="BF260" i="11"/>
  <c r="BE260" i="11"/>
  <c r="BY260" i="11" s="1"/>
  <c r="AZ260" i="11"/>
  <c r="AY260" i="11"/>
  <c r="AU260" i="11"/>
  <c r="AS260" i="11"/>
  <c r="AT260" i="11" s="1"/>
  <c r="FW260" i="11" s="1"/>
  <c r="T260" i="11"/>
  <c r="S260" i="11"/>
  <c r="FZ259" i="11"/>
  <c r="FR259" i="11"/>
  <c r="FS259" i="11" s="1"/>
  <c r="FO259" i="11"/>
  <c r="FN259" i="11"/>
  <c r="FM259" i="11"/>
  <c r="BP259" i="11"/>
  <c r="BO259" i="11"/>
  <c r="BF259" i="11"/>
  <c r="BE259" i="11"/>
  <c r="BY259" i="11" s="1"/>
  <c r="AZ259" i="11"/>
  <c r="AY259" i="11"/>
  <c r="AU259" i="11"/>
  <c r="AS259" i="11"/>
  <c r="T259" i="11"/>
  <c r="S259" i="11"/>
  <c r="FZ258" i="11"/>
  <c r="FR258" i="11"/>
  <c r="FS258" i="11" s="1"/>
  <c r="FO258" i="11"/>
  <c r="FN258" i="11"/>
  <c r="FM258" i="11"/>
  <c r="BP258" i="11"/>
  <c r="BO258" i="11"/>
  <c r="BF258" i="11"/>
  <c r="BE258" i="11"/>
  <c r="BY258" i="11" s="1"/>
  <c r="AZ258" i="11"/>
  <c r="AY258" i="11"/>
  <c r="AU258" i="11"/>
  <c r="AS258" i="11"/>
  <c r="AT258" i="11" s="1"/>
  <c r="FW258" i="11" s="1"/>
  <c r="T258" i="11"/>
  <c r="S258" i="11"/>
  <c r="FZ257" i="11"/>
  <c r="FR257" i="11"/>
  <c r="FS257" i="11" s="1"/>
  <c r="FO257" i="11"/>
  <c r="FN257" i="11"/>
  <c r="FM257" i="11"/>
  <c r="BP257" i="11"/>
  <c r="BO257" i="11"/>
  <c r="BF257" i="11"/>
  <c r="BE257" i="11"/>
  <c r="BZ257" i="11" s="1"/>
  <c r="AZ257" i="11"/>
  <c r="AY257" i="11"/>
  <c r="AU257" i="11"/>
  <c r="AS257" i="11"/>
  <c r="AT257" i="11" s="1"/>
  <c r="T257" i="11"/>
  <c r="S257" i="11"/>
  <c r="FZ256" i="11"/>
  <c r="FR256" i="11"/>
  <c r="FS256" i="11" s="1"/>
  <c r="FO256" i="11"/>
  <c r="FN256" i="11"/>
  <c r="FM256" i="11"/>
  <c r="BP256" i="11"/>
  <c r="BO256" i="11"/>
  <c r="BF256" i="11"/>
  <c r="BE256" i="11"/>
  <c r="BY256" i="11" s="1"/>
  <c r="AZ256" i="11"/>
  <c r="AY256" i="11"/>
  <c r="AU256" i="11"/>
  <c r="AS256" i="11"/>
  <c r="AT256" i="11" s="1"/>
  <c r="FW256" i="11" s="1"/>
  <c r="T256" i="11"/>
  <c r="S256" i="11"/>
  <c r="FZ255" i="11"/>
  <c r="FR255" i="11"/>
  <c r="FS255" i="11" s="1"/>
  <c r="FO255" i="11"/>
  <c r="FN255" i="11"/>
  <c r="FM255" i="11"/>
  <c r="BP255" i="11"/>
  <c r="BO255" i="11"/>
  <c r="BF255" i="11"/>
  <c r="BE255" i="11"/>
  <c r="BY255" i="11" s="1"/>
  <c r="AZ255" i="11"/>
  <c r="AY255" i="11"/>
  <c r="AU255" i="11"/>
  <c r="AS255" i="11"/>
  <c r="AT255" i="11" s="1"/>
  <c r="T255" i="11"/>
  <c r="S255" i="11"/>
  <c r="FZ254" i="11"/>
  <c r="FR254" i="11"/>
  <c r="FS254" i="11" s="1"/>
  <c r="FO254" i="11"/>
  <c r="FN254" i="11"/>
  <c r="FM254" i="11"/>
  <c r="BP254" i="11"/>
  <c r="BO254" i="11"/>
  <c r="BF254" i="11"/>
  <c r="BE254" i="11"/>
  <c r="CB254" i="11" s="1"/>
  <c r="AZ254" i="11"/>
  <c r="AY254" i="11"/>
  <c r="AU254" i="11"/>
  <c r="AS254" i="11"/>
  <c r="AT254" i="11" s="1"/>
  <c r="FW254" i="11" s="1"/>
  <c r="T254" i="11"/>
  <c r="S254" i="11"/>
  <c r="FZ253" i="11"/>
  <c r="FR253" i="11"/>
  <c r="FS253" i="11" s="1"/>
  <c r="FO253" i="11"/>
  <c r="FN253" i="11"/>
  <c r="FM253" i="11"/>
  <c r="BP253" i="11"/>
  <c r="BO253" i="11"/>
  <c r="BF253" i="11"/>
  <c r="BE253" i="11"/>
  <c r="BV253" i="11" s="1"/>
  <c r="AZ253" i="11"/>
  <c r="AY253" i="11"/>
  <c r="AU253" i="11"/>
  <c r="AS253" i="11"/>
  <c r="AT253" i="11" s="1"/>
  <c r="T253" i="11"/>
  <c r="S253" i="11"/>
  <c r="FZ252" i="11"/>
  <c r="FR252" i="11"/>
  <c r="FS252" i="11" s="1"/>
  <c r="FO252" i="11"/>
  <c r="FN252" i="11"/>
  <c r="FM252" i="11"/>
  <c r="BP252" i="11"/>
  <c r="BO252" i="11"/>
  <c r="BF252" i="11"/>
  <c r="BE252" i="11"/>
  <c r="BY252" i="11" s="1"/>
  <c r="AZ252" i="11"/>
  <c r="AY252" i="11"/>
  <c r="AU252" i="11"/>
  <c r="AS252" i="11"/>
  <c r="AT252" i="11" s="1"/>
  <c r="FW252" i="11" s="1"/>
  <c r="T252" i="11"/>
  <c r="S252" i="11"/>
  <c r="FZ251" i="11"/>
  <c r="FR251" i="11"/>
  <c r="FS251" i="11" s="1"/>
  <c r="FO251" i="11"/>
  <c r="FN251" i="11"/>
  <c r="FM251" i="11"/>
  <c r="BP251" i="11"/>
  <c r="BO251" i="11"/>
  <c r="BF251" i="11"/>
  <c r="BE251" i="11"/>
  <c r="BY251" i="11" s="1"/>
  <c r="AZ251" i="11"/>
  <c r="AY251" i="11"/>
  <c r="AU251" i="11"/>
  <c r="AS251" i="11"/>
  <c r="AT251" i="11" s="1"/>
  <c r="T251" i="11"/>
  <c r="S251" i="11"/>
  <c r="FZ250" i="11"/>
  <c r="FR250" i="11"/>
  <c r="FS250" i="11" s="1"/>
  <c r="FO250" i="11"/>
  <c r="FN250" i="11"/>
  <c r="FM250" i="11"/>
  <c r="BP250" i="11"/>
  <c r="BO250" i="11"/>
  <c r="BF250" i="11"/>
  <c r="BE250" i="11"/>
  <c r="BI250" i="11" s="1"/>
  <c r="AZ250" i="11"/>
  <c r="AY250" i="11"/>
  <c r="AU250" i="11"/>
  <c r="AS250" i="11"/>
  <c r="AT250" i="11" s="1"/>
  <c r="FW250" i="11" s="1"/>
  <c r="T250" i="11"/>
  <c r="S250" i="11"/>
  <c r="FZ249" i="11"/>
  <c r="FR249" i="11"/>
  <c r="FS249" i="11" s="1"/>
  <c r="FO249" i="11"/>
  <c r="FN249" i="11"/>
  <c r="FM249" i="11"/>
  <c r="BP249" i="11"/>
  <c r="BO249" i="11"/>
  <c r="BF249" i="11"/>
  <c r="BE249" i="11"/>
  <c r="CA249" i="11" s="1"/>
  <c r="AZ249" i="11"/>
  <c r="AY249" i="11"/>
  <c r="AU249" i="11"/>
  <c r="AS249" i="11"/>
  <c r="AT249" i="11" s="1"/>
  <c r="T249" i="11"/>
  <c r="S249" i="11"/>
  <c r="FZ248" i="11"/>
  <c r="FR248" i="11"/>
  <c r="FS248" i="11" s="1"/>
  <c r="FO248" i="11"/>
  <c r="FN248" i="11"/>
  <c r="FM248" i="11"/>
  <c r="BP248" i="11"/>
  <c r="BO248" i="11"/>
  <c r="BF248" i="11"/>
  <c r="BE248" i="11"/>
  <c r="BW248" i="11" s="1"/>
  <c r="AZ248" i="11"/>
  <c r="AY248" i="11"/>
  <c r="AU248" i="11"/>
  <c r="AS248" i="11"/>
  <c r="AT248" i="11" s="1"/>
  <c r="FW248" i="11" s="1"/>
  <c r="T248" i="11"/>
  <c r="S248" i="11"/>
  <c r="FZ247" i="11"/>
  <c r="FR247" i="11"/>
  <c r="FS247" i="11" s="1"/>
  <c r="FO247" i="11"/>
  <c r="FN247" i="11"/>
  <c r="FM247" i="11"/>
  <c r="BP247" i="11"/>
  <c r="BO247" i="11"/>
  <c r="BF247" i="11"/>
  <c r="BE247" i="11"/>
  <c r="BY247" i="11" s="1"/>
  <c r="AZ247" i="11"/>
  <c r="AY247" i="11"/>
  <c r="AU247" i="11"/>
  <c r="AS247" i="11"/>
  <c r="AT247" i="11" s="1"/>
  <c r="T247" i="11"/>
  <c r="S247" i="11"/>
  <c r="FZ246" i="11"/>
  <c r="FR246" i="11"/>
  <c r="FS246" i="11" s="1"/>
  <c r="FO246" i="11"/>
  <c r="FN246" i="11"/>
  <c r="FM246" i="11"/>
  <c r="BP246" i="11"/>
  <c r="BO246" i="11"/>
  <c r="BF246" i="11"/>
  <c r="BE246" i="11"/>
  <c r="CA246" i="11" s="1"/>
  <c r="AZ246" i="11"/>
  <c r="AY246" i="11"/>
  <c r="AU246" i="11"/>
  <c r="AS246" i="11"/>
  <c r="AT246" i="11" s="1"/>
  <c r="T246" i="11"/>
  <c r="S246" i="11"/>
  <c r="FZ245" i="11"/>
  <c r="FR245" i="11"/>
  <c r="FS245" i="11" s="1"/>
  <c r="FO245" i="11"/>
  <c r="FN245" i="11"/>
  <c r="FM245" i="11"/>
  <c r="BP245" i="11"/>
  <c r="BO245" i="11"/>
  <c r="BF245" i="11"/>
  <c r="BE245" i="11"/>
  <c r="CA245" i="11" s="1"/>
  <c r="AZ245" i="11"/>
  <c r="AY245" i="11"/>
  <c r="AU245" i="11"/>
  <c r="AS245" i="11"/>
  <c r="AT245" i="11" s="1"/>
  <c r="T245" i="11"/>
  <c r="S245" i="11"/>
  <c r="FZ244" i="11"/>
  <c r="FR244" i="11"/>
  <c r="FS244" i="11" s="1"/>
  <c r="FO244" i="11"/>
  <c r="FN244" i="11"/>
  <c r="FM244" i="11"/>
  <c r="BP244" i="11"/>
  <c r="BO244" i="11"/>
  <c r="BF244" i="11"/>
  <c r="BE244" i="11"/>
  <c r="BY244" i="11" s="1"/>
  <c r="AZ244" i="11"/>
  <c r="AY244" i="11"/>
  <c r="AU244" i="11"/>
  <c r="AS244" i="11"/>
  <c r="AT244" i="11" s="1"/>
  <c r="T244" i="11"/>
  <c r="S244" i="11"/>
  <c r="FZ243" i="11"/>
  <c r="FR243" i="11"/>
  <c r="FS243" i="11" s="1"/>
  <c r="FO243" i="11"/>
  <c r="FN243" i="11"/>
  <c r="FM243" i="11"/>
  <c r="BP243" i="11"/>
  <c r="BO243" i="11"/>
  <c r="BF243" i="11"/>
  <c r="BE243" i="11"/>
  <c r="BZ243" i="11" s="1"/>
  <c r="AZ243" i="11"/>
  <c r="AY243" i="11"/>
  <c r="AU243" i="11"/>
  <c r="AS243" i="11"/>
  <c r="AT243" i="11" s="1"/>
  <c r="T243" i="11"/>
  <c r="S243" i="11"/>
  <c r="FZ242" i="11"/>
  <c r="FR242" i="11"/>
  <c r="FS242" i="11" s="1"/>
  <c r="FO242" i="11"/>
  <c r="FN242" i="11"/>
  <c r="FM242" i="11"/>
  <c r="BP242" i="11"/>
  <c r="BO242" i="11"/>
  <c r="BF242" i="11"/>
  <c r="BE242" i="11"/>
  <c r="AZ242" i="11"/>
  <c r="AY242" i="11"/>
  <c r="AU242" i="11"/>
  <c r="AS242" i="11"/>
  <c r="AT242" i="11" s="1"/>
  <c r="T242" i="11"/>
  <c r="S242" i="11"/>
  <c r="FZ241" i="11"/>
  <c r="FR241" i="11"/>
  <c r="FS241" i="11" s="1"/>
  <c r="FO241" i="11"/>
  <c r="FN241" i="11"/>
  <c r="FM241" i="11"/>
  <c r="BP241" i="11"/>
  <c r="BO241" i="11"/>
  <c r="BF241" i="11"/>
  <c r="BE241" i="11"/>
  <c r="CB241" i="11" s="1"/>
  <c r="AZ241" i="11"/>
  <c r="AY241" i="11"/>
  <c r="AU241" i="11"/>
  <c r="AS241" i="11"/>
  <c r="AT241" i="11" s="1"/>
  <c r="T241" i="11"/>
  <c r="S241" i="11"/>
  <c r="FZ240" i="11"/>
  <c r="FR240" i="11"/>
  <c r="FS240" i="11" s="1"/>
  <c r="FO240" i="11"/>
  <c r="FN240" i="11"/>
  <c r="FM240" i="11"/>
  <c r="BP240" i="11"/>
  <c r="BO240" i="11"/>
  <c r="BF240" i="11"/>
  <c r="BE240" i="11"/>
  <c r="BJ240" i="11" s="1"/>
  <c r="AZ240" i="11"/>
  <c r="AY240" i="11"/>
  <c r="AU240" i="11"/>
  <c r="AS240" i="11"/>
  <c r="AT240" i="11" s="1"/>
  <c r="T240" i="11"/>
  <c r="S240" i="11"/>
  <c r="FZ239" i="11"/>
  <c r="FR239" i="11"/>
  <c r="FS239" i="11" s="1"/>
  <c r="FO239" i="11"/>
  <c r="FN239" i="11"/>
  <c r="FM239" i="11"/>
  <c r="BP239" i="11"/>
  <c r="BO239" i="11"/>
  <c r="BF239" i="11"/>
  <c r="BE239" i="11"/>
  <c r="BZ239" i="11" s="1"/>
  <c r="AZ239" i="11"/>
  <c r="AY239" i="11"/>
  <c r="AU239" i="11"/>
  <c r="AS239" i="11"/>
  <c r="AT239" i="11" s="1"/>
  <c r="T239" i="11"/>
  <c r="S239" i="11"/>
  <c r="FZ238" i="11"/>
  <c r="FR238" i="11"/>
  <c r="FS238" i="11" s="1"/>
  <c r="FO238" i="11"/>
  <c r="FN238" i="11"/>
  <c r="FM238" i="11"/>
  <c r="BP238" i="11"/>
  <c r="BO238" i="11"/>
  <c r="BF238" i="11"/>
  <c r="BE238" i="11"/>
  <c r="CA238" i="11" s="1"/>
  <c r="AZ238" i="11"/>
  <c r="AY238" i="11"/>
  <c r="AU238" i="11"/>
  <c r="AS238" i="11"/>
  <c r="AT238" i="11" s="1"/>
  <c r="T238" i="11"/>
  <c r="S238" i="11"/>
  <c r="FZ237" i="11"/>
  <c r="FR237" i="11"/>
  <c r="FS237" i="11" s="1"/>
  <c r="FO237" i="11"/>
  <c r="FN237" i="11"/>
  <c r="FM237" i="11"/>
  <c r="BP237" i="11"/>
  <c r="BO237" i="11"/>
  <c r="BF237" i="11"/>
  <c r="BE237" i="11"/>
  <c r="CA237" i="11" s="1"/>
  <c r="AZ237" i="11"/>
  <c r="AY237" i="11"/>
  <c r="AU237" i="11"/>
  <c r="AS237" i="11"/>
  <c r="AT237" i="11" s="1"/>
  <c r="T237" i="11"/>
  <c r="S237" i="11"/>
  <c r="FZ236" i="11"/>
  <c r="FR236" i="11"/>
  <c r="FS236" i="11" s="1"/>
  <c r="FO236" i="11"/>
  <c r="FN236" i="11"/>
  <c r="FM236" i="11"/>
  <c r="BP236" i="11"/>
  <c r="BO236" i="11"/>
  <c r="BF236" i="11"/>
  <c r="BE236" i="11"/>
  <c r="CB236" i="11" s="1"/>
  <c r="AZ236" i="11"/>
  <c r="AY236" i="11"/>
  <c r="AU236" i="11"/>
  <c r="AS236" i="11"/>
  <c r="AT236" i="11" s="1"/>
  <c r="T236" i="11"/>
  <c r="S236" i="11"/>
  <c r="FZ235" i="11"/>
  <c r="FR235" i="11"/>
  <c r="FS235" i="11" s="1"/>
  <c r="FO235" i="11"/>
  <c r="FN235" i="11"/>
  <c r="FM235" i="11"/>
  <c r="BP235" i="11"/>
  <c r="BO235" i="11"/>
  <c r="BF235" i="11"/>
  <c r="BE235" i="11"/>
  <c r="BY235" i="11" s="1"/>
  <c r="AZ235" i="11"/>
  <c r="AY235" i="11"/>
  <c r="AU235" i="11"/>
  <c r="AS235" i="11"/>
  <c r="AT235" i="11" s="1"/>
  <c r="T235" i="11"/>
  <c r="S235" i="11"/>
  <c r="FZ234" i="11"/>
  <c r="FR234" i="11"/>
  <c r="FS234" i="11" s="1"/>
  <c r="FO234" i="11"/>
  <c r="FN234" i="11"/>
  <c r="FM234" i="11"/>
  <c r="BP234" i="11"/>
  <c r="BO234" i="11"/>
  <c r="BF234" i="11"/>
  <c r="BE234" i="11"/>
  <c r="BZ234" i="11" s="1"/>
  <c r="AZ234" i="11"/>
  <c r="AY234" i="11"/>
  <c r="AU234" i="11"/>
  <c r="AS234" i="11"/>
  <c r="AT234" i="11" s="1"/>
  <c r="T234" i="11"/>
  <c r="S234" i="11"/>
  <c r="FZ233" i="11"/>
  <c r="FR233" i="11"/>
  <c r="FS233" i="11" s="1"/>
  <c r="FO233" i="11"/>
  <c r="FN233" i="11"/>
  <c r="FM233" i="11"/>
  <c r="BO233" i="11"/>
  <c r="BF233" i="11"/>
  <c r="BE233" i="11"/>
  <c r="CA233" i="11" s="1"/>
  <c r="AY233" i="11"/>
  <c r="AU233" i="11"/>
  <c r="AS233" i="11"/>
  <c r="AT233" i="11" s="1"/>
  <c r="T233" i="11"/>
  <c r="S233" i="11"/>
  <c r="FZ232" i="11"/>
  <c r="FR232" i="11"/>
  <c r="FS232" i="11" s="1"/>
  <c r="FO232" i="11"/>
  <c r="FN232" i="11"/>
  <c r="FM232" i="11"/>
  <c r="BO232" i="11"/>
  <c r="BF232" i="11"/>
  <c r="BE232" i="11"/>
  <c r="CB232" i="11" s="1"/>
  <c r="AY232" i="11"/>
  <c r="AU232" i="11"/>
  <c r="AS232" i="11"/>
  <c r="AT232" i="11" s="1"/>
  <c r="T232" i="11"/>
  <c r="S232" i="11"/>
  <c r="FZ231" i="11"/>
  <c r="FR231" i="11"/>
  <c r="FS231" i="11" s="1"/>
  <c r="FO231" i="11"/>
  <c r="FN231" i="11"/>
  <c r="FM231" i="11"/>
  <c r="BP231" i="11"/>
  <c r="BO231" i="11"/>
  <c r="BF231" i="11"/>
  <c r="BE231" i="11"/>
  <c r="BY231" i="11" s="1"/>
  <c r="AZ231" i="11"/>
  <c r="AY231" i="11"/>
  <c r="AU231" i="11"/>
  <c r="AS231" i="11"/>
  <c r="AT231" i="11" s="1"/>
  <c r="T231" i="11"/>
  <c r="S231" i="11"/>
  <c r="FZ230" i="11"/>
  <c r="FR230" i="11"/>
  <c r="FS230" i="11" s="1"/>
  <c r="FO230" i="11"/>
  <c r="FN230" i="11"/>
  <c r="FM230" i="11"/>
  <c r="BP230" i="11"/>
  <c r="BO230" i="11"/>
  <c r="BF230" i="11"/>
  <c r="BE230" i="11"/>
  <c r="BZ230" i="11" s="1"/>
  <c r="AZ230" i="11"/>
  <c r="AY230" i="11"/>
  <c r="AU230" i="11"/>
  <c r="AS230" i="11"/>
  <c r="AT230" i="11" s="1"/>
  <c r="T230" i="11"/>
  <c r="S230" i="11"/>
  <c r="FZ229" i="11"/>
  <c r="FR229" i="11"/>
  <c r="FS229" i="11" s="1"/>
  <c r="FO229" i="11"/>
  <c r="FN229" i="11"/>
  <c r="FM229" i="11"/>
  <c r="BP229" i="11"/>
  <c r="BO229" i="11"/>
  <c r="BF229" i="11"/>
  <c r="BE229" i="11"/>
  <c r="BY229" i="11" s="1"/>
  <c r="AZ229" i="11"/>
  <c r="AY229" i="11"/>
  <c r="AU229" i="11"/>
  <c r="AS229" i="11"/>
  <c r="AT229" i="11" s="1"/>
  <c r="T229" i="11"/>
  <c r="S229" i="11"/>
  <c r="FZ228" i="11"/>
  <c r="FR228" i="11"/>
  <c r="FS228" i="11" s="1"/>
  <c r="FO228" i="11"/>
  <c r="FN228" i="11"/>
  <c r="FM228" i="11"/>
  <c r="BP228" i="11"/>
  <c r="BO228" i="11"/>
  <c r="BF228" i="11"/>
  <c r="BE228" i="11"/>
  <c r="BZ228" i="11" s="1"/>
  <c r="AZ228" i="11"/>
  <c r="AY228" i="11"/>
  <c r="AU228" i="11"/>
  <c r="AS228" i="11"/>
  <c r="AT228" i="11" s="1"/>
  <c r="T228" i="11"/>
  <c r="S228" i="11"/>
  <c r="FZ227" i="11"/>
  <c r="FR227" i="11"/>
  <c r="FS227" i="11" s="1"/>
  <c r="FO227" i="11"/>
  <c r="FN227" i="11"/>
  <c r="FM227" i="11"/>
  <c r="BP227" i="11"/>
  <c r="BO227" i="11"/>
  <c r="BF227" i="11"/>
  <c r="BE227" i="11"/>
  <c r="BY227" i="11" s="1"/>
  <c r="AZ227" i="11"/>
  <c r="AY227" i="11"/>
  <c r="AU227" i="11"/>
  <c r="AS227" i="11"/>
  <c r="AT227" i="11" s="1"/>
  <c r="T227" i="11"/>
  <c r="S227" i="11"/>
  <c r="FZ226" i="11"/>
  <c r="FR226" i="11"/>
  <c r="FS226" i="11" s="1"/>
  <c r="FO226" i="11"/>
  <c r="FN226" i="11"/>
  <c r="FM226" i="11"/>
  <c r="BP226" i="11"/>
  <c r="BO226" i="11"/>
  <c r="BF226" i="11"/>
  <c r="BE226" i="11"/>
  <c r="BZ226" i="11" s="1"/>
  <c r="AZ226" i="11"/>
  <c r="AY226" i="11"/>
  <c r="AU226" i="11"/>
  <c r="AS226" i="11"/>
  <c r="T226" i="11"/>
  <c r="S226" i="11"/>
  <c r="FZ225" i="11"/>
  <c r="FR225" i="11"/>
  <c r="FS225" i="11" s="1"/>
  <c r="FO225" i="11"/>
  <c r="FN225" i="11"/>
  <c r="FM225" i="11"/>
  <c r="BP225" i="11"/>
  <c r="BO225" i="11"/>
  <c r="BF225" i="11"/>
  <c r="BE225" i="11"/>
  <c r="BY225" i="11" s="1"/>
  <c r="AZ225" i="11"/>
  <c r="AY225" i="11"/>
  <c r="AU225" i="11"/>
  <c r="AS225" i="11"/>
  <c r="AT225" i="11" s="1"/>
  <c r="T225" i="11"/>
  <c r="S225" i="11"/>
  <c r="FZ224" i="11"/>
  <c r="FR224" i="11"/>
  <c r="FS224" i="11" s="1"/>
  <c r="FO224" i="11"/>
  <c r="FN224" i="11"/>
  <c r="FM224" i="11"/>
  <c r="BP224" i="11"/>
  <c r="BO224" i="11"/>
  <c r="BF224" i="11"/>
  <c r="BE224" i="11"/>
  <c r="BZ224" i="11" s="1"/>
  <c r="AZ224" i="11"/>
  <c r="AY224" i="11"/>
  <c r="AU224" i="11"/>
  <c r="AS224" i="11"/>
  <c r="AT224" i="11" s="1"/>
  <c r="T224" i="11"/>
  <c r="S224" i="11"/>
  <c r="FZ223" i="11"/>
  <c r="FR223" i="11"/>
  <c r="FS223" i="11" s="1"/>
  <c r="FO223" i="11"/>
  <c r="FN223" i="11"/>
  <c r="FM223" i="11"/>
  <c r="BP223" i="11"/>
  <c r="BO223" i="11"/>
  <c r="BF223" i="11"/>
  <c r="BE223" i="11"/>
  <c r="BY223" i="11" s="1"/>
  <c r="AZ223" i="11"/>
  <c r="AY223" i="11"/>
  <c r="AU223" i="11"/>
  <c r="AS223" i="11"/>
  <c r="AT223" i="11" s="1"/>
  <c r="T223" i="11"/>
  <c r="S223" i="11"/>
  <c r="FZ222" i="11"/>
  <c r="FR222" i="11"/>
  <c r="FS222" i="11" s="1"/>
  <c r="FO222" i="11"/>
  <c r="FN222" i="11"/>
  <c r="FM222" i="11"/>
  <c r="BP222" i="11"/>
  <c r="BO222" i="11"/>
  <c r="BF222" i="11"/>
  <c r="BE222" i="11"/>
  <c r="BZ222" i="11" s="1"/>
  <c r="AZ222" i="11"/>
  <c r="AY222" i="11"/>
  <c r="AU222" i="11"/>
  <c r="AS222" i="11"/>
  <c r="T222" i="11"/>
  <c r="S222" i="11"/>
  <c r="FZ221" i="11"/>
  <c r="FR221" i="11"/>
  <c r="FS221" i="11" s="1"/>
  <c r="FO221" i="11"/>
  <c r="FN221" i="11"/>
  <c r="FM221" i="11"/>
  <c r="BP221" i="11"/>
  <c r="BO221" i="11"/>
  <c r="BF221" i="11"/>
  <c r="BE221" i="11"/>
  <c r="BY221" i="11" s="1"/>
  <c r="AZ221" i="11"/>
  <c r="AY221" i="11"/>
  <c r="AU221" i="11"/>
  <c r="AS221" i="11"/>
  <c r="AT221" i="11" s="1"/>
  <c r="T221" i="11"/>
  <c r="S221" i="11"/>
  <c r="FZ220" i="11"/>
  <c r="FR220" i="11"/>
  <c r="FS220" i="11" s="1"/>
  <c r="FO220" i="11"/>
  <c r="FN220" i="11"/>
  <c r="FM220" i="11"/>
  <c r="BP220" i="11"/>
  <c r="BO220" i="11"/>
  <c r="BF220" i="11"/>
  <c r="BE220" i="11"/>
  <c r="BZ220" i="11" s="1"/>
  <c r="AZ220" i="11"/>
  <c r="AY220" i="11"/>
  <c r="AU220" i="11"/>
  <c r="AS220" i="11"/>
  <c r="AT220" i="11" s="1"/>
  <c r="T220" i="11"/>
  <c r="S220" i="11"/>
  <c r="FZ219" i="11"/>
  <c r="FR219" i="11"/>
  <c r="FS219" i="11" s="1"/>
  <c r="FO219" i="11"/>
  <c r="FN219" i="11"/>
  <c r="FM219" i="11"/>
  <c r="BP219" i="11"/>
  <c r="BO219" i="11"/>
  <c r="BF219" i="11"/>
  <c r="BE219" i="11"/>
  <c r="BY219" i="11" s="1"/>
  <c r="AZ219" i="11"/>
  <c r="AY219" i="11"/>
  <c r="AU219" i="11"/>
  <c r="AS219" i="11"/>
  <c r="AT219" i="11" s="1"/>
  <c r="T219" i="11"/>
  <c r="S219" i="11"/>
  <c r="FZ218" i="11"/>
  <c r="FR218" i="11"/>
  <c r="FS218" i="11" s="1"/>
  <c r="FO218" i="11"/>
  <c r="FN218" i="11"/>
  <c r="FM218" i="11"/>
  <c r="BO218" i="11"/>
  <c r="BF218" i="11"/>
  <c r="BE218" i="11"/>
  <c r="BZ218" i="11" s="1"/>
  <c r="AY218" i="11"/>
  <c r="AU218" i="11"/>
  <c r="AS218" i="11"/>
  <c r="T218" i="11"/>
  <c r="S218" i="11"/>
  <c r="FZ217" i="11"/>
  <c r="FR217" i="11"/>
  <c r="FS217" i="11" s="1"/>
  <c r="FO217" i="11"/>
  <c r="FN217" i="11"/>
  <c r="FM217" i="11"/>
  <c r="BO217" i="11"/>
  <c r="BF217" i="11"/>
  <c r="BE217" i="11"/>
  <c r="BY217" i="11" s="1"/>
  <c r="AY217" i="11"/>
  <c r="AU217" i="11"/>
  <c r="AS217" i="11"/>
  <c r="AT217" i="11" s="1"/>
  <c r="T217" i="11"/>
  <c r="S217" i="11"/>
  <c r="FZ216" i="11"/>
  <c r="FR216" i="11"/>
  <c r="FS216" i="11" s="1"/>
  <c r="FO216" i="11"/>
  <c r="FN216" i="11"/>
  <c r="FM216" i="11"/>
  <c r="BP216" i="11"/>
  <c r="BO216" i="11"/>
  <c r="BF216" i="11"/>
  <c r="BE216" i="11"/>
  <c r="BZ216" i="11" s="1"/>
  <c r="AZ216" i="11"/>
  <c r="AY216" i="11"/>
  <c r="AU216" i="11"/>
  <c r="AS216" i="11"/>
  <c r="AT216" i="11" s="1"/>
  <c r="T216" i="11"/>
  <c r="S216" i="11"/>
  <c r="FZ215" i="11"/>
  <c r="FR215" i="11"/>
  <c r="FS215" i="11" s="1"/>
  <c r="FO215" i="11"/>
  <c r="FN215" i="11"/>
  <c r="FM215" i="11"/>
  <c r="BP215" i="11"/>
  <c r="BO215" i="11"/>
  <c r="BF215" i="11"/>
  <c r="BE215" i="11"/>
  <c r="BY215" i="11" s="1"/>
  <c r="AZ215" i="11"/>
  <c r="AY215" i="11"/>
  <c r="AU215" i="11"/>
  <c r="AS215" i="11"/>
  <c r="AT215" i="11" s="1"/>
  <c r="T215" i="11"/>
  <c r="S215" i="11"/>
  <c r="FZ214" i="11"/>
  <c r="FR214" i="11"/>
  <c r="FS214" i="11" s="1"/>
  <c r="FO214" i="11"/>
  <c r="FN214" i="11"/>
  <c r="FM214" i="11"/>
  <c r="BP214" i="11"/>
  <c r="BO214" i="11"/>
  <c r="BF214" i="11"/>
  <c r="BE214" i="11"/>
  <c r="BZ214" i="11" s="1"/>
  <c r="AZ214" i="11"/>
  <c r="AY214" i="11"/>
  <c r="AU214" i="11"/>
  <c r="AS214" i="11"/>
  <c r="T214" i="11"/>
  <c r="S214" i="11"/>
  <c r="FZ213" i="11"/>
  <c r="FR213" i="11"/>
  <c r="FS213" i="11" s="1"/>
  <c r="FO213" i="11"/>
  <c r="FN213" i="11"/>
  <c r="FM213" i="11"/>
  <c r="BP213" i="11"/>
  <c r="BO213" i="11"/>
  <c r="BF213" i="11"/>
  <c r="BE213" i="11"/>
  <c r="BU213" i="11" s="1"/>
  <c r="AZ213" i="11"/>
  <c r="AY213" i="11"/>
  <c r="AU213" i="11"/>
  <c r="AS213" i="11"/>
  <c r="AT213" i="11" s="1"/>
  <c r="T213" i="11"/>
  <c r="S213" i="11"/>
  <c r="FZ212" i="11"/>
  <c r="FR212" i="11"/>
  <c r="FS212" i="11" s="1"/>
  <c r="FO212" i="11"/>
  <c r="FN212" i="11"/>
  <c r="FM212" i="11"/>
  <c r="BP212" i="11"/>
  <c r="BO212" i="11"/>
  <c r="BF212" i="11"/>
  <c r="BE212" i="11"/>
  <c r="BU212" i="11" s="1"/>
  <c r="BQ212" i="11" s="1"/>
  <c r="DE212" i="11" s="1"/>
  <c r="AZ212" i="11"/>
  <c r="AY212" i="11"/>
  <c r="AU212" i="11"/>
  <c r="AS212" i="11"/>
  <c r="AT212" i="11" s="1"/>
  <c r="T212" i="11"/>
  <c r="S212" i="11"/>
  <c r="FZ211" i="11"/>
  <c r="FR211" i="11"/>
  <c r="FS211" i="11" s="1"/>
  <c r="FO211" i="11"/>
  <c r="FN211" i="11"/>
  <c r="FM211" i="11"/>
  <c r="BP211" i="11"/>
  <c r="BO211" i="11"/>
  <c r="BF211" i="11"/>
  <c r="BE211" i="11"/>
  <c r="BY211" i="11" s="1"/>
  <c r="AZ211" i="11"/>
  <c r="AY211" i="11"/>
  <c r="AU211" i="11"/>
  <c r="AS211" i="11"/>
  <c r="AT211" i="11" s="1"/>
  <c r="T211" i="11"/>
  <c r="S211" i="11"/>
  <c r="FZ210" i="11"/>
  <c r="FR210" i="11"/>
  <c r="FS210" i="11" s="1"/>
  <c r="FO210" i="11"/>
  <c r="FN210" i="11"/>
  <c r="FM210" i="11"/>
  <c r="BP210" i="11"/>
  <c r="BO210" i="11"/>
  <c r="BF210" i="11"/>
  <c r="BE210" i="11"/>
  <c r="BY210" i="11" s="1"/>
  <c r="AZ210" i="11"/>
  <c r="FW210" i="11" s="1"/>
  <c r="AY210" i="11"/>
  <c r="AU210" i="11"/>
  <c r="AS210" i="11"/>
  <c r="AT210" i="11" s="1"/>
  <c r="T210" i="11"/>
  <c r="S210" i="11"/>
  <c r="FZ209" i="11"/>
  <c r="FR209" i="11"/>
  <c r="FS209" i="11" s="1"/>
  <c r="FO209" i="11"/>
  <c r="FN209" i="11"/>
  <c r="FM209" i="11"/>
  <c r="BP209" i="11"/>
  <c r="BO209" i="11"/>
  <c r="BF209" i="11"/>
  <c r="BE209" i="11"/>
  <c r="BZ209" i="11" s="1"/>
  <c r="AZ209" i="11"/>
  <c r="AY209" i="11"/>
  <c r="AU209" i="11"/>
  <c r="AS209" i="11"/>
  <c r="AT209" i="11" s="1"/>
  <c r="FW209" i="11" s="1"/>
  <c r="T209" i="11"/>
  <c r="S209" i="11"/>
  <c r="FZ208" i="11"/>
  <c r="FR208" i="11"/>
  <c r="FS208" i="11" s="1"/>
  <c r="FO208" i="11"/>
  <c r="FN208" i="11"/>
  <c r="FM208" i="11"/>
  <c r="BP208" i="11"/>
  <c r="BO208" i="11"/>
  <c r="BF208" i="11"/>
  <c r="BE208" i="11"/>
  <c r="BX208" i="11" s="1"/>
  <c r="AZ208" i="11"/>
  <c r="AY208" i="11"/>
  <c r="AU208" i="11"/>
  <c r="AS208" i="11"/>
  <c r="AT208" i="11" s="1"/>
  <c r="T208" i="11"/>
  <c r="S208" i="11"/>
  <c r="FZ207" i="11"/>
  <c r="FR207" i="11"/>
  <c r="FS207" i="11" s="1"/>
  <c r="FO207" i="11"/>
  <c r="FN207" i="11"/>
  <c r="FM207" i="11"/>
  <c r="BP207" i="11"/>
  <c r="BO207" i="11"/>
  <c r="BF207" i="11"/>
  <c r="BE207" i="11"/>
  <c r="BW207" i="11" s="1"/>
  <c r="AZ207" i="11"/>
  <c r="AY207" i="11"/>
  <c r="AU207" i="11"/>
  <c r="AS207" i="11"/>
  <c r="AT207" i="11" s="1"/>
  <c r="FW207" i="11" s="1"/>
  <c r="T207" i="11"/>
  <c r="S207" i="11"/>
  <c r="FZ206" i="11"/>
  <c r="FR206" i="11"/>
  <c r="FS206" i="11" s="1"/>
  <c r="FO206" i="11"/>
  <c r="FN206" i="11"/>
  <c r="FM206" i="11"/>
  <c r="BP206" i="11"/>
  <c r="BO206" i="11"/>
  <c r="BF206" i="11"/>
  <c r="BE206" i="11"/>
  <c r="BY206" i="11" s="1"/>
  <c r="AZ206" i="11"/>
  <c r="AY206" i="11"/>
  <c r="AU206" i="11"/>
  <c r="AS206" i="11"/>
  <c r="AT206" i="11" s="1"/>
  <c r="T206" i="11"/>
  <c r="S206" i="11"/>
  <c r="FZ205" i="11"/>
  <c r="FR205" i="11"/>
  <c r="FS205" i="11" s="1"/>
  <c r="FO205" i="11"/>
  <c r="FN205" i="11"/>
  <c r="FM205" i="11"/>
  <c r="BP205" i="11"/>
  <c r="BO205" i="11"/>
  <c r="BF205" i="11"/>
  <c r="BE205" i="11"/>
  <c r="BZ205" i="11" s="1"/>
  <c r="AZ205" i="11"/>
  <c r="AY205" i="11"/>
  <c r="AU205" i="11"/>
  <c r="AS205" i="11"/>
  <c r="AT205" i="11" s="1"/>
  <c r="T205" i="11"/>
  <c r="S205" i="11"/>
  <c r="FZ204" i="11"/>
  <c r="FR204" i="11"/>
  <c r="FS204" i="11" s="1"/>
  <c r="FO204" i="11"/>
  <c r="FN204" i="11"/>
  <c r="FM204" i="11"/>
  <c r="BP204" i="11"/>
  <c r="BO204" i="11"/>
  <c r="BF204" i="11"/>
  <c r="BE204" i="11"/>
  <c r="BY204" i="11" s="1"/>
  <c r="AZ204" i="11"/>
  <c r="AY204" i="11"/>
  <c r="AU204" i="11"/>
  <c r="AS204" i="11"/>
  <c r="AT204" i="11" s="1"/>
  <c r="T204" i="11"/>
  <c r="S204" i="11"/>
  <c r="FZ203" i="11"/>
  <c r="FR203" i="11"/>
  <c r="FS203" i="11" s="1"/>
  <c r="FO203" i="11"/>
  <c r="FN203" i="11"/>
  <c r="FM203" i="11"/>
  <c r="BO203" i="11"/>
  <c r="BF203" i="11"/>
  <c r="BE203" i="11"/>
  <c r="BZ203" i="11" s="1"/>
  <c r="AY203" i="11"/>
  <c r="AU203" i="11"/>
  <c r="AS203" i="11"/>
  <c r="AT203" i="11" s="1"/>
  <c r="T203" i="11"/>
  <c r="S203" i="11"/>
  <c r="FZ202" i="11"/>
  <c r="FR202" i="11"/>
  <c r="FS202" i="11" s="1"/>
  <c r="FO202" i="11"/>
  <c r="FN202" i="11"/>
  <c r="FM202" i="11"/>
  <c r="BO202" i="11"/>
  <c r="BF202" i="11"/>
  <c r="BE202" i="11"/>
  <c r="AY202" i="11"/>
  <c r="AU202" i="11"/>
  <c r="AS202" i="11"/>
  <c r="AT202" i="11" s="1"/>
  <c r="T202" i="11"/>
  <c r="S202" i="11"/>
  <c r="FZ201" i="11"/>
  <c r="FR201" i="11"/>
  <c r="FS201" i="11" s="1"/>
  <c r="FO201" i="11"/>
  <c r="FN201" i="11"/>
  <c r="FM201" i="11"/>
  <c r="BP201" i="11"/>
  <c r="BO201" i="11"/>
  <c r="BF201" i="11"/>
  <c r="BE201" i="11"/>
  <c r="BZ201" i="11" s="1"/>
  <c r="AZ201" i="11"/>
  <c r="AY201" i="11"/>
  <c r="AU201" i="11"/>
  <c r="AS201" i="11"/>
  <c r="AT201" i="11" s="1"/>
  <c r="T201" i="11"/>
  <c r="S201" i="11"/>
  <c r="FZ200" i="11"/>
  <c r="FR200" i="11"/>
  <c r="FS200" i="11" s="1"/>
  <c r="FO200" i="11"/>
  <c r="FN200" i="11"/>
  <c r="FM200" i="11"/>
  <c r="BP200" i="11"/>
  <c r="BO200" i="11"/>
  <c r="BF200" i="11"/>
  <c r="BE200" i="11"/>
  <c r="BY200" i="11" s="1"/>
  <c r="AZ200" i="11"/>
  <c r="AY200" i="11"/>
  <c r="AU200" i="11"/>
  <c r="AS200" i="11"/>
  <c r="AT200" i="11" s="1"/>
  <c r="T200" i="11"/>
  <c r="S200" i="11"/>
  <c r="FZ199" i="11"/>
  <c r="FR199" i="11"/>
  <c r="FS199" i="11" s="1"/>
  <c r="FO199" i="11"/>
  <c r="FN199" i="11"/>
  <c r="FM199" i="11"/>
  <c r="BO199" i="11"/>
  <c r="BF199" i="11"/>
  <c r="BE199" i="11"/>
  <c r="BW199" i="11" s="1"/>
  <c r="AY199" i="11"/>
  <c r="AU199" i="11"/>
  <c r="AS199" i="11"/>
  <c r="AT199" i="11" s="1"/>
  <c r="T199" i="11"/>
  <c r="S199" i="11"/>
  <c r="FZ198" i="11"/>
  <c r="FR198" i="11"/>
  <c r="FS198" i="11" s="1"/>
  <c r="FO198" i="11"/>
  <c r="FN198" i="11"/>
  <c r="FM198" i="11"/>
  <c r="BP198" i="11"/>
  <c r="BO198" i="11"/>
  <c r="BF198" i="11"/>
  <c r="BE198" i="11"/>
  <c r="BY198" i="11" s="1"/>
  <c r="AZ198" i="11"/>
  <c r="AY198" i="11"/>
  <c r="AU198" i="11"/>
  <c r="AS198" i="11"/>
  <c r="AT198" i="11" s="1"/>
  <c r="T198" i="11"/>
  <c r="S198" i="11"/>
  <c r="FZ197" i="11"/>
  <c r="FR197" i="11"/>
  <c r="FS197" i="11" s="1"/>
  <c r="FO197" i="11"/>
  <c r="FN197" i="11"/>
  <c r="FM197" i="11"/>
  <c r="BP197" i="11"/>
  <c r="BO197" i="11"/>
  <c r="BF197" i="11"/>
  <c r="BE197" i="11"/>
  <c r="BZ197" i="11" s="1"/>
  <c r="AZ197" i="11"/>
  <c r="AY197" i="11"/>
  <c r="AU197" i="11"/>
  <c r="AS197" i="11"/>
  <c r="AT197" i="11" s="1"/>
  <c r="T197" i="11"/>
  <c r="S197" i="11"/>
  <c r="FZ196" i="11"/>
  <c r="FR196" i="11"/>
  <c r="FS196" i="11" s="1"/>
  <c r="FO196" i="11"/>
  <c r="FN196" i="11"/>
  <c r="FM196" i="11"/>
  <c r="BP196" i="11"/>
  <c r="BO196" i="11"/>
  <c r="BF196" i="11"/>
  <c r="BE196" i="11"/>
  <c r="BV196" i="11" s="1"/>
  <c r="AZ196" i="11"/>
  <c r="AY196" i="11"/>
  <c r="AU196" i="11"/>
  <c r="AS196" i="11"/>
  <c r="AT196" i="11" s="1"/>
  <c r="T196" i="11"/>
  <c r="S196" i="11"/>
  <c r="FZ195" i="11"/>
  <c r="FR195" i="11"/>
  <c r="FS195" i="11" s="1"/>
  <c r="FO195" i="11"/>
  <c r="FN195" i="11"/>
  <c r="FM195" i="11"/>
  <c r="BP195" i="11"/>
  <c r="BO195" i="11"/>
  <c r="BF195" i="11"/>
  <c r="BE195" i="11"/>
  <c r="BW195" i="11" s="1"/>
  <c r="AZ195" i="11"/>
  <c r="AY195" i="11"/>
  <c r="AU195" i="11"/>
  <c r="AS195" i="11"/>
  <c r="AT195" i="11" s="1"/>
  <c r="T195" i="11"/>
  <c r="S195" i="11"/>
  <c r="FZ194" i="11"/>
  <c r="FR194" i="11"/>
  <c r="FS194" i="11" s="1"/>
  <c r="FO194" i="11"/>
  <c r="FN194" i="11"/>
  <c r="FM194" i="11"/>
  <c r="BP194" i="11"/>
  <c r="BO194" i="11"/>
  <c r="BF194" i="11"/>
  <c r="BE194" i="11"/>
  <c r="BM194" i="11" s="1"/>
  <c r="AZ194" i="11"/>
  <c r="AY194" i="11"/>
  <c r="AU194" i="11"/>
  <c r="AS194" i="11"/>
  <c r="AT194" i="11" s="1"/>
  <c r="T194" i="11"/>
  <c r="S194" i="11"/>
  <c r="FZ193" i="11"/>
  <c r="FR193" i="11"/>
  <c r="FS193" i="11" s="1"/>
  <c r="FO193" i="11"/>
  <c r="FN193" i="11"/>
  <c r="FM193" i="11"/>
  <c r="BP193" i="11"/>
  <c r="BO193" i="11"/>
  <c r="BF193" i="11"/>
  <c r="BE193" i="11"/>
  <c r="CB193" i="11" s="1"/>
  <c r="AZ193" i="11"/>
  <c r="AY193" i="11"/>
  <c r="AU193" i="11"/>
  <c r="AS193" i="11"/>
  <c r="AT193" i="11" s="1"/>
  <c r="T193" i="11"/>
  <c r="S193" i="11"/>
  <c r="FZ192" i="11"/>
  <c r="FR192" i="11"/>
  <c r="FS192" i="11" s="1"/>
  <c r="FO192" i="11"/>
  <c r="FN192" i="11"/>
  <c r="FM192" i="11"/>
  <c r="BP192" i="11"/>
  <c r="BO192" i="11"/>
  <c r="BF192" i="11"/>
  <c r="BE192" i="11"/>
  <c r="BY192" i="11" s="1"/>
  <c r="AZ192" i="11"/>
  <c r="AY192" i="11"/>
  <c r="AU192" i="11"/>
  <c r="AS192" i="11"/>
  <c r="AT192" i="11" s="1"/>
  <c r="T192" i="11"/>
  <c r="S192" i="11"/>
  <c r="FZ191" i="11"/>
  <c r="FR191" i="11"/>
  <c r="FS191" i="11" s="1"/>
  <c r="FO191" i="11"/>
  <c r="FN191" i="11"/>
  <c r="FM191" i="11"/>
  <c r="BP191" i="11"/>
  <c r="BO191" i="11"/>
  <c r="BF191" i="11"/>
  <c r="BE191" i="11"/>
  <c r="BZ191" i="11" s="1"/>
  <c r="AZ191" i="11"/>
  <c r="AY191" i="11"/>
  <c r="AU191" i="11"/>
  <c r="AS191" i="11"/>
  <c r="AT191" i="11" s="1"/>
  <c r="T191" i="11"/>
  <c r="S191" i="11"/>
  <c r="FZ190" i="11"/>
  <c r="FR190" i="11"/>
  <c r="FS190" i="11" s="1"/>
  <c r="FO190" i="11"/>
  <c r="FN190" i="11"/>
  <c r="FM190" i="11"/>
  <c r="BP190" i="11"/>
  <c r="BO190" i="11"/>
  <c r="BF190" i="11"/>
  <c r="BE190" i="11"/>
  <c r="CA190" i="11" s="1"/>
  <c r="AZ190" i="11"/>
  <c r="AY190" i="11"/>
  <c r="AU190" i="11"/>
  <c r="AS190" i="11"/>
  <c r="AT190" i="11" s="1"/>
  <c r="T190" i="11"/>
  <c r="S190" i="11"/>
  <c r="FZ189" i="11"/>
  <c r="FR189" i="11"/>
  <c r="FS189" i="11" s="1"/>
  <c r="FO189" i="11"/>
  <c r="FN189" i="11"/>
  <c r="FM189" i="11"/>
  <c r="BP189" i="11"/>
  <c r="BO189" i="11"/>
  <c r="BF189" i="11"/>
  <c r="BE189" i="11"/>
  <c r="CB189" i="11" s="1"/>
  <c r="AZ189" i="11"/>
  <c r="AY189" i="11"/>
  <c r="AU189" i="11"/>
  <c r="AS189" i="11"/>
  <c r="AT189" i="11" s="1"/>
  <c r="T189" i="11"/>
  <c r="S189" i="11"/>
  <c r="FZ188" i="11"/>
  <c r="FR188" i="11"/>
  <c r="FS188" i="11" s="1"/>
  <c r="FO188" i="11"/>
  <c r="FN188" i="11"/>
  <c r="FM188" i="11"/>
  <c r="BP188" i="11"/>
  <c r="BO188" i="11"/>
  <c r="BF188" i="11"/>
  <c r="BE188" i="11"/>
  <c r="AZ188" i="11"/>
  <c r="AY188" i="11"/>
  <c r="AU188" i="11"/>
  <c r="AS188" i="11"/>
  <c r="AT188" i="11" s="1"/>
  <c r="T188" i="11"/>
  <c r="S188" i="11"/>
  <c r="FZ187" i="11"/>
  <c r="FR187" i="11"/>
  <c r="FS187" i="11" s="1"/>
  <c r="FO187" i="11"/>
  <c r="FN187" i="11"/>
  <c r="FM187" i="11"/>
  <c r="BP187" i="11"/>
  <c r="BO187" i="11"/>
  <c r="BF187" i="11"/>
  <c r="BE187" i="11"/>
  <c r="BZ187" i="11" s="1"/>
  <c r="AZ187" i="11"/>
  <c r="AY187" i="11"/>
  <c r="AU187" i="11"/>
  <c r="AS187" i="11"/>
  <c r="AT187" i="11" s="1"/>
  <c r="T187" i="11"/>
  <c r="S187" i="11"/>
  <c r="FZ186" i="11"/>
  <c r="FR186" i="11"/>
  <c r="FS186" i="11" s="1"/>
  <c r="FO186" i="11"/>
  <c r="FN186" i="11"/>
  <c r="FM186" i="11"/>
  <c r="BO186" i="11"/>
  <c r="BF186" i="11"/>
  <c r="BE186" i="11"/>
  <c r="CA186" i="11" s="1"/>
  <c r="AY186" i="11"/>
  <c r="AU186" i="11"/>
  <c r="AS186" i="11"/>
  <c r="AT186" i="11" s="1"/>
  <c r="T186" i="11"/>
  <c r="S186" i="11"/>
  <c r="FZ185" i="11"/>
  <c r="FR185" i="11"/>
  <c r="FS185" i="11" s="1"/>
  <c r="FO185" i="11"/>
  <c r="FN185" i="11"/>
  <c r="FM185" i="11"/>
  <c r="BO185" i="11"/>
  <c r="BF185" i="11"/>
  <c r="BE185" i="11"/>
  <c r="CB185" i="11" s="1"/>
  <c r="AY185" i="11"/>
  <c r="AU185" i="11"/>
  <c r="AS185" i="11"/>
  <c r="AT185" i="11" s="1"/>
  <c r="T185" i="11"/>
  <c r="S185" i="11"/>
  <c r="FZ184" i="11"/>
  <c r="FR184" i="11"/>
  <c r="FS184" i="11" s="1"/>
  <c r="FO184" i="11"/>
  <c r="FN184" i="11"/>
  <c r="FM184" i="11"/>
  <c r="BP184" i="11"/>
  <c r="BO184" i="11"/>
  <c r="BF184" i="11"/>
  <c r="BE184" i="11"/>
  <c r="BY184" i="11" s="1"/>
  <c r="AZ184" i="11"/>
  <c r="AY184" i="11"/>
  <c r="AU184" i="11"/>
  <c r="AS184" i="11"/>
  <c r="AT184" i="11" s="1"/>
  <c r="T184" i="11"/>
  <c r="S184" i="11"/>
  <c r="FZ183" i="11"/>
  <c r="FR183" i="11"/>
  <c r="FS183" i="11" s="1"/>
  <c r="FO183" i="11"/>
  <c r="FN183" i="11"/>
  <c r="FM183" i="11"/>
  <c r="BP183" i="11"/>
  <c r="BO183" i="11"/>
  <c r="BF183" i="11"/>
  <c r="BE183" i="11"/>
  <c r="BZ183" i="11" s="1"/>
  <c r="AZ183" i="11"/>
  <c r="AY183" i="11"/>
  <c r="AU183" i="11"/>
  <c r="AS183" i="11"/>
  <c r="AT183" i="11" s="1"/>
  <c r="T183" i="11"/>
  <c r="S183" i="11"/>
  <c r="FZ182" i="11"/>
  <c r="FR182" i="11"/>
  <c r="FS182" i="11" s="1"/>
  <c r="FO182" i="11"/>
  <c r="FN182" i="11"/>
  <c r="FM182" i="11"/>
  <c r="BP182" i="11"/>
  <c r="BO182" i="11"/>
  <c r="BF182" i="11"/>
  <c r="BE182" i="11"/>
  <c r="CA182" i="11" s="1"/>
  <c r="AZ182" i="11"/>
  <c r="AY182" i="11"/>
  <c r="AU182" i="11"/>
  <c r="AS182" i="11"/>
  <c r="AT182" i="11" s="1"/>
  <c r="T182" i="11"/>
  <c r="S182" i="11"/>
  <c r="FZ181" i="11"/>
  <c r="FR181" i="11"/>
  <c r="FS181" i="11" s="1"/>
  <c r="FO181" i="11"/>
  <c r="FN181" i="11"/>
  <c r="FM181" i="11"/>
  <c r="BP181" i="11"/>
  <c r="BO181" i="11"/>
  <c r="BF181" i="11"/>
  <c r="BE181" i="11"/>
  <c r="CB181" i="11" s="1"/>
  <c r="AZ181" i="11"/>
  <c r="AY181" i="11"/>
  <c r="AU181" i="11"/>
  <c r="AS181" i="11"/>
  <c r="AT181" i="11" s="1"/>
  <c r="T181" i="11"/>
  <c r="S181" i="11"/>
  <c r="FZ180" i="11"/>
  <c r="FR180" i="11"/>
  <c r="FS180" i="11" s="1"/>
  <c r="FO180" i="11"/>
  <c r="FN180" i="11"/>
  <c r="FM180" i="11"/>
  <c r="BP180" i="11"/>
  <c r="BO180" i="11"/>
  <c r="BF180" i="11"/>
  <c r="BE180" i="11"/>
  <c r="BY180" i="11" s="1"/>
  <c r="AZ180" i="11"/>
  <c r="AY180" i="11"/>
  <c r="AU180" i="11"/>
  <c r="AS180" i="11"/>
  <c r="AT180" i="11" s="1"/>
  <c r="T180" i="11"/>
  <c r="S180" i="11"/>
  <c r="FZ179" i="11"/>
  <c r="FR179" i="11"/>
  <c r="FS179" i="11" s="1"/>
  <c r="FO179" i="11"/>
  <c r="FN179" i="11"/>
  <c r="FM179" i="11"/>
  <c r="BO179" i="11"/>
  <c r="BF179" i="11"/>
  <c r="BE179" i="11"/>
  <c r="BZ179" i="11" s="1"/>
  <c r="AY179" i="11"/>
  <c r="AU179" i="11"/>
  <c r="AS179" i="11"/>
  <c r="AT179" i="11" s="1"/>
  <c r="FW179" i="11" s="1"/>
  <c r="T179" i="11"/>
  <c r="S179" i="11"/>
  <c r="FZ178" i="11"/>
  <c r="FR178" i="11"/>
  <c r="FS178" i="11" s="1"/>
  <c r="FO178" i="11"/>
  <c r="FN178" i="11"/>
  <c r="FM178" i="11"/>
  <c r="BP178" i="11"/>
  <c r="BO178" i="11"/>
  <c r="BF178" i="11"/>
  <c r="BE178" i="11"/>
  <c r="CA178" i="11" s="1"/>
  <c r="AZ178" i="11"/>
  <c r="AY178" i="11"/>
  <c r="AU178" i="11"/>
  <c r="AS178" i="11"/>
  <c r="AT178" i="11" s="1"/>
  <c r="T178" i="11"/>
  <c r="S178" i="11"/>
  <c r="FZ177" i="11"/>
  <c r="FR177" i="11"/>
  <c r="FS177" i="11" s="1"/>
  <c r="FO177" i="11"/>
  <c r="FN177" i="11"/>
  <c r="FM177" i="11"/>
  <c r="BO177" i="11"/>
  <c r="BF177" i="11"/>
  <c r="BE177" i="11"/>
  <c r="BW177" i="11" s="1"/>
  <c r="AY177" i="11"/>
  <c r="AU177" i="11"/>
  <c r="AS177" i="11"/>
  <c r="AT177" i="11" s="1"/>
  <c r="T177" i="11"/>
  <c r="S177" i="11"/>
  <c r="FZ176" i="11"/>
  <c r="FR176" i="11"/>
  <c r="FS176" i="11" s="1"/>
  <c r="FO176" i="11"/>
  <c r="FN176" i="11"/>
  <c r="FM176" i="11"/>
  <c r="BO176" i="11"/>
  <c r="BF176" i="11"/>
  <c r="BE176" i="11"/>
  <c r="BY176" i="11" s="1"/>
  <c r="AY176" i="11"/>
  <c r="AU176" i="11"/>
  <c r="AS176" i="11"/>
  <c r="AT176" i="11" s="1"/>
  <c r="T176" i="11"/>
  <c r="S176" i="11"/>
  <c r="FZ175" i="11"/>
  <c r="FR175" i="11"/>
  <c r="FS175" i="11" s="1"/>
  <c r="FO175" i="11"/>
  <c r="FN175" i="11"/>
  <c r="FM175" i="11"/>
  <c r="BP175" i="11"/>
  <c r="BO175" i="11"/>
  <c r="BF175" i="11"/>
  <c r="BE175" i="11"/>
  <c r="BY175" i="11" s="1"/>
  <c r="AZ175" i="11"/>
  <c r="AY175" i="11"/>
  <c r="AU175" i="11"/>
  <c r="AS175" i="11"/>
  <c r="AT175" i="11" s="1"/>
  <c r="T175" i="11"/>
  <c r="S175" i="11"/>
  <c r="FZ174" i="11"/>
  <c r="FR174" i="11"/>
  <c r="FS174" i="11" s="1"/>
  <c r="FO174" i="11"/>
  <c r="FN174" i="11"/>
  <c r="FM174" i="11"/>
  <c r="BP174" i="11"/>
  <c r="BO174" i="11"/>
  <c r="BF174" i="11"/>
  <c r="BE174" i="11"/>
  <c r="AZ174" i="11"/>
  <c r="AY174" i="11"/>
  <c r="AU174" i="11"/>
  <c r="AS174" i="11"/>
  <c r="T174" i="11"/>
  <c r="S174" i="11"/>
  <c r="FZ173" i="11"/>
  <c r="FR173" i="11"/>
  <c r="FS173" i="11" s="1"/>
  <c r="FO173" i="11"/>
  <c r="FN173" i="11"/>
  <c r="FM173" i="11"/>
  <c r="BP173" i="11"/>
  <c r="BO173" i="11"/>
  <c r="BF173" i="11"/>
  <c r="BE173" i="11"/>
  <c r="BY173" i="11" s="1"/>
  <c r="AZ173" i="11"/>
  <c r="AY173" i="11"/>
  <c r="AU173" i="11"/>
  <c r="AS173" i="11"/>
  <c r="AT173" i="11" s="1"/>
  <c r="T173" i="11"/>
  <c r="S173" i="11"/>
  <c r="FZ172" i="11"/>
  <c r="FR172" i="11"/>
  <c r="FS172" i="11" s="1"/>
  <c r="FO172" i="11"/>
  <c r="FN172" i="11"/>
  <c r="FM172" i="11"/>
  <c r="BP172" i="11"/>
  <c r="BO172" i="11"/>
  <c r="BF172" i="11"/>
  <c r="BE172" i="11"/>
  <c r="BY172" i="11" s="1"/>
  <c r="AZ172" i="11"/>
  <c r="AY172" i="11"/>
  <c r="AU172" i="11"/>
  <c r="AS172" i="11"/>
  <c r="AT172" i="11" s="1"/>
  <c r="T172" i="11"/>
  <c r="S172" i="11"/>
  <c r="FZ171" i="11"/>
  <c r="FR171" i="11"/>
  <c r="FS171" i="11" s="1"/>
  <c r="FO171" i="11"/>
  <c r="FN171" i="11"/>
  <c r="FM171" i="11"/>
  <c r="BP171" i="11"/>
  <c r="BO171" i="11"/>
  <c r="BF171" i="11"/>
  <c r="BE171" i="11"/>
  <c r="AZ171" i="11"/>
  <c r="AY171" i="11"/>
  <c r="AU171" i="11"/>
  <c r="AS171" i="11"/>
  <c r="AT171" i="11" s="1"/>
  <c r="T171" i="11"/>
  <c r="S171" i="11"/>
  <c r="FZ170" i="11"/>
  <c r="FR170" i="11"/>
  <c r="FS170" i="11" s="1"/>
  <c r="FO170" i="11"/>
  <c r="FN170" i="11"/>
  <c r="FM170" i="11"/>
  <c r="BP170" i="11"/>
  <c r="BO170" i="11"/>
  <c r="BF170" i="11"/>
  <c r="BE170" i="11"/>
  <c r="BZ170" i="11" s="1"/>
  <c r="AZ170" i="11"/>
  <c r="AY170" i="11"/>
  <c r="AU170" i="11"/>
  <c r="AS170" i="11"/>
  <c r="T170" i="11"/>
  <c r="S170" i="11"/>
  <c r="FZ169" i="11"/>
  <c r="FR169" i="11"/>
  <c r="FS169" i="11" s="1"/>
  <c r="FO169" i="11"/>
  <c r="FN169" i="11"/>
  <c r="FM169" i="11"/>
  <c r="BP169" i="11"/>
  <c r="BO169" i="11"/>
  <c r="BF169" i="11"/>
  <c r="BE169" i="11"/>
  <c r="BY169" i="11" s="1"/>
  <c r="AZ169" i="11"/>
  <c r="AY169" i="11"/>
  <c r="AU169" i="11"/>
  <c r="AS169" i="11"/>
  <c r="AT169" i="11" s="1"/>
  <c r="T169" i="11"/>
  <c r="S169" i="11"/>
  <c r="FZ168" i="11"/>
  <c r="FR168" i="11"/>
  <c r="FS168" i="11" s="1"/>
  <c r="FO168" i="11"/>
  <c r="FN168" i="11"/>
  <c r="FM168" i="11"/>
  <c r="BO168" i="11"/>
  <c r="BF168" i="11"/>
  <c r="BE168" i="11"/>
  <c r="BY168" i="11" s="1"/>
  <c r="AY168" i="11"/>
  <c r="AU168" i="11"/>
  <c r="AS168" i="11"/>
  <c r="AT168" i="11" s="1"/>
  <c r="FW168" i="11" s="1"/>
  <c r="T168" i="11"/>
  <c r="S168" i="11"/>
  <c r="FZ167" i="11"/>
  <c r="FR167" i="11"/>
  <c r="FS167" i="11" s="1"/>
  <c r="FO167" i="11"/>
  <c r="FN167" i="11"/>
  <c r="FM167" i="11"/>
  <c r="BO167" i="11"/>
  <c r="BF167" i="11"/>
  <c r="BE167" i="11"/>
  <c r="BY167" i="11" s="1"/>
  <c r="AY167" i="11"/>
  <c r="AU167" i="11"/>
  <c r="AS167" i="11"/>
  <c r="AT167" i="11" s="1"/>
  <c r="T167" i="11"/>
  <c r="S167" i="11"/>
  <c r="FZ166" i="11"/>
  <c r="FR166" i="11"/>
  <c r="FS166" i="11" s="1"/>
  <c r="FO166" i="11"/>
  <c r="FN166" i="11"/>
  <c r="FM166" i="11"/>
  <c r="BP166" i="11"/>
  <c r="BO166" i="11"/>
  <c r="BF166" i="11"/>
  <c r="BE166" i="11"/>
  <c r="BK166" i="11" s="1"/>
  <c r="AZ166" i="11"/>
  <c r="AY166" i="11"/>
  <c r="AU166" i="11"/>
  <c r="AS166" i="11"/>
  <c r="T166" i="11"/>
  <c r="S166" i="11"/>
  <c r="FZ165" i="11"/>
  <c r="FR165" i="11"/>
  <c r="FS165" i="11" s="1"/>
  <c r="FO165" i="11"/>
  <c r="FN165" i="11"/>
  <c r="FM165" i="11"/>
  <c r="BP165" i="11"/>
  <c r="BO165" i="11"/>
  <c r="BF165" i="11"/>
  <c r="BE165" i="11"/>
  <c r="BY165" i="11" s="1"/>
  <c r="AZ165" i="11"/>
  <c r="AY165" i="11"/>
  <c r="AU165" i="11"/>
  <c r="AS165" i="11"/>
  <c r="AT165" i="11" s="1"/>
  <c r="T165" i="11"/>
  <c r="S165" i="11"/>
  <c r="FZ164" i="11"/>
  <c r="FR164" i="11"/>
  <c r="FS164" i="11" s="1"/>
  <c r="FO164" i="11"/>
  <c r="FN164" i="11"/>
  <c r="FM164" i="11"/>
  <c r="BP164" i="11"/>
  <c r="BO164" i="11"/>
  <c r="BF164" i="11"/>
  <c r="BE164" i="11"/>
  <c r="BY164" i="11" s="1"/>
  <c r="AZ164" i="11"/>
  <c r="AY164" i="11"/>
  <c r="AU164" i="11"/>
  <c r="AS164" i="11"/>
  <c r="AT164" i="11" s="1"/>
  <c r="T164" i="11"/>
  <c r="S164" i="11"/>
  <c r="FZ163" i="11"/>
  <c r="FR163" i="11"/>
  <c r="FS163" i="11" s="1"/>
  <c r="FO163" i="11"/>
  <c r="FN163" i="11"/>
  <c r="FM163" i="11"/>
  <c r="BO163" i="11"/>
  <c r="BF163" i="11"/>
  <c r="BE163" i="11"/>
  <c r="BK163" i="11" s="1"/>
  <c r="AY163" i="11"/>
  <c r="AU163" i="11"/>
  <c r="AS163" i="11"/>
  <c r="AT163" i="11" s="1"/>
  <c r="T163" i="11"/>
  <c r="S163" i="11"/>
  <c r="FZ162" i="11"/>
  <c r="FR162" i="11"/>
  <c r="FS162" i="11" s="1"/>
  <c r="FO162" i="11"/>
  <c r="FN162" i="11"/>
  <c r="FM162" i="11"/>
  <c r="CO162" i="11"/>
  <c r="BO162" i="11"/>
  <c r="BF162" i="11"/>
  <c r="BE162" i="11"/>
  <c r="BZ162" i="11" s="1"/>
  <c r="AY162" i="11"/>
  <c r="AU162" i="11"/>
  <c r="AS162" i="11"/>
  <c r="T162" i="11"/>
  <c r="S162" i="11"/>
  <c r="FZ161" i="11"/>
  <c r="FR161" i="11"/>
  <c r="FS161" i="11" s="1"/>
  <c r="FO161" i="11"/>
  <c r="FN161" i="11"/>
  <c r="FM161" i="11"/>
  <c r="BP161" i="11"/>
  <c r="BO161" i="11"/>
  <c r="BF161" i="11"/>
  <c r="BE161" i="11"/>
  <c r="BY161" i="11" s="1"/>
  <c r="AZ161" i="11"/>
  <c r="AY161" i="11"/>
  <c r="AU161" i="11"/>
  <c r="AS161" i="11"/>
  <c r="AT161" i="11" s="1"/>
  <c r="T161" i="11"/>
  <c r="S161" i="11"/>
  <c r="FZ160" i="11"/>
  <c r="FR160" i="11"/>
  <c r="FS160" i="11" s="1"/>
  <c r="FO160" i="11"/>
  <c r="FN160" i="11"/>
  <c r="FM160" i="11"/>
  <c r="BP160" i="11"/>
  <c r="BO160" i="11"/>
  <c r="BF160" i="11"/>
  <c r="BE160" i="11"/>
  <c r="BY160" i="11" s="1"/>
  <c r="AZ160" i="11"/>
  <c r="AY160" i="11"/>
  <c r="AU160" i="11"/>
  <c r="AS160" i="11"/>
  <c r="AT160" i="11" s="1"/>
  <c r="T160" i="11"/>
  <c r="S160" i="11"/>
  <c r="FZ159" i="11"/>
  <c r="FR159" i="11"/>
  <c r="FS159" i="11" s="1"/>
  <c r="FO159" i="11"/>
  <c r="FN159" i="11"/>
  <c r="FM159" i="11"/>
  <c r="BP159" i="11"/>
  <c r="BO159" i="11"/>
  <c r="BF159" i="11"/>
  <c r="BE159" i="11"/>
  <c r="BY159" i="11" s="1"/>
  <c r="AZ159" i="11"/>
  <c r="AY159" i="11"/>
  <c r="AU159" i="11"/>
  <c r="AS159" i="11"/>
  <c r="AT159" i="11" s="1"/>
  <c r="T159" i="11"/>
  <c r="S159" i="11"/>
  <c r="FZ158" i="11"/>
  <c r="FR158" i="11"/>
  <c r="FS158" i="11" s="1"/>
  <c r="FO158" i="11"/>
  <c r="FN158" i="11"/>
  <c r="FM158" i="11"/>
  <c r="BP158" i="11"/>
  <c r="BO158" i="11"/>
  <c r="BF158" i="11"/>
  <c r="BE158" i="11"/>
  <c r="BK158" i="11" s="1"/>
  <c r="AZ158" i="11"/>
  <c r="AY158" i="11"/>
  <c r="AU158" i="11"/>
  <c r="AS158" i="11"/>
  <c r="T158" i="11"/>
  <c r="S158" i="11"/>
  <c r="FZ157" i="11"/>
  <c r="FR157" i="11"/>
  <c r="FS157" i="11" s="1"/>
  <c r="FO157" i="11"/>
  <c r="FN157" i="11"/>
  <c r="FM157" i="11"/>
  <c r="BP157" i="11"/>
  <c r="BO157" i="11"/>
  <c r="BF157" i="11"/>
  <c r="BE157" i="11"/>
  <c r="BX157" i="11" s="1"/>
  <c r="AZ157" i="11"/>
  <c r="AY157" i="11"/>
  <c r="AU157" i="11"/>
  <c r="AS157" i="11"/>
  <c r="AT157" i="11" s="1"/>
  <c r="T157" i="11"/>
  <c r="S157" i="11"/>
  <c r="FZ156" i="11"/>
  <c r="FW156" i="11"/>
  <c r="FR156" i="11"/>
  <c r="FS156" i="11" s="1"/>
  <c r="FO156" i="11"/>
  <c r="FN156" i="11"/>
  <c r="FM156" i="11"/>
  <c r="BO156" i="11"/>
  <c r="BF156" i="11"/>
  <c r="BE156" i="11"/>
  <c r="BX156" i="11" s="1"/>
  <c r="AY156" i="11"/>
  <c r="AU156" i="11"/>
  <c r="AS156" i="11"/>
  <c r="AT156" i="11" s="1"/>
  <c r="T156" i="11"/>
  <c r="S156" i="11"/>
  <c r="FZ155" i="11"/>
  <c r="FR155" i="11"/>
  <c r="FS155" i="11" s="1"/>
  <c r="FO155" i="11"/>
  <c r="FN155" i="11"/>
  <c r="FM155" i="11"/>
  <c r="BP155" i="11"/>
  <c r="BO155" i="11"/>
  <c r="BF155" i="11"/>
  <c r="BE155" i="11"/>
  <c r="CB155" i="11" s="1"/>
  <c r="AZ155" i="11"/>
  <c r="AY155" i="11"/>
  <c r="AU155" i="11"/>
  <c r="AS155" i="11"/>
  <c r="AT155" i="11" s="1"/>
  <c r="T155" i="11"/>
  <c r="S155" i="11"/>
  <c r="FZ154" i="11"/>
  <c r="FW154" i="11"/>
  <c r="FR154" i="11"/>
  <c r="FS154" i="11" s="1"/>
  <c r="FO154" i="11"/>
  <c r="FN154" i="11"/>
  <c r="FM154" i="11"/>
  <c r="BO154" i="11"/>
  <c r="BF154" i="11"/>
  <c r="BE154" i="11"/>
  <c r="BY154" i="11" s="1"/>
  <c r="AY154" i="11"/>
  <c r="AU154" i="11"/>
  <c r="AS154" i="11"/>
  <c r="AT154" i="11" s="1"/>
  <c r="T154" i="11"/>
  <c r="S154" i="11"/>
  <c r="FZ153" i="11"/>
  <c r="FR153" i="11"/>
  <c r="FS153" i="11" s="1"/>
  <c r="FO153" i="11"/>
  <c r="FN153" i="11"/>
  <c r="FM153" i="11"/>
  <c r="BP153" i="11"/>
  <c r="BO153" i="11"/>
  <c r="BF153" i="11"/>
  <c r="BE153" i="11"/>
  <c r="BZ153" i="11" s="1"/>
  <c r="AZ153" i="11"/>
  <c r="AY153" i="11"/>
  <c r="AU153" i="11"/>
  <c r="AS153" i="11"/>
  <c r="AT153" i="11" s="1"/>
  <c r="FW153" i="11" s="1"/>
  <c r="T153" i="11"/>
  <c r="S153" i="11"/>
  <c r="FZ152" i="11"/>
  <c r="FR152" i="11"/>
  <c r="FS152" i="11" s="1"/>
  <c r="FO152" i="11"/>
  <c r="FN152" i="11"/>
  <c r="FM152" i="11"/>
  <c r="BP152" i="11"/>
  <c r="BO152" i="11"/>
  <c r="BF152" i="11"/>
  <c r="BE152" i="11"/>
  <c r="CA152" i="11" s="1"/>
  <c r="AZ152" i="11"/>
  <c r="AY152" i="11"/>
  <c r="AU152" i="11"/>
  <c r="AS152" i="11"/>
  <c r="AT152" i="11" s="1"/>
  <c r="T152" i="11"/>
  <c r="S152" i="11"/>
  <c r="FZ151" i="11"/>
  <c r="FR151" i="11"/>
  <c r="FS151" i="11" s="1"/>
  <c r="FO151" i="11"/>
  <c r="FN151" i="11"/>
  <c r="FM151" i="11"/>
  <c r="BP151" i="11"/>
  <c r="BO151" i="11"/>
  <c r="BF151" i="11"/>
  <c r="BE151" i="11"/>
  <c r="CB151" i="11" s="1"/>
  <c r="AZ151" i="11"/>
  <c r="AY151" i="11"/>
  <c r="AU151" i="11"/>
  <c r="AS151" i="11"/>
  <c r="AT151" i="11" s="1"/>
  <c r="T151" i="11"/>
  <c r="S151" i="11"/>
  <c r="FZ150" i="11"/>
  <c r="FR150" i="11"/>
  <c r="FS150" i="11" s="1"/>
  <c r="FO150" i="11"/>
  <c r="FN150" i="11"/>
  <c r="FM150" i="11"/>
  <c r="BP150" i="11"/>
  <c r="BO150" i="11"/>
  <c r="BF150" i="11"/>
  <c r="BE150" i="11"/>
  <c r="BY150" i="11" s="1"/>
  <c r="AZ150" i="11"/>
  <c r="AY150" i="11"/>
  <c r="AU150" i="11"/>
  <c r="AS150" i="11"/>
  <c r="AT150" i="11" s="1"/>
  <c r="T150" i="11"/>
  <c r="S150" i="11"/>
  <c r="FZ149" i="11"/>
  <c r="FR149" i="11"/>
  <c r="FS149" i="11" s="1"/>
  <c r="FO149" i="11"/>
  <c r="FN149" i="11"/>
  <c r="FM149" i="11"/>
  <c r="BP149" i="11"/>
  <c r="BO149" i="11"/>
  <c r="BF149" i="11"/>
  <c r="BE149" i="11"/>
  <c r="BZ149" i="11" s="1"/>
  <c r="AZ149" i="11"/>
  <c r="AY149" i="11"/>
  <c r="AU149" i="11"/>
  <c r="AS149" i="11"/>
  <c r="AT149" i="11" s="1"/>
  <c r="T149" i="11"/>
  <c r="S149" i="11"/>
  <c r="FZ148" i="11"/>
  <c r="FW148" i="11"/>
  <c r="FR148" i="11"/>
  <c r="FS148" i="11" s="1"/>
  <c r="FO148" i="11"/>
  <c r="FN148" i="11"/>
  <c r="FM148" i="11"/>
  <c r="BO148" i="11"/>
  <c r="BF148" i="11"/>
  <c r="BE148" i="11"/>
  <c r="CA148" i="11" s="1"/>
  <c r="AY148" i="11"/>
  <c r="AU148" i="11"/>
  <c r="AS148" i="11"/>
  <c r="AT148" i="11" s="1"/>
  <c r="T148" i="11"/>
  <c r="S148" i="11"/>
  <c r="FZ147" i="11"/>
  <c r="FR147" i="11"/>
  <c r="FS147" i="11" s="1"/>
  <c r="FO147" i="11"/>
  <c r="FN147" i="11"/>
  <c r="FM147" i="11"/>
  <c r="BO147" i="11"/>
  <c r="BF147" i="11"/>
  <c r="BE147" i="11"/>
  <c r="CB147" i="11" s="1"/>
  <c r="AY147" i="11"/>
  <c r="AU147" i="11"/>
  <c r="AS147" i="11"/>
  <c r="AT147" i="11" s="1"/>
  <c r="T147" i="11"/>
  <c r="S147" i="11"/>
  <c r="FZ146" i="11"/>
  <c r="FR146" i="11"/>
  <c r="FS146" i="11" s="1"/>
  <c r="FO146" i="11"/>
  <c r="FN146" i="11"/>
  <c r="FM146" i="11"/>
  <c r="BP146" i="11"/>
  <c r="BO146" i="11"/>
  <c r="BF146" i="11"/>
  <c r="BE146" i="11"/>
  <c r="BY146" i="11" s="1"/>
  <c r="AZ146" i="11"/>
  <c r="AY146" i="11"/>
  <c r="AU146" i="11"/>
  <c r="AS146" i="11"/>
  <c r="AT146" i="11" s="1"/>
  <c r="T146" i="11"/>
  <c r="S146" i="11"/>
  <c r="FZ145" i="11"/>
  <c r="FR145" i="11"/>
  <c r="FS145" i="11" s="1"/>
  <c r="FO145" i="11"/>
  <c r="FN145" i="11"/>
  <c r="FM145" i="11"/>
  <c r="BP145" i="11"/>
  <c r="BO145" i="11"/>
  <c r="BF145" i="11"/>
  <c r="BE145" i="11"/>
  <c r="BZ145" i="11" s="1"/>
  <c r="AZ145" i="11"/>
  <c r="AY145" i="11"/>
  <c r="AU145" i="11"/>
  <c r="AS145" i="11"/>
  <c r="AT145" i="11" s="1"/>
  <c r="T145" i="11"/>
  <c r="S145" i="11"/>
  <c r="FZ144" i="11"/>
  <c r="FR144" i="11"/>
  <c r="FS144" i="11" s="1"/>
  <c r="FO144" i="11"/>
  <c r="FN144" i="11"/>
  <c r="FM144" i="11"/>
  <c r="BP144" i="11"/>
  <c r="BO144" i="11"/>
  <c r="BF144" i="11"/>
  <c r="BE144" i="11"/>
  <c r="CA144" i="11" s="1"/>
  <c r="AZ144" i="11"/>
  <c r="AY144" i="11"/>
  <c r="AU144" i="11"/>
  <c r="AS144" i="11"/>
  <c r="AT144" i="11" s="1"/>
  <c r="T144" i="11"/>
  <c r="S144" i="11"/>
  <c r="FZ143" i="11"/>
  <c r="FR143" i="11"/>
  <c r="FS143" i="11" s="1"/>
  <c r="FO143" i="11"/>
  <c r="FN143" i="11"/>
  <c r="FM143" i="11"/>
  <c r="BP143" i="11"/>
  <c r="BO143" i="11"/>
  <c r="BF143" i="11"/>
  <c r="BE143" i="11"/>
  <c r="CB143" i="11" s="1"/>
  <c r="AZ143" i="11"/>
  <c r="AY143" i="11"/>
  <c r="AU143" i="11"/>
  <c r="AS143" i="11"/>
  <c r="AT143" i="11" s="1"/>
  <c r="T143" i="11"/>
  <c r="S143" i="11"/>
  <c r="FZ142" i="11"/>
  <c r="FW142" i="11"/>
  <c r="FR142" i="11"/>
  <c r="FS142" i="11" s="1"/>
  <c r="FO142" i="11"/>
  <c r="FN142" i="11"/>
  <c r="FM142" i="11"/>
  <c r="BO142" i="11"/>
  <c r="BF142" i="11"/>
  <c r="BE142" i="11"/>
  <c r="BY142" i="11" s="1"/>
  <c r="AY142" i="11"/>
  <c r="AU142" i="11"/>
  <c r="AS142" i="11"/>
  <c r="AT142" i="11" s="1"/>
  <c r="T142" i="11"/>
  <c r="S142" i="11"/>
  <c r="FZ141" i="11"/>
  <c r="FR141" i="11"/>
  <c r="FS141" i="11" s="1"/>
  <c r="FO141" i="11"/>
  <c r="FN141" i="11"/>
  <c r="FM141" i="11"/>
  <c r="BP141" i="11"/>
  <c r="BO141" i="11"/>
  <c r="BF141" i="11"/>
  <c r="BE141" i="11"/>
  <c r="BZ141" i="11" s="1"/>
  <c r="AZ141" i="11"/>
  <c r="AY141" i="11"/>
  <c r="AU141" i="11"/>
  <c r="AS141" i="11"/>
  <c r="AT141" i="11" s="1"/>
  <c r="T141" i="11"/>
  <c r="S141" i="11"/>
  <c r="FZ140" i="11"/>
  <c r="FR140" i="11"/>
  <c r="FS140" i="11" s="1"/>
  <c r="FO140" i="11"/>
  <c r="FN140" i="11"/>
  <c r="FM140" i="11"/>
  <c r="BP140" i="11"/>
  <c r="BO140" i="11"/>
  <c r="BF140" i="11"/>
  <c r="BE140" i="11"/>
  <c r="CA140" i="11" s="1"/>
  <c r="AZ140" i="11"/>
  <c r="AY140" i="11"/>
  <c r="AU140" i="11"/>
  <c r="AS140" i="11"/>
  <c r="AT140" i="11" s="1"/>
  <c r="T140" i="11"/>
  <c r="S140" i="11"/>
  <c r="FZ139" i="11"/>
  <c r="FR139" i="11"/>
  <c r="FS139" i="11" s="1"/>
  <c r="FO139" i="11"/>
  <c r="FN139" i="11"/>
  <c r="FM139" i="11"/>
  <c r="BP139" i="11"/>
  <c r="BO139" i="11"/>
  <c r="BF139" i="11"/>
  <c r="BE139" i="11"/>
  <c r="CB139" i="11" s="1"/>
  <c r="AZ139" i="11"/>
  <c r="AY139" i="11"/>
  <c r="AU139" i="11"/>
  <c r="AS139" i="11"/>
  <c r="AT139" i="11" s="1"/>
  <c r="T139" i="11"/>
  <c r="S139" i="11"/>
  <c r="FZ138" i="11"/>
  <c r="FR138" i="11"/>
  <c r="FS138" i="11" s="1"/>
  <c r="FO138" i="11"/>
  <c r="FN138" i="11"/>
  <c r="FM138" i="11"/>
  <c r="BP138" i="11"/>
  <c r="BO138" i="11"/>
  <c r="BF138" i="11"/>
  <c r="BE138" i="11"/>
  <c r="BY138" i="11" s="1"/>
  <c r="AZ138" i="11"/>
  <c r="AY138" i="11"/>
  <c r="AU138" i="11"/>
  <c r="AS138" i="11"/>
  <c r="AT138" i="11" s="1"/>
  <c r="T138" i="11"/>
  <c r="S138" i="11"/>
  <c r="FZ137" i="11"/>
  <c r="FR137" i="11"/>
  <c r="FS137" i="11" s="1"/>
  <c r="FO137" i="11"/>
  <c r="FN137" i="11"/>
  <c r="FM137" i="11"/>
  <c r="BP137" i="11"/>
  <c r="BO137" i="11"/>
  <c r="BF137" i="11"/>
  <c r="BE137" i="11"/>
  <c r="BZ137" i="11" s="1"/>
  <c r="AZ137" i="11"/>
  <c r="AY137" i="11"/>
  <c r="AU137" i="11"/>
  <c r="AS137" i="11"/>
  <c r="AT137" i="11" s="1"/>
  <c r="T137" i="11"/>
  <c r="S137" i="11"/>
  <c r="FZ136" i="11"/>
  <c r="FR136" i="11"/>
  <c r="FS136" i="11" s="1"/>
  <c r="FO136" i="11"/>
  <c r="FN136" i="11"/>
  <c r="FM136" i="11"/>
  <c r="BP136" i="11"/>
  <c r="BO136" i="11"/>
  <c r="BF136" i="11"/>
  <c r="BE136" i="11"/>
  <c r="CA136" i="11" s="1"/>
  <c r="AZ136" i="11"/>
  <c r="AY136" i="11"/>
  <c r="AU136" i="11"/>
  <c r="AS136" i="11"/>
  <c r="AT136" i="11" s="1"/>
  <c r="T136" i="11"/>
  <c r="S136" i="11"/>
  <c r="FZ135" i="11"/>
  <c r="FR135" i="11"/>
  <c r="FS135" i="11" s="1"/>
  <c r="FO135" i="11"/>
  <c r="FN135" i="11"/>
  <c r="FM135" i="11"/>
  <c r="BP135" i="11"/>
  <c r="BO135" i="11"/>
  <c r="BF135" i="11"/>
  <c r="BE135" i="11"/>
  <c r="CB135" i="11" s="1"/>
  <c r="AZ135" i="11"/>
  <c r="AY135" i="11"/>
  <c r="AU135" i="11"/>
  <c r="AS135" i="11"/>
  <c r="AT135" i="11" s="1"/>
  <c r="T135" i="11"/>
  <c r="S135" i="11"/>
  <c r="FZ134" i="11"/>
  <c r="FR134" i="11"/>
  <c r="FS134" i="11" s="1"/>
  <c r="FO134" i="11"/>
  <c r="FN134" i="11"/>
  <c r="FM134" i="11"/>
  <c r="BP134" i="11"/>
  <c r="BO134" i="11"/>
  <c r="BF134" i="11"/>
  <c r="BE134" i="11"/>
  <c r="BY134" i="11" s="1"/>
  <c r="AZ134" i="11"/>
  <c r="AY134" i="11"/>
  <c r="AU134" i="11"/>
  <c r="AS134" i="11"/>
  <c r="AT134" i="11" s="1"/>
  <c r="T134" i="11"/>
  <c r="S134" i="11"/>
  <c r="FZ133" i="11"/>
  <c r="FR133" i="11"/>
  <c r="FS133" i="11" s="1"/>
  <c r="FO133" i="11"/>
  <c r="FN133" i="11"/>
  <c r="FM133" i="11"/>
  <c r="BP133" i="11"/>
  <c r="BO133" i="11"/>
  <c r="BF133" i="11"/>
  <c r="BE133" i="11"/>
  <c r="BZ133" i="11" s="1"/>
  <c r="AZ133" i="11"/>
  <c r="AY133" i="11"/>
  <c r="AU133" i="11"/>
  <c r="AS133" i="11"/>
  <c r="AT133" i="11" s="1"/>
  <c r="T133" i="11"/>
  <c r="S133" i="11"/>
  <c r="FZ132" i="11"/>
  <c r="FW132" i="11"/>
  <c r="FR132" i="11"/>
  <c r="FS132" i="11" s="1"/>
  <c r="FO132" i="11"/>
  <c r="FN132" i="11"/>
  <c r="FM132" i="11"/>
  <c r="BP132" i="11"/>
  <c r="BO132" i="11"/>
  <c r="BF132" i="11"/>
  <c r="BE132" i="11"/>
  <c r="CA132" i="11" s="1"/>
  <c r="AZ132" i="11"/>
  <c r="AY132" i="11"/>
  <c r="AU132" i="11"/>
  <c r="AS132" i="11"/>
  <c r="AT132" i="11" s="1"/>
  <c r="T132" i="11"/>
  <c r="S132" i="11"/>
  <c r="FZ131" i="11"/>
  <c r="FR131" i="11"/>
  <c r="FS131" i="11" s="1"/>
  <c r="FO131" i="11"/>
  <c r="FN131" i="11"/>
  <c r="FM131" i="11"/>
  <c r="BP131" i="11"/>
  <c r="BO131" i="11"/>
  <c r="BF131" i="11"/>
  <c r="BE131" i="11"/>
  <c r="CB131" i="11" s="1"/>
  <c r="AZ131" i="11"/>
  <c r="AY131" i="11"/>
  <c r="AU131" i="11"/>
  <c r="AS131" i="11"/>
  <c r="AT131" i="11" s="1"/>
  <c r="T131" i="11"/>
  <c r="S131" i="11"/>
  <c r="FZ130" i="11"/>
  <c r="FW130" i="11"/>
  <c r="FR130" i="11"/>
  <c r="FS130" i="11" s="1"/>
  <c r="FO130" i="11"/>
  <c r="FN130" i="11"/>
  <c r="FM130" i="11"/>
  <c r="BP130" i="11"/>
  <c r="BO130" i="11"/>
  <c r="BF130" i="11"/>
  <c r="BE130" i="11"/>
  <c r="BY130" i="11" s="1"/>
  <c r="AZ130" i="11"/>
  <c r="AY130" i="11"/>
  <c r="AU130" i="11"/>
  <c r="AS130" i="11"/>
  <c r="AT130" i="11" s="1"/>
  <c r="T130" i="11"/>
  <c r="S130" i="11"/>
  <c r="FZ129" i="11"/>
  <c r="FR129" i="11"/>
  <c r="FS129" i="11" s="1"/>
  <c r="FO129" i="11"/>
  <c r="FN129" i="11"/>
  <c r="FM129" i="11"/>
  <c r="BP129" i="11"/>
  <c r="BO129" i="11"/>
  <c r="BF129" i="11"/>
  <c r="BE129" i="11"/>
  <c r="BZ129" i="11" s="1"/>
  <c r="AZ129" i="11"/>
  <c r="AY129" i="11"/>
  <c r="AU129" i="11"/>
  <c r="AS129" i="11"/>
  <c r="AT129" i="11" s="1"/>
  <c r="T129" i="11"/>
  <c r="S129" i="11"/>
  <c r="FZ128" i="11"/>
  <c r="FW128" i="11"/>
  <c r="FR128" i="11"/>
  <c r="FS128" i="11" s="1"/>
  <c r="FO128" i="11"/>
  <c r="FN128" i="11"/>
  <c r="FM128" i="11"/>
  <c r="BP128" i="11"/>
  <c r="BO128" i="11"/>
  <c r="BF128" i="11"/>
  <c r="BE128" i="11"/>
  <c r="CA128" i="11" s="1"/>
  <c r="AZ128" i="11"/>
  <c r="AY128" i="11"/>
  <c r="AU128" i="11"/>
  <c r="AS128" i="11"/>
  <c r="AT128" i="11" s="1"/>
  <c r="T128" i="11"/>
  <c r="S128" i="11"/>
  <c r="FZ127" i="11"/>
  <c r="FR127" i="11"/>
  <c r="FS127" i="11" s="1"/>
  <c r="FO127" i="11"/>
  <c r="FN127" i="11"/>
  <c r="FM127" i="11"/>
  <c r="BP127" i="11"/>
  <c r="BO127" i="11"/>
  <c r="BF127" i="11"/>
  <c r="BE127" i="11"/>
  <c r="CB127" i="11" s="1"/>
  <c r="AZ127" i="11"/>
  <c r="AY127" i="11"/>
  <c r="AU127" i="11"/>
  <c r="AS127" i="11"/>
  <c r="AT127" i="11" s="1"/>
  <c r="T127" i="11"/>
  <c r="S127" i="11"/>
  <c r="FZ126" i="11"/>
  <c r="FR126" i="11"/>
  <c r="FS126" i="11" s="1"/>
  <c r="FO126" i="11"/>
  <c r="FN126" i="11"/>
  <c r="FM126" i="11"/>
  <c r="BP126" i="11"/>
  <c r="BO126" i="11"/>
  <c r="BF126" i="11"/>
  <c r="BE126" i="11"/>
  <c r="BY126" i="11" s="1"/>
  <c r="AZ126" i="11"/>
  <c r="AY126" i="11"/>
  <c r="AU126" i="11"/>
  <c r="AS126" i="11"/>
  <c r="AT126" i="11" s="1"/>
  <c r="T126" i="11"/>
  <c r="S126" i="11"/>
  <c r="FZ125" i="11"/>
  <c r="FR125" i="11"/>
  <c r="FS125" i="11" s="1"/>
  <c r="FO125" i="11"/>
  <c r="FN125" i="11"/>
  <c r="FM125" i="11"/>
  <c r="BP125" i="11"/>
  <c r="BO125" i="11"/>
  <c r="BF125" i="11"/>
  <c r="BE125" i="11"/>
  <c r="BZ125" i="11" s="1"/>
  <c r="AZ125" i="11"/>
  <c r="AY125" i="11"/>
  <c r="AU125" i="11"/>
  <c r="AS125" i="11"/>
  <c r="AT125" i="11" s="1"/>
  <c r="T125" i="11"/>
  <c r="S125" i="11"/>
  <c r="FZ124" i="11"/>
  <c r="FW124" i="11"/>
  <c r="FR124" i="11"/>
  <c r="FS124" i="11" s="1"/>
  <c r="FO124" i="11"/>
  <c r="FN124" i="11"/>
  <c r="FM124" i="11"/>
  <c r="BP124" i="11"/>
  <c r="BO124" i="11"/>
  <c r="BF124" i="11"/>
  <c r="BE124" i="11"/>
  <c r="CB124" i="11" s="1"/>
  <c r="AZ124" i="11"/>
  <c r="AY124" i="11"/>
  <c r="AU124" i="11"/>
  <c r="AS124" i="11"/>
  <c r="AT124" i="11" s="1"/>
  <c r="T124" i="11"/>
  <c r="S124" i="11"/>
  <c r="FZ123" i="11"/>
  <c r="FR123" i="11"/>
  <c r="FS123" i="11" s="1"/>
  <c r="FO123" i="11"/>
  <c r="FN123" i="11"/>
  <c r="FM123" i="11"/>
  <c r="BP123" i="11"/>
  <c r="BO123" i="11"/>
  <c r="BF123" i="11"/>
  <c r="BE123" i="11"/>
  <c r="CB123" i="11" s="1"/>
  <c r="AZ123" i="11"/>
  <c r="AY123" i="11"/>
  <c r="AU123" i="11"/>
  <c r="AS123" i="11"/>
  <c r="AT123" i="11" s="1"/>
  <c r="T123" i="11"/>
  <c r="S123" i="11"/>
  <c r="FZ122" i="11"/>
  <c r="FW122" i="11"/>
  <c r="FR122" i="11"/>
  <c r="FS122" i="11" s="1"/>
  <c r="FO122" i="11"/>
  <c r="FN122" i="11"/>
  <c r="FM122" i="11"/>
  <c r="BP122" i="11"/>
  <c r="BO122" i="11"/>
  <c r="BF122" i="11"/>
  <c r="BE122" i="11"/>
  <c r="BY122" i="11" s="1"/>
  <c r="AZ122" i="11"/>
  <c r="AY122" i="11"/>
  <c r="AU122" i="11"/>
  <c r="AS122" i="11"/>
  <c r="AT122" i="11" s="1"/>
  <c r="T122" i="11"/>
  <c r="S122" i="11"/>
  <c r="FZ121" i="11"/>
  <c r="FW121" i="11"/>
  <c r="FR121" i="11"/>
  <c r="FS121" i="11" s="1"/>
  <c r="FO121" i="11"/>
  <c r="FN121" i="11"/>
  <c r="FM121" i="11"/>
  <c r="BP121" i="11"/>
  <c r="BO121" i="11"/>
  <c r="BF121" i="11"/>
  <c r="BE121" i="11"/>
  <c r="BW121" i="11" s="1"/>
  <c r="AZ121" i="11"/>
  <c r="AY121" i="11"/>
  <c r="AU121" i="11"/>
  <c r="AS121" i="11"/>
  <c r="AT121" i="11" s="1"/>
  <c r="T121" i="11"/>
  <c r="S121" i="11"/>
  <c r="FZ120" i="11"/>
  <c r="FR120" i="11"/>
  <c r="FS120" i="11" s="1"/>
  <c r="FO120" i="11"/>
  <c r="FN120" i="11"/>
  <c r="FM120" i="11"/>
  <c r="BP120" i="11"/>
  <c r="BO120" i="11"/>
  <c r="BF120" i="11"/>
  <c r="BE120" i="11"/>
  <c r="CB120" i="11" s="1"/>
  <c r="AZ120" i="11"/>
  <c r="AY120" i="11"/>
  <c r="AU120" i="11"/>
  <c r="AS120" i="11"/>
  <c r="AT120" i="11" s="1"/>
  <c r="T120" i="11"/>
  <c r="S120" i="11"/>
  <c r="FZ119" i="11"/>
  <c r="FR119" i="11"/>
  <c r="FS119" i="11" s="1"/>
  <c r="FO119" i="11"/>
  <c r="FN119" i="11"/>
  <c r="FM119" i="11"/>
  <c r="BP119" i="11"/>
  <c r="BO119" i="11"/>
  <c r="BF119" i="11"/>
  <c r="BE119" i="11"/>
  <c r="AZ119" i="11"/>
  <c r="AY119" i="11"/>
  <c r="AU119" i="11"/>
  <c r="AS119" i="11"/>
  <c r="AT119" i="11" s="1"/>
  <c r="T119" i="11"/>
  <c r="S119" i="11"/>
  <c r="FZ118" i="11"/>
  <c r="FR118" i="11"/>
  <c r="FS118" i="11" s="1"/>
  <c r="FO118" i="11"/>
  <c r="FN118" i="11"/>
  <c r="FM118" i="11"/>
  <c r="BP118" i="11"/>
  <c r="BO118" i="11"/>
  <c r="BF118" i="11"/>
  <c r="BE118" i="11"/>
  <c r="BW118" i="11" s="1"/>
  <c r="AZ118" i="11"/>
  <c r="AY118" i="11"/>
  <c r="AU118" i="11"/>
  <c r="AS118" i="11"/>
  <c r="T118" i="11"/>
  <c r="S118" i="11"/>
  <c r="FZ117" i="11"/>
  <c r="FR117" i="11"/>
  <c r="FS117" i="11" s="1"/>
  <c r="FO117" i="11"/>
  <c r="FN117" i="11"/>
  <c r="FM117" i="11"/>
  <c r="BP117" i="11"/>
  <c r="BO117" i="11"/>
  <c r="BF117" i="11"/>
  <c r="BE117" i="11"/>
  <c r="BY117" i="11" s="1"/>
  <c r="AZ117" i="11"/>
  <c r="AY117" i="11"/>
  <c r="AU117" i="11"/>
  <c r="AS117" i="11"/>
  <c r="AT117" i="11" s="1"/>
  <c r="T117" i="11"/>
  <c r="S117" i="11"/>
  <c r="FZ116" i="11"/>
  <c r="FR116" i="11"/>
  <c r="FS116" i="11" s="1"/>
  <c r="FO116" i="11"/>
  <c r="FN116" i="11"/>
  <c r="FM116" i="11"/>
  <c r="BP116" i="11"/>
  <c r="BO116" i="11"/>
  <c r="BF116" i="11"/>
  <c r="BE116" i="11"/>
  <c r="BY116" i="11" s="1"/>
  <c r="AZ116" i="11"/>
  <c r="AY116" i="11"/>
  <c r="AU116" i="11"/>
  <c r="AS116" i="11"/>
  <c r="AT116" i="11" s="1"/>
  <c r="T116" i="11"/>
  <c r="S116" i="11"/>
  <c r="FZ115" i="11"/>
  <c r="FW115" i="11"/>
  <c r="FR115" i="11"/>
  <c r="FS115" i="11" s="1"/>
  <c r="FO115" i="11"/>
  <c r="FN115" i="11"/>
  <c r="FM115" i="11"/>
  <c r="BP115" i="11"/>
  <c r="BO115" i="11"/>
  <c r="BF115" i="11"/>
  <c r="BE115" i="11"/>
  <c r="BK115" i="11" s="1"/>
  <c r="AZ115" i="11"/>
  <c r="AY115" i="11"/>
  <c r="AU115" i="11"/>
  <c r="AS115" i="11"/>
  <c r="AT115" i="11" s="1"/>
  <c r="T115" i="11"/>
  <c r="S115" i="11"/>
  <c r="FZ114" i="11"/>
  <c r="FR114" i="11"/>
  <c r="FS114" i="11" s="1"/>
  <c r="FO114" i="11"/>
  <c r="FN114" i="11"/>
  <c r="FM114" i="11"/>
  <c r="BP114" i="11"/>
  <c r="BO114" i="11"/>
  <c r="BF114" i="11"/>
  <c r="BE114" i="11"/>
  <c r="BZ114" i="11" s="1"/>
  <c r="AZ114" i="11"/>
  <c r="AY114" i="11"/>
  <c r="AU114" i="11"/>
  <c r="AS114" i="11"/>
  <c r="T114" i="11"/>
  <c r="S114" i="11"/>
  <c r="FZ113" i="11"/>
  <c r="FR113" i="11"/>
  <c r="FS113" i="11" s="1"/>
  <c r="FO113" i="11"/>
  <c r="FN113" i="11"/>
  <c r="FM113" i="11"/>
  <c r="BP113" i="11"/>
  <c r="BO113" i="11"/>
  <c r="BF113" i="11"/>
  <c r="BE113" i="11"/>
  <c r="BY113" i="11" s="1"/>
  <c r="AZ113" i="11"/>
  <c r="AY113" i="11"/>
  <c r="AU113" i="11"/>
  <c r="AS113" i="11"/>
  <c r="AT113" i="11" s="1"/>
  <c r="T113" i="11"/>
  <c r="S113" i="11"/>
  <c r="FZ112" i="11"/>
  <c r="FR112" i="11"/>
  <c r="FS112" i="11" s="1"/>
  <c r="FO112" i="11"/>
  <c r="FN112" i="11"/>
  <c r="FM112" i="11"/>
  <c r="BP112" i="11"/>
  <c r="BO112" i="11"/>
  <c r="BF112" i="11"/>
  <c r="BE112" i="11"/>
  <c r="AZ112" i="11"/>
  <c r="AY112" i="11"/>
  <c r="AU112" i="11"/>
  <c r="AS112" i="11"/>
  <c r="AT112" i="11" s="1"/>
  <c r="T112" i="11"/>
  <c r="S112" i="11"/>
  <c r="FZ111" i="11"/>
  <c r="FR111" i="11"/>
  <c r="FS111" i="11" s="1"/>
  <c r="FO111" i="11"/>
  <c r="FN111" i="11"/>
  <c r="FM111" i="11"/>
  <c r="BP111" i="11"/>
  <c r="BO111" i="11"/>
  <c r="BF111" i="11"/>
  <c r="BE111" i="11"/>
  <c r="BY111" i="11" s="1"/>
  <c r="AZ111" i="11"/>
  <c r="AY111" i="11"/>
  <c r="AU111" i="11"/>
  <c r="AS111" i="11"/>
  <c r="AT111" i="11" s="1"/>
  <c r="T111" i="11"/>
  <c r="S111" i="11"/>
  <c r="FZ110" i="11"/>
  <c r="FR110" i="11"/>
  <c r="FS110" i="11" s="1"/>
  <c r="FO110" i="11"/>
  <c r="FN110" i="11"/>
  <c r="FM110" i="11"/>
  <c r="BP110" i="11"/>
  <c r="BO110" i="11"/>
  <c r="BF110" i="11"/>
  <c r="BE110" i="11"/>
  <c r="CB110" i="11" s="1"/>
  <c r="AZ110" i="11"/>
  <c r="AY110" i="11"/>
  <c r="AU110" i="11"/>
  <c r="AS110" i="11"/>
  <c r="T110" i="11"/>
  <c r="S110" i="11"/>
  <c r="FZ109" i="11"/>
  <c r="FR109" i="11"/>
  <c r="FS109" i="11" s="1"/>
  <c r="FO109" i="11"/>
  <c r="FN109" i="11"/>
  <c r="FM109" i="11"/>
  <c r="BP109" i="11"/>
  <c r="BO109" i="11"/>
  <c r="BF109" i="11"/>
  <c r="BE109" i="11"/>
  <c r="BY109" i="11" s="1"/>
  <c r="AZ109" i="11"/>
  <c r="AY109" i="11"/>
  <c r="AU109" i="11"/>
  <c r="AS109" i="11"/>
  <c r="AT109" i="11" s="1"/>
  <c r="T109" i="11"/>
  <c r="S109" i="11"/>
  <c r="FZ108" i="11"/>
  <c r="FR108" i="11"/>
  <c r="FS108" i="11" s="1"/>
  <c r="FO108" i="11"/>
  <c r="FN108" i="11"/>
  <c r="FM108" i="11"/>
  <c r="BP108" i="11"/>
  <c r="BO108" i="11"/>
  <c r="BF108" i="11"/>
  <c r="BE108" i="11"/>
  <c r="BY108" i="11" s="1"/>
  <c r="AZ108" i="11"/>
  <c r="AY108" i="11"/>
  <c r="AU108" i="11"/>
  <c r="AS108" i="11"/>
  <c r="AT108" i="11" s="1"/>
  <c r="T108" i="11"/>
  <c r="S108" i="11"/>
  <c r="FZ107" i="11"/>
  <c r="FR107" i="11"/>
  <c r="FS107" i="11" s="1"/>
  <c r="FO107" i="11"/>
  <c r="FN107" i="11"/>
  <c r="FM107" i="11"/>
  <c r="BP107" i="11"/>
  <c r="BO107" i="11"/>
  <c r="BF107" i="11"/>
  <c r="BE107" i="11"/>
  <c r="BZ107" i="11" s="1"/>
  <c r="AZ107" i="11"/>
  <c r="AY107" i="11"/>
  <c r="AU107" i="11"/>
  <c r="AS107" i="11"/>
  <c r="T107" i="11"/>
  <c r="S107" i="11"/>
  <c r="FZ106" i="11"/>
  <c r="FW106" i="11"/>
  <c r="FR106" i="11"/>
  <c r="FS106" i="11" s="1"/>
  <c r="FO106" i="11"/>
  <c r="FN106" i="11"/>
  <c r="FM106" i="11"/>
  <c r="BP106" i="11"/>
  <c r="BO106" i="11"/>
  <c r="BF106" i="11"/>
  <c r="BE106" i="11"/>
  <c r="CB106" i="11" s="1"/>
  <c r="AZ106" i="11"/>
  <c r="AY106" i="11"/>
  <c r="AU106" i="11"/>
  <c r="AS106" i="11"/>
  <c r="AT106" i="11" s="1"/>
  <c r="T106" i="11"/>
  <c r="S106" i="11"/>
  <c r="FZ105" i="11"/>
  <c r="FR105" i="11"/>
  <c r="FS105" i="11" s="1"/>
  <c r="FO105" i="11"/>
  <c r="FN105" i="11"/>
  <c r="FM105" i="11"/>
  <c r="BP105" i="11"/>
  <c r="BO105" i="11"/>
  <c r="BF105" i="11"/>
  <c r="BE105" i="11"/>
  <c r="BY105" i="11" s="1"/>
  <c r="AZ105" i="11"/>
  <c r="AY105" i="11"/>
  <c r="AU105" i="11"/>
  <c r="AS105" i="11"/>
  <c r="AT105" i="11" s="1"/>
  <c r="FW105" i="11" s="1"/>
  <c r="T105" i="11"/>
  <c r="S105" i="11"/>
  <c r="FZ104" i="11"/>
  <c r="FW104" i="11"/>
  <c r="FR104" i="11"/>
  <c r="FS104" i="11" s="1"/>
  <c r="FO104" i="11"/>
  <c r="FN104" i="11"/>
  <c r="FM104" i="11"/>
  <c r="BP104" i="11"/>
  <c r="BO104" i="11"/>
  <c r="BF104" i="11"/>
  <c r="BE104" i="11"/>
  <c r="BY104" i="11" s="1"/>
  <c r="AZ104" i="11"/>
  <c r="AY104" i="11"/>
  <c r="AU104" i="11"/>
  <c r="AS104" i="11"/>
  <c r="AT104" i="11" s="1"/>
  <c r="T104" i="11"/>
  <c r="S104" i="11"/>
  <c r="FZ103" i="11"/>
  <c r="FR103" i="11"/>
  <c r="FS103" i="11" s="1"/>
  <c r="FO103" i="11"/>
  <c r="FN103" i="11"/>
  <c r="FM103" i="11"/>
  <c r="BP103" i="11"/>
  <c r="BO103" i="11"/>
  <c r="BF103" i="11"/>
  <c r="BE103" i="11"/>
  <c r="BZ103" i="11" s="1"/>
  <c r="AZ103" i="11"/>
  <c r="AY103" i="11"/>
  <c r="AU103" i="11"/>
  <c r="AS103" i="11"/>
  <c r="T103" i="11"/>
  <c r="S103" i="11"/>
  <c r="FZ102" i="11"/>
  <c r="FW102" i="11"/>
  <c r="FR102" i="11"/>
  <c r="FS102" i="11" s="1"/>
  <c r="FO102" i="11"/>
  <c r="FN102" i="11"/>
  <c r="FM102" i="11"/>
  <c r="BP102" i="11"/>
  <c r="BO102" i="11"/>
  <c r="BF102" i="11"/>
  <c r="BE102" i="11"/>
  <c r="CB102" i="11" s="1"/>
  <c r="AZ102" i="11"/>
  <c r="AY102" i="11"/>
  <c r="AU102" i="11"/>
  <c r="AS102" i="11"/>
  <c r="AT102" i="11" s="1"/>
  <c r="T102" i="11"/>
  <c r="S102" i="11"/>
  <c r="FZ101" i="11"/>
  <c r="FW101" i="11"/>
  <c r="FR101" i="11"/>
  <c r="FS101" i="11" s="1"/>
  <c r="FO101" i="11"/>
  <c r="FN101" i="11"/>
  <c r="FM101" i="11"/>
  <c r="BP101" i="11"/>
  <c r="BO101" i="11"/>
  <c r="BF101" i="11"/>
  <c r="BE101" i="11"/>
  <c r="AZ101" i="11"/>
  <c r="AY101" i="11"/>
  <c r="AU101" i="11"/>
  <c r="AS101" i="11"/>
  <c r="AT101" i="11" s="1"/>
  <c r="T101" i="11"/>
  <c r="S101" i="11"/>
  <c r="FZ100" i="11"/>
  <c r="FR100" i="11"/>
  <c r="FS100" i="11" s="1"/>
  <c r="FO100" i="11"/>
  <c r="FN100" i="11"/>
  <c r="FM100" i="11"/>
  <c r="BP100" i="11"/>
  <c r="BO100" i="11"/>
  <c r="BF100" i="11"/>
  <c r="BE100" i="11"/>
  <c r="BY100" i="11" s="1"/>
  <c r="AZ100" i="11"/>
  <c r="AY100" i="11"/>
  <c r="AU100" i="11"/>
  <c r="AS100" i="11"/>
  <c r="AT100" i="11" s="1"/>
  <c r="T100" i="11"/>
  <c r="S100" i="11"/>
  <c r="FZ99" i="11"/>
  <c r="FR99" i="11"/>
  <c r="FS99" i="11" s="1"/>
  <c r="FO99" i="11"/>
  <c r="FN99" i="11"/>
  <c r="FM99" i="11"/>
  <c r="BP99" i="11"/>
  <c r="BO99" i="11"/>
  <c r="BF99" i="11"/>
  <c r="BE99" i="11"/>
  <c r="BZ99" i="11" s="1"/>
  <c r="AZ99" i="11"/>
  <c r="AY99" i="11"/>
  <c r="AU99" i="11"/>
  <c r="AS99" i="11"/>
  <c r="T99" i="11"/>
  <c r="S99" i="11"/>
  <c r="FZ98" i="11"/>
  <c r="FR98" i="11"/>
  <c r="FS98" i="11" s="1"/>
  <c r="FO98" i="11"/>
  <c r="FN98" i="11"/>
  <c r="FM98" i="11"/>
  <c r="BP98" i="11"/>
  <c r="BO98" i="11"/>
  <c r="BF98" i="11"/>
  <c r="BE98" i="11"/>
  <c r="CB98" i="11" s="1"/>
  <c r="AZ98" i="11"/>
  <c r="AY98" i="11"/>
  <c r="AU98" i="11"/>
  <c r="AS98" i="11"/>
  <c r="AT98" i="11" s="1"/>
  <c r="FW98" i="11" s="1"/>
  <c r="T98" i="11"/>
  <c r="S98" i="11"/>
  <c r="FZ97" i="11"/>
  <c r="FR97" i="11"/>
  <c r="FS97" i="11" s="1"/>
  <c r="FO97" i="11"/>
  <c r="FN97" i="11"/>
  <c r="FM97" i="11"/>
  <c r="BP97" i="11"/>
  <c r="BO97" i="11"/>
  <c r="BF97" i="11"/>
  <c r="BE97" i="11"/>
  <c r="BY97" i="11" s="1"/>
  <c r="AZ97" i="11"/>
  <c r="AY97" i="11"/>
  <c r="AU97" i="11"/>
  <c r="AS97" i="11"/>
  <c r="AT97" i="11" s="1"/>
  <c r="T97" i="11"/>
  <c r="S97" i="11"/>
  <c r="FZ96" i="11"/>
  <c r="FR96" i="11"/>
  <c r="FS96" i="11" s="1"/>
  <c r="FO96" i="11"/>
  <c r="FN96" i="11"/>
  <c r="FM96" i="11"/>
  <c r="BP96" i="11"/>
  <c r="BO96" i="11"/>
  <c r="BF96" i="11"/>
  <c r="BE96" i="11"/>
  <c r="BY96" i="11" s="1"/>
  <c r="AZ96" i="11"/>
  <c r="AY96" i="11"/>
  <c r="AU96" i="11"/>
  <c r="AS96" i="11"/>
  <c r="AT96" i="11" s="1"/>
  <c r="T96" i="11"/>
  <c r="S96" i="11"/>
  <c r="FZ95" i="11"/>
  <c r="FW95" i="11"/>
  <c r="FR95" i="11"/>
  <c r="FS95" i="11" s="1"/>
  <c r="FO95" i="11"/>
  <c r="FN95" i="11"/>
  <c r="FM95" i="11"/>
  <c r="BP95" i="11"/>
  <c r="BO95" i="11"/>
  <c r="BF95" i="11"/>
  <c r="BE95" i="11"/>
  <c r="CA95" i="11" s="1"/>
  <c r="AZ95" i="11"/>
  <c r="AY95" i="11"/>
  <c r="AU95" i="11"/>
  <c r="AS95" i="11"/>
  <c r="T95" i="11"/>
  <c r="S95" i="11"/>
  <c r="FZ94" i="11"/>
  <c r="FW94" i="11"/>
  <c r="FR94" i="11"/>
  <c r="FS94" i="11" s="1"/>
  <c r="FO94" i="11"/>
  <c r="FN94" i="11"/>
  <c r="FM94" i="11"/>
  <c r="BP94" i="11"/>
  <c r="BO94" i="11"/>
  <c r="BF94" i="11"/>
  <c r="BE94" i="11"/>
  <c r="CB94" i="11" s="1"/>
  <c r="AZ94" i="11"/>
  <c r="AY94" i="11"/>
  <c r="AU94" i="11"/>
  <c r="AS94" i="11"/>
  <c r="AT94" i="11" s="1"/>
  <c r="T94" i="11"/>
  <c r="S94" i="11"/>
  <c r="FZ93" i="11"/>
  <c r="FR93" i="11"/>
  <c r="FS93" i="11" s="1"/>
  <c r="FO93" i="11"/>
  <c r="FN93" i="11"/>
  <c r="FM93" i="11"/>
  <c r="BP93" i="11"/>
  <c r="BO93" i="11"/>
  <c r="BF93" i="11"/>
  <c r="BE93" i="11"/>
  <c r="BY93" i="11" s="1"/>
  <c r="AZ93" i="11"/>
  <c r="AY93" i="11"/>
  <c r="AU93" i="11"/>
  <c r="AS93" i="11"/>
  <c r="AT93" i="11" s="1"/>
  <c r="T93" i="11"/>
  <c r="S93" i="11"/>
  <c r="FZ92" i="11"/>
  <c r="FR92" i="11"/>
  <c r="FS92" i="11" s="1"/>
  <c r="FO92" i="11"/>
  <c r="FN92" i="11"/>
  <c r="FM92" i="11"/>
  <c r="BP92" i="11"/>
  <c r="BO92" i="11"/>
  <c r="BF92" i="11"/>
  <c r="BE92" i="11"/>
  <c r="BY92" i="11" s="1"/>
  <c r="AZ92" i="11"/>
  <c r="AY92" i="11"/>
  <c r="AU92" i="11"/>
  <c r="AS92" i="11"/>
  <c r="AT92" i="11" s="1"/>
  <c r="FW92" i="11" s="1"/>
  <c r="T92" i="11"/>
  <c r="S92" i="11"/>
  <c r="FZ91" i="11"/>
  <c r="FR91" i="11"/>
  <c r="FS91" i="11" s="1"/>
  <c r="FO91" i="11"/>
  <c r="FN91" i="11"/>
  <c r="FM91" i="11"/>
  <c r="BP91" i="11"/>
  <c r="BO91" i="11"/>
  <c r="BF91" i="11"/>
  <c r="BE91" i="11"/>
  <c r="AZ91" i="11"/>
  <c r="AY91" i="11"/>
  <c r="AU91" i="11"/>
  <c r="AS91" i="11"/>
  <c r="AT91" i="11" s="1"/>
  <c r="T91" i="11"/>
  <c r="S91" i="11"/>
  <c r="FZ90" i="11"/>
  <c r="FR90" i="11"/>
  <c r="FS90" i="11" s="1"/>
  <c r="FO90" i="11"/>
  <c r="FN90" i="11"/>
  <c r="FM90" i="11"/>
  <c r="BP90" i="11"/>
  <c r="BO90" i="11"/>
  <c r="BF90" i="11"/>
  <c r="BE90" i="11"/>
  <c r="CB90" i="11" s="1"/>
  <c r="AZ90" i="11"/>
  <c r="AY90" i="11"/>
  <c r="AU90" i="11"/>
  <c r="AS90" i="11"/>
  <c r="AT90" i="11" s="1"/>
  <c r="T90" i="11"/>
  <c r="S90" i="11"/>
  <c r="FZ89" i="11"/>
  <c r="FR89" i="11"/>
  <c r="FS89" i="11" s="1"/>
  <c r="FO89" i="11"/>
  <c r="FN89" i="11"/>
  <c r="FM89" i="11"/>
  <c r="BP89" i="11"/>
  <c r="BO89" i="11"/>
  <c r="BF89" i="11"/>
  <c r="BE89" i="11"/>
  <c r="BY89" i="11" s="1"/>
  <c r="AZ89" i="11"/>
  <c r="AY89" i="11"/>
  <c r="AU89" i="11"/>
  <c r="AS89" i="11"/>
  <c r="AT89" i="11" s="1"/>
  <c r="T89" i="11"/>
  <c r="S89" i="11"/>
  <c r="FZ88" i="11"/>
  <c r="FR88" i="11"/>
  <c r="FS88" i="11" s="1"/>
  <c r="FO88" i="11"/>
  <c r="FN88" i="11"/>
  <c r="FM88" i="11"/>
  <c r="BP88" i="11"/>
  <c r="BO88" i="11"/>
  <c r="BF88" i="11"/>
  <c r="BE88" i="11"/>
  <c r="BY88" i="11" s="1"/>
  <c r="AZ88" i="11"/>
  <c r="AY88" i="11"/>
  <c r="AU88" i="11"/>
  <c r="AS88" i="11"/>
  <c r="AT88" i="11" s="1"/>
  <c r="T88" i="11"/>
  <c r="S88" i="11"/>
  <c r="FZ87" i="11"/>
  <c r="FR87" i="11"/>
  <c r="FS87" i="11" s="1"/>
  <c r="FO87" i="11"/>
  <c r="FN87" i="11"/>
  <c r="FM87" i="11"/>
  <c r="BP87" i="11"/>
  <c r="BO87" i="11"/>
  <c r="BF87" i="11"/>
  <c r="BE87" i="11"/>
  <c r="CA87" i="11" s="1"/>
  <c r="AZ87" i="11"/>
  <c r="AY87" i="11"/>
  <c r="AU87" i="11"/>
  <c r="AS87" i="11"/>
  <c r="AT87" i="11" s="1"/>
  <c r="T87" i="11"/>
  <c r="S87" i="11"/>
  <c r="FZ86" i="11"/>
  <c r="FW86" i="11"/>
  <c r="FR86" i="11"/>
  <c r="FS86" i="11" s="1"/>
  <c r="FO86" i="11"/>
  <c r="FN86" i="11"/>
  <c r="FM86" i="11"/>
  <c r="BP86" i="11"/>
  <c r="BO86" i="11"/>
  <c r="BF86" i="11"/>
  <c r="BE86" i="11"/>
  <c r="BU86" i="11" s="1"/>
  <c r="AZ86" i="11"/>
  <c r="AY86" i="11"/>
  <c r="AU86" i="11"/>
  <c r="AS86" i="11"/>
  <c r="AT86" i="11" s="1"/>
  <c r="T86" i="11"/>
  <c r="S86" i="11"/>
  <c r="FZ85" i="11"/>
  <c r="FW85" i="11"/>
  <c r="FR85" i="11"/>
  <c r="FS85" i="11" s="1"/>
  <c r="FO85" i="11"/>
  <c r="FN85" i="11"/>
  <c r="FM85" i="11"/>
  <c r="BP85" i="11"/>
  <c r="BO85" i="11"/>
  <c r="BF85" i="11"/>
  <c r="BE85" i="11"/>
  <c r="BW85" i="11" s="1"/>
  <c r="AZ85" i="11"/>
  <c r="AY85" i="11"/>
  <c r="AU85" i="11"/>
  <c r="AS85" i="11"/>
  <c r="AT85" i="11" s="1"/>
  <c r="T85" i="11"/>
  <c r="S85" i="11"/>
  <c r="FZ84" i="11"/>
  <c r="FW84" i="11"/>
  <c r="FR84" i="11"/>
  <c r="FS84" i="11" s="1"/>
  <c r="FO84" i="11"/>
  <c r="FN84" i="11"/>
  <c r="FM84" i="11"/>
  <c r="BP84" i="11"/>
  <c r="BO84" i="11"/>
  <c r="BF84" i="11"/>
  <c r="BE84" i="11"/>
  <c r="BJ84" i="11" s="1"/>
  <c r="AZ84" i="11"/>
  <c r="AY84" i="11"/>
  <c r="AU84" i="11"/>
  <c r="AS84" i="11"/>
  <c r="AT84" i="11" s="1"/>
  <c r="T84" i="11"/>
  <c r="S84" i="11"/>
  <c r="FZ83" i="11"/>
  <c r="FW83" i="11"/>
  <c r="FR83" i="11"/>
  <c r="FS83" i="11" s="1"/>
  <c r="FO83" i="11"/>
  <c r="FN83" i="11"/>
  <c r="FM83" i="11"/>
  <c r="BP83" i="11"/>
  <c r="BO83" i="11"/>
  <c r="BF83" i="11"/>
  <c r="BE83" i="11"/>
  <c r="CA83" i="11" s="1"/>
  <c r="AZ83" i="11"/>
  <c r="AY83" i="11"/>
  <c r="AU83" i="11"/>
  <c r="AS83" i="11"/>
  <c r="AT83" i="11" s="1"/>
  <c r="T83" i="11"/>
  <c r="S83" i="11"/>
  <c r="FZ82" i="11"/>
  <c r="FW82" i="11"/>
  <c r="FR82" i="11"/>
  <c r="FS82" i="11" s="1"/>
  <c r="FO82" i="11"/>
  <c r="FN82" i="11"/>
  <c r="FM82" i="11"/>
  <c r="BP82" i="11"/>
  <c r="BO82" i="11"/>
  <c r="BF82" i="11"/>
  <c r="BE82" i="11"/>
  <c r="BY82" i="11" s="1"/>
  <c r="AZ82" i="11"/>
  <c r="AY82" i="11"/>
  <c r="AU82" i="11"/>
  <c r="AS82" i="11"/>
  <c r="AT82" i="11" s="1"/>
  <c r="T82" i="11"/>
  <c r="S82" i="11"/>
  <c r="FZ81" i="11"/>
  <c r="FW81" i="11"/>
  <c r="FR81" i="11"/>
  <c r="FS81" i="11" s="1"/>
  <c r="FO81" i="11"/>
  <c r="FN81" i="11"/>
  <c r="FM81" i="11"/>
  <c r="BP81" i="11"/>
  <c r="BO81" i="11"/>
  <c r="BF81" i="11"/>
  <c r="BE81" i="11"/>
  <c r="BL81" i="11" s="1"/>
  <c r="AZ81" i="11"/>
  <c r="AY81" i="11"/>
  <c r="AU81" i="11"/>
  <c r="AS81" i="11"/>
  <c r="AT81" i="11" s="1"/>
  <c r="T81" i="11"/>
  <c r="S81" i="11"/>
  <c r="FZ80" i="11"/>
  <c r="FW80" i="11"/>
  <c r="FR80" i="11"/>
  <c r="FS80" i="11" s="1"/>
  <c r="FO80" i="11"/>
  <c r="FN80" i="11"/>
  <c r="FM80" i="11"/>
  <c r="BP80" i="11"/>
  <c r="BO80" i="11"/>
  <c r="BF80" i="11"/>
  <c r="BE80" i="11"/>
  <c r="BZ80" i="11" s="1"/>
  <c r="AZ80" i="11"/>
  <c r="AY80" i="11"/>
  <c r="AU80" i="11"/>
  <c r="AS80" i="11"/>
  <c r="AT80" i="11" s="1"/>
  <c r="T80" i="11"/>
  <c r="S80" i="11"/>
  <c r="FZ79" i="11"/>
  <c r="FW79" i="11"/>
  <c r="FR79" i="11"/>
  <c r="FS79" i="11" s="1"/>
  <c r="FO79" i="11"/>
  <c r="FN79" i="11"/>
  <c r="FM79" i="11"/>
  <c r="BP79" i="11"/>
  <c r="BO79" i="11"/>
  <c r="BF79" i="11"/>
  <c r="BE79" i="11"/>
  <c r="CA79" i="11" s="1"/>
  <c r="AZ79" i="11"/>
  <c r="AY79" i="11"/>
  <c r="AU79" i="11"/>
  <c r="AS79" i="11"/>
  <c r="AT79" i="11" s="1"/>
  <c r="T79" i="11"/>
  <c r="S79" i="11"/>
  <c r="FZ78" i="11"/>
  <c r="FW78" i="11"/>
  <c r="FR78" i="11"/>
  <c r="FS78" i="11" s="1"/>
  <c r="FO78" i="11"/>
  <c r="FN78" i="11"/>
  <c r="FM78" i="11"/>
  <c r="BP78" i="11"/>
  <c r="BO78" i="11"/>
  <c r="BF78" i="11"/>
  <c r="BE78" i="11"/>
  <c r="BJ78" i="11" s="1"/>
  <c r="AZ78" i="11"/>
  <c r="AY78" i="11"/>
  <c r="AU78" i="11"/>
  <c r="AS78" i="11"/>
  <c r="AT78" i="11" s="1"/>
  <c r="T78" i="11"/>
  <c r="S78" i="11"/>
  <c r="FZ77" i="11"/>
  <c r="FW77" i="11"/>
  <c r="FR77" i="11"/>
  <c r="FS77" i="11" s="1"/>
  <c r="FO77" i="11"/>
  <c r="FN77" i="11"/>
  <c r="FM77" i="11"/>
  <c r="BP77" i="11"/>
  <c r="BO77" i="11"/>
  <c r="BF77" i="11"/>
  <c r="BE77" i="11"/>
  <c r="BY77" i="11" s="1"/>
  <c r="AZ77" i="11"/>
  <c r="AY77" i="11"/>
  <c r="AU77" i="11"/>
  <c r="AS77" i="11"/>
  <c r="AT77" i="11" s="1"/>
  <c r="T77" i="11"/>
  <c r="S77" i="11"/>
  <c r="FZ76" i="11"/>
  <c r="FW76" i="11"/>
  <c r="FR76" i="11"/>
  <c r="FS76" i="11" s="1"/>
  <c r="FO76" i="11"/>
  <c r="FN76" i="11"/>
  <c r="FM76" i="11"/>
  <c r="BP76" i="11"/>
  <c r="BO76" i="11"/>
  <c r="BF76" i="11"/>
  <c r="BE76" i="11"/>
  <c r="BZ76" i="11" s="1"/>
  <c r="AZ76" i="11"/>
  <c r="AY76" i="11"/>
  <c r="AU76" i="11"/>
  <c r="AS76" i="11"/>
  <c r="AT76" i="11" s="1"/>
  <c r="T76" i="11"/>
  <c r="S76" i="11"/>
  <c r="FZ75" i="11"/>
  <c r="FW75" i="11"/>
  <c r="FR75" i="11"/>
  <c r="FS75" i="11" s="1"/>
  <c r="FO75" i="11"/>
  <c r="FN75" i="11"/>
  <c r="FM75" i="11"/>
  <c r="BP75" i="11"/>
  <c r="BO75" i="11"/>
  <c r="BF75" i="11"/>
  <c r="BE75" i="11"/>
  <c r="AZ75" i="11"/>
  <c r="AY75" i="11"/>
  <c r="AU75" i="11"/>
  <c r="AS75" i="11"/>
  <c r="AT75" i="11" s="1"/>
  <c r="T75" i="11"/>
  <c r="S75" i="11"/>
  <c r="FZ74" i="11"/>
  <c r="FW74" i="11"/>
  <c r="FR74" i="11"/>
  <c r="FS74" i="11" s="1"/>
  <c r="FO74" i="11"/>
  <c r="FN74" i="11"/>
  <c r="FM74" i="11"/>
  <c r="BO74" i="11"/>
  <c r="BF74" i="11"/>
  <c r="BE74" i="11"/>
  <c r="BY74" i="11" s="1"/>
  <c r="AY74" i="11"/>
  <c r="AU74" i="11"/>
  <c r="AS74" i="11"/>
  <c r="AT74" i="11" s="1"/>
  <c r="T74" i="11"/>
  <c r="S74" i="11"/>
  <c r="FZ73" i="11"/>
  <c r="FW73" i="11"/>
  <c r="FR73" i="11"/>
  <c r="FS73" i="11" s="1"/>
  <c r="FO73" i="11"/>
  <c r="FN73" i="11"/>
  <c r="FM73" i="11"/>
  <c r="BP73" i="11"/>
  <c r="BO73" i="11"/>
  <c r="BF73" i="11"/>
  <c r="BE73" i="11"/>
  <c r="BY73" i="11" s="1"/>
  <c r="AZ73" i="11"/>
  <c r="AY73" i="11"/>
  <c r="AU73" i="11"/>
  <c r="AS73" i="11"/>
  <c r="AT73" i="11" s="1"/>
  <c r="T73" i="11"/>
  <c r="S73" i="11"/>
  <c r="FZ72" i="11"/>
  <c r="FW72" i="11"/>
  <c r="FR72" i="11"/>
  <c r="FS72" i="11" s="1"/>
  <c r="FO72" i="11"/>
  <c r="FN72" i="11"/>
  <c r="FM72" i="11"/>
  <c r="BP72" i="11"/>
  <c r="BO72" i="11"/>
  <c r="BF72" i="11"/>
  <c r="BE72" i="11"/>
  <c r="BZ72" i="11" s="1"/>
  <c r="AZ72" i="11"/>
  <c r="AY72" i="11"/>
  <c r="AU72" i="11"/>
  <c r="AS72" i="11"/>
  <c r="AT72" i="11" s="1"/>
  <c r="T72" i="11"/>
  <c r="S72" i="11"/>
  <c r="FZ71" i="11"/>
  <c r="FW71" i="11"/>
  <c r="FR71" i="11"/>
  <c r="FS71" i="11" s="1"/>
  <c r="FO71" i="11"/>
  <c r="FN71" i="11"/>
  <c r="FM71" i="11"/>
  <c r="BP71" i="11"/>
  <c r="BO71" i="11"/>
  <c r="BF71" i="11"/>
  <c r="BE71" i="11"/>
  <c r="CA71" i="11" s="1"/>
  <c r="AZ71" i="11"/>
  <c r="AY71" i="11"/>
  <c r="AU71" i="11"/>
  <c r="AS71" i="11"/>
  <c r="AT71" i="11" s="1"/>
  <c r="T71" i="11"/>
  <c r="S71" i="11"/>
  <c r="FZ70" i="11"/>
  <c r="FW70" i="11"/>
  <c r="FR70" i="11"/>
  <c r="FS70" i="11" s="1"/>
  <c r="FO70" i="11"/>
  <c r="FN70" i="11"/>
  <c r="FM70" i="11"/>
  <c r="BP70" i="11"/>
  <c r="BO70" i="11"/>
  <c r="BF70" i="11"/>
  <c r="BE70" i="11"/>
  <c r="BZ70" i="11" s="1"/>
  <c r="AZ70" i="11"/>
  <c r="AY70" i="11"/>
  <c r="AU70" i="11"/>
  <c r="AS70" i="11"/>
  <c r="AT70" i="11" s="1"/>
  <c r="T70" i="11"/>
  <c r="S70" i="11"/>
  <c r="FZ69" i="11"/>
  <c r="FW69" i="11"/>
  <c r="FR69" i="11"/>
  <c r="FS69" i="11" s="1"/>
  <c r="FO69" i="11"/>
  <c r="FN69" i="11"/>
  <c r="FM69" i="11"/>
  <c r="BP69" i="11"/>
  <c r="BO69" i="11"/>
  <c r="BF69" i="11"/>
  <c r="BE69" i="11"/>
  <c r="BY69" i="11" s="1"/>
  <c r="AZ69" i="11"/>
  <c r="AY69" i="11"/>
  <c r="AU69" i="11"/>
  <c r="AS69" i="11"/>
  <c r="AT69" i="11" s="1"/>
  <c r="T69" i="11"/>
  <c r="S69" i="11"/>
  <c r="FZ68" i="11"/>
  <c r="FW68" i="11"/>
  <c r="FR68" i="11"/>
  <c r="FS68" i="11" s="1"/>
  <c r="FO68" i="11"/>
  <c r="FN68" i="11"/>
  <c r="FM68" i="11"/>
  <c r="BP68" i="11"/>
  <c r="BO68" i="11"/>
  <c r="BF68" i="11"/>
  <c r="BE68" i="11"/>
  <c r="BZ68" i="11" s="1"/>
  <c r="AZ68" i="11"/>
  <c r="AY68" i="11"/>
  <c r="AU68" i="11"/>
  <c r="AS68" i="11"/>
  <c r="AT68" i="11" s="1"/>
  <c r="T68" i="11"/>
  <c r="S68" i="11"/>
  <c r="FZ67" i="11"/>
  <c r="FW67" i="11"/>
  <c r="FR67" i="11"/>
  <c r="FS67" i="11" s="1"/>
  <c r="FO67" i="11"/>
  <c r="FN67" i="11"/>
  <c r="FM67" i="11"/>
  <c r="BP67" i="11"/>
  <c r="BO67" i="11"/>
  <c r="BF67" i="11"/>
  <c r="BE67" i="11"/>
  <c r="CA67" i="11" s="1"/>
  <c r="AZ67" i="11"/>
  <c r="AY67" i="11"/>
  <c r="AU67" i="11"/>
  <c r="AS67" i="11"/>
  <c r="AT67" i="11" s="1"/>
  <c r="T67" i="11"/>
  <c r="S67" i="11"/>
  <c r="FZ66" i="11"/>
  <c r="FW66" i="11"/>
  <c r="FR66" i="11"/>
  <c r="FS66" i="11" s="1"/>
  <c r="FO66" i="11"/>
  <c r="FN66" i="11"/>
  <c r="FM66" i="11"/>
  <c r="BO66" i="11"/>
  <c r="BF66" i="11"/>
  <c r="BE66" i="11"/>
  <c r="CB66" i="11" s="1"/>
  <c r="AY66" i="11"/>
  <c r="AU66" i="11"/>
  <c r="AS66" i="11"/>
  <c r="AT66" i="11" s="1"/>
  <c r="T66" i="11"/>
  <c r="S66" i="11"/>
  <c r="FZ65" i="11"/>
  <c r="FW65" i="11"/>
  <c r="FR65" i="11"/>
  <c r="FS65" i="11" s="1"/>
  <c r="FO65" i="11"/>
  <c r="FN65" i="11"/>
  <c r="FM65" i="11"/>
  <c r="BO65" i="11"/>
  <c r="BF65" i="11"/>
  <c r="BE65" i="11"/>
  <c r="BY65" i="11" s="1"/>
  <c r="AY65" i="11"/>
  <c r="AU65" i="11"/>
  <c r="AS65" i="11"/>
  <c r="AT65" i="11" s="1"/>
  <c r="T65" i="11"/>
  <c r="S65" i="11"/>
  <c r="FZ64" i="11"/>
  <c r="FW64" i="11"/>
  <c r="FR64" i="11"/>
  <c r="FS64" i="11" s="1"/>
  <c r="FO64" i="11"/>
  <c r="FN64" i="11"/>
  <c r="FM64" i="11"/>
  <c r="BO64" i="11"/>
  <c r="BF64" i="11"/>
  <c r="BE64" i="11"/>
  <c r="BZ64" i="11" s="1"/>
  <c r="AY64" i="11"/>
  <c r="AU64" i="11"/>
  <c r="AS64" i="11"/>
  <c r="AT64" i="11" s="1"/>
  <c r="T64" i="11"/>
  <c r="S64" i="11"/>
  <c r="FZ63" i="11"/>
  <c r="FW63" i="11"/>
  <c r="FR63" i="11"/>
  <c r="FS63" i="11" s="1"/>
  <c r="FO63" i="11"/>
  <c r="FN63" i="11"/>
  <c r="FM63" i="11"/>
  <c r="BP63" i="11"/>
  <c r="BO63" i="11"/>
  <c r="BF63" i="11"/>
  <c r="BE63" i="11"/>
  <c r="AZ63" i="11"/>
  <c r="AY63" i="11"/>
  <c r="AU63" i="11"/>
  <c r="AS63" i="11"/>
  <c r="AT63" i="11" s="1"/>
  <c r="T63" i="11"/>
  <c r="S63" i="11"/>
  <c r="FZ62" i="11"/>
  <c r="FW62" i="11"/>
  <c r="FR62" i="11"/>
  <c r="FS62" i="11" s="1"/>
  <c r="FO62" i="11"/>
  <c r="FN62" i="11"/>
  <c r="FM62" i="11"/>
  <c r="BP62" i="11"/>
  <c r="BO62" i="11"/>
  <c r="BF62" i="11"/>
  <c r="BE62" i="11"/>
  <c r="CB62" i="11" s="1"/>
  <c r="AZ62" i="11"/>
  <c r="AY62" i="11"/>
  <c r="AU62" i="11"/>
  <c r="AS62" i="11"/>
  <c r="AT62" i="11" s="1"/>
  <c r="T62" i="11"/>
  <c r="S62" i="11"/>
  <c r="FZ61" i="11"/>
  <c r="FW61" i="11"/>
  <c r="FR61" i="11"/>
  <c r="FS61" i="11" s="1"/>
  <c r="FO61" i="11"/>
  <c r="FN61" i="11"/>
  <c r="FM61" i="11"/>
  <c r="BP61" i="11"/>
  <c r="BO61" i="11"/>
  <c r="BF61" i="11"/>
  <c r="BE61" i="11"/>
  <c r="BY61" i="11" s="1"/>
  <c r="AZ61" i="11"/>
  <c r="AY61" i="11"/>
  <c r="AU61" i="11"/>
  <c r="AS61" i="11"/>
  <c r="AT61" i="11" s="1"/>
  <c r="T61" i="11"/>
  <c r="S61" i="11"/>
  <c r="FZ60" i="11"/>
  <c r="FW60" i="11"/>
  <c r="FR60" i="11"/>
  <c r="FS60" i="11" s="1"/>
  <c r="FO60" i="11"/>
  <c r="FN60" i="11"/>
  <c r="FM60" i="11"/>
  <c r="BP60" i="11"/>
  <c r="BO60" i="11"/>
  <c r="BF60" i="11"/>
  <c r="BE60" i="11"/>
  <c r="BZ60" i="11" s="1"/>
  <c r="AZ60" i="11"/>
  <c r="AY60" i="11"/>
  <c r="AU60" i="11"/>
  <c r="AS60" i="11"/>
  <c r="AT60" i="11" s="1"/>
  <c r="T60" i="11"/>
  <c r="S60" i="11"/>
  <c r="FZ59" i="11"/>
  <c r="FW59" i="11"/>
  <c r="FR59" i="11"/>
  <c r="FS59" i="11" s="1"/>
  <c r="FO59" i="11"/>
  <c r="FN59" i="11"/>
  <c r="FM59" i="11"/>
  <c r="BP59" i="11"/>
  <c r="BO59" i="11"/>
  <c r="BF59" i="11"/>
  <c r="BE59" i="11"/>
  <c r="CA59" i="11" s="1"/>
  <c r="AZ59" i="11"/>
  <c r="AY59" i="11"/>
  <c r="AU59" i="11"/>
  <c r="AS59" i="11"/>
  <c r="AT59" i="11" s="1"/>
  <c r="T59" i="11"/>
  <c r="S59" i="11"/>
  <c r="FZ58" i="11"/>
  <c r="FW58" i="11"/>
  <c r="FR58" i="11"/>
  <c r="FS58" i="11" s="1"/>
  <c r="FO58" i="11"/>
  <c r="FN58" i="11"/>
  <c r="FM58" i="11"/>
  <c r="BP58" i="11"/>
  <c r="BO58" i="11"/>
  <c r="BF58" i="11"/>
  <c r="BE58" i="11"/>
  <c r="AZ58" i="11"/>
  <c r="AY58" i="11"/>
  <c r="AU58" i="11"/>
  <c r="AS58" i="11"/>
  <c r="AT58" i="11" s="1"/>
  <c r="T58" i="11"/>
  <c r="S58" i="11"/>
  <c r="FZ57" i="11"/>
  <c r="FW57" i="11"/>
  <c r="FR57" i="11"/>
  <c r="FS57" i="11" s="1"/>
  <c r="FO57" i="11"/>
  <c r="FN57" i="11"/>
  <c r="FM57" i="11"/>
  <c r="BP57" i="11"/>
  <c r="BO57" i="11"/>
  <c r="BF57" i="11"/>
  <c r="BE57" i="11"/>
  <c r="BY57" i="11" s="1"/>
  <c r="AZ57" i="11"/>
  <c r="AY57" i="11"/>
  <c r="AU57" i="11"/>
  <c r="AS57" i="11"/>
  <c r="AT57" i="11" s="1"/>
  <c r="T57" i="11"/>
  <c r="S57" i="11"/>
  <c r="FZ56" i="11"/>
  <c r="FW56" i="11"/>
  <c r="FR56" i="11"/>
  <c r="FS56" i="11" s="1"/>
  <c r="FO56" i="11"/>
  <c r="FN56" i="11"/>
  <c r="FM56" i="11"/>
  <c r="BP56" i="11"/>
  <c r="BO56" i="11"/>
  <c r="BF56" i="11"/>
  <c r="BE56" i="11"/>
  <c r="BZ56" i="11" s="1"/>
  <c r="AZ56" i="11"/>
  <c r="AY56" i="11"/>
  <c r="AU56" i="11"/>
  <c r="AS56" i="11"/>
  <c r="AT56" i="11" s="1"/>
  <c r="T56" i="11"/>
  <c r="S56" i="11"/>
  <c r="FZ55" i="11"/>
  <c r="FW55" i="11"/>
  <c r="FR55" i="11"/>
  <c r="FS55" i="11" s="1"/>
  <c r="FO55" i="11"/>
  <c r="FN55" i="11"/>
  <c r="FM55" i="11"/>
  <c r="BP55" i="11"/>
  <c r="BO55" i="11"/>
  <c r="BF55" i="11"/>
  <c r="BE55" i="11"/>
  <c r="AZ55" i="11"/>
  <c r="AY55" i="11"/>
  <c r="AU55" i="11"/>
  <c r="AS55" i="11"/>
  <c r="AT55" i="11" s="1"/>
  <c r="T55" i="11"/>
  <c r="S55" i="11"/>
  <c r="FZ54" i="11"/>
  <c r="FW54" i="11"/>
  <c r="FR54" i="11"/>
  <c r="FS54" i="11" s="1"/>
  <c r="FO54" i="11"/>
  <c r="FN54" i="11"/>
  <c r="FM54" i="11"/>
  <c r="BP54" i="11"/>
  <c r="BO54" i="11"/>
  <c r="BF54" i="11"/>
  <c r="BE54" i="11"/>
  <c r="CB54" i="11" s="1"/>
  <c r="AZ54" i="11"/>
  <c r="AY54" i="11"/>
  <c r="AU54" i="11"/>
  <c r="AS54" i="11"/>
  <c r="AT54" i="11" s="1"/>
  <c r="T54" i="11"/>
  <c r="S54" i="11"/>
  <c r="FZ53" i="11"/>
  <c r="FW53" i="11"/>
  <c r="FR53" i="11"/>
  <c r="FS53" i="11" s="1"/>
  <c r="FO53" i="11"/>
  <c r="FN53" i="11"/>
  <c r="FM53" i="11"/>
  <c r="BP53" i="11"/>
  <c r="BO53" i="11"/>
  <c r="BF53" i="11"/>
  <c r="BE53" i="11"/>
  <c r="BY53" i="11" s="1"/>
  <c r="AZ53" i="11"/>
  <c r="AY53" i="11"/>
  <c r="AU53" i="11"/>
  <c r="AS53" i="11"/>
  <c r="AT53" i="11" s="1"/>
  <c r="T53" i="11"/>
  <c r="S53" i="11"/>
  <c r="FZ52" i="11"/>
  <c r="FW52" i="11"/>
  <c r="FR52" i="11"/>
  <c r="FS52" i="11" s="1"/>
  <c r="FO52" i="11"/>
  <c r="FN52" i="11"/>
  <c r="FM52" i="11"/>
  <c r="BP52" i="11"/>
  <c r="BO52" i="11"/>
  <c r="BF52" i="11"/>
  <c r="BE52" i="11"/>
  <c r="BZ52" i="11" s="1"/>
  <c r="AZ52" i="11"/>
  <c r="AY52" i="11"/>
  <c r="AU52" i="11"/>
  <c r="AS52" i="11"/>
  <c r="AT52" i="11" s="1"/>
  <c r="T52" i="11"/>
  <c r="S52" i="11"/>
  <c r="FZ51" i="11"/>
  <c r="FW51" i="11"/>
  <c r="FR51" i="11"/>
  <c r="FS51" i="11" s="1"/>
  <c r="FO51" i="11"/>
  <c r="FN51" i="11"/>
  <c r="FM51" i="11"/>
  <c r="BP51" i="11"/>
  <c r="BO51" i="11"/>
  <c r="BF51" i="11"/>
  <c r="BE51" i="11"/>
  <c r="BJ51" i="11" s="1"/>
  <c r="AZ51" i="11"/>
  <c r="AY51" i="11"/>
  <c r="AU51" i="11"/>
  <c r="AS51" i="11"/>
  <c r="AT51" i="11" s="1"/>
  <c r="T51" i="11"/>
  <c r="S51" i="11"/>
  <c r="FZ50" i="11"/>
  <c r="FW50" i="11"/>
  <c r="FR50" i="11"/>
  <c r="FS50" i="11" s="1"/>
  <c r="FO50" i="11"/>
  <c r="FN50" i="11"/>
  <c r="FM50" i="11"/>
  <c r="BP50" i="11"/>
  <c r="BO50" i="11"/>
  <c r="BF50" i="11"/>
  <c r="BE50" i="11"/>
  <c r="CB50" i="11" s="1"/>
  <c r="AZ50" i="11"/>
  <c r="AY50" i="11"/>
  <c r="AU50" i="11"/>
  <c r="AS50" i="11"/>
  <c r="AT50" i="11" s="1"/>
  <c r="T50" i="11"/>
  <c r="S50" i="11"/>
  <c r="FZ49" i="11"/>
  <c r="FW49" i="11"/>
  <c r="FR49" i="11"/>
  <c r="FS49" i="11" s="1"/>
  <c r="FO49" i="11"/>
  <c r="FN49" i="11"/>
  <c r="FM49" i="11"/>
  <c r="BP49" i="11"/>
  <c r="BO49" i="11"/>
  <c r="BF49" i="11"/>
  <c r="BE49" i="11"/>
  <c r="AZ49" i="11"/>
  <c r="AY49" i="11"/>
  <c r="AU49" i="11"/>
  <c r="AS49" i="11"/>
  <c r="AT49" i="11" s="1"/>
  <c r="T49" i="11"/>
  <c r="S49" i="11"/>
  <c r="BW219" i="11" l="1"/>
  <c r="BY49" i="11"/>
  <c r="BU49" i="11"/>
  <c r="BL77" i="11"/>
  <c r="FW117" i="11"/>
  <c r="FW247" i="11"/>
  <c r="FW251" i="11"/>
  <c r="FW255" i="11"/>
  <c r="FW267" i="11"/>
  <c r="BX61" i="11"/>
  <c r="BK50" i="11"/>
  <c r="FW131" i="11"/>
  <c r="FW133" i="11"/>
  <c r="FW136" i="11"/>
  <c r="FW208" i="11"/>
  <c r="FW211" i="11"/>
  <c r="FW249" i="11"/>
  <c r="FW253" i="11"/>
  <c r="FW257" i="11"/>
  <c r="FW264" i="11"/>
  <c r="FW265" i="11"/>
  <c r="FW269" i="11"/>
  <c r="FW273" i="11"/>
  <c r="BW260" i="11"/>
  <c r="BJ61" i="11"/>
  <c r="BG70" i="11"/>
  <c r="BN83" i="11"/>
  <c r="FW108" i="11"/>
  <c r="FW112" i="11"/>
  <c r="BG114" i="11"/>
  <c r="FV114" i="11" s="1"/>
  <c r="FW155" i="11"/>
  <c r="FW175" i="11"/>
  <c r="FW181" i="11"/>
  <c r="FW262" i="11"/>
  <c r="FW201" i="11"/>
  <c r="BL210" i="11"/>
  <c r="BG219" i="11"/>
  <c r="FV219" i="11" s="1"/>
  <c r="CA219" i="11"/>
  <c r="FW261" i="11"/>
  <c r="BJ276" i="11"/>
  <c r="FY219" i="11"/>
  <c r="FW129" i="11"/>
  <c r="FW139" i="11"/>
  <c r="FW195" i="11"/>
  <c r="FW120" i="11"/>
  <c r="FW134" i="11"/>
  <c r="FW184" i="11"/>
  <c r="FW212" i="11"/>
  <c r="FW183" i="11"/>
  <c r="FW160" i="11"/>
  <c r="FW189" i="11"/>
  <c r="FW244" i="11"/>
  <c r="FW193" i="11"/>
  <c r="CA50" i="11"/>
  <c r="FY70" i="11"/>
  <c r="BV108" i="11"/>
  <c r="FW199" i="11"/>
  <c r="BX210" i="11"/>
  <c r="BJ233" i="11"/>
  <c r="FW245" i="11"/>
  <c r="BW74" i="11"/>
  <c r="FW100" i="11"/>
  <c r="FW190" i="11"/>
  <c r="CB210" i="11"/>
  <c r="BX287" i="11"/>
  <c r="BJ142" i="11"/>
  <c r="BW166" i="11"/>
  <c r="FW233" i="11"/>
  <c r="BZ249" i="11"/>
  <c r="BG262" i="11"/>
  <c r="FV262" i="11" s="1"/>
  <c r="BL65" i="11"/>
  <c r="BN79" i="11"/>
  <c r="BN150" i="11"/>
  <c r="FW165" i="11"/>
  <c r="FW196" i="11"/>
  <c r="FW232" i="11"/>
  <c r="CA62" i="11"/>
  <c r="BJ124" i="11"/>
  <c r="BN132" i="11"/>
  <c r="BX142" i="11"/>
  <c r="BZ144" i="11"/>
  <c r="BX218" i="11"/>
  <c r="BH107" i="11"/>
  <c r="FW143" i="11"/>
  <c r="BN71" i="11"/>
  <c r="BV82" i="11"/>
  <c r="BG111" i="11"/>
  <c r="FV111" i="11" s="1"/>
  <c r="FW137" i="11"/>
  <c r="FW140" i="11"/>
  <c r="FW149" i="11"/>
  <c r="FW180" i="11"/>
  <c r="FW182" i="11"/>
  <c r="FW220" i="11"/>
  <c r="BH244" i="11"/>
  <c r="BH245" i="11"/>
  <c r="BH249" i="11"/>
  <c r="CB274" i="11"/>
  <c r="BH286" i="11"/>
  <c r="BJ53" i="11"/>
  <c r="CA70" i="11"/>
  <c r="BL87" i="11"/>
  <c r="BK88" i="11"/>
  <c r="BH111" i="11"/>
  <c r="CL111" i="11" s="1"/>
  <c r="FW123" i="11"/>
  <c r="BV124" i="11"/>
  <c r="FW126" i="11"/>
  <c r="FW177" i="11"/>
  <c r="BJ204" i="11"/>
  <c r="FW237" i="11"/>
  <c r="BK245" i="11"/>
  <c r="BJ249" i="11"/>
  <c r="BN53" i="11"/>
  <c r="BH74" i="11"/>
  <c r="BG82" i="11"/>
  <c r="BC82" i="11" s="1"/>
  <c r="FW88" i="11"/>
  <c r="BH92" i="11"/>
  <c r="BJ108" i="11"/>
  <c r="BW111" i="11"/>
  <c r="BJ134" i="11"/>
  <c r="BJ182" i="11"/>
  <c r="FW246" i="11"/>
  <c r="BW88" i="11"/>
  <c r="BJ89" i="11"/>
  <c r="BN92" i="11"/>
  <c r="BK100" i="11"/>
  <c r="BK104" i="11"/>
  <c r="BX107" i="11"/>
  <c r="BK110" i="11"/>
  <c r="BX114" i="11"/>
  <c r="CA115" i="11"/>
  <c r="BK118" i="11"/>
  <c r="BL120" i="11"/>
  <c r="BX132" i="11"/>
  <c r="FW141" i="11"/>
  <c r="FW144" i="11"/>
  <c r="CB152" i="11"/>
  <c r="BG167" i="11"/>
  <c r="BJ168" i="11"/>
  <c r="CA175" i="11"/>
  <c r="BX180" i="11"/>
  <c r="BJ190" i="11"/>
  <c r="BN192" i="11"/>
  <c r="FW221" i="11"/>
  <c r="BN233" i="11"/>
  <c r="BH237" i="11"/>
  <c r="BK255" i="11"/>
  <c r="CB261" i="11"/>
  <c r="CB65" i="11"/>
  <c r="BJ83" i="11"/>
  <c r="CB88" i="11"/>
  <c r="FW127" i="11"/>
  <c r="BN168" i="11"/>
  <c r="BG170" i="11"/>
  <c r="FV170" i="11" s="1"/>
  <c r="BK185" i="11"/>
  <c r="BN186" i="11"/>
  <c r="BJ208" i="11"/>
  <c r="BG218" i="11"/>
  <c r="AZ218" i="11" s="1"/>
  <c r="FW219" i="11"/>
  <c r="BJ237" i="11"/>
  <c r="FW243" i="11"/>
  <c r="BZ244" i="11"/>
  <c r="BH279" i="11"/>
  <c r="CA54" i="11"/>
  <c r="BW96" i="11"/>
  <c r="BN140" i="11"/>
  <c r="BX184" i="11"/>
  <c r="BG193" i="11"/>
  <c r="FY193" i="11" s="1"/>
  <c r="BH218" i="11"/>
  <c r="FW223" i="11"/>
  <c r="BG226" i="11"/>
  <c r="FV226" i="11" s="1"/>
  <c r="BN237" i="11"/>
  <c r="BG246" i="11"/>
  <c r="FY246" i="11" s="1"/>
  <c r="BJ260" i="11"/>
  <c r="BG267" i="11"/>
  <c r="BN70" i="11"/>
  <c r="CY70" i="11" s="1"/>
  <c r="CB74" i="11"/>
  <c r="BZ89" i="11"/>
  <c r="FW90" i="11"/>
  <c r="CB96" i="11"/>
  <c r="FW97" i="11"/>
  <c r="CB100" i="11"/>
  <c r="BW104" i="11"/>
  <c r="FW109" i="11"/>
  <c r="BW110" i="11"/>
  <c r="CB118" i="11"/>
  <c r="FW119" i="11"/>
  <c r="BZ122" i="11"/>
  <c r="BH128" i="11"/>
  <c r="BN142" i="11"/>
  <c r="BL144" i="11"/>
  <c r="BN146" i="11"/>
  <c r="FW171" i="11"/>
  <c r="BX190" i="11"/>
  <c r="FW191" i="11"/>
  <c r="BX192" i="11"/>
  <c r="BK193" i="11"/>
  <c r="CO193" i="11" s="1"/>
  <c r="BK195" i="11"/>
  <c r="BL218" i="11"/>
  <c r="BX233" i="11"/>
  <c r="FW234" i="11"/>
  <c r="BX235" i="11"/>
  <c r="FW236" i="11"/>
  <c r="BN260" i="11"/>
  <c r="CB104" i="11"/>
  <c r="BJ105" i="11"/>
  <c r="BN111" i="11"/>
  <c r="CY111" i="11" s="1"/>
  <c r="BJ130" i="11"/>
  <c r="BJ154" i="11"/>
  <c r="FW157" i="11"/>
  <c r="BZ168" i="11"/>
  <c r="CB186" i="11"/>
  <c r="FW187" i="11"/>
  <c r="CB192" i="11"/>
  <c r="FW198" i="11"/>
  <c r="FW239" i="11"/>
  <c r="BN152" i="11"/>
  <c r="BN175" i="11"/>
  <c r="BJ178" i="11"/>
  <c r="BW215" i="11"/>
  <c r="FW216" i="11"/>
  <c r="BH222" i="11"/>
  <c r="CB237" i="11"/>
  <c r="BZ57" i="11"/>
  <c r="BN61" i="11"/>
  <c r="CA82" i="11"/>
  <c r="FW87" i="11"/>
  <c r="FW89" i="11"/>
  <c r="BW92" i="11"/>
  <c r="BH96" i="11"/>
  <c r="BH104" i="11"/>
  <c r="CB107" i="11"/>
  <c r="BZ111" i="11"/>
  <c r="BL114" i="11"/>
  <c r="CP114" i="11" s="1"/>
  <c r="HC114" i="11" s="1"/>
  <c r="BN128" i="11"/>
  <c r="CB130" i="11"/>
  <c r="BH132" i="11"/>
  <c r="BN134" i="11"/>
  <c r="BX136" i="11"/>
  <c r="BV144" i="11"/>
  <c r="BJ146" i="11"/>
  <c r="BX154" i="11"/>
  <c r="BN160" i="11"/>
  <c r="BG162" i="11"/>
  <c r="BZ167" i="11"/>
  <c r="BN172" i="11"/>
  <c r="BJ175" i="11"/>
  <c r="BN178" i="11"/>
  <c r="CB180" i="11"/>
  <c r="BN182" i="11"/>
  <c r="CB184" i="11"/>
  <c r="BJ186" i="11"/>
  <c r="BJ192" i="11"/>
  <c r="CA193" i="11"/>
  <c r="BZ219" i="11"/>
  <c r="BL222" i="11"/>
  <c r="BX238" i="11"/>
  <c r="BG245" i="11"/>
  <c r="FV245" i="11" s="1"/>
  <c r="BJ263" i="11"/>
  <c r="BI269" i="11"/>
  <c r="BI277" i="11"/>
  <c r="BL283" i="11"/>
  <c r="BJ49" i="11"/>
  <c r="BX53" i="11"/>
  <c r="BH59" i="11"/>
  <c r="BZ67" i="11"/>
  <c r="BH69" i="11"/>
  <c r="BX73" i="11"/>
  <c r="BK74" i="11"/>
  <c r="BV85" i="11"/>
  <c r="BZ92" i="11"/>
  <c r="BJ93" i="11"/>
  <c r="CB95" i="11"/>
  <c r="BK96" i="11"/>
  <c r="BV97" i="11"/>
  <c r="BH99" i="11"/>
  <c r="BW100" i="11"/>
  <c r="BX103" i="11"/>
  <c r="BV116" i="11"/>
  <c r="BG126" i="11"/>
  <c r="BC126" i="11" s="1"/>
  <c r="BJ132" i="11"/>
  <c r="FW135" i="11"/>
  <c r="CB136" i="11"/>
  <c r="BJ138" i="11"/>
  <c r="BX140" i="11"/>
  <c r="CB154" i="11"/>
  <c r="BZ159" i="11"/>
  <c r="BJ164" i="11"/>
  <c r="BK196" i="11"/>
  <c r="BJ200" i="11"/>
  <c r="BH203" i="11"/>
  <c r="BG211" i="11"/>
  <c r="BH223" i="11"/>
  <c r="BZ238" i="11"/>
  <c r="BN240" i="11"/>
  <c r="BG256" i="11"/>
  <c r="BA256" i="11" s="1"/>
  <c r="CQ256" i="11" s="1"/>
  <c r="BN263" i="11"/>
  <c r="FW151" i="11"/>
  <c r="BN49" i="11"/>
  <c r="CB53" i="11"/>
  <c r="BK54" i="11"/>
  <c r="BL59" i="11"/>
  <c r="BG66" i="11"/>
  <c r="BW70" i="11"/>
  <c r="BN74" i="11"/>
  <c r="BH77" i="11"/>
  <c r="BZ79" i="11"/>
  <c r="BZ88" i="11"/>
  <c r="CB92" i="11"/>
  <c r="FW96" i="11"/>
  <c r="BN96" i="11"/>
  <c r="BL99" i="11"/>
  <c r="BZ100" i="11"/>
  <c r="CB103" i="11"/>
  <c r="BN104" i="11"/>
  <c r="BV105" i="11"/>
  <c r="BK111" i="11"/>
  <c r="CO111" i="11" s="1"/>
  <c r="FW116" i="11"/>
  <c r="BZ116" i="11"/>
  <c r="BH118" i="11"/>
  <c r="BH122" i="11"/>
  <c r="BL126" i="11"/>
  <c r="BN138" i="11"/>
  <c r="CB140" i="11"/>
  <c r="BJ148" i="11"/>
  <c r="BX150" i="11"/>
  <c r="BJ152" i="11"/>
  <c r="CA162" i="11"/>
  <c r="BN164" i="11"/>
  <c r="FW167" i="11"/>
  <c r="CA170" i="11"/>
  <c r="FW186" i="11"/>
  <c r="BN200" i="11"/>
  <c r="BK223" i="11"/>
  <c r="CB238" i="11"/>
  <c r="BJ256" i="11"/>
  <c r="CN256" i="11" s="1"/>
  <c r="GC256" i="11" s="1"/>
  <c r="FY114" i="11"/>
  <c r="BN122" i="11"/>
  <c r="BN126" i="11"/>
  <c r="BX128" i="11"/>
  <c r="BX134" i="11"/>
  <c r="BN148" i="11"/>
  <c r="FW150" i="11"/>
  <c r="CB150" i="11"/>
  <c r="FW159" i="11"/>
  <c r="BZ160" i="11"/>
  <c r="BZ172" i="11"/>
  <c r="FW173" i="11"/>
  <c r="BX178" i="11"/>
  <c r="BJ180" i="11"/>
  <c r="BX182" i="11"/>
  <c r="BJ184" i="11"/>
  <c r="BG189" i="11"/>
  <c r="BD189" i="11" s="1"/>
  <c r="CS189" i="11" s="1"/>
  <c r="CU189" i="11" s="1"/>
  <c r="CB203" i="11"/>
  <c r="BL214" i="11"/>
  <c r="CA218" i="11"/>
  <c r="BJ219" i="11"/>
  <c r="CN219" i="11" s="1"/>
  <c r="BX222" i="11"/>
  <c r="BG227" i="11"/>
  <c r="BN231" i="11"/>
  <c r="BZ233" i="11"/>
  <c r="BX237" i="11"/>
  <c r="BH238" i="11"/>
  <c r="FW240" i="11"/>
  <c r="FW242" i="11"/>
  <c r="BL245" i="11"/>
  <c r="CB249" i="11"/>
  <c r="CA260" i="11"/>
  <c r="BI261" i="11"/>
  <c r="BH274" i="11"/>
  <c r="BH287" i="11"/>
  <c r="BH53" i="11"/>
  <c r="CB61" i="11"/>
  <c r="BK62" i="11"/>
  <c r="BX69" i="11"/>
  <c r="BH70" i="11"/>
  <c r="CL70" i="11" s="1"/>
  <c r="CB81" i="11"/>
  <c r="BL82" i="11"/>
  <c r="CP82" i="11" s="1"/>
  <c r="BZ83" i="11"/>
  <c r="BH88" i="11"/>
  <c r="BN89" i="11"/>
  <c r="BK92" i="11"/>
  <c r="BV93" i="11"/>
  <c r="BH100" i="11"/>
  <c r="BL107" i="11"/>
  <c r="FW111" i="11"/>
  <c r="CA114" i="11"/>
  <c r="FW125" i="11"/>
  <c r="BZ128" i="11"/>
  <c r="CB134" i="11"/>
  <c r="BJ136" i="11"/>
  <c r="CB142" i="11"/>
  <c r="BH144" i="11"/>
  <c r="BX146" i="11"/>
  <c r="FW161" i="11"/>
  <c r="BW175" i="11"/>
  <c r="BN176" i="11"/>
  <c r="CB178" i="11"/>
  <c r="BN180" i="11"/>
  <c r="CB182" i="11"/>
  <c r="BN184" i="11"/>
  <c r="BX186" i="11"/>
  <c r="FW197" i="11"/>
  <c r="FW204" i="11"/>
  <c r="FW206" i="11"/>
  <c r="BZ211" i="11"/>
  <c r="BN215" i="11"/>
  <c r="CB218" i="11"/>
  <c r="BN219" i="11"/>
  <c r="CY219" i="11" s="1"/>
  <c r="CB233" i="11"/>
  <c r="BN235" i="11"/>
  <c r="BZ237" i="11"/>
  <c r="BJ238" i="11"/>
  <c r="BZ240" i="11"/>
  <c r="FW241" i="11"/>
  <c r="BH251" i="11"/>
  <c r="BW263" i="11"/>
  <c r="BJ280" i="11"/>
  <c r="BX126" i="11"/>
  <c r="BW49" i="11"/>
  <c r="BH57" i="11"/>
  <c r="BV59" i="11"/>
  <c r="BW66" i="11"/>
  <c r="BJ67" i="11"/>
  <c r="BK70" i="11"/>
  <c r="CO70" i="11" s="1"/>
  <c r="BI85" i="11"/>
  <c r="BH95" i="11"/>
  <c r="BX99" i="11"/>
  <c r="BH103" i="11"/>
  <c r="BJ116" i="11"/>
  <c r="BN136" i="11"/>
  <c r="BX138" i="11"/>
  <c r="BJ140" i="11"/>
  <c r="FW145" i="11"/>
  <c r="FW146" i="11"/>
  <c r="CB146" i="11"/>
  <c r="BX148" i="11"/>
  <c r="BZ164" i="11"/>
  <c r="CA200" i="11"/>
  <c r="CA204" i="11"/>
  <c r="FW205" i="11"/>
  <c r="BH210" i="11"/>
  <c r="BV212" i="11"/>
  <c r="CZ212" i="11" s="1"/>
  <c r="BV223" i="11"/>
  <c r="FW225" i="11"/>
  <c r="CA226" i="11"/>
  <c r="FW227" i="11"/>
  <c r="FW230" i="11"/>
  <c r="FW231" i="11"/>
  <c r="BH233" i="11"/>
  <c r="BN238" i="11"/>
  <c r="BN251" i="11"/>
  <c r="CA256" i="11"/>
  <c r="CB279" i="11"/>
  <c r="CA49" i="11"/>
  <c r="BZ59" i="11"/>
  <c r="BN67" i="11"/>
  <c r="BL70" i="11"/>
  <c r="CP70" i="11" s="1"/>
  <c r="BZ71" i="11"/>
  <c r="BH73" i="11"/>
  <c r="BZ74" i="11"/>
  <c r="CB77" i="11"/>
  <c r="BM85" i="11"/>
  <c r="CB87" i="11"/>
  <c r="BN88" i="11"/>
  <c r="FW91" i="11"/>
  <c r="FW93" i="11"/>
  <c r="BL95" i="11"/>
  <c r="BZ96" i="11"/>
  <c r="BJ97" i="11"/>
  <c r="CB99" i="11"/>
  <c r="BN100" i="11"/>
  <c r="BL103" i="11"/>
  <c r="BZ104" i="11"/>
  <c r="BV111" i="11"/>
  <c r="BN116" i="11"/>
  <c r="BX122" i="11"/>
  <c r="BV126" i="11"/>
  <c r="CB132" i="11"/>
  <c r="CB138" i="11"/>
  <c r="CB148" i="11"/>
  <c r="BJ150" i="11"/>
  <c r="BX152" i="11"/>
  <c r="BN154" i="11"/>
  <c r="BG159" i="11"/>
  <c r="BB159" i="11" s="1"/>
  <c r="CR159" i="11" s="1"/>
  <c r="FW164" i="11"/>
  <c r="BZ176" i="11"/>
  <c r="BM177" i="11"/>
  <c r="FW188" i="11"/>
  <c r="BW189" i="11"/>
  <c r="BN190" i="11"/>
  <c r="FW213" i="11"/>
  <c r="BX214" i="11"/>
  <c r="FW215" i="11"/>
  <c r="FY226" i="11"/>
  <c r="BZ227" i="11"/>
  <c r="FW228" i="11"/>
  <c r="BX231" i="11"/>
  <c r="FW235" i="11"/>
  <c r="BU261" i="11"/>
  <c r="BS261" i="11" s="1"/>
  <c r="CA55" i="11"/>
  <c r="CB55" i="11"/>
  <c r="BJ55" i="11"/>
  <c r="BZ55" i="11"/>
  <c r="BH55" i="11"/>
  <c r="BX55" i="11"/>
  <c r="BN55" i="11"/>
  <c r="CA63" i="11"/>
  <c r="BJ63" i="11"/>
  <c r="BZ63" i="11"/>
  <c r="BH63" i="11"/>
  <c r="BX63" i="11"/>
  <c r="BN63" i="11"/>
  <c r="CA91" i="11"/>
  <c r="CB91" i="11"/>
  <c r="BL91" i="11"/>
  <c r="BX91" i="11"/>
  <c r="BH91" i="11"/>
  <c r="BY112" i="11"/>
  <c r="BZ112" i="11"/>
  <c r="BN112" i="11"/>
  <c r="BV112" i="11"/>
  <c r="BJ112" i="11"/>
  <c r="CB51" i="11"/>
  <c r="BV55" i="11"/>
  <c r="BV63" i="11"/>
  <c r="BC70" i="11"/>
  <c r="BY78" i="11"/>
  <c r="CB78" i="11"/>
  <c r="BW78" i="11"/>
  <c r="BN78" i="11"/>
  <c r="BH78" i="11"/>
  <c r="CA78" i="11"/>
  <c r="BV78" i="11"/>
  <c r="BL78" i="11"/>
  <c r="BG78" i="11"/>
  <c r="BD78" i="11" s="1"/>
  <c r="CS78" i="11" s="1"/>
  <c r="BZ78" i="11"/>
  <c r="BK78" i="11"/>
  <c r="BY84" i="11"/>
  <c r="CB84" i="11"/>
  <c r="BW84" i="11"/>
  <c r="BN84" i="11"/>
  <c r="BH84" i="11"/>
  <c r="CA84" i="11"/>
  <c r="BV84" i="11"/>
  <c r="BL84" i="11"/>
  <c r="BG84" i="11"/>
  <c r="BZ84" i="11"/>
  <c r="BK84" i="11"/>
  <c r="BY101" i="11"/>
  <c r="BZ101" i="11"/>
  <c r="BN101" i="11"/>
  <c r="BV101" i="11"/>
  <c r="BJ101" i="11"/>
  <c r="BY119" i="11"/>
  <c r="CA119" i="11"/>
  <c r="BJ119" i="11"/>
  <c r="BZ119" i="11"/>
  <c r="BG119" i="11"/>
  <c r="FV119" i="11" s="1"/>
  <c r="BW119" i="11"/>
  <c r="BN119" i="11"/>
  <c r="BV119" i="11"/>
  <c r="BK119" i="11"/>
  <c r="CA242" i="11"/>
  <c r="CB242" i="11"/>
  <c r="BJ242" i="11"/>
  <c r="BZ242" i="11"/>
  <c r="BH242" i="11"/>
  <c r="BX242" i="11"/>
  <c r="BN242" i="11"/>
  <c r="BV242" i="11"/>
  <c r="BL242" i="11"/>
  <c r="BL55" i="11"/>
  <c r="CB58" i="11"/>
  <c r="CA58" i="11"/>
  <c r="BK58" i="11"/>
  <c r="BW58" i="11"/>
  <c r="BG58" i="11"/>
  <c r="BD58" i="11" s="1"/>
  <c r="CS58" i="11" s="1"/>
  <c r="BL63" i="11"/>
  <c r="BX78" i="11"/>
  <c r="BX84" i="11"/>
  <c r="BZ174" i="11"/>
  <c r="CB174" i="11"/>
  <c r="BH174" i="11"/>
  <c r="CA174" i="11"/>
  <c r="BG174" i="11"/>
  <c r="FV174" i="11" s="1"/>
  <c r="BX174" i="11"/>
  <c r="BL174" i="11"/>
  <c r="BK174" i="11"/>
  <c r="BW174" i="11"/>
  <c r="CA51" i="11"/>
  <c r="BZ51" i="11"/>
  <c r="BH51" i="11"/>
  <c r="BX51" i="11"/>
  <c r="BN51" i="11"/>
  <c r="BG51" i="11"/>
  <c r="BV51" i="11"/>
  <c r="BL51" i="11"/>
  <c r="CA75" i="11"/>
  <c r="BZ75" i="11"/>
  <c r="BN75" i="11"/>
  <c r="BV75" i="11"/>
  <c r="BJ75" i="11"/>
  <c r="BY81" i="11"/>
  <c r="BX81" i="11"/>
  <c r="BH81" i="11"/>
  <c r="BG81" i="11"/>
  <c r="FV162" i="11"/>
  <c r="AZ162" i="11"/>
  <c r="BC162" i="11" s="1"/>
  <c r="BK49" i="11"/>
  <c r="BV49" i="11"/>
  <c r="BG50" i="11"/>
  <c r="BW50" i="11"/>
  <c r="BL53" i="11"/>
  <c r="BV53" i="11"/>
  <c r="BG54" i="11"/>
  <c r="BW54" i="11"/>
  <c r="BJ57" i="11"/>
  <c r="CB57" i="11"/>
  <c r="BJ59" i="11"/>
  <c r="CB59" i="11"/>
  <c r="BL61" i="11"/>
  <c r="BV61" i="11"/>
  <c r="BG62" i="11"/>
  <c r="BW62" i="11"/>
  <c r="BK66" i="11"/>
  <c r="CO66" i="11" s="1"/>
  <c r="CA66" i="11"/>
  <c r="BV67" i="11"/>
  <c r="BL69" i="11"/>
  <c r="CB69" i="11"/>
  <c r="BV70" i="11"/>
  <c r="CB70" i="11"/>
  <c r="BJ71" i="11"/>
  <c r="BV71" i="11"/>
  <c r="BL73" i="11"/>
  <c r="CB73" i="11"/>
  <c r="BG74" i="11"/>
  <c r="BB74" i="11" s="1"/>
  <c r="CR74" i="11" s="1"/>
  <c r="BL74" i="11"/>
  <c r="BV74" i="11"/>
  <c r="CA74" i="11"/>
  <c r="BX77" i="11"/>
  <c r="BH82" i="11"/>
  <c r="CL82" i="11" s="1"/>
  <c r="BN82" i="11"/>
  <c r="CY82" i="11" s="1"/>
  <c r="GX82" i="11" s="1"/>
  <c r="BW82" i="11"/>
  <c r="CB82" i="11"/>
  <c r="BV83" i="11"/>
  <c r="BK85" i="11"/>
  <c r="BH87" i="11"/>
  <c r="BX87" i="11"/>
  <c r="BG88" i="11"/>
  <c r="BL88" i="11"/>
  <c r="BV88" i="11"/>
  <c r="CA88" i="11"/>
  <c r="BJ92" i="11"/>
  <c r="BX92" i="11"/>
  <c r="BN93" i="11"/>
  <c r="BZ93" i="11"/>
  <c r="BK95" i="11"/>
  <c r="BX95" i="11"/>
  <c r="BJ96" i="11"/>
  <c r="BX96" i="11"/>
  <c r="BN97" i="11"/>
  <c r="BZ97" i="11"/>
  <c r="BK99" i="11"/>
  <c r="BW99" i="11"/>
  <c r="BG100" i="11"/>
  <c r="BL100" i="11"/>
  <c r="BV100" i="11"/>
  <c r="CA100" i="11"/>
  <c r="BG103" i="11"/>
  <c r="CA103" i="11"/>
  <c r="BJ104" i="11"/>
  <c r="BX104" i="11"/>
  <c r="BN105" i="11"/>
  <c r="BZ105" i="11"/>
  <c r="BK107" i="11"/>
  <c r="BW107" i="11"/>
  <c r="BN108" i="11"/>
  <c r="BZ108" i="11"/>
  <c r="BZ110" i="11"/>
  <c r="CA110" i="11"/>
  <c r="BG110" i="11"/>
  <c r="BL110" i="11"/>
  <c r="BX110" i="11"/>
  <c r="FW113" i="11"/>
  <c r="BY115" i="11"/>
  <c r="BZ115" i="11"/>
  <c r="BG115" i="11"/>
  <c r="BW115" i="11"/>
  <c r="BN115" i="11"/>
  <c r="CA120" i="11"/>
  <c r="BZ120" i="11"/>
  <c r="BH120" i="11"/>
  <c r="BX120" i="11"/>
  <c r="BN120" i="11"/>
  <c r="BU121" i="11"/>
  <c r="BI121" i="11"/>
  <c r="BG121" i="11"/>
  <c r="BC121" i="11" s="1"/>
  <c r="BL124" i="11"/>
  <c r="FW138" i="11"/>
  <c r="FY162" i="11"/>
  <c r="FW169" i="11"/>
  <c r="BY171" i="11"/>
  <c r="CA171" i="11"/>
  <c r="BJ171" i="11"/>
  <c r="BZ171" i="11"/>
  <c r="BG171" i="11"/>
  <c r="FV171" i="11" s="1"/>
  <c r="BW171" i="11"/>
  <c r="BN171" i="11"/>
  <c r="BY188" i="11"/>
  <c r="CB188" i="11"/>
  <c r="BJ188" i="11"/>
  <c r="BZ188" i="11"/>
  <c r="BH188" i="11"/>
  <c r="BX188" i="11"/>
  <c r="BN188" i="11"/>
  <c r="BL188" i="11"/>
  <c r="BV188" i="11"/>
  <c r="BL57" i="11"/>
  <c r="BV57" i="11"/>
  <c r="BJ82" i="11"/>
  <c r="CN82" i="11" s="1"/>
  <c r="BX82" i="11"/>
  <c r="CA124" i="11"/>
  <c r="BZ124" i="11"/>
  <c r="BH124" i="11"/>
  <c r="BX124" i="11"/>
  <c r="BN124" i="11"/>
  <c r="BZ158" i="11"/>
  <c r="CB158" i="11"/>
  <c r="BH158" i="11"/>
  <c r="CA158" i="11"/>
  <c r="BG158" i="11"/>
  <c r="BX158" i="11"/>
  <c r="BL158" i="11"/>
  <c r="BY163" i="11"/>
  <c r="CA163" i="11"/>
  <c r="BJ163" i="11"/>
  <c r="BZ163" i="11"/>
  <c r="BG163" i="11"/>
  <c r="CO163" i="11" s="1"/>
  <c r="BW163" i="11"/>
  <c r="BN163" i="11"/>
  <c r="BV163" i="11"/>
  <c r="BV171" i="11"/>
  <c r="BG49" i="11"/>
  <c r="BZ49" i="11"/>
  <c r="BZ53" i="11"/>
  <c r="BN57" i="11"/>
  <c r="BX57" i="11"/>
  <c r="BG59" i="11"/>
  <c r="BA59" i="11" s="1"/>
  <c r="CQ59" i="11" s="1"/>
  <c r="BN59" i="11"/>
  <c r="BX59" i="11"/>
  <c r="BH61" i="11"/>
  <c r="BZ61" i="11"/>
  <c r="BH65" i="11"/>
  <c r="BX65" i="11"/>
  <c r="FY66" i="11"/>
  <c r="BJ70" i="11"/>
  <c r="BX70" i="11"/>
  <c r="BJ74" i="11"/>
  <c r="BX74" i="11"/>
  <c r="BJ79" i="11"/>
  <c r="BV79" i="11"/>
  <c r="FY82" i="11"/>
  <c r="BK82" i="11"/>
  <c r="CO82" i="11" s="1"/>
  <c r="GD82" i="11" s="1"/>
  <c r="BZ82" i="11"/>
  <c r="BG85" i="11"/>
  <c r="BN85" i="11"/>
  <c r="BJ88" i="11"/>
  <c r="BX88" i="11"/>
  <c r="BV89" i="11"/>
  <c r="BG92" i="11"/>
  <c r="BL92" i="11"/>
  <c r="BV92" i="11"/>
  <c r="CA92" i="11"/>
  <c r="BG95" i="11"/>
  <c r="FV95" i="11" s="1"/>
  <c r="BG96" i="11"/>
  <c r="FU96" i="11" s="1"/>
  <c r="BL96" i="11"/>
  <c r="BV96" i="11"/>
  <c r="CA96" i="11"/>
  <c r="BG99" i="11"/>
  <c r="CA99" i="11"/>
  <c r="BJ100" i="11"/>
  <c r="BX100" i="11"/>
  <c r="BK103" i="11"/>
  <c r="BW103" i="11"/>
  <c r="BG104" i="11"/>
  <c r="BD104" i="11" s="1"/>
  <c r="CS104" i="11" s="1"/>
  <c r="BL104" i="11"/>
  <c r="BV104" i="11"/>
  <c r="CA104" i="11"/>
  <c r="BG107" i="11"/>
  <c r="FV107" i="11" s="1"/>
  <c r="CA107" i="11"/>
  <c r="BH110" i="11"/>
  <c r="BJ115" i="11"/>
  <c r="CN115" i="11" s="1"/>
  <c r="BV115" i="11"/>
  <c r="BZ118" i="11"/>
  <c r="CA118" i="11"/>
  <c r="BG118" i="11"/>
  <c r="FU118" i="11" s="1"/>
  <c r="BX118" i="11"/>
  <c r="BL118" i="11"/>
  <c r="BJ120" i="11"/>
  <c r="BV120" i="11"/>
  <c r="BM121" i="11"/>
  <c r="CA121" i="11"/>
  <c r="FW152" i="11"/>
  <c r="BW158" i="11"/>
  <c r="BZ166" i="11"/>
  <c r="CB166" i="11"/>
  <c r="BH166" i="11"/>
  <c r="CA166" i="11"/>
  <c r="BG166" i="11"/>
  <c r="FV166" i="11" s="1"/>
  <c r="BX166" i="11"/>
  <c r="BL166" i="11"/>
  <c r="BK171" i="11"/>
  <c r="FW172" i="11"/>
  <c r="FW178" i="11"/>
  <c r="BL130" i="11"/>
  <c r="BV130" i="11"/>
  <c r="BZ132" i="11"/>
  <c r="BL134" i="11"/>
  <c r="BV134" i="11"/>
  <c r="BH136" i="11"/>
  <c r="BZ136" i="11"/>
  <c r="BL138" i="11"/>
  <c r="BV138" i="11"/>
  <c r="BH140" i="11"/>
  <c r="BZ140" i="11"/>
  <c r="BL142" i="11"/>
  <c r="BV142" i="11"/>
  <c r="BG144" i="11"/>
  <c r="FY144" i="11" s="1"/>
  <c r="BN144" i="11"/>
  <c r="BX144" i="11"/>
  <c r="BH146" i="11"/>
  <c r="BZ146" i="11"/>
  <c r="BL148" i="11"/>
  <c r="BV148" i="11"/>
  <c r="BH150" i="11"/>
  <c r="BZ150" i="11"/>
  <c r="BL152" i="11"/>
  <c r="BV152" i="11"/>
  <c r="BH154" i="11"/>
  <c r="BZ154" i="11"/>
  <c r="BJ159" i="11"/>
  <c r="CA159" i="11"/>
  <c r="BJ160" i="11"/>
  <c r="BV160" i="11"/>
  <c r="BH162" i="11"/>
  <c r="CL162" i="11" s="1"/>
  <c r="CB162" i="11"/>
  <c r="BJ167" i="11"/>
  <c r="CA167" i="11"/>
  <c r="BV168" i="11"/>
  <c r="BH170" i="11"/>
  <c r="CL170" i="11" s="1"/>
  <c r="CB170" i="11"/>
  <c r="BG175" i="11"/>
  <c r="FY175" i="11" s="1"/>
  <c r="BZ175" i="11"/>
  <c r="BL178" i="11"/>
  <c r="BV178" i="11"/>
  <c r="BH180" i="11"/>
  <c r="BZ180" i="11"/>
  <c r="BH182" i="11"/>
  <c r="BZ182" i="11"/>
  <c r="BL184" i="11"/>
  <c r="BV184" i="11"/>
  <c r="BG185" i="11"/>
  <c r="BW185" i="11"/>
  <c r="BH186" i="11"/>
  <c r="BZ186" i="11"/>
  <c r="BY196" i="11"/>
  <c r="CA196" i="11"/>
  <c r="BJ196" i="11"/>
  <c r="BZ196" i="11"/>
  <c r="BG196" i="11"/>
  <c r="BW196" i="11"/>
  <c r="BN196" i="11"/>
  <c r="BZ199" i="11"/>
  <c r="CB199" i="11"/>
  <c r="BH199" i="11"/>
  <c r="CA199" i="11"/>
  <c r="BG199" i="11"/>
  <c r="BX199" i="11"/>
  <c r="BL199" i="11"/>
  <c r="BY202" i="11"/>
  <c r="CB202" i="11"/>
  <c r="BL202" i="11"/>
  <c r="BX202" i="11"/>
  <c r="BH202" i="11"/>
  <c r="BZ207" i="11"/>
  <c r="CB207" i="11"/>
  <c r="BH207" i="11"/>
  <c r="CA207" i="11"/>
  <c r="BG207" i="11"/>
  <c r="BX207" i="11"/>
  <c r="BL207" i="11"/>
  <c r="FW224" i="11"/>
  <c r="FW229" i="11"/>
  <c r="FW238" i="11"/>
  <c r="BJ111" i="11"/>
  <c r="CA111" i="11"/>
  <c r="BH114" i="11"/>
  <c r="CL114" i="11" s="1"/>
  <c r="CB114" i="11"/>
  <c r="FY115" i="11"/>
  <c r="BJ122" i="11"/>
  <c r="CB122" i="11"/>
  <c r="BH126" i="11"/>
  <c r="BZ126" i="11"/>
  <c r="BJ128" i="11"/>
  <c r="CB128" i="11"/>
  <c r="BN130" i="11"/>
  <c r="BX130" i="11"/>
  <c r="BK159" i="11"/>
  <c r="BV159" i="11"/>
  <c r="BK162" i="11"/>
  <c r="BW162" i="11"/>
  <c r="FY166" i="11"/>
  <c r="BK167" i="11"/>
  <c r="BV167" i="11"/>
  <c r="BC170" i="11"/>
  <c r="BK170" i="11"/>
  <c r="CO170" i="11" s="1"/>
  <c r="BW170" i="11"/>
  <c r="FW194" i="11"/>
  <c r="BU194" i="11"/>
  <c r="BT194" i="11" s="1"/>
  <c r="DG194" i="11" s="1"/>
  <c r="DI194" i="11" s="1"/>
  <c r="BI194" i="11"/>
  <c r="BH194" i="11"/>
  <c r="CB194" i="11"/>
  <c r="BR212" i="11"/>
  <c r="DF212" i="11" s="1"/>
  <c r="FY111" i="11"/>
  <c r="BC114" i="11"/>
  <c r="BK114" i="11"/>
  <c r="CO114" i="11" s="1"/>
  <c r="GT114" i="11" s="1"/>
  <c r="BW114" i="11"/>
  <c r="BL122" i="11"/>
  <c r="BV122" i="11"/>
  <c r="BJ126" i="11"/>
  <c r="CB126" i="11"/>
  <c r="BL128" i="11"/>
  <c r="BV128" i="11"/>
  <c r="BH130" i="11"/>
  <c r="BZ130" i="11"/>
  <c r="BL132" i="11"/>
  <c r="BV132" i="11"/>
  <c r="BH134" i="11"/>
  <c r="BZ134" i="11"/>
  <c r="BL136" i="11"/>
  <c r="BV136" i="11"/>
  <c r="BH138" i="11"/>
  <c r="BZ138" i="11"/>
  <c r="BL140" i="11"/>
  <c r="BV140" i="11"/>
  <c r="BH142" i="11"/>
  <c r="BZ142" i="11"/>
  <c r="BJ144" i="11"/>
  <c r="CB144" i="11"/>
  <c r="BL146" i="11"/>
  <c r="BV146" i="11"/>
  <c r="BH148" i="11"/>
  <c r="BZ148" i="11"/>
  <c r="BL150" i="11"/>
  <c r="BV150" i="11"/>
  <c r="BH152" i="11"/>
  <c r="BZ152" i="11"/>
  <c r="BL154" i="11"/>
  <c r="BV154" i="11"/>
  <c r="BN159" i="11"/>
  <c r="BW159" i="11"/>
  <c r="BL162" i="11"/>
  <c r="CP162" i="11" s="1"/>
  <c r="GU162" i="11" s="1"/>
  <c r="BX162" i="11"/>
  <c r="BV164" i="11"/>
  <c r="BN167" i="11"/>
  <c r="BW167" i="11"/>
  <c r="BL170" i="11"/>
  <c r="CP170" i="11" s="1"/>
  <c r="BX170" i="11"/>
  <c r="BJ172" i="11"/>
  <c r="BV172" i="11"/>
  <c r="BK175" i="11"/>
  <c r="BV175" i="11"/>
  <c r="BJ176" i="11"/>
  <c r="BV176" i="11"/>
  <c r="CA177" i="11"/>
  <c r="BH178" i="11"/>
  <c r="BZ178" i="11"/>
  <c r="BL180" i="11"/>
  <c r="BV180" i="11"/>
  <c r="BG181" i="11"/>
  <c r="FY181" i="11" s="1"/>
  <c r="BL182" i="11"/>
  <c r="BV182" i="11"/>
  <c r="BH184" i="11"/>
  <c r="BZ184" i="11"/>
  <c r="BL186" i="11"/>
  <c r="BV186" i="11"/>
  <c r="FW192" i="11"/>
  <c r="BX194" i="11"/>
  <c r="BZ195" i="11"/>
  <c r="CB195" i="11"/>
  <c r="BH195" i="11"/>
  <c r="CA195" i="11"/>
  <c r="BG195" i="11"/>
  <c r="BX195" i="11"/>
  <c r="BL195" i="11"/>
  <c r="BK199" i="11"/>
  <c r="FW200" i="11"/>
  <c r="BK207" i="11"/>
  <c r="BY208" i="11"/>
  <c r="CB208" i="11"/>
  <c r="BW208" i="11"/>
  <c r="BN208" i="11"/>
  <c r="BH208" i="11"/>
  <c r="CA208" i="11"/>
  <c r="BV208" i="11"/>
  <c r="BL208" i="11"/>
  <c r="BG208" i="11"/>
  <c r="FV208" i="11" s="1"/>
  <c r="BZ208" i="11"/>
  <c r="BK208" i="11"/>
  <c r="FW217" i="11"/>
  <c r="BK189" i="11"/>
  <c r="CA189" i="11"/>
  <c r="BH190" i="11"/>
  <c r="BZ190" i="11"/>
  <c r="BL192" i="11"/>
  <c r="BV192" i="11"/>
  <c r="BD193" i="11"/>
  <c r="CS193" i="11" s="1"/>
  <c r="CU193" i="11" s="1"/>
  <c r="BW193" i="11"/>
  <c r="BH198" i="11"/>
  <c r="BX198" i="11"/>
  <c r="BK200" i="11"/>
  <c r="BV200" i="11"/>
  <c r="BK203" i="11"/>
  <c r="BW203" i="11"/>
  <c r="BK204" i="11"/>
  <c r="BV204" i="11"/>
  <c r="BH206" i="11"/>
  <c r="BX206" i="11"/>
  <c r="BJ211" i="11"/>
  <c r="CA211" i="11"/>
  <c r="BI212" i="11"/>
  <c r="BZ212" i="11"/>
  <c r="DD212" i="11" s="1"/>
  <c r="BI213" i="11"/>
  <c r="BX213" i="11"/>
  <c r="DB213" i="11" s="1"/>
  <c r="BG214" i="11"/>
  <c r="CP214" i="11" s="1"/>
  <c r="CA214" i="11"/>
  <c r="BG215" i="11"/>
  <c r="FV215" i="11" s="1"/>
  <c r="BZ215" i="11"/>
  <c r="BK218" i="11"/>
  <c r="CO218" i="11" s="1"/>
  <c r="HB218" i="11" s="1"/>
  <c r="BW218" i="11"/>
  <c r="BK219" i="11"/>
  <c r="CO219" i="11" s="1"/>
  <c r="BV219" i="11"/>
  <c r="BG222" i="11"/>
  <c r="FV222" i="11" s="1"/>
  <c r="CA222" i="11"/>
  <c r="BG223" i="11"/>
  <c r="BN223" i="11"/>
  <c r="BW223" i="11"/>
  <c r="BH226" i="11"/>
  <c r="CL226" i="11" s="1"/>
  <c r="CB226" i="11"/>
  <c r="BJ227" i="11"/>
  <c r="CA227" i="11"/>
  <c r="BH231" i="11"/>
  <c r="BZ231" i="11"/>
  <c r="BL233" i="11"/>
  <c r="BV233" i="11"/>
  <c r="BH235" i="11"/>
  <c r="BZ235" i="11"/>
  <c r="BL237" i="11"/>
  <c r="BV237" i="11"/>
  <c r="BL238" i="11"/>
  <c r="BV238" i="11"/>
  <c r="BH240" i="11"/>
  <c r="CB190" i="11"/>
  <c r="FY196" i="11"/>
  <c r="BL198" i="11"/>
  <c r="CB198" i="11"/>
  <c r="BW200" i="11"/>
  <c r="BL203" i="11"/>
  <c r="BX203" i="11"/>
  <c r="BN204" i="11"/>
  <c r="BW204" i="11"/>
  <c r="BL206" i="11"/>
  <c r="CB206" i="11"/>
  <c r="BK211" i="11"/>
  <c r="CO211" i="11" s="1"/>
  <c r="BV211" i="11"/>
  <c r="BJ212" i="11"/>
  <c r="BM213" i="11"/>
  <c r="CB213" i="11"/>
  <c r="DM213" i="11" s="1"/>
  <c r="BH214" i="11"/>
  <c r="CL214" i="11" s="1"/>
  <c r="CB214" i="11"/>
  <c r="BJ215" i="11"/>
  <c r="CN215" i="11" s="1"/>
  <c r="CA215" i="11"/>
  <c r="CB222" i="11"/>
  <c r="BZ223" i="11"/>
  <c r="BC226" i="11"/>
  <c r="BK226" i="11"/>
  <c r="CO226" i="11" s="1"/>
  <c r="BW226" i="11"/>
  <c r="BK227" i="11"/>
  <c r="BV227" i="11"/>
  <c r="BJ231" i="11"/>
  <c r="CB231" i="11"/>
  <c r="BJ235" i="11"/>
  <c r="CB235" i="11"/>
  <c r="BL190" i="11"/>
  <c r="BV190" i="11"/>
  <c r="BH192" i="11"/>
  <c r="BZ192" i="11"/>
  <c r="BG200" i="11"/>
  <c r="BZ200" i="11"/>
  <c r="BG203" i="11"/>
  <c r="FY203" i="11" s="1"/>
  <c r="CA203" i="11"/>
  <c r="BG204" i="11"/>
  <c r="BZ204" i="11"/>
  <c r="BN211" i="11"/>
  <c r="BW211" i="11"/>
  <c r="BN212" i="11"/>
  <c r="BK214" i="11"/>
  <c r="BW214" i="11"/>
  <c r="BK215" i="11"/>
  <c r="BV215" i="11"/>
  <c r="BK222" i="11"/>
  <c r="BW222" i="11"/>
  <c r="BJ223" i="11"/>
  <c r="CA223" i="11"/>
  <c r="BL226" i="11"/>
  <c r="CP226" i="11" s="1"/>
  <c r="BX226" i="11"/>
  <c r="BN227" i="11"/>
  <c r="BW227" i="11"/>
  <c r="BL231" i="11"/>
  <c r="BV231" i="11"/>
  <c r="BL235" i="11"/>
  <c r="BV235" i="11"/>
  <c r="BY240" i="11"/>
  <c r="BX240" i="11"/>
  <c r="CB240" i="11"/>
  <c r="BL240" i="11"/>
  <c r="BV240" i="11"/>
  <c r="CP245" i="11"/>
  <c r="GM245" i="11" s="1"/>
  <c r="BV245" i="11"/>
  <c r="BI246" i="11"/>
  <c r="BW246" i="11"/>
  <c r="BN247" i="11"/>
  <c r="BX247" i="11"/>
  <c r="BM250" i="11"/>
  <c r="BW251" i="11"/>
  <c r="BN253" i="11"/>
  <c r="BZ253" i="11"/>
  <c r="BH254" i="11"/>
  <c r="BG255" i="11"/>
  <c r="BD255" i="11" s="1"/>
  <c r="CS255" i="11" s="1"/>
  <c r="BL255" i="11"/>
  <c r="CP255" i="11" s="1"/>
  <c r="BV255" i="11"/>
  <c r="CA255" i="11"/>
  <c r="BN256" i="11"/>
  <c r="BW256" i="11"/>
  <c r="BG259" i="11"/>
  <c r="FV259" i="11" s="1"/>
  <c r="BL259" i="11"/>
  <c r="BV259" i="11"/>
  <c r="CA259" i="11"/>
  <c r="BT261" i="11"/>
  <c r="DG261" i="11" s="1"/>
  <c r="BK262" i="11"/>
  <c r="BW262" i="11"/>
  <c r="CA263" i="11"/>
  <c r="BG266" i="11"/>
  <c r="BL266" i="11"/>
  <c r="BV266" i="11"/>
  <c r="CA266" i="11"/>
  <c r="BL267" i="11"/>
  <c r="BX267" i="11"/>
  <c r="BN268" i="11"/>
  <c r="BW268" i="11"/>
  <c r="BH271" i="11"/>
  <c r="BN271" i="11"/>
  <c r="BX271" i="11"/>
  <c r="BK272" i="11"/>
  <c r="CA272" i="11"/>
  <c r="BL274" i="11"/>
  <c r="BX274" i="11"/>
  <c r="BJ275" i="11"/>
  <c r="CA275" i="11"/>
  <c r="BU277" i="11"/>
  <c r="BR277" i="11" s="1"/>
  <c r="DF277" i="11" s="1"/>
  <c r="CA280" i="11"/>
  <c r="BH283" i="11"/>
  <c r="BN284" i="11"/>
  <c r="BX284" i="11"/>
  <c r="BJ286" i="11"/>
  <c r="BL287" i="11"/>
  <c r="CB287" i="11"/>
  <c r="BG288" i="11"/>
  <c r="BJ244" i="11"/>
  <c r="CB244" i="11"/>
  <c r="CL245" i="11"/>
  <c r="BN245" i="11"/>
  <c r="CY245" i="11" s="1"/>
  <c r="BX245" i="11"/>
  <c r="FU245" i="11"/>
  <c r="BM246" i="11"/>
  <c r="BH247" i="11"/>
  <c r="BZ247" i="11"/>
  <c r="BL249" i="11"/>
  <c r="BV249" i="11"/>
  <c r="BJ251" i="11"/>
  <c r="BX251" i="11"/>
  <c r="BI254" i="11"/>
  <c r="BU254" i="11"/>
  <c r="DM254" i="11" s="1"/>
  <c r="BH255" i="11"/>
  <c r="BN255" i="11"/>
  <c r="BW255" i="11"/>
  <c r="CB255" i="11"/>
  <c r="BZ256" i="11"/>
  <c r="BH259" i="11"/>
  <c r="BN259" i="11"/>
  <c r="BW259" i="11"/>
  <c r="CB259" i="11"/>
  <c r="BG260" i="11"/>
  <c r="BZ260" i="11"/>
  <c r="BM261" i="11"/>
  <c r="BX261" i="11"/>
  <c r="DB261" i="11" s="1"/>
  <c r="BL262" i="11"/>
  <c r="BX262" i="11"/>
  <c r="BK263" i="11"/>
  <c r="BV263" i="11"/>
  <c r="BH266" i="11"/>
  <c r="BN266" i="11"/>
  <c r="BW266" i="11"/>
  <c r="CB266" i="11"/>
  <c r="CA267" i="11"/>
  <c r="BG268" i="11"/>
  <c r="BA268" i="11" s="1"/>
  <c r="CQ268" i="11" s="1"/>
  <c r="BZ268" i="11"/>
  <c r="BJ269" i="11"/>
  <c r="BU269" i="11"/>
  <c r="BR269" i="11" s="1"/>
  <c r="DF269" i="11" s="1"/>
  <c r="BJ271" i="11"/>
  <c r="CN271" i="11" s="1"/>
  <c r="CA271" i="11"/>
  <c r="BG272" i="11"/>
  <c r="BL272" i="11"/>
  <c r="BV272" i="11"/>
  <c r="BG274" i="11"/>
  <c r="CA274" i="11"/>
  <c r="BK275" i="11"/>
  <c r="BV275" i="11"/>
  <c r="BN277" i="11"/>
  <c r="BZ277" i="11"/>
  <c r="BK279" i="11"/>
  <c r="BW279" i="11"/>
  <c r="BK280" i="11"/>
  <c r="BV280" i="11"/>
  <c r="BK283" i="11"/>
  <c r="BX283" i="11"/>
  <c r="BH284" i="11"/>
  <c r="BZ284" i="11"/>
  <c r="BL286" i="11"/>
  <c r="BV286" i="11"/>
  <c r="BH288" i="11"/>
  <c r="BL244" i="11"/>
  <c r="BV244" i="11"/>
  <c r="BJ245" i="11"/>
  <c r="CN245" i="11" s="1"/>
  <c r="HA245" i="11" s="1"/>
  <c r="BZ245" i="11"/>
  <c r="BJ247" i="11"/>
  <c r="CB247" i="11"/>
  <c r="BN249" i="11"/>
  <c r="BX249" i="11"/>
  <c r="BK251" i="11"/>
  <c r="BZ251" i="11"/>
  <c r="BG252" i="11"/>
  <c r="BB252" i="11" s="1"/>
  <c r="CR252" i="11" s="1"/>
  <c r="BW252" i="11"/>
  <c r="BM254" i="11"/>
  <c r="BX254" i="11"/>
  <c r="BJ255" i="11"/>
  <c r="CN255" i="11" s="1"/>
  <c r="BX255" i="11"/>
  <c r="BJ259" i="11"/>
  <c r="BX259" i="11"/>
  <c r="CA262" i="11"/>
  <c r="BJ266" i="11"/>
  <c r="BX266" i="11"/>
  <c r="BH267" i="11"/>
  <c r="CB267" i="11"/>
  <c r="BJ268" i="11"/>
  <c r="CA268" i="11"/>
  <c r="BN269" i="11"/>
  <c r="BV269" i="11"/>
  <c r="BK271" i="11"/>
  <c r="CB271" i="11"/>
  <c r="BH272" i="11"/>
  <c r="BN272" i="11"/>
  <c r="BW272" i="11"/>
  <c r="BG275" i="11"/>
  <c r="FU275" i="11" s="1"/>
  <c r="BN275" i="11"/>
  <c r="BW275" i="11"/>
  <c r="BI276" i="11"/>
  <c r="BU276" i="11"/>
  <c r="BR276" i="11" s="1"/>
  <c r="DF276" i="11" s="1"/>
  <c r="BL279" i="11"/>
  <c r="BX279" i="11"/>
  <c r="BN280" i="11"/>
  <c r="BW280" i="11"/>
  <c r="CB283" i="11"/>
  <c r="BJ284" i="11"/>
  <c r="CB284" i="11"/>
  <c r="BN286" i="11"/>
  <c r="BX286" i="11"/>
  <c r="BK288" i="11"/>
  <c r="BW288" i="11"/>
  <c r="BN244" i="11"/>
  <c r="BX244" i="11"/>
  <c r="BD245" i="11"/>
  <c r="CS245" i="11" s="1"/>
  <c r="CU245" i="11" s="1"/>
  <c r="CB245" i="11"/>
  <c r="BL247" i="11"/>
  <c r="BV247" i="11"/>
  <c r="BU250" i="11"/>
  <c r="BQ250" i="11" s="1"/>
  <c r="DE250" i="11" s="1"/>
  <c r="BG251" i="11"/>
  <c r="CL251" i="11" s="1"/>
  <c r="GY251" i="11" s="1"/>
  <c r="BL251" i="11"/>
  <c r="BV251" i="11"/>
  <c r="CB251" i="11"/>
  <c r="BK252" i="11"/>
  <c r="CA252" i="11"/>
  <c r="BJ253" i="11"/>
  <c r="BZ255" i="11"/>
  <c r="BK256" i="11"/>
  <c r="BV256" i="11"/>
  <c r="BK259" i="11"/>
  <c r="BZ259" i="11"/>
  <c r="BK260" i="11"/>
  <c r="BV260" i="11"/>
  <c r="BD262" i="11"/>
  <c r="CS262" i="11" s="1"/>
  <c r="BH262" i="11"/>
  <c r="CL262" i="11" s="1"/>
  <c r="GA262" i="11" s="1"/>
  <c r="CB262" i="11"/>
  <c r="BG263" i="11"/>
  <c r="BZ263" i="11"/>
  <c r="BK266" i="11"/>
  <c r="BZ266" i="11"/>
  <c r="BK267" i="11"/>
  <c r="BW267" i="11"/>
  <c r="BK268" i="11"/>
  <c r="BV268" i="11"/>
  <c r="BG271" i="11"/>
  <c r="FV271" i="11" s="1"/>
  <c r="BL271" i="11"/>
  <c r="BW271" i="11"/>
  <c r="BJ272" i="11"/>
  <c r="BZ272" i="11"/>
  <c r="BK274" i="11"/>
  <c r="BW274" i="11"/>
  <c r="BH275" i="11"/>
  <c r="BZ275" i="11"/>
  <c r="BG279" i="11"/>
  <c r="BD279" i="11" s="1"/>
  <c r="CS279" i="11" s="1"/>
  <c r="CA279" i="11"/>
  <c r="BG280" i="11"/>
  <c r="FV280" i="11" s="1"/>
  <c r="BZ280" i="11"/>
  <c r="BG283" i="11"/>
  <c r="BD283" i="11" s="1"/>
  <c r="CS283" i="11" s="1"/>
  <c r="BL284" i="11"/>
  <c r="BV284" i="11"/>
  <c r="CB286" i="11"/>
  <c r="BL288" i="11"/>
  <c r="CA288" i="11"/>
  <c r="BH49" i="11"/>
  <c r="BL49" i="11"/>
  <c r="BX49" i="11"/>
  <c r="CB49" i="11"/>
  <c r="GT82" i="11"/>
  <c r="BI49" i="11"/>
  <c r="BM49" i="11"/>
  <c r="CZ49" i="11"/>
  <c r="BD66" i="11"/>
  <c r="CS66" i="11" s="1"/>
  <c r="BD82" i="11"/>
  <c r="CS82" i="11" s="1"/>
  <c r="HC82" i="11"/>
  <c r="GU82" i="11"/>
  <c r="GM82" i="11"/>
  <c r="GE82" i="11"/>
  <c r="HB66" i="11"/>
  <c r="GT66" i="11"/>
  <c r="GL66" i="11"/>
  <c r="GD66" i="11"/>
  <c r="BD70" i="11"/>
  <c r="CS70" i="11" s="1"/>
  <c r="BD74" i="11"/>
  <c r="CS74" i="11" s="1"/>
  <c r="GA82" i="11"/>
  <c r="GP82" i="11"/>
  <c r="GH82" i="11"/>
  <c r="BD59" i="11"/>
  <c r="CS59" i="11" s="1"/>
  <c r="GY70" i="11"/>
  <c r="GQ70" i="11"/>
  <c r="GI70" i="11"/>
  <c r="GA70" i="11"/>
  <c r="HF70" i="11"/>
  <c r="GX70" i="11"/>
  <c r="GP70" i="11"/>
  <c r="GH70" i="11"/>
  <c r="BT86" i="11"/>
  <c r="DG86" i="11" s="1"/>
  <c r="BR86" i="11"/>
  <c r="DF86" i="11" s="1"/>
  <c r="BQ86" i="11"/>
  <c r="DE86" i="11" s="1"/>
  <c r="BI50" i="11"/>
  <c r="BM50" i="11"/>
  <c r="BU50" i="11"/>
  <c r="DM50" i="11" s="1"/>
  <c r="BY50" i="11"/>
  <c r="BG52" i="11"/>
  <c r="BK52" i="11"/>
  <c r="BW52" i="11"/>
  <c r="CA52" i="11"/>
  <c r="BI54" i="11"/>
  <c r="BM54" i="11"/>
  <c r="BU54" i="11"/>
  <c r="DL54" i="11" s="1"/>
  <c r="BY54" i="11"/>
  <c r="BG56" i="11"/>
  <c r="BK56" i="11"/>
  <c r="BW56" i="11"/>
  <c r="CA56" i="11"/>
  <c r="BA58" i="11"/>
  <c r="CQ58" i="11" s="1"/>
  <c r="CU58" i="11" s="1"/>
  <c r="BI58" i="11"/>
  <c r="BM58" i="11"/>
  <c r="CX58" i="11" s="1"/>
  <c r="BU58" i="11"/>
  <c r="DL58" i="11" s="1"/>
  <c r="BY58" i="11"/>
  <c r="BG60" i="11"/>
  <c r="BK60" i="11"/>
  <c r="BW60" i="11"/>
  <c r="CA60" i="11"/>
  <c r="BI62" i="11"/>
  <c r="BM62" i="11"/>
  <c r="BU62" i="11"/>
  <c r="BY62" i="11"/>
  <c r="CB63" i="11"/>
  <c r="BG64" i="11"/>
  <c r="AZ64" i="11" s="1"/>
  <c r="BK64" i="11"/>
  <c r="BW64" i="11"/>
  <c r="CA64" i="11"/>
  <c r="BJ65" i="11"/>
  <c r="BN65" i="11"/>
  <c r="BV65" i="11"/>
  <c r="BZ65" i="11"/>
  <c r="BI66" i="11"/>
  <c r="CM66" i="11" s="1"/>
  <c r="BM66" i="11"/>
  <c r="CX66" i="11" s="1"/>
  <c r="BU66" i="11"/>
  <c r="BY66" i="11"/>
  <c r="BH67" i="11"/>
  <c r="BL67" i="11"/>
  <c r="BX67" i="11"/>
  <c r="CB67" i="11"/>
  <c r="BG68" i="11"/>
  <c r="BC68" i="11" s="1"/>
  <c r="BK68" i="11"/>
  <c r="BW68" i="11"/>
  <c r="CA68" i="11"/>
  <c r="BJ69" i="11"/>
  <c r="BN69" i="11"/>
  <c r="BV69" i="11"/>
  <c r="BZ69" i="11"/>
  <c r="BA70" i="11"/>
  <c r="CQ70" i="11" s="1"/>
  <c r="BI70" i="11"/>
  <c r="CM70" i="11" s="1"/>
  <c r="BM70" i="11"/>
  <c r="CX70" i="11" s="1"/>
  <c r="BU70" i="11"/>
  <c r="BY70" i="11"/>
  <c r="BH71" i="11"/>
  <c r="BL71" i="11"/>
  <c r="BX71" i="11"/>
  <c r="CB71" i="11"/>
  <c r="BG72" i="11"/>
  <c r="BK72" i="11"/>
  <c r="BW72" i="11"/>
  <c r="CA72" i="11"/>
  <c r="BJ73" i="11"/>
  <c r="BN73" i="11"/>
  <c r="BV73" i="11"/>
  <c r="BZ73" i="11"/>
  <c r="BI74" i="11"/>
  <c r="BM74" i="11"/>
  <c r="CX74" i="11" s="1"/>
  <c r="BU74" i="11"/>
  <c r="BH75" i="11"/>
  <c r="BL75" i="11"/>
  <c r="BX75" i="11"/>
  <c r="CB75" i="11"/>
  <c r="BG76" i="11"/>
  <c r="BC76" i="11" s="1"/>
  <c r="BK76" i="11"/>
  <c r="BW76" i="11"/>
  <c r="CA76" i="11"/>
  <c r="BJ77" i="11"/>
  <c r="BN77" i="11"/>
  <c r="BV77" i="11"/>
  <c r="BZ77" i="11"/>
  <c r="BA78" i="11"/>
  <c r="CQ78" i="11" s="1"/>
  <c r="CU78" i="11" s="1"/>
  <c r="BI78" i="11"/>
  <c r="CM78" i="11" s="1"/>
  <c r="BM78" i="11"/>
  <c r="CX78" i="11" s="1"/>
  <c r="BU78" i="11"/>
  <c r="BH79" i="11"/>
  <c r="BL79" i="11"/>
  <c r="BX79" i="11"/>
  <c r="CB79" i="11"/>
  <c r="BG80" i="11"/>
  <c r="BC80" i="11" s="1"/>
  <c r="BK80" i="11"/>
  <c r="BW80" i="11"/>
  <c r="CA80" i="11"/>
  <c r="BB81" i="11"/>
  <c r="CR81" i="11" s="1"/>
  <c r="BJ81" i="11"/>
  <c r="BN81" i="11"/>
  <c r="BV81" i="11"/>
  <c r="BZ81" i="11"/>
  <c r="BA82" i="11"/>
  <c r="CQ82" i="11" s="1"/>
  <c r="BI82" i="11"/>
  <c r="CM82" i="11" s="1"/>
  <c r="BM82" i="11"/>
  <c r="CX82" i="11" s="1"/>
  <c r="BU82" i="11"/>
  <c r="BH83" i="11"/>
  <c r="BL83" i="11"/>
  <c r="BX83" i="11"/>
  <c r="CB83" i="11"/>
  <c r="FU84" i="11"/>
  <c r="BY85" i="11"/>
  <c r="BU85" i="11"/>
  <c r="CB85" i="11"/>
  <c r="BX85" i="11"/>
  <c r="BL85" i="11"/>
  <c r="BH85" i="11"/>
  <c r="BJ85" i="11"/>
  <c r="CA85" i="11"/>
  <c r="BM86" i="11"/>
  <c r="CL88" i="11"/>
  <c r="BJ50" i="11"/>
  <c r="BN50" i="11"/>
  <c r="BV50" i="11"/>
  <c r="CZ50" i="11" s="1"/>
  <c r="BZ50" i="11"/>
  <c r="DD50" i="11" s="1"/>
  <c r="BI51" i="11"/>
  <c r="BM51" i="11"/>
  <c r="BU51" i="11"/>
  <c r="BY51" i="11"/>
  <c r="BH52" i="11"/>
  <c r="BL52" i="11"/>
  <c r="BX52" i="11"/>
  <c r="CB52" i="11"/>
  <c r="BG53" i="11"/>
  <c r="BC53" i="11" s="1"/>
  <c r="BK53" i="11"/>
  <c r="BW53" i="11"/>
  <c r="CA53" i="11"/>
  <c r="BJ54" i="11"/>
  <c r="BN54" i="11"/>
  <c r="BV54" i="11"/>
  <c r="BZ54" i="11"/>
  <c r="DD54" i="11" s="1"/>
  <c r="BI55" i="11"/>
  <c r="BM55" i="11"/>
  <c r="BU55" i="11"/>
  <c r="BY55" i="11"/>
  <c r="BH56" i="11"/>
  <c r="BL56" i="11"/>
  <c r="BX56" i="11"/>
  <c r="CB56" i="11"/>
  <c r="BG57" i="11"/>
  <c r="BK57" i="11"/>
  <c r="BW57" i="11"/>
  <c r="CA57" i="11"/>
  <c r="BB58" i="11"/>
  <c r="CR58" i="11" s="1"/>
  <c r="BJ58" i="11"/>
  <c r="CN58" i="11" s="1"/>
  <c r="BN58" i="11"/>
  <c r="CY58" i="11" s="1"/>
  <c r="BV58" i="11"/>
  <c r="BZ58" i="11"/>
  <c r="FU58" i="11"/>
  <c r="BI59" i="11"/>
  <c r="BM59" i="11"/>
  <c r="BU59" i="11"/>
  <c r="BY59" i="11"/>
  <c r="BH60" i="11"/>
  <c r="BL60" i="11"/>
  <c r="BX60" i="11"/>
  <c r="CB60" i="11"/>
  <c r="BG61" i="11"/>
  <c r="CP61" i="11" s="1"/>
  <c r="BK61" i="11"/>
  <c r="BW61" i="11"/>
  <c r="CA61" i="11"/>
  <c r="BJ62" i="11"/>
  <c r="BN62" i="11"/>
  <c r="BV62" i="11"/>
  <c r="BZ62" i="11"/>
  <c r="BI63" i="11"/>
  <c r="BM63" i="11"/>
  <c r="BU63" i="11"/>
  <c r="BY63" i="11"/>
  <c r="BH64" i="11"/>
  <c r="BL64" i="11"/>
  <c r="BX64" i="11"/>
  <c r="CB64" i="11"/>
  <c r="BG65" i="11"/>
  <c r="BK65" i="11"/>
  <c r="BW65" i="11"/>
  <c r="CA65" i="11"/>
  <c r="BB66" i="11"/>
  <c r="CR66" i="11" s="1"/>
  <c r="BJ66" i="11"/>
  <c r="CN66" i="11" s="1"/>
  <c r="BN66" i="11"/>
  <c r="CY66" i="11" s="1"/>
  <c r="BV66" i="11"/>
  <c r="BZ66" i="11"/>
  <c r="FU66" i="11"/>
  <c r="BI67" i="11"/>
  <c r="BM67" i="11"/>
  <c r="BU67" i="11"/>
  <c r="BS67" i="11" s="1"/>
  <c r="BY67" i="11"/>
  <c r="BH68" i="11"/>
  <c r="CL68" i="11" s="1"/>
  <c r="BL68" i="11"/>
  <c r="BX68" i="11"/>
  <c r="CB68" i="11"/>
  <c r="BG69" i="11"/>
  <c r="BK69" i="11"/>
  <c r="BW69" i="11"/>
  <c r="CA69" i="11"/>
  <c r="BB70" i="11"/>
  <c r="CR70" i="11" s="1"/>
  <c r="FU70" i="11"/>
  <c r="BI71" i="11"/>
  <c r="BM71" i="11"/>
  <c r="BU71" i="11"/>
  <c r="BY71" i="11"/>
  <c r="BH72" i="11"/>
  <c r="BL72" i="11"/>
  <c r="CP72" i="11" s="1"/>
  <c r="BX72" i="11"/>
  <c r="CB72" i="11"/>
  <c r="BG73" i="11"/>
  <c r="BK73" i="11"/>
  <c r="BW73" i="11"/>
  <c r="CA73" i="11"/>
  <c r="BI75" i="11"/>
  <c r="BM75" i="11"/>
  <c r="BU75" i="11"/>
  <c r="BY75" i="11"/>
  <c r="BH76" i="11"/>
  <c r="BL76" i="11"/>
  <c r="BX76" i="11"/>
  <c r="CB76" i="11"/>
  <c r="BG77" i="11"/>
  <c r="CP77" i="11" s="1"/>
  <c r="BK77" i="11"/>
  <c r="BW77" i="11"/>
  <c r="CA77" i="11"/>
  <c r="BB78" i="11"/>
  <c r="CR78" i="11" s="1"/>
  <c r="FU78" i="11"/>
  <c r="BI79" i="11"/>
  <c r="BM79" i="11"/>
  <c r="BU79" i="11"/>
  <c r="BY79" i="11"/>
  <c r="BH80" i="11"/>
  <c r="BL80" i="11"/>
  <c r="CP80" i="11" s="1"/>
  <c r="BX80" i="11"/>
  <c r="CB80" i="11"/>
  <c r="BC81" i="11"/>
  <c r="BK81" i="11"/>
  <c r="CO81" i="11" s="1"/>
  <c r="BW81" i="11"/>
  <c r="CA81" i="11"/>
  <c r="BB82" i="11"/>
  <c r="CR82" i="11" s="1"/>
  <c r="FU82" i="11"/>
  <c r="BI83" i="11"/>
  <c r="BM83" i="11"/>
  <c r="BU83" i="11"/>
  <c r="DL83" i="11" s="1"/>
  <c r="BY83" i="11"/>
  <c r="FV84" i="11"/>
  <c r="BA85" i="11"/>
  <c r="CQ85" i="11" s="1"/>
  <c r="CO85" i="11"/>
  <c r="BS86" i="11"/>
  <c r="CB86" i="11"/>
  <c r="DM86" i="11" s="1"/>
  <c r="BX86" i="11"/>
  <c r="DB86" i="11" s="1"/>
  <c r="BL86" i="11"/>
  <c r="BH86" i="11"/>
  <c r="CA86" i="11"/>
  <c r="DL86" i="11" s="1"/>
  <c r="BW86" i="11"/>
  <c r="DA86" i="11" s="1"/>
  <c r="BK86" i="11"/>
  <c r="BG86" i="11"/>
  <c r="BC86" i="11" s="1"/>
  <c r="BZ86" i="11"/>
  <c r="DD86" i="11" s="1"/>
  <c r="BV86" i="11"/>
  <c r="CZ86" i="11" s="1"/>
  <c r="BN86" i="11"/>
  <c r="BJ86" i="11"/>
  <c r="BY86" i="11"/>
  <c r="DC86" i="11" s="1"/>
  <c r="BI52" i="11"/>
  <c r="BM52" i="11"/>
  <c r="BU52" i="11"/>
  <c r="BY52" i="11"/>
  <c r="BI56" i="11"/>
  <c r="BM56" i="11"/>
  <c r="BU56" i="11"/>
  <c r="BY56" i="11"/>
  <c r="FV58" i="11"/>
  <c r="BI60" i="11"/>
  <c r="BM60" i="11"/>
  <c r="BU60" i="11"/>
  <c r="DD60" i="11" s="1"/>
  <c r="BY60" i="11"/>
  <c r="BI64" i="11"/>
  <c r="BM64" i="11"/>
  <c r="BU64" i="11"/>
  <c r="BP64" i="11" s="1"/>
  <c r="BY64" i="11"/>
  <c r="FV66" i="11"/>
  <c r="BI68" i="11"/>
  <c r="CM68" i="11" s="1"/>
  <c r="BM68" i="11"/>
  <c r="CX68" i="11" s="1"/>
  <c r="BU68" i="11"/>
  <c r="BY68" i="11"/>
  <c r="CN70" i="11"/>
  <c r="FV70" i="11"/>
  <c r="BI72" i="11"/>
  <c r="BM72" i="11"/>
  <c r="BU72" i="11"/>
  <c r="DD72" i="11" s="1"/>
  <c r="BY72" i="11"/>
  <c r="BI76" i="11"/>
  <c r="BM76" i="11"/>
  <c r="CX76" i="11" s="1"/>
  <c r="BU76" i="11"/>
  <c r="BY76" i="11"/>
  <c r="CN78" i="11"/>
  <c r="FV78" i="11"/>
  <c r="BI80" i="11"/>
  <c r="BM80" i="11"/>
  <c r="BU80" i="11"/>
  <c r="DD80" i="11" s="1"/>
  <c r="BY80" i="11"/>
  <c r="FV82" i="11"/>
  <c r="HF111" i="11"/>
  <c r="GX111" i="11"/>
  <c r="GP111" i="11"/>
  <c r="GH111" i="11"/>
  <c r="BH50" i="11"/>
  <c r="BL50" i="11"/>
  <c r="BX50" i="11"/>
  <c r="DB50" i="11" s="1"/>
  <c r="BK51" i="11"/>
  <c r="BW51" i="11"/>
  <c r="BJ52" i="11"/>
  <c r="BN52" i="11"/>
  <c r="BV52" i="11"/>
  <c r="BI53" i="11"/>
  <c r="BM53" i="11"/>
  <c r="BU53" i="11"/>
  <c r="BH54" i="11"/>
  <c r="BL54" i="11"/>
  <c r="BX54" i="11"/>
  <c r="DB54" i="11" s="1"/>
  <c r="BG55" i="11"/>
  <c r="CY55" i="11" s="1"/>
  <c r="BK55" i="11"/>
  <c r="BW55" i="11"/>
  <c r="BJ56" i="11"/>
  <c r="BN56" i="11"/>
  <c r="BV56" i="11"/>
  <c r="BI57" i="11"/>
  <c r="BM57" i="11"/>
  <c r="BU57" i="11"/>
  <c r="BH58" i="11"/>
  <c r="CL58" i="11" s="1"/>
  <c r="BL58" i="11"/>
  <c r="CP58" i="11" s="1"/>
  <c r="BX58" i="11"/>
  <c r="BK59" i="11"/>
  <c r="BW59" i="11"/>
  <c r="BJ60" i="11"/>
  <c r="BN60" i="11"/>
  <c r="BV60" i="11"/>
  <c r="BI61" i="11"/>
  <c r="BM61" i="11"/>
  <c r="BU61" i="11"/>
  <c r="BH62" i="11"/>
  <c r="BL62" i="11"/>
  <c r="CP62" i="11" s="1"/>
  <c r="BX62" i="11"/>
  <c r="BG63" i="11"/>
  <c r="CP63" i="11" s="1"/>
  <c r="BK63" i="11"/>
  <c r="BW63" i="11"/>
  <c r="BJ64" i="11"/>
  <c r="BN64" i="11"/>
  <c r="BV64" i="11"/>
  <c r="BI65" i="11"/>
  <c r="BM65" i="11"/>
  <c r="BU65" i="11"/>
  <c r="BH66" i="11"/>
  <c r="CL66" i="11" s="1"/>
  <c r="BL66" i="11"/>
  <c r="CP66" i="11" s="1"/>
  <c r="BX66" i="11"/>
  <c r="BG67" i="11"/>
  <c r="BC67" i="11" s="1"/>
  <c r="BK67" i="11"/>
  <c r="BW67" i="11"/>
  <c r="BJ68" i="11"/>
  <c r="CN68" i="11" s="1"/>
  <c r="BN68" i="11"/>
  <c r="CY68" i="11" s="1"/>
  <c r="BV68" i="11"/>
  <c r="BI69" i="11"/>
  <c r="BM69" i="11"/>
  <c r="BU69" i="11"/>
  <c r="BG71" i="11"/>
  <c r="CY71" i="11" s="1"/>
  <c r="BK71" i="11"/>
  <c r="BW71" i="11"/>
  <c r="BJ72" i="11"/>
  <c r="BN72" i="11"/>
  <c r="BV72" i="11"/>
  <c r="BI73" i="11"/>
  <c r="BM73" i="11"/>
  <c r="BU73" i="11"/>
  <c r="BG75" i="11"/>
  <c r="BC75" i="11" s="1"/>
  <c r="BK75" i="11"/>
  <c r="BW75" i="11"/>
  <c r="BJ76" i="11"/>
  <c r="BN76" i="11"/>
  <c r="BV76" i="11"/>
  <c r="BI77" i="11"/>
  <c r="BM77" i="11"/>
  <c r="BU77" i="11"/>
  <c r="BG79" i="11"/>
  <c r="CY79" i="11" s="1"/>
  <c r="BK79" i="11"/>
  <c r="BW79" i="11"/>
  <c r="BJ80" i="11"/>
  <c r="BN80" i="11"/>
  <c r="CY80" i="11" s="1"/>
  <c r="BV80" i="11"/>
  <c r="BI81" i="11"/>
  <c r="BM81" i="11"/>
  <c r="CX81" i="11" s="1"/>
  <c r="BU81" i="11"/>
  <c r="DC81" i="11" s="1"/>
  <c r="BG83" i="11"/>
  <c r="BC83" i="11" s="1"/>
  <c r="BK83" i="11"/>
  <c r="BW83" i="11"/>
  <c r="FY84" i="11"/>
  <c r="BD84" i="11"/>
  <c r="CS84" i="11" s="1"/>
  <c r="CL84" i="11"/>
  <c r="FY85" i="11"/>
  <c r="BZ85" i="11"/>
  <c r="BI86" i="11"/>
  <c r="CP88" i="11"/>
  <c r="BI90" i="11"/>
  <c r="BM90" i="11"/>
  <c r="BU90" i="11"/>
  <c r="BY90" i="11"/>
  <c r="BI94" i="11"/>
  <c r="BM94" i="11"/>
  <c r="BU94" i="11"/>
  <c r="DM94" i="11" s="1"/>
  <c r="BY94" i="11"/>
  <c r="CN96" i="11"/>
  <c r="FV96" i="11"/>
  <c r="BI98" i="11"/>
  <c r="BM98" i="11"/>
  <c r="BU98" i="11"/>
  <c r="DM98" i="11" s="1"/>
  <c r="BY98" i="11"/>
  <c r="CN100" i="11"/>
  <c r="BI102" i="11"/>
  <c r="BM102" i="11"/>
  <c r="BU102" i="11"/>
  <c r="BY102" i="11"/>
  <c r="BI106" i="11"/>
  <c r="BM106" i="11"/>
  <c r="BU106" i="11"/>
  <c r="DM106" i="11" s="1"/>
  <c r="BY106" i="11"/>
  <c r="BG108" i="11"/>
  <c r="CY108" i="11" s="1"/>
  <c r="BK108" i="11"/>
  <c r="BW108" i="11"/>
  <c r="CA108" i="11"/>
  <c r="BJ109" i="11"/>
  <c r="BN109" i="11"/>
  <c r="BV109" i="11"/>
  <c r="BZ109" i="11"/>
  <c r="AT110" i="11"/>
  <c r="BI110" i="11"/>
  <c r="BM110" i="11"/>
  <c r="CX110" i="11" s="1"/>
  <c r="BU110" i="11"/>
  <c r="BY110" i="11"/>
  <c r="BD111" i="11"/>
  <c r="CS111" i="11" s="1"/>
  <c r="BL111" i="11"/>
  <c r="CP111" i="11" s="1"/>
  <c r="BX111" i="11"/>
  <c r="CB111" i="11"/>
  <c r="BG112" i="11"/>
  <c r="BC112" i="11" s="1"/>
  <c r="BK112" i="11"/>
  <c r="BW112" i="11"/>
  <c r="CA112" i="11"/>
  <c r="BJ113" i="11"/>
  <c r="BN113" i="11"/>
  <c r="BV113" i="11"/>
  <c r="BZ113" i="11"/>
  <c r="AT114" i="11"/>
  <c r="BA114" i="11" s="1"/>
  <c r="CQ114" i="11" s="1"/>
  <c r="BI114" i="11"/>
  <c r="CM114" i="11" s="1"/>
  <c r="BM114" i="11"/>
  <c r="CX114" i="11" s="1"/>
  <c r="BU114" i="11"/>
  <c r="DD114" i="11" s="1"/>
  <c r="BY114" i="11"/>
  <c r="BD115" i="11"/>
  <c r="CS115" i="11" s="1"/>
  <c r="BH115" i="11"/>
  <c r="CL115" i="11" s="1"/>
  <c r="BL115" i="11"/>
  <c r="CP115" i="11" s="1"/>
  <c r="BX115" i="11"/>
  <c r="CB115" i="11"/>
  <c r="BG116" i="11"/>
  <c r="CN116" i="11" s="1"/>
  <c r="BK116" i="11"/>
  <c r="BW116" i="11"/>
  <c r="CA116" i="11"/>
  <c r="BJ117" i="11"/>
  <c r="BN117" i="11"/>
  <c r="BV117" i="11"/>
  <c r="BZ117" i="11"/>
  <c r="AT118" i="11"/>
  <c r="BA118" i="11"/>
  <c r="CQ118" i="11" s="1"/>
  <c r="BI118" i="11"/>
  <c r="BM118" i="11"/>
  <c r="BU118" i="11"/>
  <c r="BY118" i="11"/>
  <c r="BD119" i="11"/>
  <c r="CS119" i="11" s="1"/>
  <c r="BH119" i="11"/>
  <c r="CL119" i="11" s="1"/>
  <c r="BL119" i="11"/>
  <c r="CP119" i="11" s="1"/>
  <c r="BX119" i="11"/>
  <c r="CB119" i="11"/>
  <c r="BZ121" i="11"/>
  <c r="BV121" i="11"/>
  <c r="BN121" i="11"/>
  <c r="CY121" i="11" s="1"/>
  <c r="BJ121" i="11"/>
  <c r="CN121" i="11" s="1"/>
  <c r="CB121" i="11"/>
  <c r="DM121" i="11" s="1"/>
  <c r="BX121" i="11"/>
  <c r="BL121" i="11"/>
  <c r="CP121" i="11" s="1"/>
  <c r="BH121" i="11"/>
  <c r="CL121" i="11" s="1"/>
  <c r="BK121" i="11"/>
  <c r="CO121" i="11" s="1"/>
  <c r="BY121" i="11"/>
  <c r="BI87" i="11"/>
  <c r="BM87" i="11"/>
  <c r="BU87" i="11"/>
  <c r="BY87" i="11"/>
  <c r="BG89" i="11"/>
  <c r="BC89" i="11" s="1"/>
  <c r="BK89" i="11"/>
  <c r="BW89" i="11"/>
  <c r="CA89" i="11"/>
  <c r="BJ90" i="11"/>
  <c r="BN90" i="11"/>
  <c r="BV90" i="11"/>
  <c r="BZ90" i="11"/>
  <c r="BI91" i="11"/>
  <c r="BM91" i="11"/>
  <c r="BU91" i="11"/>
  <c r="DM91" i="11" s="1"/>
  <c r="BY91" i="11"/>
  <c r="BG93" i="11"/>
  <c r="CY93" i="11" s="1"/>
  <c r="BK93" i="11"/>
  <c r="BW93" i="11"/>
  <c r="CA93" i="11"/>
  <c r="BJ94" i="11"/>
  <c r="BN94" i="11"/>
  <c r="BV94" i="11"/>
  <c r="BZ94" i="11"/>
  <c r="AT95" i="11"/>
  <c r="BD95" i="11" s="1"/>
  <c r="CS95" i="11" s="1"/>
  <c r="BI95" i="11"/>
  <c r="CM95" i="11" s="1"/>
  <c r="BM95" i="11"/>
  <c r="CX95" i="11" s="1"/>
  <c r="BU95" i="11"/>
  <c r="DL95" i="11" s="1"/>
  <c r="BY95" i="11"/>
  <c r="BD96" i="11"/>
  <c r="CS96" i="11" s="1"/>
  <c r="BG97" i="11"/>
  <c r="BK97" i="11"/>
  <c r="BW97" i="11"/>
  <c r="CA97" i="11"/>
  <c r="BJ98" i="11"/>
  <c r="BN98" i="11"/>
  <c r="BV98" i="11"/>
  <c r="CZ98" i="11" s="1"/>
  <c r="BZ98" i="11"/>
  <c r="AT99" i="11"/>
  <c r="BI99" i="11"/>
  <c r="BM99" i="11"/>
  <c r="BU99" i="11"/>
  <c r="BY99" i="11"/>
  <c r="BD100" i="11"/>
  <c r="CS100" i="11" s="1"/>
  <c r="BG101" i="11"/>
  <c r="FY101" i="11" s="1"/>
  <c r="BK101" i="11"/>
  <c r="BW101" i="11"/>
  <c r="CA101" i="11"/>
  <c r="BJ102" i="11"/>
  <c r="BN102" i="11"/>
  <c r="BV102" i="11"/>
  <c r="BZ102" i="11"/>
  <c r="AT103" i="11"/>
  <c r="BA103" i="11" s="1"/>
  <c r="CQ103" i="11" s="1"/>
  <c r="BI103" i="11"/>
  <c r="BM103" i="11"/>
  <c r="BU103" i="11"/>
  <c r="DL103" i="11" s="1"/>
  <c r="BY103" i="11"/>
  <c r="BG105" i="11"/>
  <c r="BC105" i="11" s="1"/>
  <c r="BK105" i="11"/>
  <c r="BW105" i="11"/>
  <c r="CA105" i="11"/>
  <c r="BJ106" i="11"/>
  <c r="BN106" i="11"/>
  <c r="BV106" i="11"/>
  <c r="BZ106" i="11"/>
  <c r="AT107" i="11"/>
  <c r="BD107" i="11" s="1"/>
  <c r="CS107" i="11" s="1"/>
  <c r="BA107" i="11"/>
  <c r="CQ107" i="11" s="1"/>
  <c r="BI107" i="11"/>
  <c r="CM107" i="11" s="1"/>
  <c r="BM107" i="11"/>
  <c r="CX107" i="11" s="1"/>
  <c r="BU107" i="11"/>
  <c r="BY107" i="11"/>
  <c r="BH108" i="11"/>
  <c r="BL108" i="11"/>
  <c r="BX108" i="11"/>
  <c r="CB108" i="11"/>
  <c r="BG109" i="11"/>
  <c r="BC109" i="11" s="1"/>
  <c r="BK109" i="11"/>
  <c r="BW109" i="11"/>
  <c r="CA109" i="11"/>
  <c r="BJ110" i="11"/>
  <c r="CN110" i="11" s="1"/>
  <c r="BN110" i="11"/>
  <c r="CY110" i="11" s="1"/>
  <c r="BV110" i="11"/>
  <c r="BA111" i="11"/>
  <c r="CQ111" i="11" s="1"/>
  <c r="BI111" i="11"/>
  <c r="CM111" i="11" s="1"/>
  <c r="BM111" i="11"/>
  <c r="CX111" i="11" s="1"/>
  <c r="BU111" i="11"/>
  <c r="BH112" i="11"/>
  <c r="BL112" i="11"/>
  <c r="BX112" i="11"/>
  <c r="CB112" i="11"/>
  <c r="BG113" i="11"/>
  <c r="BC113" i="11" s="1"/>
  <c r="BK113" i="11"/>
  <c r="BW113" i="11"/>
  <c r="CA113" i="11"/>
  <c r="BB114" i="11"/>
  <c r="CR114" i="11" s="1"/>
  <c r="BJ114" i="11"/>
  <c r="CN114" i="11" s="1"/>
  <c r="BN114" i="11"/>
  <c r="CY114" i="11" s="1"/>
  <c r="BV114" i="11"/>
  <c r="FU114" i="11"/>
  <c r="GL114" i="11"/>
  <c r="BA115" i="11"/>
  <c r="CQ115" i="11" s="1"/>
  <c r="BI115" i="11"/>
  <c r="CM115" i="11" s="1"/>
  <c r="BM115" i="11"/>
  <c r="CX115" i="11" s="1"/>
  <c r="BU115" i="11"/>
  <c r="BH116" i="11"/>
  <c r="BL116" i="11"/>
  <c r="BX116" i="11"/>
  <c r="CB116" i="11"/>
  <c r="BG117" i="11"/>
  <c r="BC117" i="11" s="1"/>
  <c r="BK117" i="11"/>
  <c r="BW117" i="11"/>
  <c r="CA117" i="11"/>
  <c r="BJ118" i="11"/>
  <c r="BN118" i="11"/>
  <c r="CY118" i="11" s="1"/>
  <c r="BV118" i="11"/>
  <c r="BA119" i="11"/>
  <c r="CQ119" i="11" s="1"/>
  <c r="BI119" i="11"/>
  <c r="CM119" i="11" s="1"/>
  <c r="BM119" i="11"/>
  <c r="CX119" i="11" s="1"/>
  <c r="BU119" i="11"/>
  <c r="BI84" i="11"/>
  <c r="CM84" i="11" s="1"/>
  <c r="BM84" i="11"/>
  <c r="CX84" i="11" s="1"/>
  <c r="BU84" i="11"/>
  <c r="BJ87" i="11"/>
  <c r="BN87" i="11"/>
  <c r="BV87" i="11"/>
  <c r="CZ87" i="11" s="1"/>
  <c r="BZ87" i="11"/>
  <c r="DD87" i="11" s="1"/>
  <c r="BI88" i="11"/>
  <c r="BM88" i="11"/>
  <c r="BU88" i="11"/>
  <c r="BH89" i="11"/>
  <c r="BL89" i="11"/>
  <c r="BX89" i="11"/>
  <c r="CB89" i="11"/>
  <c r="BG90" i="11"/>
  <c r="BC90" i="11" s="1"/>
  <c r="BK90" i="11"/>
  <c r="BW90" i="11"/>
  <c r="CA90" i="11"/>
  <c r="BJ91" i="11"/>
  <c r="BN91" i="11"/>
  <c r="BV91" i="11"/>
  <c r="BZ91" i="11"/>
  <c r="BI92" i="11"/>
  <c r="BM92" i="11"/>
  <c r="BU92" i="11"/>
  <c r="BH93" i="11"/>
  <c r="BL93" i="11"/>
  <c r="BX93" i="11"/>
  <c r="CB93" i="11"/>
  <c r="BG94" i="11"/>
  <c r="BC94" i="11" s="1"/>
  <c r="BK94" i="11"/>
  <c r="BW94" i="11"/>
  <c r="CA94" i="11"/>
  <c r="BJ95" i="11"/>
  <c r="CN95" i="11" s="1"/>
  <c r="BN95" i="11"/>
  <c r="CY95" i="11" s="1"/>
  <c r="BV95" i="11"/>
  <c r="BZ95" i="11"/>
  <c r="FU95" i="11"/>
  <c r="BA96" i="11"/>
  <c r="CQ96" i="11" s="1"/>
  <c r="BI96" i="11"/>
  <c r="CM96" i="11" s="1"/>
  <c r="BM96" i="11"/>
  <c r="CX96" i="11" s="1"/>
  <c r="BU96" i="11"/>
  <c r="DA96" i="11" s="1"/>
  <c r="BH97" i="11"/>
  <c r="BL97" i="11"/>
  <c r="BX97" i="11"/>
  <c r="CB97" i="11"/>
  <c r="BG98" i="11"/>
  <c r="BC98" i="11" s="1"/>
  <c r="BK98" i="11"/>
  <c r="BW98" i="11"/>
  <c r="CA98" i="11"/>
  <c r="BJ99" i="11"/>
  <c r="BN99" i="11"/>
  <c r="BV99" i="11"/>
  <c r="BI100" i="11"/>
  <c r="BM100" i="11"/>
  <c r="BU100" i="11"/>
  <c r="DM100" i="11" s="1"/>
  <c r="BH101" i="11"/>
  <c r="BL101" i="11"/>
  <c r="BX101" i="11"/>
  <c r="CB101" i="11"/>
  <c r="BG102" i="11"/>
  <c r="BK102" i="11"/>
  <c r="BW102" i="11"/>
  <c r="CA102" i="11"/>
  <c r="BJ103" i="11"/>
  <c r="BN103" i="11"/>
  <c r="BV103" i="11"/>
  <c r="BA104" i="11"/>
  <c r="CQ104" i="11" s="1"/>
  <c r="BI104" i="11"/>
  <c r="BM104" i="11"/>
  <c r="BU104" i="11"/>
  <c r="DA104" i="11" s="1"/>
  <c r="BH105" i="11"/>
  <c r="BL105" i="11"/>
  <c r="BX105" i="11"/>
  <c r="CB105" i="11"/>
  <c r="BG106" i="11"/>
  <c r="BC106" i="11" s="1"/>
  <c r="BK106" i="11"/>
  <c r="BW106" i="11"/>
  <c r="CA106" i="11"/>
  <c r="BJ107" i="11"/>
  <c r="CN107" i="11" s="1"/>
  <c r="BN107" i="11"/>
  <c r="CY107" i="11" s="1"/>
  <c r="BV107" i="11"/>
  <c r="FU107" i="11"/>
  <c r="BI108" i="11"/>
  <c r="BM108" i="11"/>
  <c r="BU108" i="11"/>
  <c r="BH109" i="11"/>
  <c r="BL109" i="11"/>
  <c r="BX109" i="11"/>
  <c r="CB109" i="11"/>
  <c r="BB111" i="11"/>
  <c r="CR111" i="11" s="1"/>
  <c r="FU111" i="11"/>
  <c r="BI112" i="11"/>
  <c r="CM112" i="11" s="1"/>
  <c r="BM112" i="11"/>
  <c r="BU112" i="11"/>
  <c r="CZ112" i="11" s="1"/>
  <c r="BH113" i="11"/>
  <c r="BL113" i="11"/>
  <c r="BX113" i="11"/>
  <c r="CB113" i="11"/>
  <c r="BB115" i="11"/>
  <c r="CR115" i="11" s="1"/>
  <c r="FU115" i="11"/>
  <c r="BI116" i="11"/>
  <c r="BM116" i="11"/>
  <c r="BU116" i="11"/>
  <c r="BH117" i="11"/>
  <c r="BL117" i="11"/>
  <c r="BX117" i="11"/>
  <c r="CB117" i="11"/>
  <c r="BB119" i="11"/>
  <c r="CR119" i="11" s="1"/>
  <c r="FU119" i="11"/>
  <c r="FU121" i="11"/>
  <c r="BB121" i="11"/>
  <c r="CR121" i="11" s="1"/>
  <c r="BD121" i="11"/>
  <c r="CS121" i="11" s="1"/>
  <c r="BT121" i="11"/>
  <c r="DG121" i="11" s="1"/>
  <c r="BG87" i="11"/>
  <c r="FY87" i="11" s="1"/>
  <c r="BK87" i="11"/>
  <c r="BW87" i="11"/>
  <c r="BI89" i="11"/>
  <c r="BM89" i="11"/>
  <c r="BU89" i="11"/>
  <c r="BH90" i="11"/>
  <c r="BL90" i="11"/>
  <c r="BX90" i="11"/>
  <c r="BG91" i="11"/>
  <c r="BK91" i="11"/>
  <c r="BW91" i="11"/>
  <c r="BI93" i="11"/>
  <c r="BM93" i="11"/>
  <c r="BU93" i="11"/>
  <c r="BH94" i="11"/>
  <c r="BL94" i="11"/>
  <c r="BX94" i="11"/>
  <c r="BW95" i="11"/>
  <c r="BB96" i="11"/>
  <c r="CR96" i="11" s="1"/>
  <c r="BI97" i="11"/>
  <c r="BM97" i="11"/>
  <c r="BU97" i="11"/>
  <c r="BH98" i="11"/>
  <c r="BL98" i="11"/>
  <c r="BX98" i="11"/>
  <c r="BI101" i="11"/>
  <c r="BM101" i="11"/>
  <c r="BU101" i="11"/>
  <c r="DD101" i="11" s="1"/>
  <c r="BH102" i="11"/>
  <c r="BL102" i="11"/>
  <c r="BX102" i="11"/>
  <c r="BI105" i="11"/>
  <c r="BM105" i="11"/>
  <c r="BU105" i="11"/>
  <c r="DC105" i="11" s="1"/>
  <c r="BH106" i="11"/>
  <c r="BL106" i="11"/>
  <c r="BX106" i="11"/>
  <c r="BI109" i="11"/>
  <c r="BM109" i="11"/>
  <c r="BU109" i="11"/>
  <c r="BI113" i="11"/>
  <c r="BM113" i="11"/>
  <c r="BU113" i="11"/>
  <c r="BI117" i="11"/>
  <c r="BM117" i="11"/>
  <c r="BU117" i="11"/>
  <c r="FY121" i="11"/>
  <c r="BI123" i="11"/>
  <c r="BM123" i="11"/>
  <c r="BU123" i="11"/>
  <c r="BY123" i="11"/>
  <c r="BG125" i="11"/>
  <c r="FY125" i="11" s="1"/>
  <c r="BK125" i="11"/>
  <c r="BW125" i="11"/>
  <c r="CA125" i="11"/>
  <c r="BI127" i="11"/>
  <c r="BM127" i="11"/>
  <c r="BU127" i="11"/>
  <c r="BY127" i="11"/>
  <c r="BG129" i="11"/>
  <c r="FY129" i="11" s="1"/>
  <c r="BK129" i="11"/>
  <c r="BW129" i="11"/>
  <c r="CA129" i="11"/>
  <c r="BI131" i="11"/>
  <c r="BM131" i="11"/>
  <c r="BU131" i="11"/>
  <c r="DM131" i="11" s="1"/>
  <c r="BY131" i="11"/>
  <c r="BG133" i="11"/>
  <c r="FY133" i="11" s="1"/>
  <c r="BK133" i="11"/>
  <c r="BW133" i="11"/>
  <c r="CA133" i="11"/>
  <c r="BI135" i="11"/>
  <c r="BM135" i="11"/>
  <c r="BU135" i="11"/>
  <c r="BY135" i="11"/>
  <c r="BG137" i="11"/>
  <c r="FY137" i="11" s="1"/>
  <c r="BK137" i="11"/>
  <c r="BW137" i="11"/>
  <c r="CA137" i="11"/>
  <c r="BI139" i="11"/>
  <c r="BM139" i="11"/>
  <c r="BU139" i="11"/>
  <c r="DM139" i="11" s="1"/>
  <c r="BY139" i="11"/>
  <c r="BG141" i="11"/>
  <c r="FY141" i="11" s="1"/>
  <c r="BK141" i="11"/>
  <c r="BW141" i="11"/>
  <c r="CA141" i="11"/>
  <c r="BI143" i="11"/>
  <c r="BM143" i="11"/>
  <c r="BU143" i="11"/>
  <c r="BY143" i="11"/>
  <c r="BG145" i="11"/>
  <c r="BK145" i="11"/>
  <c r="BW145" i="11"/>
  <c r="CA145" i="11"/>
  <c r="BI147" i="11"/>
  <c r="BM147" i="11"/>
  <c r="BU147" i="11"/>
  <c r="BY147" i="11"/>
  <c r="BG149" i="11"/>
  <c r="FY149" i="11" s="1"/>
  <c r="BK149" i="11"/>
  <c r="BW149" i="11"/>
  <c r="CA149" i="11"/>
  <c r="BI151" i="11"/>
  <c r="BM151" i="11"/>
  <c r="BU151" i="11"/>
  <c r="BY151" i="11"/>
  <c r="BG153" i="11"/>
  <c r="BK153" i="11"/>
  <c r="BW153" i="11"/>
  <c r="CA153" i="11"/>
  <c r="BI155" i="11"/>
  <c r="BM155" i="11"/>
  <c r="BU155" i="11"/>
  <c r="DM155" i="11" s="1"/>
  <c r="BY155" i="11"/>
  <c r="BH156" i="11"/>
  <c r="BM156" i="11"/>
  <c r="BV156" i="11"/>
  <c r="CB156" i="11"/>
  <c r="BH157" i="11"/>
  <c r="BU157" i="11"/>
  <c r="BS157" i="11" s="1"/>
  <c r="BI120" i="11"/>
  <c r="BM120" i="11"/>
  <c r="BU120" i="11"/>
  <c r="DL120" i="11" s="1"/>
  <c r="BY120" i="11"/>
  <c r="BG122" i="11"/>
  <c r="BC122" i="11" s="1"/>
  <c r="BK122" i="11"/>
  <c r="BW122" i="11"/>
  <c r="CA122" i="11"/>
  <c r="BJ123" i="11"/>
  <c r="BN123" i="11"/>
  <c r="BV123" i="11"/>
  <c r="BZ123" i="11"/>
  <c r="BI124" i="11"/>
  <c r="BM124" i="11"/>
  <c r="BU124" i="11"/>
  <c r="BY124" i="11"/>
  <c r="BH125" i="11"/>
  <c r="BL125" i="11"/>
  <c r="CP125" i="11" s="1"/>
  <c r="BX125" i="11"/>
  <c r="CB125" i="11"/>
  <c r="BK126" i="11"/>
  <c r="BW126" i="11"/>
  <c r="CA126" i="11"/>
  <c r="BJ127" i="11"/>
  <c r="BN127" i="11"/>
  <c r="BV127" i="11"/>
  <c r="BZ127" i="11"/>
  <c r="BI128" i="11"/>
  <c r="BM128" i="11"/>
  <c r="BU128" i="11"/>
  <c r="DL128" i="11" s="1"/>
  <c r="BY128" i="11"/>
  <c r="BH129" i="11"/>
  <c r="BL129" i="11"/>
  <c r="BX129" i="11"/>
  <c r="CB129" i="11"/>
  <c r="BG130" i="11"/>
  <c r="BK130" i="11"/>
  <c r="BW130" i="11"/>
  <c r="CA130" i="11"/>
  <c r="BJ131" i="11"/>
  <c r="BN131" i="11"/>
  <c r="BV131" i="11"/>
  <c r="BZ131" i="11"/>
  <c r="BI132" i="11"/>
  <c r="BM132" i="11"/>
  <c r="BU132" i="11"/>
  <c r="DB132" i="11" s="1"/>
  <c r="BY132" i="11"/>
  <c r="BH133" i="11"/>
  <c r="BL133" i="11"/>
  <c r="BX133" i="11"/>
  <c r="CB133" i="11"/>
  <c r="BG134" i="11"/>
  <c r="BK134" i="11"/>
  <c r="BW134" i="11"/>
  <c r="CA134" i="11"/>
  <c r="BJ135" i="11"/>
  <c r="BN135" i="11"/>
  <c r="BV135" i="11"/>
  <c r="BZ135" i="11"/>
  <c r="BI136" i="11"/>
  <c r="BM136" i="11"/>
  <c r="BU136" i="11"/>
  <c r="DM136" i="11" s="1"/>
  <c r="BY136" i="11"/>
  <c r="BH137" i="11"/>
  <c r="BL137" i="11"/>
  <c r="BX137" i="11"/>
  <c r="CB137" i="11"/>
  <c r="BG138" i="11"/>
  <c r="FY138" i="11" s="1"/>
  <c r="BK138" i="11"/>
  <c r="BW138" i="11"/>
  <c r="CA138" i="11"/>
  <c r="BJ139" i="11"/>
  <c r="BN139" i="11"/>
  <c r="BV139" i="11"/>
  <c r="BZ139" i="11"/>
  <c r="BI140" i="11"/>
  <c r="BM140" i="11"/>
  <c r="BU140" i="11"/>
  <c r="BY140" i="11"/>
  <c r="BH141" i="11"/>
  <c r="BL141" i="11"/>
  <c r="BX141" i="11"/>
  <c r="CB141" i="11"/>
  <c r="BG142" i="11"/>
  <c r="BK142" i="11"/>
  <c r="BW142" i="11"/>
  <c r="CA142" i="11"/>
  <c r="BJ143" i="11"/>
  <c r="BN143" i="11"/>
  <c r="BV143" i="11"/>
  <c r="BZ143" i="11"/>
  <c r="BA144" i="11"/>
  <c r="CQ144" i="11" s="1"/>
  <c r="BI144" i="11"/>
  <c r="BM144" i="11"/>
  <c r="BU144" i="11"/>
  <c r="DL144" i="11" s="1"/>
  <c r="BY144" i="11"/>
  <c r="BH145" i="11"/>
  <c r="BL145" i="11"/>
  <c r="BX145" i="11"/>
  <c r="CB145" i="11"/>
  <c r="BG146" i="11"/>
  <c r="BK146" i="11"/>
  <c r="BW146" i="11"/>
  <c r="CA146" i="11"/>
  <c r="BJ147" i="11"/>
  <c r="BN147" i="11"/>
  <c r="BV147" i="11"/>
  <c r="BZ147" i="11"/>
  <c r="BI148" i="11"/>
  <c r="BM148" i="11"/>
  <c r="BU148" i="11"/>
  <c r="BP148" i="11" s="1"/>
  <c r="BY148" i="11"/>
  <c r="BH149" i="11"/>
  <c r="BL149" i="11"/>
  <c r="BX149" i="11"/>
  <c r="CB149" i="11"/>
  <c r="BG150" i="11"/>
  <c r="CY150" i="11" s="1"/>
  <c r="BK150" i="11"/>
  <c r="BW150" i="11"/>
  <c r="CA150" i="11"/>
  <c r="BJ151" i="11"/>
  <c r="BN151" i="11"/>
  <c r="BV151" i="11"/>
  <c r="BZ151" i="11"/>
  <c r="BI152" i="11"/>
  <c r="BM152" i="11"/>
  <c r="BU152" i="11"/>
  <c r="BY152" i="11"/>
  <c r="BH153" i="11"/>
  <c r="BL153" i="11"/>
  <c r="BX153" i="11"/>
  <c r="CB153" i="11"/>
  <c r="BG154" i="11"/>
  <c r="BK154" i="11"/>
  <c r="BW154" i="11"/>
  <c r="CA154" i="11"/>
  <c r="BJ155" i="11"/>
  <c r="BN155" i="11"/>
  <c r="BV155" i="11"/>
  <c r="BZ155" i="11"/>
  <c r="BI156" i="11"/>
  <c r="BN156" i="11"/>
  <c r="BI157" i="11"/>
  <c r="HC162" i="11"/>
  <c r="GU170" i="11"/>
  <c r="GM170" i="11"/>
  <c r="BG123" i="11"/>
  <c r="FY123" i="11" s="1"/>
  <c r="BK123" i="11"/>
  <c r="BW123" i="11"/>
  <c r="DA123" i="11" s="1"/>
  <c r="CA123" i="11"/>
  <c r="BI125" i="11"/>
  <c r="BM125" i="11"/>
  <c r="BU125" i="11"/>
  <c r="DD125" i="11" s="1"/>
  <c r="BY125" i="11"/>
  <c r="BG127" i="11"/>
  <c r="FY127" i="11" s="1"/>
  <c r="BK127" i="11"/>
  <c r="BW127" i="11"/>
  <c r="CA127" i="11"/>
  <c r="BI129" i="11"/>
  <c r="BM129" i="11"/>
  <c r="BU129" i="11"/>
  <c r="BY129" i="11"/>
  <c r="BG131" i="11"/>
  <c r="FY131" i="11" s="1"/>
  <c r="BK131" i="11"/>
  <c r="BW131" i="11"/>
  <c r="CA131" i="11"/>
  <c r="BI133" i="11"/>
  <c r="BM133" i="11"/>
  <c r="BU133" i="11"/>
  <c r="BY133" i="11"/>
  <c r="BG135" i="11"/>
  <c r="FY135" i="11" s="1"/>
  <c r="BK135" i="11"/>
  <c r="BW135" i="11"/>
  <c r="CA135" i="11"/>
  <c r="BI137" i="11"/>
  <c r="BM137" i="11"/>
  <c r="BU137" i="11"/>
  <c r="BY137" i="11"/>
  <c r="BG139" i="11"/>
  <c r="FY139" i="11" s="1"/>
  <c r="BK139" i="11"/>
  <c r="BW139" i="11"/>
  <c r="CA139" i="11"/>
  <c r="BI141" i="11"/>
  <c r="BM141" i="11"/>
  <c r="BU141" i="11"/>
  <c r="BY141" i="11"/>
  <c r="BG143" i="11"/>
  <c r="FY143" i="11" s="1"/>
  <c r="BK143" i="11"/>
  <c r="BW143" i="11"/>
  <c r="CA143" i="11"/>
  <c r="BI145" i="11"/>
  <c r="BM145" i="11"/>
  <c r="BU145" i="11"/>
  <c r="BY145" i="11"/>
  <c r="BG147" i="11"/>
  <c r="AZ147" i="11" s="1"/>
  <c r="FW147" i="11" s="1"/>
  <c r="BK147" i="11"/>
  <c r="CO147" i="11" s="1"/>
  <c r="BW147" i="11"/>
  <c r="DA147" i="11" s="1"/>
  <c r="CA147" i="11"/>
  <c r="BI149" i="11"/>
  <c r="BM149" i="11"/>
  <c r="BU149" i="11"/>
  <c r="BY149" i="11"/>
  <c r="BG151" i="11"/>
  <c r="BK151" i="11"/>
  <c r="BW151" i="11"/>
  <c r="DA151" i="11" s="1"/>
  <c r="CA151" i="11"/>
  <c r="BI153" i="11"/>
  <c r="BM153" i="11"/>
  <c r="BU153" i="11"/>
  <c r="BY153" i="11"/>
  <c r="BG155" i="11"/>
  <c r="FY155" i="11" s="1"/>
  <c r="BK155" i="11"/>
  <c r="BW155" i="11"/>
  <c r="DA155" i="11" s="1"/>
  <c r="CA155" i="11"/>
  <c r="CA156" i="11"/>
  <c r="BW156" i="11"/>
  <c r="BK156" i="11"/>
  <c r="BG156" i="11"/>
  <c r="AZ156" i="11" s="1"/>
  <c r="BJ156" i="11"/>
  <c r="BY156" i="11"/>
  <c r="CA157" i="11"/>
  <c r="BW157" i="11"/>
  <c r="BK157" i="11"/>
  <c r="BG157" i="11"/>
  <c r="BC157" i="11" s="1"/>
  <c r="BZ157" i="11"/>
  <c r="BV157" i="11"/>
  <c r="BN157" i="11"/>
  <c r="BJ157" i="11"/>
  <c r="BL157" i="11"/>
  <c r="BY157" i="11"/>
  <c r="AT158" i="11"/>
  <c r="BG120" i="11"/>
  <c r="FY120" i="11" s="1"/>
  <c r="BK120" i="11"/>
  <c r="BW120" i="11"/>
  <c r="BI122" i="11"/>
  <c r="BM122" i="11"/>
  <c r="BU122" i="11"/>
  <c r="BH123" i="11"/>
  <c r="CL123" i="11" s="1"/>
  <c r="BL123" i="11"/>
  <c r="BX123" i="11"/>
  <c r="BG124" i="11"/>
  <c r="BK124" i="11"/>
  <c r="BW124" i="11"/>
  <c r="BJ125" i="11"/>
  <c r="BN125" i="11"/>
  <c r="BV125" i="11"/>
  <c r="BI126" i="11"/>
  <c r="BM126" i="11"/>
  <c r="BU126" i="11"/>
  <c r="BH127" i="11"/>
  <c r="BL127" i="11"/>
  <c r="BX127" i="11"/>
  <c r="BG128" i="11"/>
  <c r="CY128" i="11" s="1"/>
  <c r="BK128" i="11"/>
  <c r="BW128" i="11"/>
  <c r="BJ129" i="11"/>
  <c r="BN129" i="11"/>
  <c r="BV129" i="11"/>
  <c r="BI130" i="11"/>
  <c r="BM130" i="11"/>
  <c r="BU130" i="11"/>
  <c r="DC130" i="11" s="1"/>
  <c r="BH131" i="11"/>
  <c r="CL131" i="11" s="1"/>
  <c r="BL131" i="11"/>
  <c r="BX131" i="11"/>
  <c r="BG132" i="11"/>
  <c r="BC132" i="11" s="1"/>
  <c r="BK132" i="11"/>
  <c r="BW132" i="11"/>
  <c r="BJ133" i="11"/>
  <c r="BN133" i="11"/>
  <c r="BV133" i="11"/>
  <c r="BI134" i="11"/>
  <c r="BM134" i="11"/>
  <c r="BU134" i="11"/>
  <c r="BS134" i="11" s="1"/>
  <c r="BH135" i="11"/>
  <c r="BL135" i="11"/>
  <c r="BX135" i="11"/>
  <c r="BG136" i="11"/>
  <c r="CY136" i="11" s="1"/>
  <c r="BK136" i="11"/>
  <c r="BW136" i="11"/>
  <c r="BJ137" i="11"/>
  <c r="BN137" i="11"/>
  <c r="BV137" i="11"/>
  <c r="BI138" i="11"/>
  <c r="BM138" i="11"/>
  <c r="BU138" i="11"/>
  <c r="DM138" i="11" s="1"/>
  <c r="BH139" i="11"/>
  <c r="CL139" i="11" s="1"/>
  <c r="BL139" i="11"/>
  <c r="BX139" i="11"/>
  <c r="BG140" i="11"/>
  <c r="BK140" i="11"/>
  <c r="BW140" i="11"/>
  <c r="BJ141" i="11"/>
  <c r="BN141" i="11"/>
  <c r="BV141" i="11"/>
  <c r="BI142" i="11"/>
  <c r="BM142" i="11"/>
  <c r="BU142" i="11"/>
  <c r="DD142" i="11" s="1"/>
  <c r="BH143" i="11"/>
  <c r="BL143" i="11"/>
  <c r="BX143" i="11"/>
  <c r="BK144" i="11"/>
  <c r="BW144" i="11"/>
  <c r="BJ145" i="11"/>
  <c r="CN145" i="11" s="1"/>
  <c r="BN145" i="11"/>
  <c r="BV145" i="11"/>
  <c r="BI146" i="11"/>
  <c r="BM146" i="11"/>
  <c r="BU146" i="11"/>
  <c r="DM146" i="11" s="1"/>
  <c r="BH147" i="11"/>
  <c r="BL147" i="11"/>
  <c r="CP147" i="11" s="1"/>
  <c r="BX147" i="11"/>
  <c r="BG148" i="11"/>
  <c r="BK148" i="11"/>
  <c r="BW148" i="11"/>
  <c r="BJ149" i="11"/>
  <c r="BN149" i="11"/>
  <c r="BV149" i="11"/>
  <c r="BI150" i="11"/>
  <c r="BM150" i="11"/>
  <c r="BU150" i="11"/>
  <c r="BH151" i="11"/>
  <c r="BL151" i="11"/>
  <c r="BX151" i="11"/>
  <c r="BG152" i="11"/>
  <c r="BK152" i="11"/>
  <c r="BW152" i="11"/>
  <c r="BJ153" i="11"/>
  <c r="BN153" i="11"/>
  <c r="BV153" i="11"/>
  <c r="BI154" i="11"/>
  <c r="BM154" i="11"/>
  <c r="BU154" i="11"/>
  <c r="BH155" i="11"/>
  <c r="BL155" i="11"/>
  <c r="BX155" i="11"/>
  <c r="BL156" i="11"/>
  <c r="CP156" i="11" s="1"/>
  <c r="BU156" i="11"/>
  <c r="BP156" i="11" s="1"/>
  <c r="BZ156" i="11"/>
  <c r="BM157" i="11"/>
  <c r="CB157" i="11"/>
  <c r="GY162" i="11"/>
  <c r="GQ162" i="11"/>
  <c r="GI162" i="11"/>
  <c r="GA162" i="11"/>
  <c r="GQ170" i="11"/>
  <c r="GI170" i="11"/>
  <c r="BI158" i="11"/>
  <c r="BM158" i="11"/>
  <c r="BU158" i="11"/>
  <c r="BY158" i="11"/>
  <c r="BH159" i="11"/>
  <c r="BL159" i="11"/>
  <c r="BX159" i="11"/>
  <c r="CB159" i="11"/>
  <c r="BG160" i="11"/>
  <c r="CY160" i="11" s="1"/>
  <c r="BK160" i="11"/>
  <c r="BW160" i="11"/>
  <c r="CA160" i="11"/>
  <c r="BJ161" i="11"/>
  <c r="BN161" i="11"/>
  <c r="BV161" i="11"/>
  <c r="BZ161" i="11"/>
  <c r="AT162" i="11"/>
  <c r="BD162" i="11" s="1"/>
  <c r="CS162" i="11" s="1"/>
  <c r="BA162" i="11"/>
  <c r="CQ162" i="11" s="1"/>
  <c r="BI162" i="11"/>
  <c r="CM162" i="11" s="1"/>
  <c r="BM162" i="11"/>
  <c r="CX162" i="11" s="1"/>
  <c r="BU162" i="11"/>
  <c r="BP162" i="11" s="1"/>
  <c r="BY162" i="11"/>
  <c r="BH163" i="11"/>
  <c r="BL163" i="11"/>
  <c r="CP163" i="11" s="1"/>
  <c r="BX163" i="11"/>
  <c r="CB163" i="11"/>
  <c r="BG164" i="11"/>
  <c r="BC164" i="11" s="1"/>
  <c r="BK164" i="11"/>
  <c r="BW164" i="11"/>
  <c r="CA164" i="11"/>
  <c r="BJ165" i="11"/>
  <c r="BN165" i="11"/>
  <c r="BV165" i="11"/>
  <c r="BZ165" i="11"/>
  <c r="AT166" i="11"/>
  <c r="BA166" i="11"/>
  <c r="CQ166" i="11" s="1"/>
  <c r="BI166" i="11"/>
  <c r="CM166" i="11" s="1"/>
  <c r="BM166" i="11"/>
  <c r="CX166" i="11" s="1"/>
  <c r="BU166" i="11"/>
  <c r="BY166" i="11"/>
  <c r="BH167" i="11"/>
  <c r="BL167" i="11"/>
  <c r="BX167" i="11"/>
  <c r="CB167" i="11"/>
  <c r="BG168" i="11"/>
  <c r="BK168" i="11"/>
  <c r="BW168" i="11"/>
  <c r="CA168" i="11"/>
  <c r="BJ169" i="11"/>
  <c r="BN169" i="11"/>
  <c r="BV169" i="11"/>
  <c r="BZ169" i="11"/>
  <c r="AT170" i="11"/>
  <c r="BB170" i="11" s="1"/>
  <c r="CR170" i="11" s="1"/>
  <c r="BA170" i="11"/>
  <c r="CQ170" i="11" s="1"/>
  <c r="BI170" i="11"/>
  <c r="CM170" i="11" s="1"/>
  <c r="BM170" i="11"/>
  <c r="CX170" i="11" s="1"/>
  <c r="BU170" i="11"/>
  <c r="DB170" i="11" s="1"/>
  <c r="BY170" i="11"/>
  <c r="BD171" i="11"/>
  <c r="CS171" i="11" s="1"/>
  <c r="BH171" i="11"/>
  <c r="CL171" i="11" s="1"/>
  <c r="BL171" i="11"/>
  <c r="CP171" i="11" s="1"/>
  <c r="BX171" i="11"/>
  <c r="CB171" i="11"/>
  <c r="BG172" i="11"/>
  <c r="BK172" i="11"/>
  <c r="BW172" i="11"/>
  <c r="CA172" i="11"/>
  <c r="BJ173" i="11"/>
  <c r="BN173" i="11"/>
  <c r="BV173" i="11"/>
  <c r="BZ173" i="11"/>
  <c r="AT174" i="11"/>
  <c r="BA174" i="11"/>
  <c r="CQ174" i="11" s="1"/>
  <c r="BI174" i="11"/>
  <c r="CM174" i="11" s="1"/>
  <c r="BM174" i="11"/>
  <c r="CX174" i="11" s="1"/>
  <c r="BU174" i="11"/>
  <c r="DD174" i="11" s="1"/>
  <c r="BY174" i="11"/>
  <c r="BH175" i="11"/>
  <c r="BL175" i="11"/>
  <c r="BX175" i="11"/>
  <c r="CB175" i="11"/>
  <c r="BG176" i="11"/>
  <c r="AZ176" i="11" s="1"/>
  <c r="BC176" i="11" s="1"/>
  <c r="BK176" i="11"/>
  <c r="BW176" i="11"/>
  <c r="CA176" i="11"/>
  <c r="BG177" i="11"/>
  <c r="BU177" i="11"/>
  <c r="BJ158" i="11"/>
  <c r="BN158" i="11"/>
  <c r="BV158" i="11"/>
  <c r="BI159" i="11"/>
  <c r="BM159" i="11"/>
  <c r="BU159" i="11"/>
  <c r="BH160" i="11"/>
  <c r="BL160" i="11"/>
  <c r="BX160" i="11"/>
  <c r="CB160" i="11"/>
  <c r="BG161" i="11"/>
  <c r="BC161" i="11" s="1"/>
  <c r="BK161" i="11"/>
  <c r="BW161" i="11"/>
  <c r="CA161" i="11"/>
  <c r="BJ162" i="11"/>
  <c r="CN162" i="11" s="1"/>
  <c r="BN162" i="11"/>
  <c r="CY162" i="11" s="1"/>
  <c r="BV162" i="11"/>
  <c r="FU162" i="11"/>
  <c r="GD162" i="11"/>
  <c r="GL162" i="11"/>
  <c r="GT162" i="11"/>
  <c r="HB162" i="11"/>
  <c r="BI163" i="11"/>
  <c r="BM163" i="11"/>
  <c r="BU163" i="11"/>
  <c r="BH164" i="11"/>
  <c r="BL164" i="11"/>
  <c r="BX164" i="11"/>
  <c r="CB164" i="11"/>
  <c r="BG165" i="11"/>
  <c r="BC165" i="11" s="1"/>
  <c r="BK165" i="11"/>
  <c r="BW165" i="11"/>
  <c r="CA165" i="11"/>
  <c r="BJ166" i="11"/>
  <c r="CN166" i="11" s="1"/>
  <c r="BN166" i="11"/>
  <c r="CY166" i="11" s="1"/>
  <c r="BV166" i="11"/>
  <c r="FU166" i="11"/>
  <c r="BI167" i="11"/>
  <c r="BM167" i="11"/>
  <c r="BU167" i="11"/>
  <c r="BP167" i="11" s="1"/>
  <c r="BH168" i="11"/>
  <c r="BL168" i="11"/>
  <c r="BX168" i="11"/>
  <c r="CB168" i="11"/>
  <c r="BG169" i="11"/>
  <c r="BK169" i="11"/>
  <c r="BW169" i="11"/>
  <c r="CA169" i="11"/>
  <c r="BJ170" i="11"/>
  <c r="CN170" i="11" s="1"/>
  <c r="BN170" i="11"/>
  <c r="CY170" i="11" s="1"/>
  <c r="BV170" i="11"/>
  <c r="FU170" i="11"/>
  <c r="HB170" i="11"/>
  <c r="BA171" i="11"/>
  <c r="CQ171" i="11" s="1"/>
  <c r="BI171" i="11"/>
  <c r="CM171" i="11" s="1"/>
  <c r="BM171" i="11"/>
  <c r="CX171" i="11" s="1"/>
  <c r="BU171" i="11"/>
  <c r="BH172" i="11"/>
  <c r="BL172" i="11"/>
  <c r="BX172" i="11"/>
  <c r="CB172" i="11"/>
  <c r="BG173" i="11"/>
  <c r="BC173" i="11" s="1"/>
  <c r="BK173" i="11"/>
  <c r="BW173" i="11"/>
  <c r="CA173" i="11"/>
  <c r="BJ174" i="11"/>
  <c r="CN174" i="11" s="1"/>
  <c r="BN174" i="11"/>
  <c r="CY174" i="11" s="1"/>
  <c r="BV174" i="11"/>
  <c r="FU174" i="11"/>
  <c r="BI175" i="11"/>
  <c r="BM175" i="11"/>
  <c r="CX175" i="11" s="1"/>
  <c r="BU175" i="11"/>
  <c r="DL175" i="11" s="1"/>
  <c r="BH176" i="11"/>
  <c r="BL176" i="11"/>
  <c r="BX176" i="11"/>
  <c r="CB176" i="11"/>
  <c r="BI177" i="11"/>
  <c r="BI160" i="11"/>
  <c r="BM160" i="11"/>
  <c r="BU160" i="11"/>
  <c r="BH161" i="11"/>
  <c r="BL161" i="11"/>
  <c r="BX161" i="11"/>
  <c r="CB161" i="11"/>
  <c r="BI164" i="11"/>
  <c r="BM164" i="11"/>
  <c r="BU164" i="11"/>
  <c r="BS164" i="11" s="1"/>
  <c r="BH165" i="11"/>
  <c r="BL165" i="11"/>
  <c r="BX165" i="11"/>
  <c r="CB165" i="11"/>
  <c r="BI168" i="11"/>
  <c r="BM168" i="11"/>
  <c r="BU168" i="11"/>
  <c r="BH169" i="11"/>
  <c r="BL169" i="11"/>
  <c r="BX169" i="11"/>
  <c r="CB169" i="11"/>
  <c r="BB171" i="11"/>
  <c r="CR171" i="11" s="1"/>
  <c r="FU171" i="11"/>
  <c r="BI172" i="11"/>
  <c r="BM172" i="11"/>
  <c r="BU172" i="11"/>
  <c r="BH173" i="11"/>
  <c r="BL173" i="11"/>
  <c r="BX173" i="11"/>
  <c r="CB173" i="11"/>
  <c r="BI176" i="11"/>
  <c r="BM176" i="11"/>
  <c r="BU176" i="11"/>
  <c r="CB177" i="11"/>
  <c r="BX177" i="11"/>
  <c r="BL177" i="11"/>
  <c r="BH177" i="11"/>
  <c r="BZ177" i="11"/>
  <c r="BV177" i="11"/>
  <c r="BN177" i="11"/>
  <c r="BJ177" i="11"/>
  <c r="BK177" i="11"/>
  <c r="BY177" i="11"/>
  <c r="BI161" i="11"/>
  <c r="BM161" i="11"/>
  <c r="BU161" i="11"/>
  <c r="BS161" i="11" s="1"/>
  <c r="BI165" i="11"/>
  <c r="BM165" i="11"/>
  <c r="BU165" i="11"/>
  <c r="BI169" i="11"/>
  <c r="BM169" i="11"/>
  <c r="BU169" i="11"/>
  <c r="BS169" i="11" s="1"/>
  <c r="BI173" i="11"/>
  <c r="BM173" i="11"/>
  <c r="BU173" i="11"/>
  <c r="BS173" i="11" s="1"/>
  <c r="CN175" i="11"/>
  <c r="BG179" i="11"/>
  <c r="AZ179" i="11" s="1"/>
  <c r="BK179" i="11"/>
  <c r="BW179" i="11"/>
  <c r="CA179" i="11"/>
  <c r="BA181" i="11"/>
  <c r="CQ181" i="11" s="1"/>
  <c r="BI181" i="11"/>
  <c r="CM181" i="11" s="1"/>
  <c r="BM181" i="11"/>
  <c r="CX181" i="11" s="1"/>
  <c r="BU181" i="11"/>
  <c r="BY181" i="11"/>
  <c r="BG183" i="11"/>
  <c r="BK183" i="11"/>
  <c r="BW183" i="11"/>
  <c r="CA183" i="11"/>
  <c r="BA185" i="11"/>
  <c r="CQ185" i="11" s="1"/>
  <c r="BI185" i="11"/>
  <c r="CM185" i="11" s="1"/>
  <c r="BM185" i="11"/>
  <c r="CX185" i="11" s="1"/>
  <c r="BU185" i="11"/>
  <c r="BY185" i="11"/>
  <c r="BG187" i="11"/>
  <c r="FY187" i="11" s="1"/>
  <c r="BK187" i="11"/>
  <c r="BW187" i="11"/>
  <c r="CA187" i="11"/>
  <c r="BI189" i="11"/>
  <c r="BM189" i="11"/>
  <c r="BU189" i="11"/>
  <c r="DM189" i="11" s="1"/>
  <c r="BY189" i="11"/>
  <c r="BG191" i="11"/>
  <c r="BK191" i="11"/>
  <c r="BW191" i="11"/>
  <c r="CA191" i="11"/>
  <c r="BA193" i="11"/>
  <c r="CQ193" i="11" s="1"/>
  <c r="BI193" i="11"/>
  <c r="CM193" i="11" s="1"/>
  <c r="BM193" i="11"/>
  <c r="CX193" i="11" s="1"/>
  <c r="BU193" i="11"/>
  <c r="BY193" i="11"/>
  <c r="BI178" i="11"/>
  <c r="BM178" i="11"/>
  <c r="BU178" i="11"/>
  <c r="BY178" i="11"/>
  <c r="BH179" i="11"/>
  <c r="BL179" i="11"/>
  <c r="BX179" i="11"/>
  <c r="CB179" i="11"/>
  <c r="BG180" i="11"/>
  <c r="CY180" i="11" s="1"/>
  <c r="BK180" i="11"/>
  <c r="BW180" i="11"/>
  <c r="CA180" i="11"/>
  <c r="BB181" i="11"/>
  <c r="CR181" i="11" s="1"/>
  <c r="BJ181" i="11"/>
  <c r="CN181" i="11" s="1"/>
  <c r="BN181" i="11"/>
  <c r="CY181" i="11" s="1"/>
  <c r="BV181" i="11"/>
  <c r="BZ181" i="11"/>
  <c r="FU181" i="11"/>
  <c r="BI182" i="11"/>
  <c r="BM182" i="11"/>
  <c r="BU182" i="11"/>
  <c r="DL182" i="11" s="1"/>
  <c r="BY182" i="11"/>
  <c r="BH183" i="11"/>
  <c r="BL183" i="11"/>
  <c r="BX183" i="11"/>
  <c r="CB183" i="11"/>
  <c r="BG184" i="11"/>
  <c r="CN184" i="11" s="1"/>
  <c r="BK184" i="11"/>
  <c r="BW184" i="11"/>
  <c r="CA184" i="11"/>
  <c r="BJ185" i="11"/>
  <c r="CN185" i="11" s="1"/>
  <c r="BN185" i="11"/>
  <c r="CY185" i="11" s="1"/>
  <c r="BV185" i="11"/>
  <c r="BZ185" i="11"/>
  <c r="FU185" i="11"/>
  <c r="BI186" i="11"/>
  <c r="BM186" i="11"/>
  <c r="BU186" i="11"/>
  <c r="BY186" i="11"/>
  <c r="BH187" i="11"/>
  <c r="BL187" i="11"/>
  <c r="BX187" i="11"/>
  <c r="CB187" i="11"/>
  <c r="BG188" i="11"/>
  <c r="BK188" i="11"/>
  <c r="BW188" i="11"/>
  <c r="CA188" i="11"/>
  <c r="BJ189" i="11"/>
  <c r="BN189" i="11"/>
  <c r="CY189" i="11" s="1"/>
  <c r="BV189" i="11"/>
  <c r="BZ189" i="11"/>
  <c r="BI190" i="11"/>
  <c r="BM190" i="11"/>
  <c r="BU190" i="11"/>
  <c r="CZ190" i="11" s="1"/>
  <c r="BY190" i="11"/>
  <c r="BH191" i="11"/>
  <c r="BL191" i="11"/>
  <c r="BX191" i="11"/>
  <c r="CB191" i="11"/>
  <c r="BG192" i="11"/>
  <c r="CY192" i="11" s="1"/>
  <c r="BK192" i="11"/>
  <c r="BW192" i="11"/>
  <c r="CA192" i="11"/>
  <c r="BB193" i="11"/>
  <c r="CR193" i="11" s="1"/>
  <c r="BJ193" i="11"/>
  <c r="CN193" i="11" s="1"/>
  <c r="BN193" i="11"/>
  <c r="CY193" i="11" s="1"/>
  <c r="BV193" i="11"/>
  <c r="BZ193" i="11"/>
  <c r="FU193" i="11"/>
  <c r="BC195" i="11"/>
  <c r="FU195" i="11"/>
  <c r="BB195" i="11"/>
  <c r="CR195" i="11" s="1"/>
  <c r="BA195" i="11"/>
  <c r="CQ195" i="11" s="1"/>
  <c r="BC196" i="11"/>
  <c r="DH212" i="11"/>
  <c r="BI179" i="11"/>
  <c r="BM179" i="11"/>
  <c r="BU179" i="11"/>
  <c r="BP179" i="11" s="1"/>
  <c r="BY179" i="11"/>
  <c r="BK181" i="11"/>
  <c r="CO181" i="11" s="1"/>
  <c r="BW181" i="11"/>
  <c r="CA181" i="11"/>
  <c r="FV181" i="11"/>
  <c r="BI183" i="11"/>
  <c r="BM183" i="11"/>
  <c r="BU183" i="11"/>
  <c r="BY183" i="11"/>
  <c r="CA185" i="11"/>
  <c r="FV185" i="11"/>
  <c r="BI187" i="11"/>
  <c r="BM187" i="11"/>
  <c r="BU187" i="11"/>
  <c r="DD187" i="11" s="1"/>
  <c r="BY187" i="11"/>
  <c r="BI191" i="11"/>
  <c r="BM191" i="11"/>
  <c r="BU191" i="11"/>
  <c r="BY191" i="11"/>
  <c r="FV193" i="11"/>
  <c r="BR213" i="11"/>
  <c r="DF213" i="11" s="1"/>
  <c r="BQ213" i="11"/>
  <c r="DE213" i="11" s="1"/>
  <c r="BT213" i="11"/>
  <c r="DG213" i="11" s="1"/>
  <c r="BG178" i="11"/>
  <c r="CP178" i="11" s="1"/>
  <c r="BK178" i="11"/>
  <c r="BW178" i="11"/>
  <c r="BJ179" i="11"/>
  <c r="BN179" i="11"/>
  <c r="CY179" i="11" s="1"/>
  <c r="BV179" i="11"/>
  <c r="BI180" i="11"/>
  <c r="BM180" i="11"/>
  <c r="CX180" i="11" s="1"/>
  <c r="BU180" i="11"/>
  <c r="DC180" i="11" s="1"/>
  <c r="BH181" i="11"/>
  <c r="CL181" i="11" s="1"/>
  <c r="BL181" i="11"/>
  <c r="CP181" i="11" s="1"/>
  <c r="BX181" i="11"/>
  <c r="BG182" i="11"/>
  <c r="BK182" i="11"/>
  <c r="BW182" i="11"/>
  <c r="BJ183" i="11"/>
  <c r="BN183" i="11"/>
  <c r="BV183" i="11"/>
  <c r="BI184" i="11"/>
  <c r="BM184" i="11"/>
  <c r="BU184" i="11"/>
  <c r="DD184" i="11" s="1"/>
  <c r="BH185" i="11"/>
  <c r="CL185" i="11" s="1"/>
  <c r="BL185" i="11"/>
  <c r="CP185" i="11" s="1"/>
  <c r="BX185" i="11"/>
  <c r="BG186" i="11"/>
  <c r="BK186" i="11"/>
  <c r="BW186" i="11"/>
  <c r="BJ187" i="11"/>
  <c r="BN187" i="11"/>
  <c r="BV187" i="11"/>
  <c r="CZ187" i="11" s="1"/>
  <c r="BI188" i="11"/>
  <c r="BM188" i="11"/>
  <c r="BU188" i="11"/>
  <c r="BS188" i="11" s="1"/>
  <c r="BH189" i="11"/>
  <c r="BL189" i="11"/>
  <c r="BX189" i="11"/>
  <c r="BG190" i="11"/>
  <c r="CP190" i="11" s="1"/>
  <c r="BK190" i="11"/>
  <c r="BW190" i="11"/>
  <c r="BJ191" i="11"/>
  <c r="BN191" i="11"/>
  <c r="BV191" i="11"/>
  <c r="BI192" i="11"/>
  <c r="BM192" i="11"/>
  <c r="BU192" i="11"/>
  <c r="DM192" i="11" s="1"/>
  <c r="BH193" i="11"/>
  <c r="CL193" i="11" s="1"/>
  <c r="BL193" i="11"/>
  <c r="CP193" i="11" s="1"/>
  <c r="BX193" i="11"/>
  <c r="CA194" i="11"/>
  <c r="DL194" i="11" s="1"/>
  <c r="BW194" i="11"/>
  <c r="BK194" i="11"/>
  <c r="BG194" i="11"/>
  <c r="BZ194" i="11"/>
  <c r="DD194" i="11" s="1"/>
  <c r="BV194" i="11"/>
  <c r="BN194" i="11"/>
  <c r="BJ194" i="11"/>
  <c r="CN194" i="11" s="1"/>
  <c r="BL194" i="11"/>
  <c r="BY194" i="11"/>
  <c r="CO195" i="11"/>
  <c r="BB196" i="11"/>
  <c r="CR196" i="11" s="1"/>
  <c r="BI195" i="11"/>
  <c r="CM195" i="11" s="1"/>
  <c r="BM195" i="11"/>
  <c r="CX195" i="11" s="1"/>
  <c r="BU195" i="11"/>
  <c r="BY195" i="11"/>
  <c r="BD196" i="11"/>
  <c r="CS196" i="11" s="1"/>
  <c r="BH196" i="11"/>
  <c r="CL196" i="11" s="1"/>
  <c r="BL196" i="11"/>
  <c r="CP196" i="11" s="1"/>
  <c r="BX196" i="11"/>
  <c r="CB196" i="11"/>
  <c r="BG197" i="11"/>
  <c r="BC197" i="11" s="1"/>
  <c r="BK197" i="11"/>
  <c r="BW197" i="11"/>
  <c r="CA197" i="11"/>
  <c r="BJ198" i="11"/>
  <c r="BN198" i="11"/>
  <c r="BV198" i="11"/>
  <c r="BZ198" i="11"/>
  <c r="BA199" i="11"/>
  <c r="CQ199" i="11" s="1"/>
  <c r="BI199" i="11"/>
  <c r="CM199" i="11" s="1"/>
  <c r="BM199" i="11"/>
  <c r="CX199" i="11" s="1"/>
  <c r="BU199" i="11"/>
  <c r="BP199" i="11" s="1"/>
  <c r="BY199" i="11"/>
  <c r="BH200" i="11"/>
  <c r="CL200" i="11" s="1"/>
  <c r="BL200" i="11"/>
  <c r="BX200" i="11"/>
  <c r="CB200" i="11"/>
  <c r="BG201" i="11"/>
  <c r="BC201" i="11" s="1"/>
  <c r="BK201" i="11"/>
  <c r="BW201" i="11"/>
  <c r="CA201" i="11"/>
  <c r="BJ202" i="11"/>
  <c r="BN202" i="11"/>
  <c r="BV202" i="11"/>
  <c r="BZ202" i="11"/>
  <c r="BI203" i="11"/>
  <c r="CM203" i="11" s="1"/>
  <c r="BM203" i="11"/>
  <c r="BU203" i="11"/>
  <c r="DL203" i="11" s="1"/>
  <c r="BY203" i="11"/>
  <c r="BD204" i="11"/>
  <c r="CS204" i="11" s="1"/>
  <c r="BH204" i="11"/>
  <c r="CL204" i="11" s="1"/>
  <c r="BL204" i="11"/>
  <c r="CP204" i="11" s="1"/>
  <c r="BX204" i="11"/>
  <c r="CB204" i="11"/>
  <c r="BG205" i="11"/>
  <c r="BK205" i="11"/>
  <c r="BW205" i="11"/>
  <c r="CA205" i="11"/>
  <c r="BJ206" i="11"/>
  <c r="BN206" i="11"/>
  <c r="BV206" i="11"/>
  <c r="BZ206" i="11"/>
  <c r="BI207" i="11"/>
  <c r="BM207" i="11"/>
  <c r="CX207" i="11" s="1"/>
  <c r="BU207" i="11"/>
  <c r="BY207" i="11"/>
  <c r="BD208" i="11"/>
  <c r="CS208" i="11" s="1"/>
  <c r="BG209" i="11"/>
  <c r="FY209" i="11" s="1"/>
  <c r="BK209" i="11"/>
  <c r="BW209" i="11"/>
  <c r="CA209" i="11"/>
  <c r="BJ210" i="11"/>
  <c r="BN210" i="11"/>
  <c r="BV210" i="11"/>
  <c r="BZ210" i="11"/>
  <c r="FY211" i="11"/>
  <c r="CY211" i="11"/>
  <c r="FU211" i="11"/>
  <c r="BS212" i="11"/>
  <c r="GT218" i="11"/>
  <c r="HB219" i="11"/>
  <c r="GT219" i="11"/>
  <c r="GL219" i="11"/>
  <c r="GD219" i="11"/>
  <c r="GY226" i="11"/>
  <c r="GQ226" i="11"/>
  <c r="GI226" i="11"/>
  <c r="GA226" i="11"/>
  <c r="BJ195" i="11"/>
  <c r="CN195" i="11" s="1"/>
  <c r="BN195" i="11"/>
  <c r="CY195" i="11" s="1"/>
  <c r="BV195" i="11"/>
  <c r="BA196" i="11"/>
  <c r="CQ196" i="11" s="1"/>
  <c r="BI196" i="11"/>
  <c r="CM196" i="11" s="1"/>
  <c r="BM196" i="11"/>
  <c r="CX196" i="11" s="1"/>
  <c r="BU196" i="11"/>
  <c r="BS196" i="11" s="1"/>
  <c r="BH197" i="11"/>
  <c r="BL197" i="11"/>
  <c r="BX197" i="11"/>
  <c r="CB197" i="11"/>
  <c r="BG198" i="11"/>
  <c r="CP198" i="11" s="1"/>
  <c r="BK198" i="11"/>
  <c r="BW198" i="11"/>
  <c r="CA198" i="11"/>
  <c r="BJ199" i="11"/>
  <c r="CN199" i="11" s="1"/>
  <c r="BN199" i="11"/>
  <c r="CY199" i="11" s="1"/>
  <c r="BV199" i="11"/>
  <c r="FU199" i="11"/>
  <c r="BI200" i="11"/>
  <c r="CM200" i="11" s="1"/>
  <c r="BM200" i="11"/>
  <c r="CX200" i="11" s="1"/>
  <c r="BU200" i="11"/>
  <c r="DL200" i="11" s="1"/>
  <c r="BH201" i="11"/>
  <c r="BL201" i="11"/>
  <c r="BX201" i="11"/>
  <c r="CB201" i="11"/>
  <c r="BG202" i="11"/>
  <c r="AZ202" i="11" s="1"/>
  <c r="BC202" i="11" s="1"/>
  <c r="BK202" i="11"/>
  <c r="BW202" i="11"/>
  <c r="CA202" i="11"/>
  <c r="BJ203" i="11"/>
  <c r="BN203" i="11"/>
  <c r="BV203" i="11"/>
  <c r="CZ203" i="11" s="1"/>
  <c r="BA204" i="11"/>
  <c r="CQ204" i="11" s="1"/>
  <c r="BI204" i="11"/>
  <c r="CM204" i="11" s="1"/>
  <c r="BM204" i="11"/>
  <c r="CX204" i="11" s="1"/>
  <c r="BU204" i="11"/>
  <c r="BH205" i="11"/>
  <c r="BL205" i="11"/>
  <c r="BX205" i="11"/>
  <c r="CB205" i="11"/>
  <c r="BG206" i="11"/>
  <c r="BK206" i="11"/>
  <c r="BW206" i="11"/>
  <c r="CA206" i="11"/>
  <c r="BJ207" i="11"/>
  <c r="BN207" i="11"/>
  <c r="CY207" i="11" s="1"/>
  <c r="BV207" i="11"/>
  <c r="CZ207" i="11" s="1"/>
  <c r="BA208" i="11"/>
  <c r="CQ208" i="11" s="1"/>
  <c r="BI208" i="11"/>
  <c r="CM208" i="11" s="1"/>
  <c r="BM208" i="11"/>
  <c r="CX208" i="11" s="1"/>
  <c r="BU208" i="11"/>
  <c r="DB208" i="11" s="1"/>
  <c r="BH209" i="11"/>
  <c r="BL209" i="11"/>
  <c r="BX209" i="11"/>
  <c r="CB209" i="11"/>
  <c r="BG210" i="11"/>
  <c r="CL210" i="11" s="1"/>
  <c r="BK210" i="11"/>
  <c r="BW210" i="11"/>
  <c r="CA210" i="11"/>
  <c r="CB212" i="11"/>
  <c r="DM212" i="11" s="1"/>
  <c r="BX212" i="11"/>
  <c r="DB212" i="11" s="1"/>
  <c r="BL212" i="11"/>
  <c r="BH212" i="11"/>
  <c r="CA212" i="11"/>
  <c r="DL212" i="11" s="1"/>
  <c r="BW212" i="11"/>
  <c r="DA212" i="11" s="1"/>
  <c r="BK212" i="11"/>
  <c r="BG212" i="11"/>
  <c r="BM212" i="11"/>
  <c r="BY212" i="11"/>
  <c r="DC212" i="11" s="1"/>
  <c r="BH213" i="11"/>
  <c r="GY214" i="11"/>
  <c r="GQ214" i="11"/>
  <c r="GI214" i="11"/>
  <c r="GA214" i="11"/>
  <c r="HA215" i="11"/>
  <c r="GS215" i="11"/>
  <c r="GK215" i="11"/>
  <c r="GC215" i="11"/>
  <c r="HB226" i="11"/>
  <c r="GT226" i="11"/>
  <c r="GL226" i="11"/>
  <c r="GD226" i="11"/>
  <c r="BI197" i="11"/>
  <c r="BM197" i="11"/>
  <c r="BU197" i="11"/>
  <c r="DD197" i="11" s="1"/>
  <c r="BY197" i="11"/>
  <c r="FV199" i="11"/>
  <c r="BB200" i="11"/>
  <c r="CR200" i="11" s="1"/>
  <c r="BI201" i="11"/>
  <c r="BM201" i="11"/>
  <c r="BU201" i="11"/>
  <c r="DD201" i="11" s="1"/>
  <c r="BY201" i="11"/>
  <c r="BB204" i="11"/>
  <c r="CR204" i="11" s="1"/>
  <c r="FU204" i="11"/>
  <c r="BI205" i="11"/>
  <c r="CM205" i="11" s="1"/>
  <c r="BM205" i="11"/>
  <c r="BU205" i="11"/>
  <c r="BY205" i="11"/>
  <c r="FV207" i="11"/>
  <c r="BB208" i="11"/>
  <c r="CR208" i="11" s="1"/>
  <c r="FU208" i="11"/>
  <c r="BI209" i="11"/>
  <c r="BM209" i="11"/>
  <c r="BU209" i="11"/>
  <c r="BS209" i="11" s="1"/>
  <c r="BY209" i="11"/>
  <c r="BA211" i="11"/>
  <c r="CQ211" i="11" s="1"/>
  <c r="BD211" i="11"/>
  <c r="CS211" i="11" s="1"/>
  <c r="BS213" i="11"/>
  <c r="HC226" i="11"/>
  <c r="GU226" i="11"/>
  <c r="GM226" i="11"/>
  <c r="GE226" i="11"/>
  <c r="BJ197" i="11"/>
  <c r="BN197" i="11"/>
  <c r="BV197" i="11"/>
  <c r="BI198" i="11"/>
  <c r="BM198" i="11"/>
  <c r="BU198" i="11"/>
  <c r="DC198" i="11" s="1"/>
  <c r="BJ201" i="11"/>
  <c r="BN201" i="11"/>
  <c r="BV201" i="11"/>
  <c r="BI202" i="11"/>
  <c r="BM202" i="11"/>
  <c r="BU202" i="11"/>
  <c r="BP202" i="11" s="1"/>
  <c r="BS202" i="11" s="1"/>
  <c r="BC204" i="11"/>
  <c r="BJ205" i="11"/>
  <c r="CN205" i="11" s="1"/>
  <c r="BN205" i="11"/>
  <c r="BV205" i="11"/>
  <c r="BI206" i="11"/>
  <c r="BM206" i="11"/>
  <c r="BU206" i="11"/>
  <c r="BC208" i="11"/>
  <c r="BJ209" i="11"/>
  <c r="BN209" i="11"/>
  <c r="BV209" i="11"/>
  <c r="BI210" i="11"/>
  <c r="BM210" i="11"/>
  <c r="BU210" i="11"/>
  <c r="BT212" i="11"/>
  <c r="DG212" i="11" s="1"/>
  <c r="CA213" i="11"/>
  <c r="DL213" i="11" s="1"/>
  <c r="BW213" i="11"/>
  <c r="DA213" i="11" s="1"/>
  <c r="BK213" i="11"/>
  <c r="BG213" i="11"/>
  <c r="BZ213" i="11"/>
  <c r="DD213" i="11" s="1"/>
  <c r="BV213" i="11"/>
  <c r="CZ213" i="11" s="1"/>
  <c r="BN213" i="11"/>
  <c r="BJ213" i="11"/>
  <c r="BL213" i="11"/>
  <c r="BY213" i="11"/>
  <c r="DC213" i="11" s="1"/>
  <c r="HC214" i="11"/>
  <c r="GU214" i="11"/>
  <c r="GM214" i="11"/>
  <c r="GE214" i="11"/>
  <c r="BH211" i="11"/>
  <c r="CL211" i="11" s="1"/>
  <c r="BL211" i="11"/>
  <c r="CP211" i="11" s="1"/>
  <c r="BX211" i="11"/>
  <c r="CB211" i="11"/>
  <c r="AT214" i="11"/>
  <c r="FW214" i="11" s="1"/>
  <c r="BA214" i="11"/>
  <c r="CQ214" i="11" s="1"/>
  <c r="BI214" i="11"/>
  <c r="CM214" i="11" s="1"/>
  <c r="BM214" i="11"/>
  <c r="CX214" i="11" s="1"/>
  <c r="BU214" i="11"/>
  <c r="BY214" i="11"/>
  <c r="BD215" i="11"/>
  <c r="CS215" i="11" s="1"/>
  <c r="BH215" i="11"/>
  <c r="CL215" i="11" s="1"/>
  <c r="BL215" i="11"/>
  <c r="CP215" i="11" s="1"/>
  <c r="BX215" i="11"/>
  <c r="CB215" i="11"/>
  <c r="BG216" i="11"/>
  <c r="BK216" i="11"/>
  <c r="BW216" i="11"/>
  <c r="CA216" i="11"/>
  <c r="BJ217" i="11"/>
  <c r="BN217" i="11"/>
  <c r="BV217" i="11"/>
  <c r="BZ217" i="11"/>
  <c r="AT218" i="11"/>
  <c r="BI218" i="11"/>
  <c r="BM218" i="11"/>
  <c r="BU218" i="11"/>
  <c r="BY218" i="11"/>
  <c r="BD219" i="11"/>
  <c r="CS219" i="11" s="1"/>
  <c r="BH219" i="11"/>
  <c r="CL219" i="11" s="1"/>
  <c r="BL219" i="11"/>
  <c r="CP219" i="11" s="1"/>
  <c r="BX219" i="11"/>
  <c r="CB219" i="11"/>
  <c r="BG220" i="11"/>
  <c r="BK220" i="11"/>
  <c r="BW220" i="11"/>
  <c r="CA220" i="11"/>
  <c r="BJ221" i="11"/>
  <c r="BN221" i="11"/>
  <c r="BV221" i="11"/>
  <c r="BZ221" i="11"/>
  <c r="AT222" i="11"/>
  <c r="BB222" i="11" s="1"/>
  <c r="CR222" i="11" s="1"/>
  <c r="BA222" i="11"/>
  <c r="CQ222" i="11" s="1"/>
  <c r="BI222" i="11"/>
  <c r="CM222" i="11" s="1"/>
  <c r="BM222" i="11"/>
  <c r="CX222" i="11" s="1"/>
  <c r="BU222" i="11"/>
  <c r="BY222" i="11"/>
  <c r="BL223" i="11"/>
  <c r="BX223" i="11"/>
  <c r="CB223" i="11"/>
  <c r="BG224" i="11"/>
  <c r="BC224" i="11" s="1"/>
  <c r="BK224" i="11"/>
  <c r="BW224" i="11"/>
  <c r="CA224" i="11"/>
  <c r="BJ225" i="11"/>
  <c r="BN225" i="11"/>
  <c r="BV225" i="11"/>
  <c r="BZ225" i="11"/>
  <c r="AT226" i="11"/>
  <c r="BB226" i="11" s="1"/>
  <c r="CR226" i="11" s="1"/>
  <c r="BA226" i="11"/>
  <c r="CQ226" i="11" s="1"/>
  <c r="BI226" i="11"/>
  <c r="CM226" i="11" s="1"/>
  <c r="BM226" i="11"/>
  <c r="CX226" i="11" s="1"/>
  <c r="BU226" i="11"/>
  <c r="DA226" i="11" s="1"/>
  <c r="BY226" i="11"/>
  <c r="BD227" i="11"/>
  <c r="CS227" i="11" s="1"/>
  <c r="BH227" i="11"/>
  <c r="CL227" i="11" s="1"/>
  <c r="BL227" i="11"/>
  <c r="CP227" i="11" s="1"/>
  <c r="BX227" i="11"/>
  <c r="CB227" i="11"/>
  <c r="BG228" i="11"/>
  <c r="FY228" i="11" s="1"/>
  <c r="BK228" i="11"/>
  <c r="BW228" i="11"/>
  <c r="CA228" i="11"/>
  <c r="BJ229" i="11"/>
  <c r="BN229" i="11"/>
  <c r="BV229" i="11"/>
  <c r="BZ229" i="11"/>
  <c r="BI211" i="11"/>
  <c r="CM211" i="11" s="1"/>
  <c r="BM211" i="11"/>
  <c r="CX211" i="11" s="1"/>
  <c r="BU211" i="11"/>
  <c r="BB214" i="11"/>
  <c r="CR214" i="11" s="1"/>
  <c r="BJ214" i="11"/>
  <c r="CN214" i="11" s="1"/>
  <c r="BN214" i="11"/>
  <c r="CY214" i="11" s="1"/>
  <c r="BV214" i="11"/>
  <c r="FU214" i="11"/>
  <c r="BA215" i="11"/>
  <c r="CQ215" i="11" s="1"/>
  <c r="BI215" i="11"/>
  <c r="CM215" i="11" s="1"/>
  <c r="BM215" i="11"/>
  <c r="CX215" i="11" s="1"/>
  <c r="BU215" i="11"/>
  <c r="BH216" i="11"/>
  <c r="BL216" i="11"/>
  <c r="BX216" i="11"/>
  <c r="CB216" i="11"/>
  <c r="BG217" i="11"/>
  <c r="BK217" i="11"/>
  <c r="BW217" i="11"/>
  <c r="CA217" i="11"/>
  <c r="BJ218" i="11"/>
  <c r="BN218" i="11"/>
  <c r="BV218" i="11"/>
  <c r="BA219" i="11"/>
  <c r="CQ219" i="11" s="1"/>
  <c r="BI219" i="11"/>
  <c r="CM219" i="11" s="1"/>
  <c r="BM219" i="11"/>
  <c r="CX219" i="11" s="1"/>
  <c r="BU219" i="11"/>
  <c r="DL219" i="11" s="1"/>
  <c r="BH220" i="11"/>
  <c r="BL220" i="11"/>
  <c r="BX220" i="11"/>
  <c r="CB220" i="11"/>
  <c r="BG221" i="11"/>
  <c r="BK221" i="11"/>
  <c r="BW221" i="11"/>
  <c r="CA221" i="11"/>
  <c r="BJ222" i="11"/>
  <c r="CN222" i="11" s="1"/>
  <c r="BN222" i="11"/>
  <c r="CY222" i="11" s="1"/>
  <c r="BV222" i="11"/>
  <c r="FU222" i="11"/>
  <c r="BI223" i="11"/>
  <c r="BM223" i="11"/>
  <c r="BU223" i="11"/>
  <c r="DD223" i="11" s="1"/>
  <c r="BH224" i="11"/>
  <c r="BL224" i="11"/>
  <c r="BX224" i="11"/>
  <c r="CB224" i="11"/>
  <c r="BG225" i="11"/>
  <c r="BC225" i="11" s="1"/>
  <c r="BK225" i="11"/>
  <c r="BW225" i="11"/>
  <c r="CA225" i="11"/>
  <c r="BJ226" i="11"/>
  <c r="CN226" i="11" s="1"/>
  <c r="BN226" i="11"/>
  <c r="CY226" i="11" s="1"/>
  <c r="BV226" i="11"/>
  <c r="FU226" i="11"/>
  <c r="BA227" i="11"/>
  <c r="CQ227" i="11" s="1"/>
  <c r="BI227" i="11"/>
  <c r="CM227" i="11" s="1"/>
  <c r="BM227" i="11"/>
  <c r="CX227" i="11" s="1"/>
  <c r="BU227" i="11"/>
  <c r="DL227" i="11" s="1"/>
  <c r="BH228" i="11"/>
  <c r="BL228" i="11"/>
  <c r="BX228" i="11"/>
  <c r="CB228" i="11"/>
  <c r="BG229" i="11"/>
  <c r="BC229" i="11" s="1"/>
  <c r="BK229" i="11"/>
  <c r="BW229" i="11"/>
  <c r="CA229" i="11"/>
  <c r="FV214" i="11"/>
  <c r="BB215" i="11"/>
  <c r="CR215" i="11" s="1"/>
  <c r="FU215" i="11"/>
  <c r="BI216" i="11"/>
  <c r="BM216" i="11"/>
  <c r="BU216" i="11"/>
  <c r="BS216" i="11" s="1"/>
  <c r="BY216" i="11"/>
  <c r="BH217" i="11"/>
  <c r="BL217" i="11"/>
  <c r="BX217" i="11"/>
  <c r="CB217" i="11"/>
  <c r="BB219" i="11"/>
  <c r="CR219" i="11" s="1"/>
  <c r="FU219" i="11"/>
  <c r="BI220" i="11"/>
  <c r="BM220" i="11"/>
  <c r="BU220" i="11"/>
  <c r="BY220" i="11"/>
  <c r="BH221" i="11"/>
  <c r="BL221" i="11"/>
  <c r="BX221" i="11"/>
  <c r="CB221" i="11"/>
  <c r="BI224" i="11"/>
  <c r="BM224" i="11"/>
  <c r="BU224" i="11"/>
  <c r="BY224" i="11"/>
  <c r="BH225" i="11"/>
  <c r="BL225" i="11"/>
  <c r="BX225" i="11"/>
  <c r="CB225" i="11"/>
  <c r="BB227" i="11"/>
  <c r="CR227" i="11" s="1"/>
  <c r="FU227" i="11"/>
  <c r="BI228" i="11"/>
  <c r="BM228" i="11"/>
  <c r="BU228" i="11"/>
  <c r="DD228" i="11" s="1"/>
  <c r="BY228" i="11"/>
  <c r="BH229" i="11"/>
  <c r="BL229" i="11"/>
  <c r="BX229" i="11"/>
  <c r="CB229" i="11"/>
  <c r="BC215" i="11"/>
  <c r="BJ216" i="11"/>
  <c r="CN216" i="11" s="1"/>
  <c r="BN216" i="11"/>
  <c r="BV216" i="11"/>
  <c r="BI217" i="11"/>
  <c r="BM217" i="11"/>
  <c r="BU217" i="11"/>
  <c r="BC219" i="11"/>
  <c r="BJ220" i="11"/>
  <c r="BN220" i="11"/>
  <c r="BV220" i="11"/>
  <c r="BI221" i="11"/>
  <c r="BM221" i="11"/>
  <c r="BU221" i="11"/>
  <c r="DC221" i="11" s="1"/>
  <c r="BJ224" i="11"/>
  <c r="BN224" i="11"/>
  <c r="BV224" i="11"/>
  <c r="CZ224" i="11" s="1"/>
  <c r="BI225" i="11"/>
  <c r="BM225" i="11"/>
  <c r="BU225" i="11"/>
  <c r="BC227" i="11"/>
  <c r="BJ228" i="11"/>
  <c r="BN228" i="11"/>
  <c r="BV228" i="11"/>
  <c r="BI229" i="11"/>
  <c r="BM229" i="11"/>
  <c r="BU229" i="11"/>
  <c r="DC229" i="11" s="1"/>
  <c r="BG230" i="11"/>
  <c r="FY230" i="11" s="1"/>
  <c r="BK230" i="11"/>
  <c r="BW230" i="11"/>
  <c r="CA230" i="11"/>
  <c r="BI232" i="11"/>
  <c r="BM232" i="11"/>
  <c r="BU232" i="11"/>
  <c r="BP232" i="11" s="1"/>
  <c r="BY232" i="11"/>
  <c r="BG234" i="11"/>
  <c r="FY234" i="11" s="1"/>
  <c r="BK234" i="11"/>
  <c r="BW234" i="11"/>
  <c r="CA234" i="11"/>
  <c r="BI236" i="11"/>
  <c r="BM236" i="11"/>
  <c r="BU236" i="11"/>
  <c r="BY236" i="11"/>
  <c r="BH230" i="11"/>
  <c r="CL230" i="11" s="1"/>
  <c r="BL230" i="11"/>
  <c r="BX230" i="11"/>
  <c r="CB230" i="11"/>
  <c r="BG231" i="11"/>
  <c r="BK231" i="11"/>
  <c r="BW231" i="11"/>
  <c r="CA231" i="11"/>
  <c r="BJ232" i="11"/>
  <c r="BN232" i="11"/>
  <c r="BV232" i="11"/>
  <c r="BZ232" i="11"/>
  <c r="BI233" i="11"/>
  <c r="BM233" i="11"/>
  <c r="BU233" i="11"/>
  <c r="BY233" i="11"/>
  <c r="BH234" i="11"/>
  <c r="CL234" i="11" s="1"/>
  <c r="BL234" i="11"/>
  <c r="BX234" i="11"/>
  <c r="CB234" i="11"/>
  <c r="BG235" i="11"/>
  <c r="CN235" i="11" s="1"/>
  <c r="BK235" i="11"/>
  <c r="BW235" i="11"/>
  <c r="CA235" i="11"/>
  <c r="BJ236" i="11"/>
  <c r="BN236" i="11"/>
  <c r="BV236" i="11"/>
  <c r="BZ236" i="11"/>
  <c r="BI237" i="11"/>
  <c r="BM237" i="11"/>
  <c r="BU237" i="11"/>
  <c r="BY237" i="11"/>
  <c r="HF245" i="11"/>
  <c r="GX245" i="11"/>
  <c r="GP245" i="11"/>
  <c r="GH245" i="11"/>
  <c r="BI230" i="11"/>
  <c r="BM230" i="11"/>
  <c r="BU230" i="11"/>
  <c r="DD230" i="11" s="1"/>
  <c r="BY230" i="11"/>
  <c r="BG232" i="11"/>
  <c r="BK232" i="11"/>
  <c r="BW232" i="11"/>
  <c r="CA232" i="11"/>
  <c r="BI234" i="11"/>
  <c r="BM234" i="11"/>
  <c r="BU234" i="11"/>
  <c r="BY234" i="11"/>
  <c r="BG236" i="11"/>
  <c r="BK236" i="11"/>
  <c r="BW236" i="11"/>
  <c r="CA236" i="11"/>
  <c r="BJ230" i="11"/>
  <c r="BN230" i="11"/>
  <c r="BV230" i="11"/>
  <c r="BI231" i="11"/>
  <c r="BM231" i="11"/>
  <c r="BU231" i="11"/>
  <c r="BH232" i="11"/>
  <c r="BL232" i="11"/>
  <c r="BX232" i="11"/>
  <c r="BG233" i="11"/>
  <c r="AZ233" i="11" s="1"/>
  <c r="BK233" i="11"/>
  <c r="BW233" i="11"/>
  <c r="BJ234" i="11"/>
  <c r="BN234" i="11"/>
  <c r="BV234" i="11"/>
  <c r="BI235" i="11"/>
  <c r="CM235" i="11" s="1"/>
  <c r="BM235" i="11"/>
  <c r="BU235" i="11"/>
  <c r="CZ235" i="11" s="1"/>
  <c r="BH236" i="11"/>
  <c r="BL236" i="11"/>
  <c r="BX236" i="11"/>
  <c r="BG237" i="11"/>
  <c r="BC237" i="11" s="1"/>
  <c r="BK237" i="11"/>
  <c r="BW237" i="11"/>
  <c r="BG239" i="11"/>
  <c r="FY239" i="11" s="1"/>
  <c r="BK239" i="11"/>
  <c r="BW239" i="11"/>
  <c r="CA239" i="11"/>
  <c r="BI241" i="11"/>
  <c r="BM241" i="11"/>
  <c r="BU241" i="11"/>
  <c r="BY241" i="11"/>
  <c r="BG243" i="11"/>
  <c r="BK243" i="11"/>
  <c r="BW243" i="11"/>
  <c r="CA243" i="11"/>
  <c r="BG248" i="11"/>
  <c r="BU248" i="11"/>
  <c r="DA248" i="11" s="1"/>
  <c r="GA251" i="11"/>
  <c r="BI238" i="11"/>
  <c r="BM238" i="11"/>
  <c r="BU238" i="11"/>
  <c r="BY238" i="11"/>
  <c r="BH239" i="11"/>
  <c r="BL239" i="11"/>
  <c r="BX239" i="11"/>
  <c r="CB239" i="11"/>
  <c r="BG240" i="11"/>
  <c r="FY240" i="11" s="1"/>
  <c r="BK240" i="11"/>
  <c r="BW240" i="11"/>
  <c r="CA240" i="11"/>
  <c r="BJ241" i="11"/>
  <c r="BN241" i="11"/>
  <c r="BV241" i="11"/>
  <c r="BZ241" i="11"/>
  <c r="BI242" i="11"/>
  <c r="BM242" i="11"/>
  <c r="BU242" i="11"/>
  <c r="DD242" i="11" s="1"/>
  <c r="BY242" i="11"/>
  <c r="BH243" i="11"/>
  <c r="BL243" i="11"/>
  <c r="BX243" i="11"/>
  <c r="CB243" i="11"/>
  <c r="BG244" i="11"/>
  <c r="FY244" i="11" s="1"/>
  <c r="BK244" i="11"/>
  <c r="BW244" i="11"/>
  <c r="CA244" i="11"/>
  <c r="BZ246" i="11"/>
  <c r="BV246" i="11"/>
  <c r="BN246" i="11"/>
  <c r="CY246" i="11" s="1"/>
  <c r="BJ246" i="11"/>
  <c r="CN246" i="11" s="1"/>
  <c r="CB246" i="11"/>
  <c r="BX246" i="11"/>
  <c r="BL246" i="11"/>
  <c r="CP246" i="11" s="1"/>
  <c r="BH246" i="11"/>
  <c r="CL246" i="11" s="1"/>
  <c r="BK246" i="11"/>
  <c r="CO246" i="11" s="1"/>
  <c r="BY246" i="11"/>
  <c r="BI248" i="11"/>
  <c r="BI239" i="11"/>
  <c r="BM239" i="11"/>
  <c r="BU239" i="11"/>
  <c r="BY239" i="11"/>
  <c r="BG241" i="11"/>
  <c r="FY241" i="11" s="1"/>
  <c r="BK241" i="11"/>
  <c r="BW241" i="11"/>
  <c r="CA241" i="11"/>
  <c r="BI243" i="11"/>
  <c r="BM243" i="11"/>
  <c r="BU243" i="11"/>
  <c r="BY243" i="11"/>
  <c r="GY245" i="11"/>
  <c r="GQ245" i="11"/>
  <c r="GI245" i="11"/>
  <c r="GA245" i="11"/>
  <c r="CB248" i="11"/>
  <c r="BX248" i="11"/>
  <c r="BL248" i="11"/>
  <c r="BH248" i="11"/>
  <c r="BZ248" i="11"/>
  <c r="BV248" i="11"/>
  <c r="BN248" i="11"/>
  <c r="BJ248" i="11"/>
  <c r="BK248" i="11"/>
  <c r="BY248" i="11"/>
  <c r="BG238" i="11"/>
  <c r="BC238" i="11" s="1"/>
  <c r="BK238" i="11"/>
  <c r="BW238" i="11"/>
  <c r="BJ239" i="11"/>
  <c r="BN239" i="11"/>
  <c r="BV239" i="11"/>
  <c r="BI240" i="11"/>
  <c r="BM240" i="11"/>
  <c r="BU240" i="11"/>
  <c r="DD240" i="11" s="1"/>
  <c r="BH241" i="11"/>
  <c r="BL241" i="11"/>
  <c r="BX241" i="11"/>
  <c r="BG242" i="11"/>
  <c r="CY242" i="11" s="1"/>
  <c r="BK242" i="11"/>
  <c r="BW242" i="11"/>
  <c r="BJ243" i="11"/>
  <c r="BN243" i="11"/>
  <c r="BV243" i="11"/>
  <c r="BI244" i="11"/>
  <c r="BM244" i="11"/>
  <c r="BU244" i="11"/>
  <c r="CZ244" i="11" s="1"/>
  <c r="BC245" i="11"/>
  <c r="FU246" i="11"/>
  <c r="BB246" i="11"/>
  <c r="CR246" i="11" s="1"/>
  <c r="BD246" i="11"/>
  <c r="CS246" i="11" s="1"/>
  <c r="BU246" i="11"/>
  <c r="DL246" i="11" s="1"/>
  <c r="BM248" i="11"/>
  <c r="CA248" i="11"/>
  <c r="CA250" i="11"/>
  <c r="BW250" i="11"/>
  <c r="BK250" i="11"/>
  <c r="BG250" i="11"/>
  <c r="BZ250" i="11"/>
  <c r="BV250" i="11"/>
  <c r="BN250" i="11"/>
  <c r="BJ250" i="11"/>
  <c r="CB250" i="11"/>
  <c r="BX250" i="11"/>
  <c r="BL250" i="11"/>
  <c r="BH250" i="11"/>
  <c r="CL250" i="11" s="1"/>
  <c r="BY250" i="11"/>
  <c r="BA245" i="11"/>
  <c r="CQ245" i="11" s="1"/>
  <c r="BI245" i="11"/>
  <c r="CM245" i="11" s="1"/>
  <c r="BM245" i="11"/>
  <c r="CX245" i="11" s="1"/>
  <c r="BU245" i="11"/>
  <c r="BS245" i="11" s="1"/>
  <c r="BY245" i="11"/>
  <c r="BG247" i="11"/>
  <c r="CN247" i="11" s="1"/>
  <c r="BK247" i="11"/>
  <c r="BW247" i="11"/>
  <c r="CA247" i="11"/>
  <c r="BI249" i="11"/>
  <c r="BM249" i="11"/>
  <c r="BU249" i="11"/>
  <c r="DB249" i="11" s="1"/>
  <c r="BY249" i="11"/>
  <c r="BC251" i="11"/>
  <c r="CA251" i="11"/>
  <c r="FV251" i="11"/>
  <c r="BJ252" i="11"/>
  <c r="BN252" i="11"/>
  <c r="BV252" i="11"/>
  <c r="BZ252" i="11"/>
  <c r="CB253" i="11"/>
  <c r="BX253" i="11"/>
  <c r="BL253" i="11"/>
  <c r="BH253" i="11"/>
  <c r="CA253" i="11"/>
  <c r="BW253" i="11"/>
  <c r="BK253" i="11"/>
  <c r="BG253" i="11"/>
  <c r="BM253" i="11"/>
  <c r="BY253" i="11"/>
  <c r="BC255" i="11"/>
  <c r="FV255" i="11"/>
  <c r="FU255" i="11"/>
  <c r="BB255" i="11"/>
  <c r="CR255" i="11" s="1"/>
  <c r="BA255" i="11"/>
  <c r="CQ255" i="11" s="1"/>
  <c r="CU255" i="11" s="1"/>
  <c r="BW245" i="11"/>
  <c r="BI247" i="11"/>
  <c r="BM247" i="11"/>
  <c r="BU247" i="11"/>
  <c r="BG249" i="11"/>
  <c r="BK249" i="11"/>
  <c r="BW249" i="11"/>
  <c r="BI251" i="11"/>
  <c r="CM251" i="11" s="1"/>
  <c r="BM251" i="11"/>
  <c r="CX251" i="11" s="1"/>
  <c r="BU251" i="11"/>
  <c r="DC251" i="11" s="1"/>
  <c r="BH252" i="11"/>
  <c r="BL252" i="11"/>
  <c r="BX252" i="11"/>
  <c r="CB252" i="11"/>
  <c r="BI253" i="11"/>
  <c r="BU253" i="11"/>
  <c r="CZ253" i="11" s="1"/>
  <c r="CA254" i="11"/>
  <c r="BW254" i="11"/>
  <c r="BK254" i="11"/>
  <c r="BG254" i="11"/>
  <c r="CX254" i="11" s="1"/>
  <c r="BZ254" i="11"/>
  <c r="DD254" i="11" s="1"/>
  <c r="BV254" i="11"/>
  <c r="BN254" i="11"/>
  <c r="BJ254" i="11"/>
  <c r="BL254" i="11"/>
  <c r="BY254" i="11"/>
  <c r="GS256" i="11"/>
  <c r="BI252" i="11"/>
  <c r="BM252" i="11"/>
  <c r="BU252" i="11"/>
  <c r="BI255" i="11"/>
  <c r="CM255" i="11" s="1"/>
  <c r="BM255" i="11"/>
  <c r="CX255" i="11" s="1"/>
  <c r="BU255" i="11"/>
  <c r="BH256" i="11"/>
  <c r="CL256" i="11" s="1"/>
  <c r="BL256" i="11"/>
  <c r="BX256" i="11"/>
  <c r="CB256" i="11"/>
  <c r="BG257" i="11"/>
  <c r="BC257" i="11" s="1"/>
  <c r="BK257" i="11"/>
  <c r="BW257" i="11"/>
  <c r="CA257" i="11"/>
  <c r="BJ258" i="11"/>
  <c r="BN258" i="11"/>
  <c r="BV258" i="11"/>
  <c r="BZ258" i="11"/>
  <c r="AT259" i="11"/>
  <c r="FW259" i="11" s="1"/>
  <c r="BI259" i="11"/>
  <c r="BM259" i="11"/>
  <c r="BU259" i="11"/>
  <c r="BD260" i="11"/>
  <c r="CS260" i="11" s="1"/>
  <c r="BH260" i="11"/>
  <c r="CL260" i="11" s="1"/>
  <c r="BL260" i="11"/>
  <c r="CP260" i="11" s="1"/>
  <c r="BX260" i="11"/>
  <c r="CB260" i="11"/>
  <c r="CA261" i="11"/>
  <c r="DL261" i="11" s="1"/>
  <c r="BW261" i="11"/>
  <c r="DA261" i="11" s="1"/>
  <c r="BK261" i="11"/>
  <c r="BG261" i="11"/>
  <c r="CL261" i="11" s="1"/>
  <c r="BZ261" i="11"/>
  <c r="DD261" i="11" s="1"/>
  <c r="BV261" i="11"/>
  <c r="CZ261" i="11" s="1"/>
  <c r="BN261" i="11"/>
  <c r="BJ261" i="11"/>
  <c r="BL261" i="11"/>
  <c r="BQ261" i="11"/>
  <c r="DE261" i="11" s="1"/>
  <c r="DI261" i="11" s="1"/>
  <c r="BY261" i="11"/>
  <c r="DC261" i="11" s="1"/>
  <c r="FY262" i="11"/>
  <c r="FY263" i="11"/>
  <c r="BI256" i="11"/>
  <c r="BM256" i="11"/>
  <c r="BU256" i="11"/>
  <c r="CZ256" i="11" s="1"/>
  <c r="BH257" i="11"/>
  <c r="BL257" i="11"/>
  <c r="BX257" i="11"/>
  <c r="CB257" i="11"/>
  <c r="BG258" i="11"/>
  <c r="BK258" i="11"/>
  <c r="BW258" i="11"/>
  <c r="CA258" i="11"/>
  <c r="FU259" i="11"/>
  <c r="BA260" i="11"/>
  <c r="CQ260" i="11" s="1"/>
  <c r="BI260" i="11"/>
  <c r="CM260" i="11" s="1"/>
  <c r="BM260" i="11"/>
  <c r="CX260" i="11" s="1"/>
  <c r="BU260" i="11"/>
  <c r="CZ260" i="11" s="1"/>
  <c r="CP262" i="11"/>
  <c r="BI257" i="11"/>
  <c r="BM257" i="11"/>
  <c r="BU257" i="11"/>
  <c r="DD257" i="11" s="1"/>
  <c r="BY257" i="11"/>
  <c r="BH258" i="11"/>
  <c r="BL258" i="11"/>
  <c r="BX258" i="11"/>
  <c r="CB258" i="11"/>
  <c r="CN259" i="11"/>
  <c r="BB260" i="11"/>
  <c r="CR260" i="11" s="1"/>
  <c r="FU260" i="11"/>
  <c r="BR261" i="11"/>
  <c r="DF261" i="11" s="1"/>
  <c r="BC262" i="11"/>
  <c r="FU262" i="11"/>
  <c r="BB262" i="11"/>
  <c r="CR262" i="11" s="1"/>
  <c r="BA262" i="11"/>
  <c r="CQ262" i="11" s="1"/>
  <c r="CU262" i="11" s="1"/>
  <c r="BB263" i="11"/>
  <c r="CR263" i="11" s="1"/>
  <c r="FU263" i="11"/>
  <c r="BA263" i="11"/>
  <c r="CQ263" i="11" s="1"/>
  <c r="BD263" i="11"/>
  <c r="CS263" i="11" s="1"/>
  <c r="BJ257" i="11"/>
  <c r="BN257" i="11"/>
  <c r="BV257" i="11"/>
  <c r="BI258" i="11"/>
  <c r="BM258" i="11"/>
  <c r="BU258" i="11"/>
  <c r="BC260" i="11"/>
  <c r="DM261" i="11"/>
  <c r="CO262" i="11"/>
  <c r="GY262" i="11"/>
  <c r="BI262" i="11"/>
  <c r="CM262" i="11" s="1"/>
  <c r="BM262" i="11"/>
  <c r="CX262" i="11" s="1"/>
  <c r="BU262" i="11"/>
  <c r="DA262" i="11" s="1"/>
  <c r="BY262" i="11"/>
  <c r="BH263" i="11"/>
  <c r="CL263" i="11" s="1"/>
  <c r="BL263" i="11"/>
  <c r="CP263" i="11" s="1"/>
  <c r="BX263" i="11"/>
  <c r="CB263" i="11"/>
  <c r="BG264" i="11"/>
  <c r="BC264" i="11" s="1"/>
  <c r="BK264" i="11"/>
  <c r="BW264" i="11"/>
  <c r="CA264" i="11"/>
  <c r="BJ265" i="11"/>
  <c r="BN265" i="11"/>
  <c r="BV265" i="11"/>
  <c r="BZ265" i="11"/>
  <c r="AT266" i="11"/>
  <c r="FW266" i="11" s="1"/>
  <c r="BI266" i="11"/>
  <c r="BM266" i="11"/>
  <c r="BU266" i="11"/>
  <c r="DL266" i="11" s="1"/>
  <c r="FY267" i="11"/>
  <c r="CB269" i="11"/>
  <c r="DM269" i="11" s="1"/>
  <c r="BX269" i="11"/>
  <c r="DB269" i="11" s="1"/>
  <c r="BL269" i="11"/>
  <c r="BH269" i="11"/>
  <c r="CA269" i="11"/>
  <c r="DL269" i="11" s="1"/>
  <c r="BW269" i="11"/>
  <c r="DA269" i="11" s="1"/>
  <c r="BK269" i="11"/>
  <c r="BG269" i="11"/>
  <c r="BM269" i="11"/>
  <c r="BQ269" i="11"/>
  <c r="DE269" i="11" s="1"/>
  <c r="DH269" i="11" s="1"/>
  <c r="BY269" i="11"/>
  <c r="DC269" i="11" s="1"/>
  <c r="BH270" i="11"/>
  <c r="BU270" i="11"/>
  <c r="BJ262" i="11"/>
  <c r="CN262" i="11" s="1"/>
  <c r="BN262" i="11"/>
  <c r="CY262" i="11" s="1"/>
  <c r="BV262" i="11"/>
  <c r="BI263" i="11"/>
  <c r="CM263" i="11" s="1"/>
  <c r="BM263" i="11"/>
  <c r="CX263" i="11" s="1"/>
  <c r="BU263" i="11"/>
  <c r="BS263" i="11" s="1"/>
  <c r="BH264" i="11"/>
  <c r="BL264" i="11"/>
  <c r="BX264" i="11"/>
  <c r="CB264" i="11"/>
  <c r="BG265" i="11"/>
  <c r="BK265" i="11"/>
  <c r="BW265" i="11"/>
  <c r="CA265" i="11"/>
  <c r="CP267" i="11"/>
  <c r="DD269" i="11"/>
  <c r="BI270" i="11"/>
  <c r="BI264" i="11"/>
  <c r="BM264" i="11"/>
  <c r="CX264" i="11" s="1"/>
  <c r="BU264" i="11"/>
  <c r="BS264" i="11" s="1"/>
  <c r="BY264" i="11"/>
  <c r="BH265" i="11"/>
  <c r="BL265" i="11"/>
  <c r="BX265" i="11"/>
  <c r="CB265" i="11"/>
  <c r="FV266" i="11"/>
  <c r="BC267" i="11"/>
  <c r="FU267" i="11"/>
  <c r="BB267" i="11"/>
  <c r="CR267" i="11" s="1"/>
  <c r="BA267" i="11"/>
  <c r="CQ267" i="11" s="1"/>
  <c r="BT269" i="11"/>
  <c r="DG269" i="11" s="1"/>
  <c r="CA270" i="11"/>
  <c r="BW270" i="11"/>
  <c r="BK270" i="11"/>
  <c r="BG270" i="11"/>
  <c r="BZ270" i="11"/>
  <c r="BV270" i="11"/>
  <c r="BN270" i="11"/>
  <c r="BJ270" i="11"/>
  <c r="BL270" i="11"/>
  <c r="BY270" i="11"/>
  <c r="BJ264" i="11"/>
  <c r="BN264" i="11"/>
  <c r="CY264" i="11" s="1"/>
  <c r="BV264" i="11"/>
  <c r="BI265" i="11"/>
  <c r="BM265" i="11"/>
  <c r="BU265" i="11"/>
  <c r="DC265" i="11" s="1"/>
  <c r="CO267" i="11"/>
  <c r="BS269" i="11"/>
  <c r="CZ269" i="11"/>
  <c r="BM270" i="11"/>
  <c r="CB270" i="11"/>
  <c r="BI267" i="11"/>
  <c r="CM267" i="11" s="1"/>
  <c r="BM267" i="11"/>
  <c r="CX267" i="11" s="1"/>
  <c r="BU267" i="11"/>
  <c r="DA267" i="11" s="1"/>
  <c r="BY267" i="11"/>
  <c r="BH268" i="11"/>
  <c r="BL268" i="11"/>
  <c r="BX268" i="11"/>
  <c r="CB268" i="11"/>
  <c r="AT271" i="11"/>
  <c r="BB271" i="11" s="1"/>
  <c r="CR271" i="11" s="1"/>
  <c r="BA271" i="11"/>
  <c r="CQ271" i="11" s="1"/>
  <c r="BI271" i="11"/>
  <c r="CM271" i="11" s="1"/>
  <c r="BM271" i="11"/>
  <c r="CX271" i="11" s="1"/>
  <c r="BU271" i="11"/>
  <c r="DB271" i="11" s="1"/>
  <c r="BY271" i="11"/>
  <c r="BD272" i="11"/>
  <c r="CS272" i="11" s="1"/>
  <c r="BX272" i="11"/>
  <c r="CB272" i="11"/>
  <c r="BG273" i="11"/>
  <c r="FY273" i="11" s="1"/>
  <c r="BK273" i="11"/>
  <c r="BW273" i="11"/>
  <c r="CA273" i="11"/>
  <c r="BB275" i="11"/>
  <c r="CR275" i="11" s="1"/>
  <c r="BA275" i="11"/>
  <c r="CQ275" i="11" s="1"/>
  <c r="BD275" i="11"/>
  <c r="CS275" i="11" s="1"/>
  <c r="FV275" i="11"/>
  <c r="CB276" i="11"/>
  <c r="DM276" i="11" s="1"/>
  <c r="BX276" i="11"/>
  <c r="DB276" i="11" s="1"/>
  <c r="BL276" i="11"/>
  <c r="BH276" i="11"/>
  <c r="CA276" i="11"/>
  <c r="DL276" i="11" s="1"/>
  <c r="BW276" i="11"/>
  <c r="DA276" i="11" s="1"/>
  <c r="BK276" i="11"/>
  <c r="BG276" i="11"/>
  <c r="BM276" i="11"/>
  <c r="BQ276" i="11"/>
  <c r="DE276" i="11" s="1"/>
  <c r="DH276" i="11" s="1"/>
  <c r="BY276" i="11"/>
  <c r="DC276" i="11" s="1"/>
  <c r="BJ267" i="11"/>
  <c r="CN267" i="11" s="1"/>
  <c r="BN267" i="11"/>
  <c r="CY267" i="11" s="1"/>
  <c r="BV267" i="11"/>
  <c r="BI268" i="11"/>
  <c r="BM268" i="11"/>
  <c r="BU268" i="11"/>
  <c r="DC268" i="11" s="1"/>
  <c r="BV271" i="11"/>
  <c r="FU271" i="11"/>
  <c r="BA272" i="11"/>
  <c r="CQ272" i="11" s="1"/>
  <c r="BI272" i="11"/>
  <c r="CM272" i="11" s="1"/>
  <c r="BM272" i="11"/>
  <c r="CX272" i="11" s="1"/>
  <c r="BU272" i="11"/>
  <c r="DL272" i="11" s="1"/>
  <c r="BH273" i="11"/>
  <c r="BL273" i="11"/>
  <c r="BX273" i="11"/>
  <c r="CB273" i="11"/>
  <c r="BC274" i="11"/>
  <c r="FU274" i="11"/>
  <c r="BB274" i="11"/>
  <c r="CR274" i="11" s="1"/>
  <c r="BA274" i="11"/>
  <c r="CQ274" i="11" s="1"/>
  <c r="CU274" i="11" s="1"/>
  <c r="CL275" i="11"/>
  <c r="BN276" i="11"/>
  <c r="BZ276" i="11"/>
  <c r="DD276" i="11" s="1"/>
  <c r="BB272" i="11"/>
  <c r="CR272" i="11" s="1"/>
  <c r="FU272" i="11"/>
  <c r="BI273" i="11"/>
  <c r="BM273" i="11"/>
  <c r="BU273" i="11"/>
  <c r="BY273" i="11"/>
  <c r="BT276" i="11"/>
  <c r="DG276" i="11" s="1"/>
  <c r="BC272" i="11"/>
  <c r="BJ273" i="11"/>
  <c r="CN273" i="11" s="1"/>
  <c r="BN273" i="11"/>
  <c r="BV273" i="11"/>
  <c r="BS276" i="11"/>
  <c r="CZ276" i="11"/>
  <c r="BI274" i="11"/>
  <c r="CM274" i="11" s="1"/>
  <c r="BM274" i="11"/>
  <c r="CX274" i="11" s="1"/>
  <c r="BU274" i="11"/>
  <c r="DL274" i="11" s="1"/>
  <c r="BY274" i="11"/>
  <c r="BL275" i="11"/>
  <c r="CP275" i="11" s="1"/>
  <c r="BX275" i="11"/>
  <c r="CB275" i="11"/>
  <c r="BS277" i="11"/>
  <c r="BJ277" i="11"/>
  <c r="BM278" i="11"/>
  <c r="CB278" i="11"/>
  <c r="CP279" i="11"/>
  <c r="BJ274" i="11"/>
  <c r="CN274" i="11" s="1"/>
  <c r="BN274" i="11"/>
  <c r="CY274" i="11" s="1"/>
  <c r="BV274" i="11"/>
  <c r="BI275" i="11"/>
  <c r="CM275" i="11" s="1"/>
  <c r="BM275" i="11"/>
  <c r="CX275" i="11" s="1"/>
  <c r="BU275" i="11"/>
  <c r="CB277" i="11"/>
  <c r="DM277" i="11" s="1"/>
  <c r="BX277" i="11"/>
  <c r="DB277" i="11" s="1"/>
  <c r="BL277" i="11"/>
  <c r="BH277" i="11"/>
  <c r="CA277" i="11"/>
  <c r="DL277" i="11" s="1"/>
  <c r="BW277" i="11"/>
  <c r="DA277" i="11" s="1"/>
  <c r="BK277" i="11"/>
  <c r="BG277" i="11"/>
  <c r="CM277" i="11" s="1"/>
  <c r="BM277" i="11"/>
  <c r="BQ277" i="11"/>
  <c r="DE277" i="11" s="1"/>
  <c r="DH277" i="11" s="1"/>
  <c r="BY277" i="11"/>
  <c r="DC277" i="11" s="1"/>
  <c r="BH278" i="11"/>
  <c r="BU278" i="11"/>
  <c r="DB278" i="11" s="1"/>
  <c r="BC279" i="11"/>
  <c r="FV279" i="11"/>
  <c r="FU279" i="11"/>
  <c r="BB279" i="11"/>
  <c r="CR279" i="11" s="1"/>
  <c r="BA279" i="11"/>
  <c r="CQ279" i="11" s="1"/>
  <c r="CU279" i="11" s="1"/>
  <c r="DD277" i="11"/>
  <c r="BI278" i="11"/>
  <c r="BT277" i="11"/>
  <c r="DG277" i="11" s="1"/>
  <c r="CA278" i="11"/>
  <c r="BW278" i="11"/>
  <c r="BK278" i="11"/>
  <c r="BG278" i="11"/>
  <c r="BZ278" i="11"/>
  <c r="BV278" i="11"/>
  <c r="BN278" i="11"/>
  <c r="BJ278" i="11"/>
  <c r="BL278" i="11"/>
  <c r="BY278" i="11"/>
  <c r="BI279" i="11"/>
  <c r="CM279" i="11" s="1"/>
  <c r="BM279" i="11"/>
  <c r="CX279" i="11" s="1"/>
  <c r="BU279" i="11"/>
  <c r="BY279" i="11"/>
  <c r="BD280" i="11"/>
  <c r="CS280" i="11" s="1"/>
  <c r="BH280" i="11"/>
  <c r="CL280" i="11" s="1"/>
  <c r="BL280" i="11"/>
  <c r="CP280" i="11" s="1"/>
  <c r="BX280" i="11"/>
  <c r="CB280" i="11"/>
  <c r="BG281" i="11"/>
  <c r="BC281" i="11" s="1"/>
  <c r="BK281" i="11"/>
  <c r="BW281" i="11"/>
  <c r="CA281" i="11"/>
  <c r="BS285" i="11"/>
  <c r="BR285" i="11"/>
  <c r="DF285" i="11" s="1"/>
  <c r="BT285" i="11"/>
  <c r="DG285" i="11" s="1"/>
  <c r="BQ285" i="11"/>
  <c r="DE285" i="11" s="1"/>
  <c r="BC278" i="11"/>
  <c r="BJ279" i="11"/>
  <c r="CN279" i="11" s="1"/>
  <c r="BN279" i="11"/>
  <c r="CY279" i="11" s="1"/>
  <c r="BV279" i="11"/>
  <c r="BA280" i="11"/>
  <c r="CQ280" i="11" s="1"/>
  <c r="BI280" i="11"/>
  <c r="CM280" i="11" s="1"/>
  <c r="BM280" i="11"/>
  <c r="CX280" i="11" s="1"/>
  <c r="BU280" i="11"/>
  <c r="DC280" i="11" s="1"/>
  <c r="BH281" i="11"/>
  <c r="CL281" i="11" s="1"/>
  <c r="BL281" i="11"/>
  <c r="BX281" i="11"/>
  <c r="CB281" i="11"/>
  <c r="BB280" i="11"/>
  <c r="CR280" i="11" s="1"/>
  <c r="FU280" i="11"/>
  <c r="BI281" i="11"/>
  <c r="BM281" i="11"/>
  <c r="BU281" i="11"/>
  <c r="BS281" i="11" s="1"/>
  <c r="BY281" i="11"/>
  <c r="BC280" i="11"/>
  <c r="BJ281" i="11"/>
  <c r="BN281" i="11"/>
  <c r="BV281" i="11"/>
  <c r="BH282" i="11"/>
  <c r="BL282" i="11"/>
  <c r="BX282" i="11"/>
  <c r="CB282" i="11"/>
  <c r="BC283" i="11"/>
  <c r="BW283" i="11"/>
  <c r="CA283" i="11"/>
  <c r="FV283" i="11"/>
  <c r="BM285" i="11"/>
  <c r="BI282" i="11"/>
  <c r="BM282" i="11"/>
  <c r="BU282" i="11"/>
  <c r="DL282" i="11" s="1"/>
  <c r="BY282" i="11"/>
  <c r="CA285" i="11"/>
  <c r="DL285" i="11" s="1"/>
  <c r="BW285" i="11"/>
  <c r="DA285" i="11" s="1"/>
  <c r="BK285" i="11"/>
  <c r="BG285" i="11"/>
  <c r="BZ285" i="11"/>
  <c r="DD285" i="11" s="1"/>
  <c r="BV285" i="11"/>
  <c r="CZ285" i="11" s="1"/>
  <c r="BN285" i="11"/>
  <c r="BJ285" i="11"/>
  <c r="CB285" i="11"/>
  <c r="DM285" i="11" s="1"/>
  <c r="BX285" i="11"/>
  <c r="DB285" i="11" s="1"/>
  <c r="BL285" i="11"/>
  <c r="BH285" i="11"/>
  <c r="BY285" i="11"/>
  <c r="DC285" i="11" s="1"/>
  <c r="BJ282" i="11"/>
  <c r="BN282" i="11"/>
  <c r="BV282" i="11"/>
  <c r="BZ282" i="11"/>
  <c r="BA283" i="11"/>
  <c r="CQ283" i="11" s="1"/>
  <c r="CU283" i="11" s="1"/>
  <c r="BI283" i="11"/>
  <c r="CM283" i="11" s="1"/>
  <c r="BM283" i="11"/>
  <c r="CX283" i="11" s="1"/>
  <c r="BU283" i="11"/>
  <c r="BY283" i="11"/>
  <c r="BG282" i="11"/>
  <c r="FY282" i="11" s="1"/>
  <c r="BK282" i="11"/>
  <c r="BW282" i="11"/>
  <c r="BB283" i="11"/>
  <c r="CR283" i="11" s="1"/>
  <c r="BJ283" i="11"/>
  <c r="CN283" i="11" s="1"/>
  <c r="BN283" i="11"/>
  <c r="CY283" i="11" s="1"/>
  <c r="BV283" i="11"/>
  <c r="BI285" i="11"/>
  <c r="BI284" i="11"/>
  <c r="BM284" i="11"/>
  <c r="BU284" i="11"/>
  <c r="BS284" i="11" s="1"/>
  <c r="BY284" i="11"/>
  <c r="BG286" i="11"/>
  <c r="CL286" i="11" s="1"/>
  <c r="BK286" i="11"/>
  <c r="BW286" i="11"/>
  <c r="CA286" i="11"/>
  <c r="BG284" i="11"/>
  <c r="CY284" i="11" s="1"/>
  <c r="BK284" i="11"/>
  <c r="BW284" i="11"/>
  <c r="DA284" i="11" s="1"/>
  <c r="BI286" i="11"/>
  <c r="BM286" i="11"/>
  <c r="BU286" i="11"/>
  <c r="BY286" i="11"/>
  <c r="BJ287" i="11"/>
  <c r="BN287" i="11"/>
  <c r="BV287" i="11"/>
  <c r="BZ287" i="11"/>
  <c r="BA288" i="11"/>
  <c r="CQ288" i="11" s="1"/>
  <c r="BI288" i="11"/>
  <c r="CM288" i="11" s="1"/>
  <c r="BM288" i="11"/>
  <c r="CX288" i="11" s="1"/>
  <c r="BU288" i="11"/>
  <c r="BY288" i="11"/>
  <c r="BG287" i="11"/>
  <c r="BC287" i="11" s="1"/>
  <c r="BK287" i="11"/>
  <c r="BW287" i="11"/>
  <c r="CA287" i="11"/>
  <c r="BB288" i="11"/>
  <c r="CR288" i="11" s="1"/>
  <c r="BJ288" i="11"/>
  <c r="CN288" i="11" s="1"/>
  <c r="BN288" i="11"/>
  <c r="CY288" i="11" s="1"/>
  <c r="BV288" i="11"/>
  <c r="BZ288" i="11"/>
  <c r="BI287" i="11"/>
  <c r="BM287" i="11"/>
  <c r="BU287" i="11"/>
  <c r="BD288" i="11"/>
  <c r="CS288" i="11" s="1"/>
  <c r="BX288" i="11"/>
  <c r="FU288" i="11"/>
  <c r="BH289" i="11"/>
  <c r="BL289" i="11"/>
  <c r="BX289" i="11"/>
  <c r="CB289" i="11"/>
  <c r="BG290" i="11"/>
  <c r="FY290" i="11" s="1"/>
  <c r="BK290" i="11"/>
  <c r="BW290" i="11"/>
  <c r="CA290" i="11"/>
  <c r="BI289" i="11"/>
  <c r="BM289" i="11"/>
  <c r="BU289" i="11"/>
  <c r="BY289" i="11"/>
  <c r="BH290" i="11"/>
  <c r="CL290" i="11" s="1"/>
  <c r="BL290" i="11"/>
  <c r="BX290" i="11"/>
  <c r="CB290" i="11"/>
  <c r="BJ289" i="11"/>
  <c r="BN289" i="11"/>
  <c r="BV289" i="11"/>
  <c r="BZ289" i="11"/>
  <c r="BI290" i="11"/>
  <c r="CM290" i="11" s="1"/>
  <c r="BM290" i="11"/>
  <c r="BU290" i="11"/>
  <c r="BS290" i="11" s="1"/>
  <c r="BY290" i="11"/>
  <c r="BG289" i="11"/>
  <c r="BK289" i="11"/>
  <c r="BW289" i="11"/>
  <c r="BJ290" i="11"/>
  <c r="BN290" i="11"/>
  <c r="CY290" i="11" s="1"/>
  <c r="BV290" i="11"/>
  <c r="DW46" i="11"/>
  <c r="DV46" i="11"/>
  <c r="DU46" i="11"/>
  <c r="DT46" i="11"/>
  <c r="DS46" i="11"/>
  <c r="DR46" i="11"/>
  <c r="DQ46" i="11"/>
  <c r="DP46" i="11"/>
  <c r="DO46" i="11"/>
  <c r="DN46" i="11"/>
  <c r="DW45" i="11"/>
  <c r="DV45" i="11"/>
  <c r="DU45" i="11"/>
  <c r="DT45" i="11"/>
  <c r="DS45" i="11"/>
  <c r="DR45" i="11"/>
  <c r="DQ45" i="11"/>
  <c r="DP45" i="11"/>
  <c r="DO45" i="11"/>
  <c r="DN45" i="11"/>
  <c r="DW44" i="11"/>
  <c r="DV44" i="11"/>
  <c r="DU44" i="11"/>
  <c r="DT44" i="11"/>
  <c r="DS44" i="11"/>
  <c r="DR44" i="11"/>
  <c r="DQ44" i="11"/>
  <c r="DP44" i="11"/>
  <c r="DO44" i="11"/>
  <c r="DN44" i="11"/>
  <c r="S48" i="11"/>
  <c r="M45" i="11"/>
  <c r="M44" i="11"/>
  <c r="GX219" i="11" l="1"/>
  <c r="HF219" i="11"/>
  <c r="GP219" i="11"/>
  <c r="GH219" i="11"/>
  <c r="DA255" i="11"/>
  <c r="CX252" i="11"/>
  <c r="CP249" i="11"/>
  <c r="BT250" i="11"/>
  <c r="DG250" i="11" s="1"/>
  <c r="DI250" i="11" s="1"/>
  <c r="DJ250" i="11" s="1"/>
  <c r="GE245" i="11"/>
  <c r="CY203" i="11"/>
  <c r="BA203" i="11"/>
  <c r="CQ203" i="11" s="1"/>
  <c r="CN183" i="11"/>
  <c r="GC183" i="11" s="1"/>
  <c r="FV189" i="11"/>
  <c r="FU189" i="11"/>
  <c r="CN189" i="11"/>
  <c r="CX189" i="11"/>
  <c r="CM175" i="11"/>
  <c r="CP175" i="11"/>
  <c r="GE162" i="11"/>
  <c r="CX93" i="11"/>
  <c r="CN118" i="11"/>
  <c r="GD114" i="11"/>
  <c r="CO59" i="11"/>
  <c r="FV74" i="11"/>
  <c r="FU74" i="11"/>
  <c r="CX59" i="11"/>
  <c r="DA275" i="11"/>
  <c r="DB250" i="11"/>
  <c r="CZ250" i="11"/>
  <c r="DA250" i="11"/>
  <c r="GC245" i="11"/>
  <c r="BR250" i="11"/>
  <c r="DF250" i="11" s="1"/>
  <c r="FV203" i="11"/>
  <c r="CN203" i="11"/>
  <c r="DC194" i="11"/>
  <c r="CP189" i="11"/>
  <c r="GM189" i="11" s="1"/>
  <c r="BR194" i="11"/>
  <c r="DF194" i="11" s="1"/>
  <c r="BB189" i="11"/>
  <c r="CR189" i="11" s="1"/>
  <c r="CP188" i="11"/>
  <c r="CM189" i="11"/>
  <c r="GZ189" i="11" s="1"/>
  <c r="FU175" i="11"/>
  <c r="BA175" i="11"/>
  <c r="CQ175" i="11" s="1"/>
  <c r="BB162" i="11"/>
  <c r="CR162" i="11" s="1"/>
  <c r="CL175" i="11"/>
  <c r="GY175" i="11" s="1"/>
  <c r="DB158" i="11"/>
  <c r="CO144" i="11"/>
  <c r="BB144" i="11"/>
  <c r="CR144" i="11" s="1"/>
  <c r="GM162" i="11"/>
  <c r="CX144" i="11"/>
  <c r="BD144" i="11"/>
  <c r="CS144" i="11" s="1"/>
  <c r="HB114" i="11"/>
  <c r="CX118" i="11"/>
  <c r="GW118" i="11" s="1"/>
  <c r="BC59" i="11"/>
  <c r="CN74" i="11"/>
  <c r="BB59" i="11"/>
  <c r="CR59" i="11" s="1"/>
  <c r="CM59" i="11"/>
  <c r="CM246" i="11"/>
  <c r="CO196" i="11"/>
  <c r="CZ286" i="11"/>
  <c r="CY253" i="11"/>
  <c r="GP253" i="11" s="1"/>
  <c r="DC250" i="11"/>
  <c r="DM250" i="11"/>
  <c r="DD250" i="11"/>
  <c r="DL250" i="11"/>
  <c r="BS250" i="11"/>
  <c r="CY216" i="11"/>
  <c r="DD215" i="11"/>
  <c r="FU203" i="11"/>
  <c r="CX203" i="11"/>
  <c r="BQ194" i="11"/>
  <c r="DE194" i="11" s="1"/>
  <c r="CZ194" i="11"/>
  <c r="DA194" i="11"/>
  <c r="CL189" i="11"/>
  <c r="CL183" i="11"/>
  <c r="BA189" i="11"/>
  <c r="CQ189" i="11" s="1"/>
  <c r="BB175" i="11"/>
  <c r="CR175" i="11" s="1"/>
  <c r="BD175" i="11"/>
  <c r="CS175" i="11" s="1"/>
  <c r="BC144" i="11"/>
  <c r="CL140" i="11"/>
  <c r="CP146" i="11"/>
  <c r="HC146" i="11" s="1"/>
  <c r="CM144" i="11"/>
  <c r="DL99" i="11"/>
  <c r="CM118" i="11"/>
  <c r="DB66" i="11"/>
  <c r="DL78" i="11"/>
  <c r="CX246" i="11"/>
  <c r="CO215" i="11"/>
  <c r="FY189" i="11"/>
  <c r="CO189" i="11"/>
  <c r="CY115" i="11"/>
  <c r="CL103" i="11"/>
  <c r="CM264" i="11"/>
  <c r="GB264" i="11" s="1"/>
  <c r="DC156" i="11"/>
  <c r="CX113" i="11"/>
  <c r="CO91" i="11"/>
  <c r="DA87" i="11"/>
  <c r="DA55" i="11"/>
  <c r="CO274" i="11"/>
  <c r="CO222" i="11"/>
  <c r="GQ103" i="11"/>
  <c r="CN264" i="11"/>
  <c r="DB284" i="11"/>
  <c r="CX235" i="11"/>
  <c r="CO234" i="11"/>
  <c r="GD234" i="11" s="1"/>
  <c r="CO230" i="11"/>
  <c r="DC203" i="11"/>
  <c r="CP176" i="11"/>
  <c r="DA128" i="11"/>
  <c r="DL102" i="11"/>
  <c r="CL60" i="11"/>
  <c r="CP251" i="11"/>
  <c r="BC222" i="11"/>
  <c r="HD222" i="11" s="1"/>
  <c r="CO214" i="11"/>
  <c r="CO208" i="11"/>
  <c r="CO284" i="11"/>
  <c r="BC119" i="11"/>
  <c r="FW107" i="11"/>
  <c r="CZ289" i="11"/>
  <c r="CL248" i="11"/>
  <c r="CM180" i="11"/>
  <c r="GB180" i="11" s="1"/>
  <c r="CZ149" i="11"/>
  <c r="DM284" i="11"/>
  <c r="DL143" i="11"/>
  <c r="DL139" i="11"/>
  <c r="DL135" i="11"/>
  <c r="DL131" i="11"/>
  <c r="DL127" i="11"/>
  <c r="DL123" i="11"/>
  <c r="DA245" i="11"/>
  <c r="DB189" i="11"/>
  <c r="CP112" i="11"/>
  <c r="CO86" i="11"/>
  <c r="HB86" i="11" s="1"/>
  <c r="CM221" i="11"/>
  <c r="CP225" i="11"/>
  <c r="CP221" i="11"/>
  <c r="DD189" i="11"/>
  <c r="CL112" i="11"/>
  <c r="CZ189" i="11"/>
  <c r="CM225" i="11"/>
  <c r="CN86" i="11"/>
  <c r="CP160" i="11"/>
  <c r="CZ56" i="11"/>
  <c r="GL163" i="11"/>
  <c r="GD163" i="11"/>
  <c r="HB163" i="11"/>
  <c r="GT163" i="11"/>
  <c r="BD271" i="11"/>
  <c r="CS271" i="11" s="1"/>
  <c r="FW271" i="11"/>
  <c r="CM257" i="11"/>
  <c r="DD248" i="11"/>
  <c r="DB232" i="11"/>
  <c r="CN230" i="11"/>
  <c r="GS230" i="11" s="1"/>
  <c r="CM234" i="11"/>
  <c r="CM230" i="11"/>
  <c r="CM210" i="11"/>
  <c r="DA180" i="11"/>
  <c r="DC189" i="11"/>
  <c r="CO183" i="11"/>
  <c r="CO156" i="11"/>
  <c r="CX109" i="11"/>
  <c r="DB128" i="11"/>
  <c r="CM60" i="11"/>
  <c r="DM66" i="11"/>
  <c r="BP66" i="11"/>
  <c r="BC78" i="11"/>
  <c r="BC246" i="11"/>
  <c r="BC66" i="11"/>
  <c r="AZ66" i="11"/>
  <c r="BA66" i="11" s="1"/>
  <c r="CQ66" i="11" s="1"/>
  <c r="HD66" i="11" s="1"/>
  <c r="AZ217" i="11"/>
  <c r="BC217" i="11" s="1"/>
  <c r="CZ209" i="11"/>
  <c r="CM161" i="11"/>
  <c r="DD147" i="11"/>
  <c r="DL98" i="11"/>
  <c r="BB110" i="11"/>
  <c r="CR110" i="11" s="1"/>
  <c r="FW110" i="11"/>
  <c r="FY65" i="11"/>
  <c r="AZ65" i="11"/>
  <c r="CL222" i="11"/>
  <c r="CP203" i="11"/>
  <c r="DC217" i="11"/>
  <c r="BP217" i="11"/>
  <c r="DM185" i="11"/>
  <c r="BP185" i="11"/>
  <c r="DB165" i="11"/>
  <c r="DL177" i="11"/>
  <c r="BP177" i="11"/>
  <c r="DA98" i="11"/>
  <c r="DM65" i="11"/>
  <c r="BP65" i="11"/>
  <c r="CY60" i="11"/>
  <c r="CN144" i="11"/>
  <c r="HA144" i="11" s="1"/>
  <c r="CO185" i="11"/>
  <c r="GD185" i="11" s="1"/>
  <c r="AZ185" i="11"/>
  <c r="FY119" i="11"/>
  <c r="CY234" i="11"/>
  <c r="CN209" i="11"/>
  <c r="CM197" i="11"/>
  <c r="AZ186" i="11"/>
  <c r="BC186" i="11" s="1"/>
  <c r="FY177" i="11"/>
  <c r="AZ177" i="11"/>
  <c r="BB177" i="11" s="1"/>
  <c r="CR177" i="11" s="1"/>
  <c r="CO148" i="11"/>
  <c r="DC147" i="11"/>
  <c r="DD98" i="11"/>
  <c r="DC98" i="11"/>
  <c r="CN60" i="11"/>
  <c r="FY222" i="11"/>
  <c r="FY199" i="11"/>
  <c r="AZ199" i="11"/>
  <c r="CO245" i="11"/>
  <c r="FY232" i="11"/>
  <c r="AZ232" i="11"/>
  <c r="DL218" i="11"/>
  <c r="BP218" i="11"/>
  <c r="DM186" i="11"/>
  <c r="BP186" i="11"/>
  <c r="BC74" i="11"/>
  <c r="AZ74" i="11"/>
  <c r="BA74" i="11" s="1"/>
  <c r="CQ74" i="11" s="1"/>
  <c r="CN232" i="11"/>
  <c r="CY168" i="11"/>
  <c r="AZ168" i="11"/>
  <c r="BD168" i="11" s="1"/>
  <c r="CS168" i="11" s="1"/>
  <c r="CP224" i="11"/>
  <c r="CX209" i="11"/>
  <c r="CO190" i="11"/>
  <c r="CL179" i="11"/>
  <c r="GY179" i="11" s="1"/>
  <c r="DC168" i="11"/>
  <c r="BP168" i="11"/>
  <c r="CO173" i="11"/>
  <c r="CP131" i="11"/>
  <c r="GE131" i="11" s="1"/>
  <c r="CP123" i="11"/>
  <c r="DB98" i="11"/>
  <c r="CZ114" i="11"/>
  <c r="DB74" i="11"/>
  <c r="BP74" i="11"/>
  <c r="FW202" i="11"/>
  <c r="CZ233" i="11"/>
  <c r="BP233" i="11"/>
  <c r="CN197" i="11"/>
  <c r="CO203" i="11"/>
  <c r="FY78" i="11"/>
  <c r="CN119" i="11"/>
  <c r="FU167" i="11"/>
  <c r="AZ167" i="11"/>
  <c r="FW176" i="11"/>
  <c r="HB193" i="11"/>
  <c r="GT193" i="11"/>
  <c r="GL193" i="11"/>
  <c r="GD193" i="11"/>
  <c r="GT196" i="11"/>
  <c r="GL196" i="11"/>
  <c r="GD196" i="11"/>
  <c r="HB196" i="11"/>
  <c r="GY111" i="11"/>
  <c r="GQ111" i="11"/>
  <c r="GI111" i="11"/>
  <c r="GA111" i="11"/>
  <c r="GT245" i="11"/>
  <c r="HB245" i="11"/>
  <c r="CM286" i="11"/>
  <c r="CP265" i="11"/>
  <c r="CL258" i="11"/>
  <c r="GI258" i="11" s="1"/>
  <c r="CX248" i="11"/>
  <c r="CN239" i="11"/>
  <c r="DM248" i="11"/>
  <c r="CM243" i="11"/>
  <c r="GZ243" i="11" s="1"/>
  <c r="CM239" i="11"/>
  <c r="DL185" i="11"/>
  <c r="CY177" i="11"/>
  <c r="DB175" i="11"/>
  <c r="CZ153" i="11"/>
  <c r="CL143" i="11"/>
  <c r="CO140" i="11"/>
  <c r="CP135" i="11"/>
  <c r="CP127" i="11"/>
  <c r="CX108" i="11"/>
  <c r="CZ91" i="11"/>
  <c r="HF82" i="11"/>
  <c r="CN275" i="11"/>
  <c r="BC171" i="11"/>
  <c r="BC58" i="11"/>
  <c r="CL265" i="11"/>
  <c r="GI265" i="11" s="1"/>
  <c r="CN248" i="11"/>
  <c r="CX216" i="11"/>
  <c r="CY153" i="11"/>
  <c r="CL135" i="11"/>
  <c r="GQ135" i="11" s="1"/>
  <c r="CL127" i="11"/>
  <c r="DB93" i="11"/>
  <c r="GL82" i="11"/>
  <c r="FY107" i="11"/>
  <c r="FY95" i="11"/>
  <c r="CL274" i="11"/>
  <c r="CO255" i="11"/>
  <c r="CV255" i="11" s="1"/>
  <c r="CM216" i="11"/>
  <c r="GJ216" i="11" s="1"/>
  <c r="CP216" i="11"/>
  <c r="DB185" i="11"/>
  <c r="CL186" i="11"/>
  <c r="CY171" i="11"/>
  <c r="FY245" i="11"/>
  <c r="CO265" i="11"/>
  <c r="CZ248" i="11"/>
  <c r="DC237" i="11"/>
  <c r="CZ195" i="11"/>
  <c r="DA182" i="11"/>
  <c r="CP179" i="11"/>
  <c r="DC185" i="11"/>
  <c r="CP139" i="11"/>
  <c r="DD155" i="11"/>
  <c r="CL90" i="11"/>
  <c r="CO71" i="11"/>
  <c r="GD71" i="11" s="1"/>
  <c r="DA59" i="11"/>
  <c r="HB82" i="11"/>
  <c r="CO175" i="11"/>
  <c r="FY174" i="11"/>
  <c r="CN111" i="11"/>
  <c r="CL74" i="11"/>
  <c r="CP74" i="11"/>
  <c r="CP174" i="11"/>
  <c r="GE174" i="11" s="1"/>
  <c r="BC193" i="11"/>
  <c r="FY170" i="11"/>
  <c r="CN156" i="11"/>
  <c r="CO143" i="11"/>
  <c r="HB143" i="11" s="1"/>
  <c r="CO139" i="11"/>
  <c r="CO135" i="11"/>
  <c r="CO131" i="11"/>
  <c r="CO127" i="11"/>
  <c r="HB127" i="11" s="1"/>
  <c r="CO123" i="11"/>
  <c r="CY123" i="11"/>
  <c r="CM253" i="11"/>
  <c r="DA237" i="11"/>
  <c r="CN179" i="11"/>
  <c r="DD185" i="11"/>
  <c r="BC136" i="11"/>
  <c r="CL255" i="11"/>
  <c r="CN171" i="11"/>
  <c r="CY74" i="11"/>
  <c r="GX74" i="11" s="1"/>
  <c r="BB245" i="11"/>
  <c r="CR245" i="11" s="1"/>
  <c r="CT245" i="11" s="1"/>
  <c r="CN260" i="11"/>
  <c r="HA260" i="11" s="1"/>
  <c r="BC111" i="11"/>
  <c r="CP264" i="11"/>
  <c r="DL248" i="11"/>
  <c r="DC248" i="11"/>
  <c r="DB248" i="11"/>
  <c r="CZ185" i="11"/>
  <c r="CL180" i="11"/>
  <c r="GY180" i="11" s="1"/>
  <c r="CL173" i="11"/>
  <c r="CP143" i="11"/>
  <c r="CN125" i="11"/>
  <c r="CX122" i="11"/>
  <c r="GG122" i="11" s="1"/>
  <c r="CN143" i="11"/>
  <c r="CZ72" i="11"/>
  <c r="CM69" i="11"/>
  <c r="CM74" i="11"/>
  <c r="GR74" i="11" s="1"/>
  <c r="CM58" i="11"/>
  <c r="CO263" i="11"/>
  <c r="CL271" i="11"/>
  <c r="GI271" i="11" s="1"/>
  <c r="CN266" i="11"/>
  <c r="FY171" i="11"/>
  <c r="CO171" i="11"/>
  <c r="HB171" i="11" s="1"/>
  <c r="FY58" i="11"/>
  <c r="CL174" i="11"/>
  <c r="CO58" i="11"/>
  <c r="BA92" i="11"/>
  <c r="CQ92" i="11" s="1"/>
  <c r="BD92" i="11"/>
  <c r="CS92" i="11" s="1"/>
  <c r="FV92" i="11"/>
  <c r="BB92" i="11"/>
  <c r="CR92" i="11" s="1"/>
  <c r="FV218" i="11"/>
  <c r="FY218" i="11"/>
  <c r="CP218" i="11"/>
  <c r="FU218" i="11"/>
  <c r="BA218" i="11"/>
  <c r="CQ218" i="11" s="1"/>
  <c r="BD256" i="11"/>
  <c r="CS256" i="11" s="1"/>
  <c r="HA256" i="11"/>
  <c r="CX224" i="11"/>
  <c r="CZ85" i="11"/>
  <c r="DA85" i="11"/>
  <c r="DC267" i="11"/>
  <c r="FU266" i="11"/>
  <c r="BD266" i="11"/>
  <c r="CS266" i="11" s="1"/>
  <c r="CP256" i="11"/>
  <c r="GK256" i="11"/>
  <c r="CZ254" i="11"/>
  <c r="GO246" i="11"/>
  <c r="CZ218" i="11"/>
  <c r="DC218" i="11"/>
  <c r="GL218" i="11"/>
  <c r="BB126" i="11"/>
  <c r="CR126" i="11" s="1"/>
  <c r="DD58" i="11"/>
  <c r="CY57" i="11"/>
  <c r="GX57" i="11" s="1"/>
  <c r="HB208" i="11"/>
  <c r="GT208" i="11"/>
  <c r="GL208" i="11"/>
  <c r="GD208" i="11"/>
  <c r="FV267" i="11"/>
  <c r="BD267" i="11"/>
  <c r="CS267" i="11" s="1"/>
  <c r="CU267" i="11" s="1"/>
  <c r="CV267" i="11" s="1"/>
  <c r="FU256" i="11"/>
  <c r="CY200" i="11"/>
  <c r="BD200" i="11"/>
  <c r="CS200" i="11" s="1"/>
  <c r="BA200" i="11"/>
  <c r="CQ200" i="11" s="1"/>
  <c r="HD200" i="11" s="1"/>
  <c r="FV223" i="11"/>
  <c r="BC223" i="11"/>
  <c r="BD223" i="11"/>
  <c r="CS223" i="11" s="1"/>
  <c r="BC218" i="11"/>
  <c r="CX268" i="11"/>
  <c r="CN257" i="11"/>
  <c r="GC257" i="11" s="1"/>
  <c r="BB256" i="11"/>
  <c r="CR256" i="11" s="1"/>
  <c r="CX256" i="11"/>
  <c r="CX259" i="11"/>
  <c r="DC254" i="11"/>
  <c r="CX247" i="11"/>
  <c r="BR254" i="11"/>
  <c r="DF254" i="11" s="1"/>
  <c r="GL245" i="11"/>
  <c r="BC244" i="11"/>
  <c r="CN224" i="11"/>
  <c r="CL220" i="11"/>
  <c r="CM218" i="11"/>
  <c r="DB62" i="11"/>
  <c r="FY268" i="11"/>
  <c r="HC245" i="11"/>
  <c r="GU245" i="11"/>
  <c r="GS219" i="11"/>
  <c r="GC219" i="11"/>
  <c r="DM287" i="11"/>
  <c r="DC284" i="11"/>
  <c r="DL284" i="11"/>
  <c r="CM268" i="11"/>
  <c r="BD268" i="11"/>
  <c r="CS268" i="11" s="1"/>
  <c r="BC256" i="11"/>
  <c r="CP258" i="11"/>
  <c r="GE258" i="11" s="1"/>
  <c r="CM256" i="11"/>
  <c r="GZ256" i="11" s="1"/>
  <c r="CM259" i="11"/>
  <c r="GB259" i="11" s="1"/>
  <c r="BQ254" i="11"/>
  <c r="DE254" i="11" s="1"/>
  <c r="DA254" i="11"/>
  <c r="CM247" i="11"/>
  <c r="DB255" i="11"/>
  <c r="BS254" i="11"/>
  <c r="CO247" i="11"/>
  <c r="GL247" i="11" s="1"/>
  <c r="CN250" i="11"/>
  <c r="GK250" i="11" s="1"/>
  <c r="CY239" i="11"/>
  <c r="GD245" i="11"/>
  <c r="FU223" i="11"/>
  <c r="CX223" i="11"/>
  <c r="BS211" i="11"/>
  <c r="CZ211" i="11"/>
  <c r="CP223" i="11"/>
  <c r="GK219" i="11"/>
  <c r="CY209" i="11"/>
  <c r="BC200" i="11"/>
  <c r="BC210" i="11"/>
  <c r="DM197" i="11"/>
  <c r="CZ89" i="11"/>
  <c r="GU114" i="11"/>
  <c r="BT254" i="11"/>
  <c r="DG254" i="11" s="1"/>
  <c r="FV272" i="11"/>
  <c r="FY272" i="11"/>
  <c r="CL104" i="11"/>
  <c r="BB104" i="11"/>
  <c r="CR104" i="11" s="1"/>
  <c r="GN104" i="11" s="1"/>
  <c r="CN104" i="11"/>
  <c r="CX266" i="11"/>
  <c r="BD259" i="11"/>
  <c r="CS259" i="11" s="1"/>
  <c r="DL254" i="11"/>
  <c r="CP233" i="11"/>
  <c r="BC233" i="11"/>
  <c r="BB223" i="11"/>
  <c r="CR223" i="11" s="1"/>
  <c r="CM220" i="11"/>
  <c r="GZ220" i="11" s="1"/>
  <c r="CM223" i="11"/>
  <c r="HA219" i="11"/>
  <c r="CO126" i="11"/>
  <c r="GL126" i="11" s="1"/>
  <c r="FV104" i="11"/>
  <c r="CV245" i="11"/>
  <c r="GY114" i="11"/>
  <c r="GQ114" i="11"/>
  <c r="GI114" i="11"/>
  <c r="GA114" i="11"/>
  <c r="BA207" i="11"/>
  <c r="CQ207" i="11" s="1"/>
  <c r="BB207" i="11"/>
  <c r="CR207" i="11" s="1"/>
  <c r="BC207" i="11"/>
  <c r="FY207" i="11"/>
  <c r="BD207" i="11"/>
  <c r="CS207" i="11" s="1"/>
  <c r="FU207" i="11"/>
  <c r="GA170" i="11"/>
  <c r="GY170" i="11"/>
  <c r="FU110" i="11"/>
  <c r="BA110" i="11"/>
  <c r="CQ110" i="11" s="1"/>
  <c r="FU100" i="11"/>
  <c r="FV100" i="11"/>
  <c r="BA100" i="11"/>
  <c r="CQ100" i="11" s="1"/>
  <c r="CL100" i="11"/>
  <c r="CY100" i="11"/>
  <c r="BB100" i="11"/>
  <c r="CR100" i="11" s="1"/>
  <c r="BC88" i="11"/>
  <c r="CY88" i="11"/>
  <c r="FU88" i="11"/>
  <c r="BB88" i="11"/>
  <c r="CR88" i="11" s="1"/>
  <c r="BA88" i="11"/>
  <c r="CQ88" i="11" s="1"/>
  <c r="BD88" i="11"/>
  <c r="CS88" i="11" s="1"/>
  <c r="FV88" i="11"/>
  <c r="GY82" i="11"/>
  <c r="GQ82" i="11"/>
  <c r="GI82" i="11"/>
  <c r="BA81" i="11"/>
  <c r="CQ81" i="11" s="1"/>
  <c r="HD81" i="11" s="1"/>
  <c r="FV81" i="11"/>
  <c r="FU81" i="11"/>
  <c r="GM114" i="11"/>
  <c r="GE114" i="11"/>
  <c r="FV167" i="11"/>
  <c r="FY167" i="11"/>
  <c r="BA167" i="11"/>
  <c r="CQ167" i="11" s="1"/>
  <c r="BD167" i="11"/>
  <c r="CS167" i="11" s="1"/>
  <c r="BC167" i="11"/>
  <c r="BB167" i="11"/>
  <c r="CR167" i="11" s="1"/>
  <c r="DB288" i="11"/>
  <c r="CN218" i="11"/>
  <c r="CY182" i="11"/>
  <c r="CZ267" i="11"/>
  <c r="BB268" i="11"/>
  <c r="CR268" i="11" s="1"/>
  <c r="HD268" i="11" s="1"/>
  <c r="CM266" i="11"/>
  <c r="BB266" i="11"/>
  <c r="CR266" i="11" s="1"/>
  <c r="CN254" i="11"/>
  <c r="DD260" i="11"/>
  <c r="CM244" i="11"/>
  <c r="CP241" i="11"/>
  <c r="GU241" i="11" s="1"/>
  <c r="BC247" i="11"/>
  <c r="DL235" i="11"/>
  <c r="BA223" i="11"/>
  <c r="CQ223" i="11" s="1"/>
  <c r="DA222" i="11"/>
  <c r="DD222" i="11"/>
  <c r="CN167" i="11"/>
  <c r="HA167" i="11" s="1"/>
  <c r="CL106" i="11"/>
  <c r="HB111" i="11"/>
  <c r="GT111" i="11"/>
  <c r="GL111" i="11"/>
  <c r="GD111" i="11"/>
  <c r="BQ121" i="11"/>
  <c r="DE121" i="11" s="1"/>
  <c r="BR121" i="11"/>
  <c r="DF121" i="11" s="1"/>
  <c r="DH121" i="11" s="1"/>
  <c r="DL121" i="11"/>
  <c r="CL81" i="11"/>
  <c r="FV158" i="11"/>
  <c r="BA158" i="11"/>
  <c r="CQ158" i="11" s="1"/>
  <c r="FY158" i="11"/>
  <c r="BC158" i="11"/>
  <c r="FU158" i="11"/>
  <c r="CO158" i="11"/>
  <c r="HB158" i="11" s="1"/>
  <c r="FV256" i="11"/>
  <c r="FY256" i="11"/>
  <c r="FY126" i="11"/>
  <c r="BD126" i="11"/>
  <c r="CS126" i="11" s="1"/>
  <c r="CU126" i="11" s="1"/>
  <c r="FV126" i="11"/>
  <c r="CY126" i="11"/>
  <c r="CX218" i="11"/>
  <c r="CP268" i="11"/>
  <c r="DD288" i="11"/>
  <c r="CZ282" i="11"/>
  <c r="CN278" i="11"/>
  <c r="CZ274" i="11"/>
  <c r="CL268" i="11"/>
  <c r="GQ268" i="11" s="1"/>
  <c r="CL264" i="11"/>
  <c r="BA266" i="11"/>
  <c r="CQ266" i="11" s="1"/>
  <c r="CX258" i="11"/>
  <c r="DC260" i="11"/>
  <c r="CL243" i="11"/>
  <c r="CL239" i="11"/>
  <c r="DL236" i="11"/>
  <c r="DL232" i="11"/>
  <c r="GG246" i="11"/>
  <c r="DD237" i="11"/>
  <c r="DL237" i="11"/>
  <c r="CL225" i="11"/>
  <c r="GI225" i="11" s="1"/>
  <c r="CP209" i="11"/>
  <c r="GD218" i="11"/>
  <c r="HB175" i="11"/>
  <c r="GT175" i="11"/>
  <c r="GL175" i="11"/>
  <c r="GD175" i="11"/>
  <c r="CY243" i="11"/>
  <c r="DC246" i="11"/>
  <c r="CZ246" i="11"/>
  <c r="CY220" i="11"/>
  <c r="GX220" i="11" s="1"/>
  <c r="DC224" i="11"/>
  <c r="DM217" i="11"/>
  <c r="CZ221" i="11"/>
  <c r="DB219" i="11"/>
  <c r="CO216" i="11"/>
  <c r="CX192" i="11"/>
  <c r="GW192" i="11" s="1"/>
  <c r="DL181" i="11"/>
  <c r="CL151" i="11"/>
  <c r="CM130" i="11"/>
  <c r="DA124" i="11"/>
  <c r="FY146" i="11"/>
  <c r="CX89" i="11"/>
  <c r="CP117" i="11"/>
  <c r="CP89" i="11"/>
  <c r="DC121" i="11"/>
  <c r="CM110" i="11"/>
  <c r="GZ110" i="11" s="1"/>
  <c r="CM81" i="11"/>
  <c r="CX77" i="11"/>
  <c r="HE77" i="11" s="1"/>
  <c r="DA67" i="11"/>
  <c r="CM76" i="11"/>
  <c r="CO256" i="11"/>
  <c r="CL259" i="11"/>
  <c r="CY256" i="11"/>
  <c r="CN126" i="11"/>
  <c r="CP199" i="11"/>
  <c r="GE199" i="11" s="1"/>
  <c r="CY78" i="11"/>
  <c r="GX78" i="11" s="1"/>
  <c r="FV246" i="11"/>
  <c r="BA246" i="11"/>
  <c r="CQ246" i="11" s="1"/>
  <c r="GN246" i="11" s="1"/>
  <c r="CN243" i="11"/>
  <c r="CZ228" i="11"/>
  <c r="CY224" i="11"/>
  <c r="CN220" i="11"/>
  <c r="CZ222" i="11"/>
  <c r="DM216" i="11"/>
  <c r="DL224" i="11"/>
  <c r="BB218" i="11"/>
  <c r="CR218" i="11" s="1"/>
  <c r="HD218" i="11" s="1"/>
  <c r="CX205" i="11"/>
  <c r="CP200" i="11"/>
  <c r="GM200" i="11" s="1"/>
  <c r="CM192" i="11"/>
  <c r="DA181" i="11"/>
  <c r="CN177" i="11"/>
  <c r="CP173" i="11"/>
  <c r="GM173" i="11" s="1"/>
  <c r="DA173" i="11"/>
  <c r="CP167" i="11"/>
  <c r="GU167" i="11" s="1"/>
  <c r="DM150" i="11"/>
  <c r="CO124" i="11"/>
  <c r="GD124" i="11" s="1"/>
  <c r="CZ123" i="11"/>
  <c r="BS128" i="11"/>
  <c r="DB120" i="11"/>
  <c r="CM89" i="11"/>
  <c r="GR89" i="11" s="1"/>
  <c r="CL117" i="11"/>
  <c r="DB109" i="11"/>
  <c r="CL89" i="11"/>
  <c r="DB87" i="11"/>
  <c r="CZ121" i="11"/>
  <c r="CX80" i="11"/>
  <c r="CL76" i="11"/>
  <c r="CP56" i="11"/>
  <c r="GU56" i="11" s="1"/>
  <c r="CO268" i="11"/>
  <c r="GL268" i="11" s="1"/>
  <c r="CL126" i="11"/>
  <c r="CN88" i="11"/>
  <c r="CP84" i="11"/>
  <c r="GU84" i="11" s="1"/>
  <c r="CO78" i="11"/>
  <c r="GD78" i="11" s="1"/>
  <c r="CL167" i="11"/>
  <c r="CX158" i="11"/>
  <c r="DM126" i="11"/>
  <c r="DB94" i="11"/>
  <c r="DA88" i="11"/>
  <c r="DA84" i="11"/>
  <c r="DD121" i="11"/>
  <c r="BD110" i="11"/>
  <c r="CS110" i="11" s="1"/>
  <c r="CY56" i="11"/>
  <c r="CN92" i="11"/>
  <c r="HA92" i="11" s="1"/>
  <c r="CY119" i="11"/>
  <c r="GH119" i="11" s="1"/>
  <c r="CP234" i="11"/>
  <c r="CP230" i="11"/>
  <c r="CL224" i="11"/>
  <c r="CP220" i="11"/>
  <c r="GE220" i="11" s="1"/>
  <c r="CY218" i="11"/>
  <c r="CO224" i="11"/>
  <c r="HB224" i="11" s="1"/>
  <c r="CY205" i="11"/>
  <c r="HF205" i="11" s="1"/>
  <c r="CN201" i="11"/>
  <c r="GK201" i="11" s="1"/>
  <c r="CM209" i="11"/>
  <c r="CM212" i="11"/>
  <c r="CL209" i="11"/>
  <c r="CN207" i="11"/>
  <c r="GC207" i="11" s="1"/>
  <c r="CP205" i="11"/>
  <c r="CM207" i="11"/>
  <c r="GZ207" i="11" s="1"/>
  <c r="CO205" i="11"/>
  <c r="HB205" i="11" s="1"/>
  <c r="CX186" i="11"/>
  <c r="GO186" i="11" s="1"/>
  <c r="CX167" i="11"/>
  <c r="CY158" i="11"/>
  <c r="CM158" i="11"/>
  <c r="CX126" i="11"/>
  <c r="GG126" i="11" s="1"/>
  <c r="DB123" i="11"/>
  <c r="DC128" i="11"/>
  <c r="CL91" i="11"/>
  <c r="CX100" i="11"/>
  <c r="GW100" i="11" s="1"/>
  <c r="CX92" i="11"/>
  <c r="CX88" i="11"/>
  <c r="DL119" i="11"/>
  <c r="CN97" i="11"/>
  <c r="GS97" i="11" s="1"/>
  <c r="CZ94" i="11"/>
  <c r="CN80" i="11"/>
  <c r="CY76" i="11"/>
  <c r="GX76" i="11" s="1"/>
  <c r="CX53" i="11"/>
  <c r="GW53" i="11" s="1"/>
  <c r="CL80" i="11"/>
  <c r="DL75" i="11"/>
  <c r="CY272" i="11"/>
  <c r="CX121" i="11"/>
  <c r="DC197" i="11"/>
  <c r="CL201" i="11"/>
  <c r="CZ188" i="11"/>
  <c r="CM167" i="11"/>
  <c r="GJ167" i="11" s="1"/>
  <c r="CM163" i="11"/>
  <c r="CN158" i="11"/>
  <c r="HA158" i="11" s="1"/>
  <c r="CM126" i="11"/>
  <c r="DA130" i="11"/>
  <c r="CX117" i="11"/>
  <c r="CX104" i="11"/>
  <c r="CM100" i="11"/>
  <c r="CM92" i="11"/>
  <c r="GZ92" i="11" s="1"/>
  <c r="CM88" i="11"/>
  <c r="CN76" i="11"/>
  <c r="GC76" i="11" s="1"/>
  <c r="CM53" i="11"/>
  <c r="CX60" i="11"/>
  <c r="DD62" i="11"/>
  <c r="CY81" i="11"/>
  <c r="CL272" i="11"/>
  <c r="CL267" i="11"/>
  <c r="CO199" i="11"/>
  <c r="CY167" i="11"/>
  <c r="CO167" i="11"/>
  <c r="CP158" i="11"/>
  <c r="CP95" i="11"/>
  <c r="CP78" i="11"/>
  <c r="HC78" i="11" s="1"/>
  <c r="BC189" i="11"/>
  <c r="CL218" i="11"/>
  <c r="DD166" i="11"/>
  <c r="CY152" i="11"/>
  <c r="CM117" i="11"/>
  <c r="CM104" i="11"/>
  <c r="DM97" i="11"/>
  <c r="CO117" i="11"/>
  <c r="HB117" i="11" s="1"/>
  <c r="CO89" i="11"/>
  <c r="GD89" i="11" s="1"/>
  <c r="DB121" i="11"/>
  <c r="CN81" i="11"/>
  <c r="DB254" i="11"/>
  <c r="CP100" i="11"/>
  <c r="DC274" i="11"/>
  <c r="GD268" i="11"/>
  <c r="DA266" i="11"/>
  <c r="BD252" i="11"/>
  <c r="CS252" i="11" s="1"/>
  <c r="CP253" i="11"/>
  <c r="HC253" i="11" s="1"/>
  <c r="CY230" i="11"/>
  <c r="CX234" i="11"/>
  <c r="CX230" i="11"/>
  <c r="CL228" i="11"/>
  <c r="GI228" i="11" s="1"/>
  <c r="CO228" i="11"/>
  <c r="HB228" i="11" s="1"/>
  <c r="DC226" i="11"/>
  <c r="CP212" i="11"/>
  <c r="CN212" i="11"/>
  <c r="GS212" i="11" s="1"/>
  <c r="DM161" i="11"/>
  <c r="DC75" i="11"/>
  <c r="CO73" i="11"/>
  <c r="CO65" i="11"/>
  <c r="GT65" i="11" s="1"/>
  <c r="GY81" i="11"/>
  <c r="GQ81" i="11"/>
  <c r="GI81" i="11"/>
  <c r="BA252" i="11"/>
  <c r="CQ252" i="11" s="1"/>
  <c r="GN252" i="11" s="1"/>
  <c r="BC252" i="11"/>
  <c r="GT158" i="11"/>
  <c r="GL158" i="11"/>
  <c r="FV159" i="11"/>
  <c r="BC159" i="11"/>
  <c r="FY159" i="11"/>
  <c r="DD274" i="11"/>
  <c r="GQ262" i="11"/>
  <c r="CM252" i="11"/>
  <c r="BS257" i="11"/>
  <c r="GK245" i="11"/>
  <c r="GI251" i="11"/>
  <c r="BC228" i="11"/>
  <c r="DB214" i="11"/>
  <c r="BS182" i="11"/>
  <c r="AZ142" i="11"/>
  <c r="BC142" i="11" s="1"/>
  <c r="CY142" i="11"/>
  <c r="CL134" i="11"/>
  <c r="FY134" i="11"/>
  <c r="CN130" i="11"/>
  <c r="HA130" i="11" s="1"/>
  <c r="BC130" i="11"/>
  <c r="CX65" i="11"/>
  <c r="GE170" i="11"/>
  <c r="HC170" i="11"/>
  <c r="CY159" i="11"/>
  <c r="HB78" i="11"/>
  <c r="GT78" i="11"/>
  <c r="GL78" i="11"/>
  <c r="CL285" i="11"/>
  <c r="DD278" i="11"/>
  <c r="GI262" i="11"/>
  <c r="CZ257" i="11"/>
  <c r="FU252" i="11"/>
  <c r="BS251" i="11"/>
  <c r="GS245" i="11"/>
  <c r="GQ251" i="11"/>
  <c r="CY228" i="11"/>
  <c r="BS237" i="11"/>
  <c r="CX228" i="11"/>
  <c r="HE228" i="11" s="1"/>
  <c r="DD216" i="11"/>
  <c r="DC227" i="11"/>
  <c r="DD209" i="11"/>
  <c r="CN159" i="11"/>
  <c r="DD172" i="11"/>
  <c r="DC172" i="11"/>
  <c r="DA159" i="11"/>
  <c r="DC159" i="11"/>
  <c r="CN137" i="11"/>
  <c r="HA137" i="11" s="1"/>
  <c r="FY124" i="11"/>
  <c r="CP124" i="11"/>
  <c r="BC124" i="11"/>
  <c r="DB126" i="11"/>
  <c r="GA103" i="11"/>
  <c r="CM65" i="11"/>
  <c r="CM85" i="11"/>
  <c r="BB85" i="11"/>
  <c r="CR85" i="11" s="1"/>
  <c r="HD85" i="11" s="1"/>
  <c r="BD85" i="11"/>
  <c r="CS85" i="11" s="1"/>
  <c r="FV85" i="11"/>
  <c r="CX85" i="11"/>
  <c r="FU85" i="11"/>
  <c r="FU49" i="11"/>
  <c r="BD49" i="11"/>
  <c r="CS49" i="11" s="1"/>
  <c r="BB49" i="11"/>
  <c r="CR49" i="11" s="1"/>
  <c r="BA49" i="11"/>
  <c r="CQ49" i="11" s="1"/>
  <c r="BC49" i="11"/>
  <c r="FV49" i="11"/>
  <c r="FV103" i="11"/>
  <c r="BC103" i="11"/>
  <c r="FU103" i="11"/>
  <c r="BB62" i="11"/>
  <c r="CR62" i="11" s="1"/>
  <c r="BA62" i="11"/>
  <c r="CQ62" i="11" s="1"/>
  <c r="CU62" i="11" s="1"/>
  <c r="FV62" i="11"/>
  <c r="FU62" i="11"/>
  <c r="FY62" i="11"/>
  <c r="CO62" i="11"/>
  <c r="FV211" i="11"/>
  <c r="BC211" i="11"/>
  <c r="BB211" i="11"/>
  <c r="CR211" i="11" s="1"/>
  <c r="CT211" i="11" s="1"/>
  <c r="DM226" i="11"/>
  <c r="AZ154" i="11"/>
  <c r="BD154" i="11" s="1"/>
  <c r="CS154" i="11" s="1"/>
  <c r="CL154" i="11"/>
  <c r="CZ278" i="11"/>
  <c r="CM281" i="11"/>
  <c r="DA272" i="11"/>
  <c r="CO253" i="11"/>
  <c r="CM240" i="11"/>
  <c r="CN234" i="11"/>
  <c r="HA234" i="11" s="1"/>
  <c r="DM237" i="11"/>
  <c r="CN228" i="11"/>
  <c r="DD233" i="11"/>
  <c r="CM228" i="11"/>
  <c r="CL216" i="11"/>
  <c r="GA216" i="11" s="1"/>
  <c r="CO212" i="11"/>
  <c r="CL205" i="11"/>
  <c r="CO209" i="11"/>
  <c r="HB209" i="11" s="1"/>
  <c r="CP187" i="11"/>
  <c r="GE187" i="11" s="1"/>
  <c r="BC184" i="11"/>
  <c r="CX159" i="11"/>
  <c r="CP192" i="11"/>
  <c r="DB159" i="11"/>
  <c r="DM89" i="11"/>
  <c r="GI103" i="11"/>
  <c r="FV99" i="11"/>
  <c r="BA99" i="11"/>
  <c r="CQ99" i="11" s="1"/>
  <c r="CU99" i="11" s="1"/>
  <c r="CV99" i="11" s="1"/>
  <c r="FU99" i="11"/>
  <c r="FY99" i="11"/>
  <c r="CZ287" i="11"/>
  <c r="DD280" i="11"/>
  <c r="FV252" i="11"/>
  <c r="CY235" i="11"/>
  <c r="HF235" i="11" s="1"/>
  <c r="CX217" i="11"/>
  <c r="HE217" i="11" s="1"/>
  <c r="CP217" i="11"/>
  <c r="CX198" i="11"/>
  <c r="CL177" i="11"/>
  <c r="CM172" i="11"/>
  <c r="DM172" i="11"/>
  <c r="CM159" i="11"/>
  <c r="CY173" i="11"/>
  <c r="GX173" i="11" s="1"/>
  <c r="BD170" i="11"/>
  <c r="CS170" i="11" s="1"/>
  <c r="CU170" i="11" s="1"/>
  <c r="CV170" i="11" s="1"/>
  <c r="FW170" i="11"/>
  <c r="CP159" i="11"/>
  <c r="DC161" i="11"/>
  <c r="CL155" i="11"/>
  <c r="CL147" i="11"/>
  <c r="GA147" i="11" s="1"/>
  <c r="CM134" i="11"/>
  <c r="CX153" i="11"/>
  <c r="GG153" i="11" s="1"/>
  <c r="CX149" i="11"/>
  <c r="GO149" i="11" s="1"/>
  <c r="CX145" i="11"/>
  <c r="GW145" i="11" s="1"/>
  <c r="CP109" i="11"/>
  <c r="GY103" i="11"/>
  <c r="FV227" i="11"/>
  <c r="FY227" i="11"/>
  <c r="CZ288" i="11"/>
  <c r="FY287" i="11"/>
  <c r="CN285" i="11"/>
  <c r="GC285" i="11" s="1"/>
  <c r="DC278" i="11"/>
  <c r="DA278" i="11"/>
  <c r="BS278" i="11"/>
  <c r="CZ271" i="11"/>
  <c r="DM268" i="11"/>
  <c r="CX265" i="11"/>
  <c r="GT268" i="11"/>
  <c r="CN261" i="11"/>
  <c r="HA261" i="11" s="1"/>
  <c r="DM260" i="11"/>
  <c r="BA259" i="11"/>
  <c r="CQ259" i="11" s="1"/>
  <c r="CP252" i="11"/>
  <c r="BS260" i="11"/>
  <c r="CY252" i="11"/>
  <c r="GP252" i="11" s="1"/>
  <c r="DB246" i="11"/>
  <c r="DD236" i="11"/>
  <c r="BC235" i="11"/>
  <c r="CM233" i="11"/>
  <c r="GZ233" i="11" s="1"/>
  <c r="CM217" i="11"/>
  <c r="CM224" i="11"/>
  <c r="CL217" i="11"/>
  <c r="DB237" i="11"/>
  <c r="CZ226" i="11"/>
  <c r="DA217" i="11"/>
  <c r="CY217" i="11"/>
  <c r="GX217" i="11" s="1"/>
  <c r="CN213" i="11"/>
  <c r="GC213" i="11" s="1"/>
  <c r="CX202" i="11"/>
  <c r="CM198" i="11"/>
  <c r="DM203" i="11"/>
  <c r="CO178" i="11"/>
  <c r="GD178" i="11" s="1"/>
  <c r="DC187" i="11"/>
  <c r="CX183" i="11"/>
  <c r="CX179" i="11"/>
  <c r="HE179" i="11" s="1"/>
  <c r="CO192" i="11"/>
  <c r="HB192" i="11" s="1"/>
  <c r="CX173" i="11"/>
  <c r="CN178" i="11"/>
  <c r="CP177" i="11"/>
  <c r="BA159" i="11"/>
  <c r="CQ159" i="11" s="1"/>
  <c r="HD159" i="11" s="1"/>
  <c r="CN173" i="11"/>
  <c r="CL159" i="11"/>
  <c r="GD158" i="11"/>
  <c r="FY266" i="11"/>
  <c r="BC266" i="11"/>
  <c r="FY259" i="11"/>
  <c r="BC259" i="11"/>
  <c r="GT171" i="11"/>
  <c r="GD171" i="11"/>
  <c r="CZ281" i="11"/>
  <c r="DL278" i="11"/>
  <c r="CY276" i="11"/>
  <c r="HF276" i="11" s="1"/>
  <c r="CP273" i="11"/>
  <c r="DA271" i="11"/>
  <c r="CM265" i="11"/>
  <c r="CN270" i="11"/>
  <c r="GK270" i="11" s="1"/>
  <c r="CZ272" i="11"/>
  <c r="DC266" i="11"/>
  <c r="DM257" i="11"/>
  <c r="CN253" i="11"/>
  <c r="GK253" i="11" s="1"/>
  <c r="CL252" i="11"/>
  <c r="CN252" i="11"/>
  <c r="CX225" i="11"/>
  <c r="CZ216" i="11"/>
  <c r="CP229" i="11"/>
  <c r="CX220" i="11"/>
  <c r="GO220" i="11" s="1"/>
  <c r="DC216" i="11"/>
  <c r="CP228" i="11"/>
  <c r="GM228" i="11" s="1"/>
  <c r="CZ197" i="11"/>
  <c r="DC209" i="11"/>
  <c r="CX201" i="11"/>
  <c r="DC207" i="11"/>
  <c r="CY183" i="11"/>
  <c r="CM183" i="11"/>
  <c r="GB183" i="11" s="1"/>
  <c r="CM179" i="11"/>
  <c r="GJ179" i="11" s="1"/>
  <c r="CP183" i="11"/>
  <c r="GU183" i="11" s="1"/>
  <c r="CM173" i="11"/>
  <c r="CM165" i="11"/>
  <c r="CM164" i="11"/>
  <c r="FU159" i="11"/>
  <c r="FY178" i="11"/>
  <c r="DL165" i="11"/>
  <c r="BD159" i="11"/>
  <c r="CS159" i="11" s="1"/>
  <c r="CU159" i="11" s="1"/>
  <c r="CX138" i="11"/>
  <c r="HE138" i="11" s="1"/>
  <c r="CY133" i="11"/>
  <c r="DL152" i="11"/>
  <c r="DM152" i="11"/>
  <c r="DA106" i="11"/>
  <c r="HB70" i="11"/>
  <c r="GT70" i="11"/>
  <c r="GL70" i="11"/>
  <c r="GD70" i="11"/>
  <c r="GP74" i="11"/>
  <c r="GH74" i="11"/>
  <c r="HF74" i="11"/>
  <c r="CX49" i="11"/>
  <c r="HE49" i="11" s="1"/>
  <c r="CP122" i="11"/>
  <c r="DA185" i="11"/>
  <c r="DL167" i="11"/>
  <c r="CO49" i="11"/>
  <c r="GL49" i="11" s="1"/>
  <c r="CP155" i="11"/>
  <c r="DA152" i="11"/>
  <c r="DA144" i="11"/>
  <c r="CX134" i="11"/>
  <c r="HE134" i="11" s="1"/>
  <c r="DB131" i="11"/>
  <c r="CX136" i="11"/>
  <c r="CO134" i="11"/>
  <c r="CO130" i="11"/>
  <c r="HB130" i="11" s="1"/>
  <c r="DC143" i="11"/>
  <c r="DC139" i="11"/>
  <c r="DC135" i="11"/>
  <c r="DC131" i="11"/>
  <c r="DC127" i="11"/>
  <c r="CL109" i="11"/>
  <c r="DB108" i="11"/>
  <c r="CM77" i="11"/>
  <c r="GB77" i="11" s="1"/>
  <c r="CL62" i="11"/>
  <c r="CL52" i="11"/>
  <c r="CM49" i="11"/>
  <c r="FY280" i="11"/>
  <c r="CN272" i="11"/>
  <c r="FY255" i="11"/>
  <c r="FY251" i="11"/>
  <c r="CY275" i="11"/>
  <c r="CO251" i="11"/>
  <c r="CO275" i="11"/>
  <c r="BD251" i="11"/>
  <c r="CS251" i="11" s="1"/>
  <c r="FY208" i="11"/>
  <c r="FY223" i="11"/>
  <c r="CY215" i="11"/>
  <c r="CY208" i="11"/>
  <c r="BC199" i="11"/>
  <c r="CO159" i="11"/>
  <c r="BC166" i="11"/>
  <c r="BC107" i="11"/>
  <c r="FY74" i="11"/>
  <c r="CP126" i="11"/>
  <c r="CX73" i="11"/>
  <c r="CY64" i="11"/>
  <c r="BS85" i="11"/>
  <c r="BB251" i="11"/>
  <c r="CR251" i="11" s="1"/>
  <c r="CY280" i="11"/>
  <c r="CN223" i="11"/>
  <c r="CL223" i="11"/>
  <c r="CO103" i="11"/>
  <c r="DM157" i="11"/>
  <c r="CO128" i="11"/>
  <c r="CN157" i="11"/>
  <c r="GS157" i="11" s="1"/>
  <c r="CO155" i="11"/>
  <c r="HB155" i="11" s="1"/>
  <c r="CO151" i="11"/>
  <c r="DA143" i="11"/>
  <c r="DA139" i="11"/>
  <c r="DA135" i="11"/>
  <c r="DA131" i="11"/>
  <c r="DA127" i="11"/>
  <c r="CX124" i="11"/>
  <c r="HE124" i="11" s="1"/>
  <c r="CO122" i="11"/>
  <c r="HB122" i="11" s="1"/>
  <c r="CM109" i="11"/>
  <c r="CP98" i="11"/>
  <c r="CP94" i="11"/>
  <c r="GM94" i="11" s="1"/>
  <c r="CO87" i="11"/>
  <c r="CY103" i="11"/>
  <c r="CY99" i="11"/>
  <c r="DL90" i="11"/>
  <c r="DL113" i="11"/>
  <c r="CM73" i="11"/>
  <c r="CN56" i="11"/>
  <c r="CM80" i="11"/>
  <c r="GJ80" i="11" s="1"/>
  <c r="CY86" i="11"/>
  <c r="CP86" i="11"/>
  <c r="DC67" i="11"/>
  <c r="CZ62" i="11"/>
  <c r="CN85" i="11"/>
  <c r="GK85" i="11" s="1"/>
  <c r="CX62" i="11"/>
  <c r="CP271" i="11"/>
  <c r="FY275" i="11"/>
  <c r="CO280" i="11"/>
  <c r="CL266" i="11"/>
  <c r="CY255" i="11"/>
  <c r="CN227" i="11"/>
  <c r="CN211" i="11"/>
  <c r="CL144" i="11"/>
  <c r="CY144" i="11"/>
  <c r="CO95" i="11"/>
  <c r="CO166" i="11"/>
  <c r="CL95" i="11"/>
  <c r="CP153" i="11"/>
  <c r="CP149" i="11"/>
  <c r="HC149" i="11" s="1"/>
  <c r="CZ139" i="11"/>
  <c r="CZ135" i="11"/>
  <c r="CZ131" i="11"/>
  <c r="DD127" i="11"/>
  <c r="CL98" i="11"/>
  <c r="DB90" i="11"/>
  <c r="CN103" i="11"/>
  <c r="CN99" i="11"/>
  <c r="GC99" i="11" s="1"/>
  <c r="DA90" i="11"/>
  <c r="CY106" i="11"/>
  <c r="CX99" i="11"/>
  <c r="DD90" i="11"/>
  <c r="DA79" i="11"/>
  <c r="CX56" i="11"/>
  <c r="CY62" i="11"/>
  <c r="CN112" i="11"/>
  <c r="GS112" i="11" s="1"/>
  <c r="CL85" i="11"/>
  <c r="CM62" i="11"/>
  <c r="CP49" i="11"/>
  <c r="CO259" i="11"/>
  <c r="BC275" i="11"/>
  <c r="DL214" i="11"/>
  <c r="CP180" i="11"/>
  <c r="HC180" i="11" s="1"/>
  <c r="CZ172" i="11"/>
  <c r="CP136" i="11"/>
  <c r="CL199" i="11"/>
  <c r="CZ71" i="11"/>
  <c r="DL66" i="11"/>
  <c r="FW162" i="11"/>
  <c r="BA126" i="11"/>
  <c r="CQ126" i="11" s="1"/>
  <c r="HD126" i="11" s="1"/>
  <c r="FU126" i="11"/>
  <c r="CP151" i="11"/>
  <c r="HC151" i="11" s="1"/>
  <c r="DA148" i="11"/>
  <c r="DB135" i="11"/>
  <c r="CX130" i="11"/>
  <c r="DB127" i="11"/>
  <c r="CL153" i="11"/>
  <c r="CN151" i="11"/>
  <c r="GS151" i="11" s="1"/>
  <c r="CY139" i="11"/>
  <c r="HF139" i="11" s="1"/>
  <c r="CP137" i="11"/>
  <c r="GM137" i="11" s="1"/>
  <c r="CY135" i="11"/>
  <c r="CZ127" i="11"/>
  <c r="FY136" i="11"/>
  <c r="CP90" i="11"/>
  <c r="GU90" i="11" s="1"/>
  <c r="CO94" i="11"/>
  <c r="DA107" i="11"/>
  <c r="CX103" i="11"/>
  <c r="HE103" i="11" s="1"/>
  <c r="CM99" i="11"/>
  <c r="GJ99" i="11" s="1"/>
  <c r="BA95" i="11"/>
  <c r="CQ95" i="11" s="1"/>
  <c r="CZ90" i="11"/>
  <c r="DC87" i="11"/>
  <c r="CM98" i="11"/>
  <c r="GR98" i="11" s="1"/>
  <c r="CM86" i="11"/>
  <c r="CO79" i="11"/>
  <c r="GD79" i="11" s="1"/>
  <c r="DA75" i="11"/>
  <c r="CO55" i="11"/>
  <c r="GD55" i="11" s="1"/>
  <c r="CM56" i="11"/>
  <c r="CN62" i="11"/>
  <c r="CP85" i="11"/>
  <c r="CL49" i="11"/>
  <c r="FY271" i="11"/>
  <c r="CZ277" i="11"/>
  <c r="CO279" i="11"/>
  <c r="CP272" i="11"/>
  <c r="CN280" i="11"/>
  <c r="CO227" i="11"/>
  <c r="BS194" i="11"/>
  <c r="CP208" i="11"/>
  <c r="CO207" i="11"/>
  <c r="CL158" i="11"/>
  <c r="FY81" i="11"/>
  <c r="CO174" i="11"/>
  <c r="BC174" i="11"/>
  <c r="CO119" i="11"/>
  <c r="DC152" i="11"/>
  <c r="CL141" i="11"/>
  <c r="GI141" i="11" s="1"/>
  <c r="CX156" i="11"/>
  <c r="CX97" i="11"/>
  <c r="DC146" i="11"/>
  <c r="CO109" i="11"/>
  <c r="GD109" i="11" s="1"/>
  <c r="CM103" i="11"/>
  <c r="DD85" i="11"/>
  <c r="DB85" i="11"/>
  <c r="CY259" i="11"/>
  <c r="CP259" i="11"/>
  <c r="CY227" i="11"/>
  <c r="CY85" i="11"/>
  <c r="GP85" i="11" s="1"/>
  <c r="CO104" i="11"/>
  <c r="BC96" i="11"/>
  <c r="CY286" i="11"/>
  <c r="DL264" i="11"/>
  <c r="DA263" i="11"/>
  <c r="DA239" i="11"/>
  <c r="DM244" i="11"/>
  <c r="DB178" i="11"/>
  <c r="BS178" i="11"/>
  <c r="DA179" i="11"/>
  <c r="BD103" i="11"/>
  <c r="CS103" i="11" s="1"/>
  <c r="FW103" i="11"/>
  <c r="BB103" i="11"/>
  <c r="CR103" i="11" s="1"/>
  <c r="HD103" i="11" s="1"/>
  <c r="GS144" i="11"/>
  <c r="GK144" i="11"/>
  <c r="GC144" i="11"/>
  <c r="GL185" i="11"/>
  <c r="GD170" i="11"/>
  <c r="GL170" i="11"/>
  <c r="GT170" i="11"/>
  <c r="GU199" i="11"/>
  <c r="GM199" i="11"/>
  <c r="GY104" i="11"/>
  <c r="GA104" i="11"/>
  <c r="GQ104" i="11"/>
  <c r="FV163" i="11"/>
  <c r="AZ163" i="11"/>
  <c r="FW163" i="11" s="1"/>
  <c r="FY163" i="11"/>
  <c r="FU163" i="11"/>
  <c r="BA163" i="11"/>
  <c r="CQ163" i="11" s="1"/>
  <c r="GU74" i="11"/>
  <c r="GM74" i="11"/>
  <c r="GE74" i="11"/>
  <c r="HC74" i="11"/>
  <c r="GE70" i="11"/>
  <c r="HC70" i="11"/>
  <c r="GU70" i="11"/>
  <c r="BD54" i="11"/>
  <c r="CS54" i="11" s="1"/>
  <c r="BC54" i="11"/>
  <c r="BA54" i="11"/>
  <c r="CQ54" i="11" s="1"/>
  <c r="CU54" i="11" s="1"/>
  <c r="CO54" i="11"/>
  <c r="FY54" i="11"/>
  <c r="BB54" i="11"/>
  <c r="CR54" i="11" s="1"/>
  <c r="FU54" i="11"/>
  <c r="FV54" i="11"/>
  <c r="FV50" i="11"/>
  <c r="BA50" i="11"/>
  <c r="CQ50" i="11" s="1"/>
  <c r="CU50" i="11" s="1"/>
  <c r="CV50" i="11" s="1"/>
  <c r="BD50" i="11"/>
  <c r="CS50" i="11" s="1"/>
  <c r="FY50" i="11"/>
  <c r="FU50" i="11"/>
  <c r="BC50" i="11"/>
  <c r="CO50" i="11"/>
  <c r="GT49" i="11"/>
  <c r="DM264" i="11"/>
  <c r="DL234" i="11"/>
  <c r="CL206" i="11"/>
  <c r="GI206" i="11" s="1"/>
  <c r="CP206" i="11"/>
  <c r="CZ290" i="11"/>
  <c r="CO289" i="11"/>
  <c r="GT289" i="11" s="1"/>
  <c r="CX290" i="11"/>
  <c r="GG290" i="11" s="1"/>
  <c r="CP290" i="11"/>
  <c r="CO290" i="11"/>
  <c r="CM287" i="11"/>
  <c r="DD287" i="11"/>
  <c r="DC286" i="11"/>
  <c r="DL286" i="11"/>
  <c r="BC286" i="11"/>
  <c r="CM284" i="11"/>
  <c r="GR284" i="11" s="1"/>
  <c r="CZ284" i="11"/>
  <c r="CP284" i="11"/>
  <c r="DC281" i="11"/>
  <c r="DL281" i="11"/>
  <c r="DM278" i="11"/>
  <c r="CL273" i="11"/>
  <c r="CL276" i="11"/>
  <c r="DM272" i="11"/>
  <c r="DC272" i="11"/>
  <c r="DD271" i="11"/>
  <c r="DB264" i="11"/>
  <c r="CL269" i="11"/>
  <c r="GI269" i="11" s="1"/>
  <c r="BS268" i="11"/>
  <c r="DA264" i="11"/>
  <c r="DM263" i="11"/>
  <c r="DC262" i="11"/>
  <c r="DM266" i="11"/>
  <c r="CY254" i="11"/>
  <c r="CO254" i="11"/>
  <c r="CZ263" i="11"/>
  <c r="DL251" i="11"/>
  <c r="CZ251" i="11"/>
  <c r="CZ245" i="11"/>
  <c r="CO248" i="11"/>
  <c r="GL248" i="11" s="1"/>
  <c r="CX243" i="11"/>
  <c r="CO241" i="11"/>
  <c r="CX239" i="11"/>
  <c r="GO239" i="11" s="1"/>
  <c r="CN249" i="11"/>
  <c r="GS249" i="11" s="1"/>
  <c r="CP243" i="11"/>
  <c r="CX242" i="11"/>
  <c r="GG242" i="11" s="1"/>
  <c r="CY241" i="11"/>
  <c r="HF241" i="11" s="1"/>
  <c r="CP239" i="11"/>
  <c r="GM239" i="11" s="1"/>
  <c r="CX238" i="11"/>
  <c r="CO243" i="11"/>
  <c r="DM242" i="11"/>
  <c r="CO237" i="11"/>
  <c r="HB237" i="11" s="1"/>
  <c r="CP236" i="11"/>
  <c r="DA233" i="11"/>
  <c r="CX231" i="11"/>
  <c r="HE231" i="11" s="1"/>
  <c r="CZ240" i="11"/>
  <c r="CN244" i="11"/>
  <c r="DC233" i="11"/>
  <c r="DL242" i="11"/>
  <c r="DA234" i="11"/>
  <c r="DA230" i="11"/>
  <c r="DB235" i="11"/>
  <c r="CL233" i="11"/>
  <c r="DM235" i="11"/>
  <c r="DA225" i="11"/>
  <c r="DM224" i="11"/>
  <c r="CZ214" i="11"/>
  <c r="DD235" i="11"/>
  <c r="DA228" i="11"/>
  <c r="DM227" i="11"/>
  <c r="CZ225" i="11"/>
  <c r="DA224" i="11"/>
  <c r="DC222" i="11"/>
  <c r="CO220" i="11"/>
  <c r="BD218" i="11"/>
  <c r="CS218" i="11" s="1"/>
  <c r="FW218" i="11"/>
  <c r="DD227" i="11"/>
  <c r="CY213" i="11"/>
  <c r="GH213" i="11" s="1"/>
  <c r="CO213" i="11"/>
  <c r="GL213" i="11" s="1"/>
  <c r="DA211" i="11"/>
  <c r="DD226" i="11"/>
  <c r="DA198" i="11"/>
  <c r="DB197" i="11"/>
  <c r="CZ219" i="11"/>
  <c r="DL207" i="11"/>
  <c r="DB207" i="11"/>
  <c r="DD198" i="11"/>
  <c r="DL197" i="11"/>
  <c r="DC192" i="11"/>
  <c r="DB192" i="11"/>
  <c r="DD192" i="11"/>
  <c r="FY190" i="11"/>
  <c r="CL190" i="11"/>
  <c r="CY190" i="11"/>
  <c r="GP190" i="11" s="1"/>
  <c r="BC190" i="11"/>
  <c r="DA192" i="11"/>
  <c r="HC199" i="11"/>
  <c r="DD164" i="11"/>
  <c r="DL110" i="11"/>
  <c r="DB110" i="11"/>
  <c r="CP50" i="11"/>
  <c r="BB50" i="11"/>
  <c r="CR50" i="11" s="1"/>
  <c r="FV288" i="11"/>
  <c r="BC288" i="11"/>
  <c r="DM51" i="11"/>
  <c r="DA243" i="11"/>
  <c r="DB244" i="11"/>
  <c r="CL242" i="11"/>
  <c r="GQ242" i="11" s="1"/>
  <c r="CP242" i="11"/>
  <c r="DL230" i="11"/>
  <c r="DM225" i="11"/>
  <c r="DA286" i="11"/>
  <c r="DM286" i="11"/>
  <c r="DB281" i="11"/>
  <c r="CX273" i="11"/>
  <c r="DB272" i="11"/>
  <c r="DD275" i="11"/>
  <c r="DD270" i="11"/>
  <c r="DL270" i="11"/>
  <c r="DL258" i="11"/>
  <c r="DD252" i="11"/>
  <c r="CX249" i="11"/>
  <c r="FY249" i="11"/>
  <c r="DA242" i="11"/>
  <c r="DA238" i="11"/>
  <c r="DL244" i="11"/>
  <c r="CM242" i="11"/>
  <c r="GZ242" i="11" s="1"/>
  <c r="CN241" i="11"/>
  <c r="HA241" i="11" s="1"/>
  <c r="CN242" i="11"/>
  <c r="CZ234" i="11"/>
  <c r="CL238" i="11"/>
  <c r="DB230" i="11"/>
  <c r="BS240" i="11"/>
  <c r="BS235" i="11"/>
  <c r="BD222" i="11"/>
  <c r="CS222" i="11" s="1"/>
  <c r="CU222" i="11" s="1"/>
  <c r="FW222" i="11"/>
  <c r="DB211" i="11"/>
  <c r="BS227" i="11"/>
  <c r="DC210" i="11"/>
  <c r="DB210" i="11"/>
  <c r="CX206" i="11"/>
  <c r="DB226" i="11"/>
  <c r="BS219" i="11"/>
  <c r="DA219" i="11"/>
  <c r="DL202" i="11"/>
  <c r="CO198" i="11"/>
  <c r="DA218" i="11"/>
  <c r="BD214" i="11"/>
  <c r="CS214" i="11" s="1"/>
  <c r="CU214" i="11" s="1"/>
  <c r="CV214" i="11" s="1"/>
  <c r="DD210" i="11"/>
  <c r="DL209" i="11"/>
  <c r="BC209" i="11"/>
  <c r="DB204" i="11"/>
  <c r="CN202" i="11"/>
  <c r="BS208" i="11"/>
  <c r="DB198" i="11"/>
  <c r="DL178" i="11"/>
  <c r="CM169" i="11"/>
  <c r="DM178" i="11"/>
  <c r="DB122" i="11"/>
  <c r="BS122" i="11"/>
  <c r="DB140" i="11"/>
  <c r="DD140" i="11"/>
  <c r="CZ140" i="11"/>
  <c r="GI104" i="11"/>
  <c r="DD51" i="11"/>
  <c r="CZ51" i="11"/>
  <c r="BS51" i="11"/>
  <c r="GM70" i="11"/>
  <c r="FY288" i="11"/>
  <c r="FU283" i="11"/>
  <c r="FY283" i="11"/>
  <c r="CP283" i="11"/>
  <c r="FV51" i="11"/>
  <c r="FU51" i="11"/>
  <c r="CN51" i="11"/>
  <c r="BB51" i="11"/>
  <c r="CR51" i="11" s="1"/>
  <c r="BA51" i="11"/>
  <c r="CQ51" i="11" s="1"/>
  <c r="CT51" i="11" s="1"/>
  <c r="FY51" i="11"/>
  <c r="BC51" i="11"/>
  <c r="BD51" i="11"/>
  <c r="CS51" i="11" s="1"/>
  <c r="CP286" i="11"/>
  <c r="CN290" i="11"/>
  <c r="BC290" i="11"/>
  <c r="CL289" i="11"/>
  <c r="GI289" i="11" s="1"/>
  <c r="DL287" i="11"/>
  <c r="CX286" i="11"/>
  <c r="CM285" i="11"/>
  <c r="GZ285" i="11" s="1"/>
  <c r="CP285" i="11"/>
  <c r="HC285" i="11" s="1"/>
  <c r="CY285" i="11"/>
  <c r="CO285" i="11"/>
  <c r="CN286" i="11"/>
  <c r="GS286" i="11" s="1"/>
  <c r="CP281" i="11"/>
  <c r="HC281" i="11" s="1"/>
  <c r="DB280" i="11"/>
  <c r="CO277" i="11"/>
  <c r="CP277" i="11"/>
  <c r="HC277" i="11" s="1"/>
  <c r="CY273" i="11"/>
  <c r="GH273" i="11" s="1"/>
  <c r="CM273" i="11"/>
  <c r="CO273" i="11"/>
  <c r="CZ264" i="11"/>
  <c r="DC264" i="11"/>
  <c r="CZ262" i="11"/>
  <c r="DD264" i="11"/>
  <c r="CY261" i="11"/>
  <c r="HF261" i="11" s="1"/>
  <c r="CO261" i="11"/>
  <c r="GT261" i="11" s="1"/>
  <c r="DB260" i="11"/>
  <c r="CN258" i="11"/>
  <c r="CP250" i="11"/>
  <c r="CY250" i="11"/>
  <c r="HF250" i="11" s="1"/>
  <c r="CO250" i="11"/>
  <c r="CZ243" i="11"/>
  <c r="CO242" i="11"/>
  <c r="GD242" i="11" s="1"/>
  <c r="CL241" i="11"/>
  <c r="GA241" i="11" s="1"/>
  <c r="CO238" i="11"/>
  <c r="DD251" i="11"/>
  <c r="DC242" i="11"/>
  <c r="CZ230" i="11"/>
  <c r="DC234" i="11"/>
  <c r="DC230" i="11"/>
  <c r="CM237" i="11"/>
  <c r="GZ237" i="11" s="1"/>
  <c r="CX233" i="11"/>
  <c r="HE233" i="11" s="1"/>
  <c r="FY238" i="11"/>
  <c r="CN233" i="11"/>
  <c r="DB221" i="11"/>
  <c r="CY238" i="11"/>
  <c r="GP238" i="11" s="1"/>
  <c r="CY233" i="11"/>
  <c r="DL217" i="11"/>
  <c r="BD226" i="11"/>
  <c r="CS226" i="11" s="1"/>
  <c r="CU226" i="11" s="1"/>
  <c r="CV226" i="11" s="1"/>
  <c r="FW226" i="11"/>
  <c r="DM219" i="11"/>
  <c r="CZ217" i="11"/>
  <c r="DA216" i="11"/>
  <c r="DC214" i="11"/>
  <c r="CM206" i="11"/>
  <c r="CL213" i="11"/>
  <c r="DL210" i="11"/>
  <c r="CO206" i="11"/>
  <c r="HB206" i="11" s="1"/>
  <c r="CZ210" i="11"/>
  <c r="DA209" i="11"/>
  <c r="CY206" i="11"/>
  <c r="BP203" i="11"/>
  <c r="BS203" i="11" s="1"/>
  <c r="DB203" i="11"/>
  <c r="DA178" i="11"/>
  <c r="GI199" i="11"/>
  <c r="BS200" i="11"/>
  <c r="DM179" i="11"/>
  <c r="DC178" i="11"/>
  <c r="FY206" i="11"/>
  <c r="CN163" i="11"/>
  <c r="HA163" i="11" s="1"/>
  <c r="BP176" i="11"/>
  <c r="BS176" i="11" s="1"/>
  <c r="CN190" i="11"/>
  <c r="CZ192" i="11"/>
  <c r="GT185" i="11"/>
  <c r="CZ164" i="11"/>
  <c r="BP147" i="11"/>
  <c r="DM147" i="11"/>
  <c r="CP113" i="11"/>
  <c r="GE113" i="11" s="1"/>
  <c r="DD110" i="11"/>
  <c r="CL83" i="11"/>
  <c r="DA80" i="11"/>
  <c r="BD174" i="11"/>
  <c r="CS174" i="11" s="1"/>
  <c r="FW174" i="11"/>
  <c r="DD154" i="11"/>
  <c r="BP154" i="11"/>
  <c r="BR154" i="11" s="1"/>
  <c r="DF154" i="11" s="1"/>
  <c r="CY148" i="11"/>
  <c r="HF148" i="11" s="1"/>
  <c r="AZ148" i="11"/>
  <c r="DB142" i="11"/>
  <c r="BP142" i="11"/>
  <c r="CP140" i="11"/>
  <c r="GM140" i="11" s="1"/>
  <c r="BD158" i="11"/>
  <c r="CS158" i="11" s="1"/>
  <c r="FW158" i="11"/>
  <c r="DA156" i="11"/>
  <c r="DC175" i="11"/>
  <c r="CZ155" i="11"/>
  <c r="DD151" i="11"/>
  <c r="CX140" i="11"/>
  <c r="CL125" i="11"/>
  <c r="GA125" i="11" s="1"/>
  <c r="BS146" i="11"/>
  <c r="DB102" i="11"/>
  <c r="CL113" i="11"/>
  <c r="GY113" i="11" s="1"/>
  <c r="CM108" i="11"/>
  <c r="GJ108" i="11" s="1"/>
  <c r="DA102" i="11"/>
  <c r="BS130" i="11"/>
  <c r="DB116" i="11"/>
  <c r="CN106" i="11"/>
  <c r="GC106" i="11" s="1"/>
  <c r="CY94" i="11"/>
  <c r="DA89" i="11"/>
  <c r="DM128" i="11"/>
  <c r="DD118" i="11"/>
  <c r="DL118" i="11"/>
  <c r="BD118" i="11"/>
  <c r="CS118" i="11" s="1"/>
  <c r="FW118" i="11"/>
  <c r="BD114" i="11"/>
  <c r="CS114" i="11" s="1"/>
  <c r="FW114" i="11"/>
  <c r="CY116" i="11"/>
  <c r="HF116" i="11" s="1"/>
  <c r="CZ80" i="11"/>
  <c r="CP54" i="11"/>
  <c r="GE54" i="11" s="1"/>
  <c r="DA51" i="11"/>
  <c r="CL50" i="11"/>
  <c r="DM118" i="11"/>
  <c r="DB80" i="11"/>
  <c r="DB72" i="11"/>
  <c r="CN54" i="11"/>
  <c r="HA54" i="11" s="1"/>
  <c r="CX51" i="11"/>
  <c r="GW51" i="11" s="1"/>
  <c r="DM82" i="11"/>
  <c r="DA82" i="11"/>
  <c r="FY77" i="11"/>
  <c r="FV204" i="11"/>
  <c r="CN204" i="11"/>
  <c r="FY204" i="11"/>
  <c r="FV195" i="11"/>
  <c r="BD195" i="11"/>
  <c r="CS195" i="11" s="1"/>
  <c r="CU195" i="11" s="1"/>
  <c r="FY195" i="11"/>
  <c r="BA84" i="11"/>
  <c r="CQ84" i="11" s="1"/>
  <c r="BB84" i="11"/>
  <c r="CR84" i="11" s="1"/>
  <c r="BC84" i="11"/>
  <c r="CN84" i="11"/>
  <c r="GU78" i="11"/>
  <c r="GM78" i="11"/>
  <c r="GH78" i="11"/>
  <c r="CN191" i="11"/>
  <c r="CZ183" i="11"/>
  <c r="CZ179" i="11"/>
  <c r="CZ182" i="11"/>
  <c r="FY180" i="11"/>
  <c r="DC177" i="11"/>
  <c r="CZ177" i="11"/>
  <c r="DB177" i="11"/>
  <c r="CP165" i="11"/>
  <c r="DA165" i="11"/>
  <c r="DM164" i="11"/>
  <c r="DC163" i="11"/>
  <c r="BP163" i="11"/>
  <c r="DM182" i="11"/>
  <c r="DB167" i="11"/>
  <c r="CY165" i="11"/>
  <c r="DC169" i="11"/>
  <c r="DB155" i="11"/>
  <c r="DB151" i="11"/>
  <c r="DB147" i="11"/>
  <c r="CX146" i="11"/>
  <c r="DB143" i="11"/>
  <c r="CX142" i="11"/>
  <c r="GG142" i="11" s="1"/>
  <c r="BC140" i="11"/>
  <c r="CZ129" i="11"/>
  <c r="CM122" i="11"/>
  <c r="DA175" i="11"/>
  <c r="CX125" i="11"/>
  <c r="HE125" i="11" s="1"/>
  <c r="DC173" i="11"/>
  <c r="CZ151" i="11"/>
  <c r="CZ147" i="11"/>
  <c r="DA146" i="11"/>
  <c r="DB145" i="11"/>
  <c r="DD143" i="11"/>
  <c r="DL142" i="11"/>
  <c r="CM140" i="11"/>
  <c r="GZ140" i="11" s="1"/>
  <c r="CN139" i="11"/>
  <c r="CM155" i="11"/>
  <c r="CM151" i="11"/>
  <c r="GJ151" i="11" s="1"/>
  <c r="CM147" i="11"/>
  <c r="CX143" i="11"/>
  <c r="CX139" i="11"/>
  <c r="CX135" i="11"/>
  <c r="HE135" i="11" s="1"/>
  <c r="CX131" i="11"/>
  <c r="HE131" i="11" s="1"/>
  <c r="CX127" i="11"/>
  <c r="CZ152" i="11"/>
  <c r="CZ142" i="11"/>
  <c r="CP134" i="11"/>
  <c r="CL122" i="11"/>
  <c r="CL94" i="11"/>
  <c r="CN134" i="11"/>
  <c r="GS134" i="11" s="1"/>
  <c r="DB117" i="11"/>
  <c r="CX116" i="11"/>
  <c r="CP101" i="11"/>
  <c r="DL94" i="11"/>
  <c r="BB118" i="11"/>
  <c r="CR118" i="11" s="1"/>
  <c r="CP116" i="11"/>
  <c r="CP108" i="11"/>
  <c r="CY98" i="11"/>
  <c r="GP98" i="11" s="1"/>
  <c r="CN94" i="11"/>
  <c r="HA94" i="11" s="1"/>
  <c r="DB152" i="11"/>
  <c r="BC116" i="11"/>
  <c r="DL114" i="11"/>
  <c r="CZ60" i="11"/>
  <c r="CL54" i="11"/>
  <c r="CO51" i="11"/>
  <c r="BS98" i="11"/>
  <c r="CX79" i="11"/>
  <c r="HE79" i="11" s="1"/>
  <c r="DL77" i="11"/>
  <c r="DM76" i="11"/>
  <c r="CX71" i="11"/>
  <c r="GW71" i="11" s="1"/>
  <c r="DL69" i="11"/>
  <c r="DM68" i="11"/>
  <c r="CP65" i="11"/>
  <c r="FV260" i="11"/>
  <c r="CY260" i="11"/>
  <c r="FY260" i="11"/>
  <c r="FU92" i="11"/>
  <c r="BC92" i="11"/>
  <c r="FY92" i="11"/>
  <c r="CY92" i="11"/>
  <c r="CO92" i="11"/>
  <c r="GX85" i="11"/>
  <c r="HF85" i="11"/>
  <c r="HF115" i="11"/>
  <c r="GX115" i="11"/>
  <c r="FV110" i="11"/>
  <c r="BC110" i="11"/>
  <c r="FY110" i="11"/>
  <c r="CO110" i="11"/>
  <c r="DB200" i="11"/>
  <c r="CN198" i="11"/>
  <c r="CY194" i="11"/>
  <c r="CO194" i="11"/>
  <c r="HB194" i="11" s="1"/>
  <c r="DA190" i="11"/>
  <c r="CX188" i="11"/>
  <c r="CN187" i="11"/>
  <c r="BC192" i="11"/>
  <c r="DB187" i="11"/>
  <c r="CZ181" i="11"/>
  <c r="DL180" i="11"/>
  <c r="BC180" i="11"/>
  <c r="CM178" i="11"/>
  <c r="GZ178" i="11" s="1"/>
  <c r="CX165" i="11"/>
  <c r="CL192" i="11"/>
  <c r="DB180" i="11"/>
  <c r="DD177" i="11"/>
  <c r="DM177" i="11"/>
  <c r="DB173" i="11"/>
  <c r="DM169" i="11"/>
  <c r="CL165" i="11"/>
  <c r="GA165" i="11" s="1"/>
  <c r="DL173" i="11"/>
  <c r="CP168" i="11"/>
  <c r="CO165" i="11"/>
  <c r="GL165" i="11" s="1"/>
  <c r="CX163" i="11"/>
  <c r="BD166" i="11"/>
  <c r="CS166" i="11" s="1"/>
  <c r="FW166" i="11"/>
  <c r="CN165" i="11"/>
  <c r="HA165" i="11" s="1"/>
  <c r="CL163" i="11"/>
  <c r="CM146" i="11"/>
  <c r="CM142" i="11"/>
  <c r="DA140" i="11"/>
  <c r="DB139" i="11"/>
  <c r="DD126" i="11"/>
  <c r="CY125" i="11"/>
  <c r="DL155" i="11"/>
  <c r="DL151" i="11"/>
  <c r="DL147" i="11"/>
  <c r="CM125" i="11"/>
  <c r="CM156" i="11"/>
  <c r="GR156" i="11" s="1"/>
  <c r="CN155" i="11"/>
  <c r="CY151" i="11"/>
  <c r="CX148" i="11"/>
  <c r="CY147" i="11"/>
  <c r="HF147" i="11" s="1"/>
  <c r="CO146" i="11"/>
  <c r="GD146" i="11" s="1"/>
  <c r="CZ143" i="11"/>
  <c r="DC140" i="11"/>
  <c r="DD139" i="11"/>
  <c r="DD135" i="11"/>
  <c r="DD131" i="11"/>
  <c r="DL130" i="11"/>
  <c r="CM128" i="11"/>
  <c r="GJ128" i="11" s="1"/>
  <c r="CN127" i="11"/>
  <c r="GS127" i="11" s="1"/>
  <c r="BS126" i="11"/>
  <c r="DC155" i="11"/>
  <c r="DL153" i="11"/>
  <c r="DC151" i="11"/>
  <c r="DL149" i="11"/>
  <c r="DL145" i="11"/>
  <c r="CM143" i="11"/>
  <c r="GR143" i="11" s="1"/>
  <c r="CM139" i="11"/>
  <c r="GZ139" i="11" s="1"/>
  <c r="CM135" i="11"/>
  <c r="CM131" i="11"/>
  <c r="CM127" i="11"/>
  <c r="GJ127" i="11" s="1"/>
  <c r="CO125" i="11"/>
  <c r="CX123" i="11"/>
  <c r="DL148" i="11"/>
  <c r="DD128" i="11"/>
  <c r="CP106" i="11"/>
  <c r="GM106" i="11" s="1"/>
  <c r="DB146" i="11"/>
  <c r="DM130" i="11"/>
  <c r="CM116" i="11"/>
  <c r="GB116" i="11" s="1"/>
  <c r="CX112" i="11"/>
  <c r="DM105" i="11"/>
  <c r="DA94" i="11"/>
  <c r="FY148" i="11"/>
  <c r="CL124" i="11"/>
  <c r="CZ118" i="11"/>
  <c r="CL116" i="11"/>
  <c r="CZ110" i="11"/>
  <c r="CL108" i="11"/>
  <c r="BD99" i="11"/>
  <c r="CS99" i="11" s="1"/>
  <c r="FW99" i="11"/>
  <c r="CN98" i="11"/>
  <c r="HA98" i="11" s="1"/>
  <c r="DD94" i="11"/>
  <c r="FY89" i="11"/>
  <c r="CN89" i="11"/>
  <c r="FY147" i="11"/>
  <c r="CY134" i="11"/>
  <c r="DM119" i="11"/>
  <c r="CZ117" i="11"/>
  <c r="DA116" i="11"/>
  <c r="DM115" i="11"/>
  <c r="CZ113" i="11"/>
  <c r="DA112" i="11"/>
  <c r="DM111" i="11"/>
  <c r="DC110" i="11"/>
  <c r="CY109" i="11"/>
  <c r="CO108" i="11"/>
  <c r="DC94" i="11"/>
  <c r="CX90" i="11"/>
  <c r="GO90" i="11" s="1"/>
  <c r="DA71" i="11"/>
  <c r="CX69" i="11"/>
  <c r="DD61" i="11"/>
  <c r="DC61" i="11"/>
  <c r="DB61" i="11"/>
  <c r="DD57" i="11"/>
  <c r="DM57" i="11"/>
  <c r="CP55" i="11"/>
  <c r="GM55" i="11" s="1"/>
  <c r="CL55" i="11"/>
  <c r="DD53" i="11"/>
  <c r="CZ53" i="11"/>
  <c r="DC112" i="11"/>
  <c r="DC80" i="11"/>
  <c r="DC72" i="11"/>
  <c r="DC60" i="11"/>
  <c r="CP87" i="11"/>
  <c r="HC87" i="11" s="1"/>
  <c r="CL73" i="11"/>
  <c r="GQ73" i="11" s="1"/>
  <c r="FY73" i="11"/>
  <c r="DD66" i="11"/>
  <c r="DM114" i="11"/>
  <c r="DM79" i="11"/>
  <c r="DD77" i="11"/>
  <c r="DL76" i="11"/>
  <c r="CL75" i="11"/>
  <c r="CN73" i="11"/>
  <c r="CZ57" i="11"/>
  <c r="FV263" i="11"/>
  <c r="CN263" i="11"/>
  <c r="BC263" i="11"/>
  <c r="CY263" i="11"/>
  <c r="FV118" i="11"/>
  <c r="CO118" i="11"/>
  <c r="CL118" i="11"/>
  <c r="BC118" i="11"/>
  <c r="FY118" i="11"/>
  <c r="GA74" i="11"/>
  <c r="GY74" i="11"/>
  <c r="GQ74" i="11"/>
  <c r="BS121" i="11"/>
  <c r="DA121" i="11"/>
  <c r="CL92" i="11"/>
  <c r="CX54" i="11"/>
  <c r="CO260" i="11"/>
  <c r="FY279" i="11"/>
  <c r="CL288" i="11"/>
  <c r="BC271" i="11"/>
  <c r="FV268" i="11"/>
  <c r="FU268" i="11"/>
  <c r="FY252" i="11"/>
  <c r="CL279" i="11"/>
  <c r="CO272" i="11"/>
  <c r="FV200" i="11"/>
  <c r="FU200" i="11"/>
  <c r="CO204" i="11"/>
  <c r="CO200" i="11"/>
  <c r="CL203" i="11"/>
  <c r="CO223" i="11"/>
  <c r="FV196" i="11"/>
  <c r="FU196" i="11"/>
  <c r="BD185" i="11"/>
  <c r="CS185" i="11" s="1"/>
  <c r="CU185" i="11" s="1"/>
  <c r="BC185" i="11"/>
  <c r="FV144" i="11"/>
  <c r="FU144" i="11"/>
  <c r="CP104" i="11"/>
  <c r="CP96" i="11"/>
  <c r="CY59" i="11"/>
  <c r="FY104" i="11"/>
  <c r="CP99" i="11"/>
  <c r="CO99" i="11"/>
  <c r="BC95" i="11"/>
  <c r="CO74" i="11"/>
  <c r="CY51" i="11"/>
  <c r="CL107" i="11"/>
  <c r="CO88" i="11"/>
  <c r="FY100" i="11"/>
  <c r="CY84" i="11"/>
  <c r="CN49" i="11"/>
  <c r="DB60" i="11"/>
  <c r="CX55" i="11"/>
  <c r="GW55" i="11" s="1"/>
  <c r="CZ54" i="11"/>
  <c r="DL53" i="11"/>
  <c r="CM51" i="11"/>
  <c r="CY50" i="11"/>
  <c r="GX50" i="11" s="1"/>
  <c r="CM54" i="11"/>
  <c r="CX50" i="11"/>
  <c r="CO266" i="11"/>
  <c r="CO288" i="11"/>
  <c r="FV274" i="11"/>
  <c r="BD274" i="11"/>
  <c r="CS274" i="11" s="1"/>
  <c r="CL283" i="11"/>
  <c r="CP274" i="11"/>
  <c r="CY268" i="11"/>
  <c r="FY200" i="11"/>
  <c r="CY223" i="11"/>
  <c r="FY214" i="11"/>
  <c r="CP222" i="11"/>
  <c r="CP195" i="11"/>
  <c r="CL195" i="11"/>
  <c r="DB194" i="11"/>
  <c r="BD181" i="11"/>
  <c r="CS181" i="11" s="1"/>
  <c r="CU181" i="11" s="1"/>
  <c r="BC181" i="11"/>
  <c r="DM194" i="11"/>
  <c r="CN208" i="11"/>
  <c r="CP118" i="11"/>
  <c r="FU104" i="11"/>
  <c r="BC104" i="11"/>
  <c r="FV59" i="11"/>
  <c r="FU59" i="11"/>
  <c r="FY185" i="11"/>
  <c r="CY163" i="11"/>
  <c r="CO96" i="11"/>
  <c r="CP59" i="11"/>
  <c r="CY49" i="11"/>
  <c r="FV121" i="11"/>
  <c r="BA121" i="11"/>
  <c r="CQ121" i="11" s="1"/>
  <c r="FV115" i="11"/>
  <c r="BC115" i="11"/>
  <c r="BC99" i="11"/>
  <c r="FY88" i="11"/>
  <c r="CP103" i="11"/>
  <c r="BD81" i="11"/>
  <c r="CS81" i="11" s="1"/>
  <c r="CP51" i="11"/>
  <c r="CO100" i="11"/>
  <c r="BC100" i="11"/>
  <c r="CO84" i="11"/>
  <c r="CL59" i="11"/>
  <c r="CP81" i="11"/>
  <c r="CP68" i="11"/>
  <c r="CZ66" i="11"/>
  <c r="CP60" i="11"/>
  <c r="CY54" i="11"/>
  <c r="GP54" i="11" s="1"/>
  <c r="CN50" i="11"/>
  <c r="DL85" i="11"/>
  <c r="DC85" i="11"/>
  <c r="CP71" i="11"/>
  <c r="GE71" i="11" s="1"/>
  <c r="CZ69" i="11"/>
  <c r="DA68" i="11"/>
  <c r="DM67" i="11"/>
  <c r="DC66" i="11"/>
  <c r="CN65" i="11"/>
  <c r="DA60" i="11"/>
  <c r="DL56" i="11"/>
  <c r="DC54" i="11"/>
  <c r="CM50" i="11"/>
  <c r="CP288" i="11"/>
  <c r="CO252" i="11"/>
  <c r="BA251" i="11"/>
  <c r="CQ251" i="11" s="1"/>
  <c r="FU251" i="11"/>
  <c r="CO271" i="11"/>
  <c r="CN268" i="11"/>
  <c r="CO283" i="11"/>
  <c r="BC268" i="11"/>
  <c r="CY266" i="11"/>
  <c r="CN251" i="11"/>
  <c r="FY274" i="11"/>
  <c r="CY271" i="11"/>
  <c r="CP266" i="11"/>
  <c r="CY251" i="11"/>
  <c r="BC214" i="11"/>
  <c r="AZ203" i="11"/>
  <c r="FW203" i="11" s="1"/>
  <c r="CY204" i="11"/>
  <c r="FY215" i="11"/>
  <c r="CL208" i="11"/>
  <c r="CP207" i="11"/>
  <c r="CL207" i="11"/>
  <c r="CN200" i="11"/>
  <c r="CY196" i="11"/>
  <c r="CN196" i="11"/>
  <c r="FV175" i="11"/>
  <c r="BC175" i="11"/>
  <c r="CP166" i="11"/>
  <c r="CL166" i="11"/>
  <c r="CL110" i="11"/>
  <c r="CP92" i="11"/>
  <c r="FY59" i="11"/>
  <c r="FY49" i="11"/>
  <c r="CY175" i="11"/>
  <c r="CP107" i="11"/>
  <c r="FY96" i="11"/>
  <c r="BC85" i="11"/>
  <c r="CP144" i="11"/>
  <c r="CM121" i="11"/>
  <c r="CP110" i="11"/>
  <c r="CO107" i="11"/>
  <c r="FY103" i="11"/>
  <c r="BD62" i="11"/>
  <c r="CS62" i="11" s="1"/>
  <c r="BC62" i="11"/>
  <c r="CN59" i="11"/>
  <c r="CO115" i="11"/>
  <c r="CY96" i="11"/>
  <c r="CL51" i="11"/>
  <c r="CL99" i="11"/>
  <c r="CY104" i="11"/>
  <c r="CL96" i="11"/>
  <c r="CL78" i="11"/>
  <c r="HC188" i="11"/>
  <c r="GU188" i="11"/>
  <c r="GM188" i="11"/>
  <c r="GE188" i="11"/>
  <c r="HF152" i="11"/>
  <c r="GX152" i="11"/>
  <c r="GP152" i="11"/>
  <c r="GH152" i="11"/>
  <c r="GH148" i="11"/>
  <c r="GY73" i="11"/>
  <c r="GI73" i="11"/>
  <c r="HF284" i="11"/>
  <c r="GP284" i="11"/>
  <c r="GX284" i="11"/>
  <c r="GH284" i="11"/>
  <c r="CU259" i="11"/>
  <c r="HC233" i="11"/>
  <c r="GU233" i="11"/>
  <c r="GM233" i="11"/>
  <c r="GE233" i="11"/>
  <c r="HF180" i="11"/>
  <c r="GX180" i="11"/>
  <c r="GP180" i="11"/>
  <c r="GH180" i="11"/>
  <c r="HF160" i="11"/>
  <c r="GX160" i="11"/>
  <c r="GP160" i="11"/>
  <c r="GH160" i="11"/>
  <c r="GY134" i="11"/>
  <c r="GQ134" i="11"/>
  <c r="GI134" i="11"/>
  <c r="GA134" i="11"/>
  <c r="HF93" i="11"/>
  <c r="GX93" i="11"/>
  <c r="GP93" i="11"/>
  <c r="GH93" i="11"/>
  <c r="HF79" i="11"/>
  <c r="GX79" i="11"/>
  <c r="GP79" i="11"/>
  <c r="GH79" i="11"/>
  <c r="HF57" i="11"/>
  <c r="HF182" i="11"/>
  <c r="GX182" i="11"/>
  <c r="GP182" i="11"/>
  <c r="GH182" i="11"/>
  <c r="HA97" i="11"/>
  <c r="HC63" i="11"/>
  <c r="GU63" i="11"/>
  <c r="GM63" i="11"/>
  <c r="GE63" i="11"/>
  <c r="HC55" i="11"/>
  <c r="HC61" i="11"/>
  <c r="GU61" i="11"/>
  <c r="GM61" i="11"/>
  <c r="GE61" i="11"/>
  <c r="GY286" i="11"/>
  <c r="GQ286" i="11"/>
  <c r="GI286" i="11"/>
  <c r="GA286" i="11"/>
  <c r="HF168" i="11"/>
  <c r="GX168" i="11"/>
  <c r="GP168" i="11"/>
  <c r="GH168" i="11"/>
  <c r="HF150" i="11"/>
  <c r="GX150" i="11"/>
  <c r="GP150" i="11"/>
  <c r="GH150" i="11"/>
  <c r="GE146" i="11"/>
  <c r="BR289" i="11"/>
  <c r="DF289" i="11" s="1"/>
  <c r="BQ289" i="11"/>
  <c r="DE289" i="11" s="1"/>
  <c r="BT289" i="11"/>
  <c r="DG289" i="11" s="1"/>
  <c r="DM289" i="11"/>
  <c r="HE288" i="11"/>
  <c r="GW288" i="11"/>
  <c r="GO288" i="11"/>
  <c r="GG288" i="11"/>
  <c r="GS283" i="11"/>
  <c r="GK283" i="11"/>
  <c r="GC283" i="11"/>
  <c r="HA283" i="11"/>
  <c r="HE283" i="11"/>
  <c r="GW283" i="11"/>
  <c r="GO283" i="11"/>
  <c r="GG283" i="11"/>
  <c r="HF285" i="11"/>
  <c r="GX285" i="11"/>
  <c r="GP285" i="11"/>
  <c r="GH285" i="11"/>
  <c r="GC286" i="11"/>
  <c r="HA286" i="11"/>
  <c r="GK286" i="11"/>
  <c r="DM282" i="11"/>
  <c r="GY281" i="11"/>
  <c r="GQ281" i="11"/>
  <c r="GI281" i="11"/>
  <c r="GA281" i="11"/>
  <c r="BR279" i="11"/>
  <c r="DF279" i="11" s="1"/>
  <c r="BQ279" i="11"/>
  <c r="DE279" i="11" s="1"/>
  <c r="BS279" i="11"/>
  <c r="DM279" i="11"/>
  <c r="BT279" i="11"/>
  <c r="DG279" i="11" s="1"/>
  <c r="DI277" i="11"/>
  <c r="DJ277" i="11" s="1"/>
  <c r="HA274" i="11"/>
  <c r="GS274" i="11"/>
  <c r="GK274" i="11"/>
  <c r="GC274" i="11"/>
  <c r="BR273" i="11"/>
  <c r="DF273" i="11" s="1"/>
  <c r="BQ273" i="11"/>
  <c r="DE273" i="11" s="1"/>
  <c r="BT273" i="11"/>
  <c r="DG273" i="11" s="1"/>
  <c r="HC273" i="11"/>
  <c r="GU273" i="11"/>
  <c r="GM273" i="11"/>
  <c r="GE273" i="11"/>
  <c r="GZ277" i="11"/>
  <c r="GR277" i="11"/>
  <c r="GJ277" i="11"/>
  <c r="GB277" i="11"/>
  <c r="BD276" i="11"/>
  <c r="CS276" i="11" s="1"/>
  <c r="FV276" i="11"/>
  <c r="FY276" i="11"/>
  <c r="BB276" i="11"/>
  <c r="CR276" i="11" s="1"/>
  <c r="BA276" i="11"/>
  <c r="CQ276" i="11" s="1"/>
  <c r="FU276" i="11"/>
  <c r="HB273" i="11"/>
  <c r="GT273" i="11"/>
  <c r="GL273" i="11"/>
  <c r="GD273" i="11"/>
  <c r="HE271" i="11"/>
  <c r="GW271" i="11"/>
  <c r="GO271" i="11"/>
  <c r="GG271" i="11"/>
  <c r="BS273" i="11"/>
  <c r="DI269" i="11"/>
  <c r="GQ265" i="11"/>
  <c r="GN268" i="11"/>
  <c r="HE263" i="11"/>
  <c r="GW263" i="11"/>
  <c r="GO263" i="11"/>
  <c r="GG263" i="11"/>
  <c r="CZ265" i="11"/>
  <c r="CU263" i="11"/>
  <c r="GQ258" i="11"/>
  <c r="BT259" i="11"/>
  <c r="DG259" i="11" s="1"/>
  <c r="DD259" i="11"/>
  <c r="CZ259" i="11"/>
  <c r="BS259" i="11"/>
  <c r="BR259" i="11"/>
  <c r="DF259" i="11" s="1"/>
  <c r="BQ259" i="11"/>
  <c r="DE259" i="11" s="1"/>
  <c r="HC256" i="11"/>
  <c r="GU256" i="11"/>
  <c r="GM256" i="11"/>
  <c r="GE256" i="11"/>
  <c r="GY261" i="11"/>
  <c r="GQ261" i="11"/>
  <c r="GI261" i="11"/>
  <c r="GA261" i="11"/>
  <c r="HE252" i="11"/>
  <c r="GW252" i="11"/>
  <c r="GO252" i="11"/>
  <c r="GG252" i="11"/>
  <c r="DB259" i="11"/>
  <c r="HF254" i="11"/>
  <c r="GX254" i="11"/>
  <c r="GP254" i="11"/>
  <c r="GH254" i="11"/>
  <c r="GZ253" i="11"/>
  <c r="GR253" i="11"/>
  <c r="GJ253" i="11"/>
  <c r="GB253" i="11"/>
  <c r="BQ247" i="11"/>
  <c r="DE247" i="11" s="1"/>
  <c r="BT247" i="11"/>
  <c r="DG247" i="11" s="1"/>
  <c r="BR247" i="11"/>
  <c r="DF247" i="11" s="1"/>
  <c r="DA256" i="11"/>
  <c r="CT252" i="11"/>
  <c r="HE249" i="11"/>
  <c r="GW249" i="11"/>
  <c r="GO249" i="11"/>
  <c r="GG249" i="11"/>
  <c r="HB250" i="11"/>
  <c r="GT250" i="11"/>
  <c r="GL250" i="11"/>
  <c r="GD250" i="11"/>
  <c r="GZ240" i="11"/>
  <c r="GR240" i="11"/>
  <c r="GJ240" i="11"/>
  <c r="GB240" i="11"/>
  <c r="HE254" i="11"/>
  <c r="GW254" i="11"/>
  <c r="GO254" i="11"/>
  <c r="GG254" i="11"/>
  <c r="HA248" i="11"/>
  <c r="GS248" i="11"/>
  <c r="GK248" i="11"/>
  <c r="GC248" i="11"/>
  <c r="HE239" i="11"/>
  <c r="GW239" i="11"/>
  <c r="GG239" i="11"/>
  <c r="GY243" i="11"/>
  <c r="GQ243" i="11"/>
  <c r="GI243" i="11"/>
  <c r="GA243" i="11"/>
  <c r="GU239" i="11"/>
  <c r="GX253" i="11"/>
  <c r="DC247" i="11"/>
  <c r="HC236" i="11"/>
  <c r="GU236" i="11"/>
  <c r="GM236" i="11"/>
  <c r="GE236" i="11"/>
  <c r="HA230" i="11"/>
  <c r="GY242" i="11"/>
  <c r="CP240" i="11"/>
  <c r="GC244" i="11"/>
  <c r="HA244" i="11"/>
  <c r="GS244" i="11"/>
  <c r="GK244" i="11"/>
  <c r="GY234" i="11"/>
  <c r="GQ234" i="11"/>
  <c r="GI234" i="11"/>
  <c r="GA234" i="11"/>
  <c r="HA232" i="11"/>
  <c r="GS232" i="11"/>
  <c r="GK232" i="11"/>
  <c r="GC232" i="11"/>
  <c r="BA231" i="11"/>
  <c r="CQ231" i="11" s="1"/>
  <c r="BD231" i="11"/>
  <c r="CS231" i="11" s="1"/>
  <c r="FV231" i="11"/>
  <c r="FU231" i="11"/>
  <c r="BB231" i="11"/>
  <c r="CR231" i="11" s="1"/>
  <c r="BT232" i="11"/>
  <c r="DG232" i="11" s="1"/>
  <c r="BS232" i="11"/>
  <c r="BR232" i="11"/>
  <c r="DF232" i="11" s="1"/>
  <c r="BQ232" i="11"/>
  <c r="DE232" i="11" s="1"/>
  <c r="DM232" i="11"/>
  <c r="HE225" i="11"/>
  <c r="GW225" i="11"/>
  <c r="GO225" i="11"/>
  <c r="GG225" i="11"/>
  <c r="HC229" i="11"/>
  <c r="GU229" i="11"/>
  <c r="GM229" i="11"/>
  <c r="GE229" i="11"/>
  <c r="GU228" i="11"/>
  <c r="HF226" i="11"/>
  <c r="GX226" i="11"/>
  <c r="GP226" i="11"/>
  <c r="GH226" i="11"/>
  <c r="CT222" i="11"/>
  <c r="HF218" i="11"/>
  <c r="GX218" i="11"/>
  <c r="GP218" i="11"/>
  <c r="GH218" i="11"/>
  <c r="GZ211" i="11"/>
  <c r="GR211" i="11"/>
  <c r="GJ211" i="11"/>
  <c r="GB211" i="11"/>
  <c r="CL231" i="11"/>
  <c r="GZ226" i="11"/>
  <c r="GR226" i="11"/>
  <c r="GJ226" i="11"/>
  <c r="GB226" i="11"/>
  <c r="GN222" i="11"/>
  <c r="HB220" i="11"/>
  <c r="GT220" i="11"/>
  <c r="GL220" i="11"/>
  <c r="GD220" i="11"/>
  <c r="HB216" i="11"/>
  <c r="GT216" i="11"/>
  <c r="GL216" i="11"/>
  <c r="GD216" i="11"/>
  <c r="HC211" i="11"/>
  <c r="GU211" i="11"/>
  <c r="GM211" i="11"/>
  <c r="GE211" i="11"/>
  <c r="BQ206" i="11"/>
  <c r="DE206" i="11" s="1"/>
  <c r="BT206" i="11"/>
  <c r="DG206" i="11" s="1"/>
  <c r="BR206" i="11"/>
  <c r="DF206" i="11" s="1"/>
  <c r="HE202" i="11"/>
  <c r="GW202" i="11"/>
  <c r="GO202" i="11"/>
  <c r="GG202" i="11"/>
  <c r="GZ198" i="11"/>
  <c r="GR198" i="11"/>
  <c r="GJ198" i="11"/>
  <c r="GB198" i="11"/>
  <c r="BR205" i="11"/>
  <c r="DF205" i="11" s="1"/>
  <c r="BQ205" i="11"/>
  <c r="DE205" i="11" s="1"/>
  <c r="BT205" i="11"/>
  <c r="DG205" i="11" s="1"/>
  <c r="HE201" i="11"/>
  <c r="GW201" i="11"/>
  <c r="GO201" i="11"/>
  <c r="GG201" i="11"/>
  <c r="HF195" i="11"/>
  <c r="GX195" i="11"/>
  <c r="GP195" i="11"/>
  <c r="GH195" i="11"/>
  <c r="DA289" i="11"/>
  <c r="DC290" i="11"/>
  <c r="DD289" i="11"/>
  <c r="DM290" i="11"/>
  <c r="DC289" i="11"/>
  <c r="DL290" i="11"/>
  <c r="GQ289" i="11"/>
  <c r="GZ287" i="11"/>
  <c r="GR287" i="11"/>
  <c r="GJ287" i="11"/>
  <c r="GB287" i="11"/>
  <c r="CT288" i="11"/>
  <c r="BA287" i="11"/>
  <c r="CQ287" i="11" s="1"/>
  <c r="FV287" i="11"/>
  <c r="FU287" i="11"/>
  <c r="BB287" i="11"/>
  <c r="CR287" i="11" s="1"/>
  <c r="BD287" i="11"/>
  <c r="CS287" i="11" s="1"/>
  <c r="BT288" i="11"/>
  <c r="DG288" i="11" s="1"/>
  <c r="BS288" i="11"/>
  <c r="BR288" i="11"/>
  <c r="DF288" i="11" s="1"/>
  <c r="BQ288" i="11"/>
  <c r="DE288" i="11" s="1"/>
  <c r="DL288" i="11"/>
  <c r="DA288" i="11"/>
  <c r="CL287" i="11"/>
  <c r="GZ286" i="11"/>
  <c r="GR286" i="11"/>
  <c r="GJ286" i="11"/>
  <c r="GB286" i="11"/>
  <c r="GZ284" i="11"/>
  <c r="HF283" i="11"/>
  <c r="GX283" i="11"/>
  <c r="GP283" i="11"/>
  <c r="GH283" i="11"/>
  <c r="CO282" i="11"/>
  <c r="HF286" i="11"/>
  <c r="GX286" i="11"/>
  <c r="GP286" i="11"/>
  <c r="GH286" i="11"/>
  <c r="BR283" i="11"/>
  <c r="DF283" i="11" s="1"/>
  <c r="BQ283" i="11"/>
  <c r="DE283" i="11" s="1"/>
  <c r="BT283" i="11"/>
  <c r="DG283" i="11" s="1"/>
  <c r="BS283" i="11"/>
  <c r="DD282" i="11"/>
  <c r="GY285" i="11"/>
  <c r="GQ285" i="11"/>
  <c r="GI285" i="11"/>
  <c r="GA285" i="11"/>
  <c r="HA285" i="11"/>
  <c r="GS285" i="11"/>
  <c r="FV285" i="11"/>
  <c r="BC285" i="11"/>
  <c r="FU285" i="11"/>
  <c r="BB285" i="11"/>
  <c r="CR285" i="11" s="1"/>
  <c r="FY285" i="11"/>
  <c r="BD285" i="11"/>
  <c r="CS285" i="11" s="1"/>
  <c r="BA285" i="11"/>
  <c r="CQ285" i="11" s="1"/>
  <c r="DC282" i="11"/>
  <c r="HC284" i="11"/>
  <c r="GU284" i="11"/>
  <c r="GM284" i="11"/>
  <c r="GE284" i="11"/>
  <c r="CL282" i="11"/>
  <c r="GZ281" i="11"/>
  <c r="GR281" i="11"/>
  <c r="GJ281" i="11"/>
  <c r="GB281" i="11"/>
  <c r="GE281" i="11"/>
  <c r="GZ280" i="11"/>
  <c r="GR280" i="11"/>
  <c r="GJ280" i="11"/>
  <c r="GB280" i="11"/>
  <c r="HA279" i="11"/>
  <c r="GS279" i="11"/>
  <c r="GK279" i="11"/>
  <c r="GC279" i="11"/>
  <c r="DH285" i="11"/>
  <c r="FV281" i="11"/>
  <c r="BB281" i="11"/>
  <c r="CR281" i="11" s="1"/>
  <c r="FU281" i="11"/>
  <c r="BA281" i="11"/>
  <c r="CQ281" i="11" s="1"/>
  <c r="BD281" i="11"/>
  <c r="CS281" i="11" s="1"/>
  <c r="DC279" i="11"/>
  <c r="CP278" i="11"/>
  <c r="CL278" i="11"/>
  <c r="BD277" i="11"/>
  <c r="CS277" i="11" s="1"/>
  <c r="FV277" i="11"/>
  <c r="BA277" i="11"/>
  <c r="CQ277" i="11" s="1"/>
  <c r="FU277" i="11"/>
  <c r="FY277" i="11"/>
  <c r="BB277" i="11"/>
  <c r="CR277" i="11" s="1"/>
  <c r="CL277" i="11"/>
  <c r="BQ275" i="11"/>
  <c r="DE275" i="11" s="1"/>
  <c r="BT275" i="11"/>
  <c r="DG275" i="11" s="1"/>
  <c r="BR275" i="11"/>
  <c r="DF275" i="11" s="1"/>
  <c r="DL275" i="11"/>
  <c r="CZ275" i="11"/>
  <c r="HF274" i="11"/>
  <c r="GX274" i="11"/>
  <c r="GP274" i="11"/>
  <c r="GH274" i="11"/>
  <c r="HC279" i="11"/>
  <c r="GU279" i="11"/>
  <c r="GM279" i="11"/>
  <c r="GE279" i="11"/>
  <c r="BC277" i="11"/>
  <c r="HC275" i="11"/>
  <c r="GU275" i="11"/>
  <c r="GM275" i="11"/>
  <c r="GE275" i="11"/>
  <c r="GZ274" i="11"/>
  <c r="GR274" i="11"/>
  <c r="GJ274" i="11"/>
  <c r="GB274" i="11"/>
  <c r="BC276" i="11"/>
  <c r="GX273" i="11"/>
  <c r="DI276" i="11"/>
  <c r="DC273" i="11"/>
  <c r="CV279" i="11"/>
  <c r="CT274" i="11"/>
  <c r="DB273" i="11"/>
  <c r="HE272" i="11"/>
  <c r="GW272" i="11"/>
  <c r="GO272" i="11"/>
  <c r="GG272" i="11"/>
  <c r="GZ268" i="11"/>
  <c r="GR268" i="11"/>
  <c r="GJ268" i="11"/>
  <c r="GB268" i="11"/>
  <c r="CX276" i="11"/>
  <c r="HD275" i="11"/>
  <c r="GN275" i="11"/>
  <c r="DA273" i="11"/>
  <c r="BT271" i="11"/>
  <c r="DG271" i="11" s="1"/>
  <c r="BS271" i="11"/>
  <c r="BR271" i="11"/>
  <c r="DF271" i="11" s="1"/>
  <c r="BQ271" i="11"/>
  <c r="DE271" i="11" s="1"/>
  <c r="CU271" i="11"/>
  <c r="CV271" i="11" s="1"/>
  <c r="GZ267" i="11"/>
  <c r="GR267" i="11"/>
  <c r="GJ267" i="11"/>
  <c r="GB267" i="11"/>
  <c r="CX270" i="11"/>
  <c r="DD273" i="11"/>
  <c r="DM271" i="11"/>
  <c r="CP270" i="11"/>
  <c r="CT267" i="11"/>
  <c r="HC265" i="11"/>
  <c r="GU265" i="11"/>
  <c r="GM265" i="11"/>
  <c r="GE265" i="11"/>
  <c r="HE264" i="11"/>
  <c r="GW264" i="11"/>
  <c r="GO264" i="11"/>
  <c r="GG264" i="11"/>
  <c r="DL271" i="11"/>
  <c r="CU268" i="11"/>
  <c r="CV268" i="11" s="1"/>
  <c r="DL265" i="11"/>
  <c r="BQ263" i="11"/>
  <c r="DE263" i="11" s="1"/>
  <c r="BT263" i="11"/>
  <c r="DG263" i="11" s="1"/>
  <c r="DL263" i="11"/>
  <c r="DD263" i="11"/>
  <c r="DC263" i="11"/>
  <c r="BR263" i="11"/>
  <c r="DF263" i="11" s="1"/>
  <c r="HF262" i="11"/>
  <c r="GX262" i="11"/>
  <c r="GP262" i="11"/>
  <c r="GH262" i="11"/>
  <c r="DC275" i="11"/>
  <c r="BS270" i="11"/>
  <c r="BR270" i="11"/>
  <c r="DF270" i="11" s="1"/>
  <c r="BT270" i="11"/>
  <c r="DG270" i="11" s="1"/>
  <c r="BQ270" i="11"/>
  <c r="DE270" i="11" s="1"/>
  <c r="CX269" i="11"/>
  <c r="HE266" i="11"/>
  <c r="GW266" i="11"/>
  <c r="GO266" i="11"/>
  <c r="GG266" i="11"/>
  <c r="DD265" i="11"/>
  <c r="GY263" i="11"/>
  <c r="GQ263" i="11"/>
  <c r="GI263" i="11"/>
  <c r="GA263" i="11"/>
  <c r="GZ262" i="11"/>
  <c r="GR262" i="11"/>
  <c r="GJ262" i="11"/>
  <c r="GB262" i="11"/>
  <c r="BQ258" i="11"/>
  <c r="DE258" i="11" s="1"/>
  <c r="BT258" i="11"/>
  <c r="DG258" i="11" s="1"/>
  <c r="BS258" i="11"/>
  <c r="BR258" i="11"/>
  <c r="DF258" i="11" s="1"/>
  <c r="CY257" i="11"/>
  <c r="CT263" i="11"/>
  <c r="GM258" i="11"/>
  <c r="CX257" i="11"/>
  <c r="DB270" i="11"/>
  <c r="HE260" i="11"/>
  <c r="GW260" i="11"/>
  <c r="GO260" i="11"/>
  <c r="GG260" i="11"/>
  <c r="BB259" i="11"/>
  <c r="CR259" i="11" s="1"/>
  <c r="HD259" i="11" s="1"/>
  <c r="FY258" i="11"/>
  <c r="BA258" i="11"/>
  <c r="CQ258" i="11" s="1"/>
  <c r="BD258" i="11"/>
  <c r="CS258" i="11" s="1"/>
  <c r="FV258" i="11"/>
  <c r="BC258" i="11"/>
  <c r="FU258" i="11"/>
  <c r="BB258" i="11"/>
  <c r="CR258" i="11" s="1"/>
  <c r="CL257" i="11"/>
  <c r="HD256" i="11"/>
  <c r="GN256" i="11"/>
  <c r="CT266" i="11"/>
  <c r="FV261" i="11"/>
  <c r="FU261" i="11"/>
  <c r="BB261" i="11"/>
  <c r="CR261" i="11" s="1"/>
  <c r="BD261" i="11"/>
  <c r="CS261" i="11" s="1"/>
  <c r="FY261" i="11"/>
  <c r="BA261" i="11"/>
  <c r="CQ261" i="11" s="1"/>
  <c r="CU260" i="11"/>
  <c r="CY258" i="11"/>
  <c r="CO257" i="11"/>
  <c r="DB256" i="11"/>
  <c r="DD255" i="11"/>
  <c r="CZ255" i="11"/>
  <c r="BR255" i="11"/>
  <c r="DF255" i="11" s="1"/>
  <c r="BQ255" i="11"/>
  <c r="DE255" i="11" s="1"/>
  <c r="BT255" i="11"/>
  <c r="DG255" i="11" s="1"/>
  <c r="BS255" i="11"/>
  <c r="DM255" i="11"/>
  <c r="BQ252" i="11"/>
  <c r="DE252" i="11" s="1"/>
  <c r="BT252" i="11"/>
  <c r="DG252" i="11" s="1"/>
  <c r="BS252" i="11"/>
  <c r="BR252" i="11"/>
  <c r="DF252" i="11" s="1"/>
  <c r="DC255" i="11"/>
  <c r="HA254" i="11"/>
  <c r="GS254" i="11"/>
  <c r="GK254" i="11"/>
  <c r="GC254" i="11"/>
  <c r="FV254" i="11"/>
  <c r="BC254" i="11"/>
  <c r="FU254" i="11"/>
  <c r="BB254" i="11"/>
  <c r="CR254" i="11" s="1"/>
  <c r="BD254" i="11"/>
  <c r="CS254" i="11" s="1"/>
  <c r="FY254" i="11"/>
  <c r="BA254" i="11"/>
  <c r="CQ254" i="11" s="1"/>
  <c r="BT253" i="11"/>
  <c r="DG253" i="11" s="1"/>
  <c r="BR253" i="11"/>
  <c r="DF253" i="11" s="1"/>
  <c r="BQ253" i="11"/>
  <c r="DE253" i="11" s="1"/>
  <c r="HC252" i="11"/>
  <c r="GU252" i="11"/>
  <c r="GM252" i="11"/>
  <c r="GE252" i="11"/>
  <c r="HE251" i="11"/>
  <c r="GW251" i="11"/>
  <c r="GO251" i="11"/>
  <c r="GG251" i="11"/>
  <c r="BD249" i="11"/>
  <c r="CS249" i="11" s="1"/>
  <c r="FV249" i="11"/>
  <c r="BA249" i="11"/>
  <c r="CQ249" i="11" s="1"/>
  <c r="FU249" i="11"/>
  <c r="CY249" i="11"/>
  <c r="BB249" i="11"/>
  <c r="CR249" i="11" s="1"/>
  <c r="DD253" i="11"/>
  <c r="HA255" i="11"/>
  <c r="GS255" i="11"/>
  <c r="GK255" i="11"/>
  <c r="GC255" i="11"/>
  <c r="CT255" i="11"/>
  <c r="DH254" i="11"/>
  <c r="BD253" i="11"/>
  <c r="CS253" i="11" s="1"/>
  <c r="FV253" i="11"/>
  <c r="FY253" i="11"/>
  <c r="BB253" i="11"/>
  <c r="CR253" i="11" s="1"/>
  <c r="BA253" i="11"/>
  <c r="CQ253" i="11" s="1"/>
  <c r="FU253" i="11"/>
  <c r="CL253" i="11"/>
  <c r="HA252" i="11"/>
  <c r="GS252" i="11"/>
  <c r="GK252" i="11"/>
  <c r="GC252" i="11"/>
  <c r="BT249" i="11"/>
  <c r="DG249" i="11" s="1"/>
  <c r="BQ249" i="11"/>
  <c r="DE249" i="11" s="1"/>
  <c r="BR249" i="11"/>
  <c r="DF249" i="11" s="1"/>
  <c r="DA247" i="11"/>
  <c r="BQ245" i="11"/>
  <c r="DE245" i="11" s="1"/>
  <c r="BT245" i="11"/>
  <c r="DG245" i="11" s="1"/>
  <c r="BR245" i="11"/>
  <c r="DF245" i="11" s="1"/>
  <c r="DL252" i="11"/>
  <c r="GY250" i="11"/>
  <c r="GQ250" i="11"/>
  <c r="GI250" i="11"/>
  <c r="GA250" i="11"/>
  <c r="HA250" i="11"/>
  <c r="FV250" i="11"/>
  <c r="BC250" i="11"/>
  <c r="FU250" i="11"/>
  <c r="BB250" i="11"/>
  <c r="CR250" i="11" s="1"/>
  <c r="FY250" i="11"/>
  <c r="BD250" i="11"/>
  <c r="CS250" i="11" s="1"/>
  <c r="BA250" i="11"/>
  <c r="CQ250" i="11" s="1"/>
  <c r="CZ249" i="11"/>
  <c r="CT246" i="11"/>
  <c r="GZ244" i="11"/>
  <c r="GR244" i="11"/>
  <c r="GJ244" i="11"/>
  <c r="GB244" i="11"/>
  <c r="DB241" i="11"/>
  <c r="CX240" i="11"/>
  <c r="HA239" i="11"/>
  <c r="GS239" i="11"/>
  <c r="GK239" i="11"/>
  <c r="GC239" i="11"/>
  <c r="DA252" i="11"/>
  <c r="DM249" i="11"/>
  <c r="GT248" i="11"/>
  <c r="BR243" i="11"/>
  <c r="DF243" i="11" s="1"/>
  <c r="BQ243" i="11"/>
  <c r="DE243" i="11" s="1"/>
  <c r="BT243" i="11"/>
  <c r="DG243" i="11" s="1"/>
  <c r="BS243" i="11"/>
  <c r="DA241" i="11"/>
  <c r="BR239" i="11"/>
  <c r="DF239" i="11" s="1"/>
  <c r="BQ239" i="11"/>
  <c r="DE239" i="11" s="1"/>
  <c r="BT239" i="11"/>
  <c r="DG239" i="11" s="1"/>
  <c r="BS239" i="11"/>
  <c r="DD249" i="11"/>
  <c r="HA247" i="11"/>
  <c r="GS247" i="11"/>
  <c r="GK247" i="11"/>
  <c r="GC247" i="11"/>
  <c r="HC246" i="11"/>
  <c r="GU246" i="11"/>
  <c r="GM246" i="11"/>
  <c r="GE246" i="11"/>
  <c r="HF246" i="11"/>
  <c r="GX246" i="11"/>
  <c r="GP246" i="11"/>
  <c r="GH246" i="11"/>
  <c r="FU244" i="11"/>
  <c r="BA244" i="11"/>
  <c r="CQ244" i="11" s="1"/>
  <c r="BD244" i="11"/>
  <c r="CS244" i="11" s="1"/>
  <c r="FV244" i="11"/>
  <c r="BB244" i="11"/>
  <c r="CR244" i="11" s="1"/>
  <c r="HC243" i="11"/>
  <c r="GU243" i="11"/>
  <c r="GM243" i="11"/>
  <c r="GE243" i="11"/>
  <c r="GH241" i="11"/>
  <c r="CO240" i="11"/>
  <c r="DB239" i="11"/>
  <c r="BQ238" i="11"/>
  <c r="DE238" i="11" s="1"/>
  <c r="BT238" i="11"/>
  <c r="DG238" i="11" s="1"/>
  <c r="BR238" i="11"/>
  <c r="DF238" i="11" s="1"/>
  <c r="CL254" i="11"/>
  <c r="BD248" i="11"/>
  <c r="CS248" i="11" s="1"/>
  <c r="FU248" i="11"/>
  <c r="BB248" i="11"/>
  <c r="CR248" i="11" s="1"/>
  <c r="FV248" i="11"/>
  <c r="BC248" i="11"/>
  <c r="BA248" i="11"/>
  <c r="CQ248" i="11" s="1"/>
  <c r="DL243" i="11"/>
  <c r="DC241" i="11"/>
  <c r="DL239" i="11"/>
  <c r="CY240" i="11"/>
  <c r="DB236" i="11"/>
  <c r="HE235" i="11"/>
  <c r="GW235" i="11"/>
  <c r="GO235" i="11"/>
  <c r="GG235" i="11"/>
  <c r="GS234" i="11"/>
  <c r="GK234" i="11"/>
  <c r="BQ231" i="11"/>
  <c r="DE231" i="11" s="1"/>
  <c r="BT231" i="11"/>
  <c r="DG231" i="11" s="1"/>
  <c r="BR231" i="11"/>
  <c r="DF231" i="11" s="1"/>
  <c r="HF230" i="11"/>
  <c r="GX230" i="11"/>
  <c r="GP230" i="11"/>
  <c r="GH230" i="11"/>
  <c r="DM247" i="11"/>
  <c r="GY238" i="11"/>
  <c r="GQ238" i="11"/>
  <c r="GI238" i="11"/>
  <c r="GA238" i="11"/>
  <c r="BD236" i="11"/>
  <c r="CS236" i="11" s="1"/>
  <c r="FV236" i="11"/>
  <c r="BC236" i="11"/>
  <c r="FU236" i="11"/>
  <c r="BB236" i="11"/>
  <c r="CR236" i="11" s="1"/>
  <c r="BA236" i="11"/>
  <c r="CQ236" i="11" s="1"/>
  <c r="GZ234" i="11"/>
  <c r="GR234" i="11"/>
  <c r="GJ234" i="11"/>
  <c r="GB234" i="11"/>
  <c r="BD232" i="11"/>
  <c r="CS232" i="11" s="1"/>
  <c r="FV232" i="11"/>
  <c r="BC232" i="11"/>
  <c r="FU232" i="11"/>
  <c r="BB232" i="11"/>
  <c r="CR232" i="11" s="1"/>
  <c r="BA232" i="11"/>
  <c r="CQ232" i="11" s="1"/>
  <c r="GZ230" i="11"/>
  <c r="GR230" i="11"/>
  <c r="GJ230" i="11"/>
  <c r="GB230" i="11"/>
  <c r="HF242" i="11"/>
  <c r="GX242" i="11"/>
  <c r="GP242" i="11"/>
  <c r="GH242" i="11"/>
  <c r="DD239" i="11"/>
  <c r="GB237" i="11"/>
  <c r="CN236" i="11"/>
  <c r="BA235" i="11"/>
  <c r="CQ235" i="11" s="1"/>
  <c r="BD235" i="11"/>
  <c r="CS235" i="11" s="1"/>
  <c r="FV235" i="11"/>
  <c r="FU235" i="11"/>
  <c r="BB235" i="11"/>
  <c r="CR235" i="11" s="1"/>
  <c r="HC234" i="11"/>
  <c r="GU234" i="11"/>
  <c r="GM234" i="11"/>
  <c r="GE234" i="11"/>
  <c r="CY232" i="11"/>
  <c r="CO231" i="11"/>
  <c r="CL244" i="11"/>
  <c r="HC242" i="11"/>
  <c r="GU242" i="11"/>
  <c r="GM242" i="11"/>
  <c r="GE242" i="11"/>
  <c r="DL238" i="11"/>
  <c r="DC236" i="11"/>
  <c r="DC232" i="11"/>
  <c r="DM238" i="11"/>
  <c r="HA233" i="11"/>
  <c r="GS233" i="11"/>
  <c r="GK233" i="11"/>
  <c r="GC233" i="11"/>
  <c r="BQ225" i="11"/>
  <c r="DE225" i="11" s="1"/>
  <c r="BT225" i="11"/>
  <c r="DG225" i="11" s="1"/>
  <c r="BR225" i="11"/>
  <c r="DF225" i="11" s="1"/>
  <c r="HF224" i="11"/>
  <c r="GX224" i="11"/>
  <c r="GP224" i="11"/>
  <c r="GH224" i="11"/>
  <c r="CX221" i="11"/>
  <c r="HA220" i="11"/>
  <c r="GS220" i="11"/>
  <c r="GK220" i="11"/>
  <c r="GC220" i="11"/>
  <c r="GZ217" i="11"/>
  <c r="GR217" i="11"/>
  <c r="GJ217" i="11"/>
  <c r="GB217" i="11"/>
  <c r="CZ231" i="11"/>
  <c r="DB229" i="11"/>
  <c r="BR228" i="11"/>
  <c r="DF228" i="11" s="1"/>
  <c r="BQ228" i="11"/>
  <c r="DE228" i="11" s="1"/>
  <c r="BT228" i="11"/>
  <c r="DG228" i="11" s="1"/>
  <c r="CT227" i="11"/>
  <c r="GQ225" i="11"/>
  <c r="GZ224" i="11"/>
  <c r="GR224" i="11"/>
  <c r="GJ224" i="11"/>
  <c r="GB224" i="11"/>
  <c r="BR220" i="11"/>
  <c r="DF220" i="11" s="1"/>
  <c r="BQ220" i="11"/>
  <c r="DE220" i="11" s="1"/>
  <c r="BT220" i="11"/>
  <c r="DG220" i="11" s="1"/>
  <c r="CT219" i="11"/>
  <c r="GY217" i="11"/>
  <c r="GQ217" i="11"/>
  <c r="GI217" i="11"/>
  <c r="GA217" i="11"/>
  <c r="GR216" i="11"/>
  <c r="GX238" i="11"/>
  <c r="HF233" i="11"/>
  <c r="GX233" i="11"/>
  <c r="GP233" i="11"/>
  <c r="GH233" i="11"/>
  <c r="FV229" i="11"/>
  <c r="FU229" i="11"/>
  <c r="BA229" i="11"/>
  <c r="CQ229" i="11" s="1"/>
  <c r="BD229" i="11"/>
  <c r="CS229" i="11" s="1"/>
  <c r="BB229" i="11"/>
  <c r="CR229" i="11" s="1"/>
  <c r="DB228" i="11"/>
  <c r="HE227" i="11"/>
  <c r="GW227" i="11"/>
  <c r="GO227" i="11"/>
  <c r="GG227" i="11"/>
  <c r="DL225" i="11"/>
  <c r="GY224" i="11"/>
  <c r="GQ224" i="11"/>
  <c r="GI224" i="11"/>
  <c r="GA224" i="11"/>
  <c r="HD223" i="11"/>
  <c r="GN223" i="11"/>
  <c r="HA222" i="11"/>
  <c r="GS222" i="11"/>
  <c r="GK222" i="11"/>
  <c r="GC222" i="11"/>
  <c r="CO221" i="11"/>
  <c r="DB220" i="11"/>
  <c r="HE219" i="11"/>
  <c r="GW219" i="11"/>
  <c r="GO219" i="11"/>
  <c r="GG219" i="11"/>
  <c r="GI216" i="11"/>
  <c r="HD215" i="11"/>
  <c r="GN215" i="11"/>
  <c r="HA214" i="11"/>
  <c r="GS214" i="11"/>
  <c r="GK214" i="11"/>
  <c r="GC214" i="11"/>
  <c r="HE211" i="11"/>
  <c r="GW211" i="11"/>
  <c r="GO211" i="11"/>
  <c r="GG211" i="11"/>
  <c r="DD231" i="11"/>
  <c r="DD229" i="11"/>
  <c r="DL228" i="11"/>
  <c r="GY227" i="11"/>
  <c r="GQ227" i="11"/>
  <c r="GI227" i="11"/>
  <c r="GA227" i="11"/>
  <c r="HE226" i="11"/>
  <c r="GW226" i="11"/>
  <c r="GO226" i="11"/>
  <c r="GG226" i="11"/>
  <c r="DD225" i="11"/>
  <c r="CU223" i="11"/>
  <c r="GZ222" i="11"/>
  <c r="GR222" i="11"/>
  <c r="GJ222" i="11"/>
  <c r="GB222" i="11"/>
  <c r="DA220" i="11"/>
  <c r="CU219" i="11"/>
  <c r="GZ218" i="11"/>
  <c r="GR218" i="11"/>
  <c r="GJ218" i="11"/>
  <c r="GB218" i="11"/>
  <c r="DM215" i="11"/>
  <c r="CU215" i="11"/>
  <c r="CV215" i="11" s="1"/>
  <c r="GZ214" i="11"/>
  <c r="GR214" i="11"/>
  <c r="GJ214" i="11"/>
  <c r="GB214" i="11"/>
  <c r="CZ223" i="11"/>
  <c r="FY213" i="11"/>
  <c r="FV213" i="11"/>
  <c r="FU213" i="11"/>
  <c r="BB213" i="11"/>
  <c r="CR213" i="11" s="1"/>
  <c r="BD213" i="11"/>
  <c r="CS213" i="11" s="1"/>
  <c r="BA213" i="11"/>
  <c r="CQ213" i="11" s="1"/>
  <c r="DI212" i="11"/>
  <c r="DJ212" i="11" s="1"/>
  <c r="GZ210" i="11"/>
  <c r="GR210" i="11"/>
  <c r="GJ210" i="11"/>
  <c r="GB210" i="11"/>
  <c r="CZ205" i="11"/>
  <c r="BQ202" i="11"/>
  <c r="DE202" i="11" s="1"/>
  <c r="BT202" i="11"/>
  <c r="DG202" i="11" s="1"/>
  <c r="BR202" i="11"/>
  <c r="DF202" i="11" s="1"/>
  <c r="CY201" i="11"/>
  <c r="HE198" i="11"/>
  <c r="GW198" i="11"/>
  <c r="GO198" i="11"/>
  <c r="GG198" i="11"/>
  <c r="HA197" i="11"/>
  <c r="GS197" i="11"/>
  <c r="GK197" i="11"/>
  <c r="GC197" i="11"/>
  <c r="DC223" i="11"/>
  <c r="CM213" i="11"/>
  <c r="HD211" i="11"/>
  <c r="GN211" i="11"/>
  <c r="GZ209" i="11"/>
  <c r="GR209" i="11"/>
  <c r="GJ209" i="11"/>
  <c r="GB209" i="11"/>
  <c r="DC205" i="11"/>
  <c r="BR201" i="11"/>
  <c r="DF201" i="11" s="1"/>
  <c r="BQ201" i="11"/>
  <c r="DE201" i="11" s="1"/>
  <c r="BT201" i="11"/>
  <c r="DG201" i="11" s="1"/>
  <c r="GZ197" i="11"/>
  <c r="GR197" i="11"/>
  <c r="GJ197" i="11"/>
  <c r="GB197" i="11"/>
  <c r="DD220" i="11"/>
  <c r="BD212" i="11"/>
  <c r="CS212" i="11" s="1"/>
  <c r="FV212" i="11"/>
  <c r="BA212" i="11"/>
  <c r="CQ212" i="11" s="1"/>
  <c r="FU212" i="11"/>
  <c r="FY212" i="11"/>
  <c r="BB212" i="11"/>
  <c r="CR212" i="11" s="1"/>
  <c r="CL212" i="11"/>
  <c r="BA210" i="11"/>
  <c r="CQ210" i="11" s="1"/>
  <c r="BD210" i="11"/>
  <c r="CS210" i="11" s="1"/>
  <c r="FV210" i="11"/>
  <c r="FU210" i="11"/>
  <c r="BB210" i="11"/>
  <c r="CR210" i="11" s="1"/>
  <c r="HC209" i="11"/>
  <c r="GU209" i="11"/>
  <c r="GM209" i="11"/>
  <c r="GE209" i="11"/>
  <c r="GZ208" i="11"/>
  <c r="GR208" i="11"/>
  <c r="GJ208" i="11"/>
  <c r="GB208" i="11"/>
  <c r="HF207" i="11"/>
  <c r="GX207" i="11"/>
  <c r="GP207" i="11"/>
  <c r="GH207" i="11"/>
  <c r="DA206" i="11"/>
  <c r="DM205" i="11"/>
  <c r="BR204" i="11"/>
  <c r="DF204" i="11" s="1"/>
  <c r="BQ204" i="11"/>
  <c r="DE204" i="11" s="1"/>
  <c r="BT204" i="11"/>
  <c r="DG204" i="11" s="1"/>
  <c r="FY202" i="11"/>
  <c r="BA202" i="11"/>
  <c r="CQ202" i="11" s="1"/>
  <c r="BD202" i="11"/>
  <c r="CS202" i="11" s="1"/>
  <c r="FV202" i="11"/>
  <c r="FU202" i="11"/>
  <c r="BB202" i="11"/>
  <c r="CR202" i="11" s="1"/>
  <c r="CP201" i="11"/>
  <c r="GZ200" i="11"/>
  <c r="GR200" i="11"/>
  <c r="GJ200" i="11"/>
  <c r="GB200" i="11"/>
  <c r="HF199" i="11"/>
  <c r="GX199" i="11"/>
  <c r="GP199" i="11"/>
  <c r="GH199" i="11"/>
  <c r="BQ196" i="11"/>
  <c r="DE196" i="11" s="1"/>
  <c r="BT196" i="11"/>
  <c r="DG196" i="11" s="1"/>
  <c r="BR196" i="11"/>
  <c r="DF196" i="11" s="1"/>
  <c r="HE207" i="11"/>
  <c r="GW207" i="11"/>
  <c r="GO207" i="11"/>
  <c r="GG207" i="11"/>
  <c r="CZ206" i="11"/>
  <c r="DA205" i="11"/>
  <c r="DM204" i="11"/>
  <c r="CU204" i="11"/>
  <c r="GZ203" i="11"/>
  <c r="GR203" i="11"/>
  <c r="GJ203" i="11"/>
  <c r="GB203" i="11"/>
  <c r="CY202" i="11"/>
  <c r="CO201" i="11"/>
  <c r="DC199" i="11"/>
  <c r="HA198" i="11"/>
  <c r="GS198" i="11"/>
  <c r="GK198" i="11"/>
  <c r="GC198" i="11"/>
  <c r="FU197" i="11"/>
  <c r="BB197" i="11"/>
  <c r="CR197" i="11" s="1"/>
  <c r="FY197" i="11"/>
  <c r="BA197" i="11"/>
  <c r="CQ197" i="11" s="1"/>
  <c r="BD197" i="11"/>
  <c r="CS197" i="11" s="1"/>
  <c r="FV197" i="11"/>
  <c r="HC196" i="11"/>
  <c r="GU196" i="11"/>
  <c r="GM196" i="11"/>
  <c r="GE196" i="11"/>
  <c r="BR195" i="11"/>
  <c r="DF195" i="11" s="1"/>
  <c r="BQ195" i="11"/>
  <c r="DE195" i="11" s="1"/>
  <c r="BS195" i="11"/>
  <c r="BT195" i="11"/>
  <c r="DG195" i="11" s="1"/>
  <c r="BS201" i="11"/>
  <c r="HB195" i="11"/>
  <c r="GT195" i="11"/>
  <c r="GL195" i="11"/>
  <c r="GD195" i="11"/>
  <c r="CV195" i="11"/>
  <c r="HA194" i="11"/>
  <c r="GS194" i="11"/>
  <c r="GK194" i="11"/>
  <c r="GC194" i="11"/>
  <c r="FV194" i="11"/>
  <c r="FU194" i="11"/>
  <c r="BB194" i="11"/>
  <c r="CR194" i="11" s="1"/>
  <c r="BD194" i="11"/>
  <c r="CS194" i="11" s="1"/>
  <c r="FY194" i="11"/>
  <c r="BA194" i="11"/>
  <c r="CQ194" i="11" s="1"/>
  <c r="DB193" i="11"/>
  <c r="HE192" i="11"/>
  <c r="HA191" i="11"/>
  <c r="GS191" i="11"/>
  <c r="GK191" i="11"/>
  <c r="GC191" i="11"/>
  <c r="BQ188" i="11"/>
  <c r="DE188" i="11" s="1"/>
  <c r="BT188" i="11"/>
  <c r="DG188" i="11" s="1"/>
  <c r="BR188" i="11"/>
  <c r="DF188" i="11" s="1"/>
  <c r="CY187" i="11"/>
  <c r="FV186" i="11"/>
  <c r="FU186" i="11"/>
  <c r="BB186" i="11"/>
  <c r="CR186" i="11" s="1"/>
  <c r="BA186" i="11"/>
  <c r="CQ186" i="11" s="1"/>
  <c r="BD186" i="11"/>
  <c r="CS186" i="11" s="1"/>
  <c r="GY185" i="11"/>
  <c r="GQ185" i="11"/>
  <c r="GI185" i="11"/>
  <c r="GA185" i="11"/>
  <c r="CO182" i="11"/>
  <c r="HC181" i="11"/>
  <c r="GU181" i="11"/>
  <c r="GM181" i="11"/>
  <c r="GE181" i="11"/>
  <c r="GJ180" i="11"/>
  <c r="DI213" i="11"/>
  <c r="CY212" i="11"/>
  <c r="DC206" i="11"/>
  <c r="CP202" i="11"/>
  <c r="DC191" i="11"/>
  <c r="CM187" i="11"/>
  <c r="BR183" i="11"/>
  <c r="DF183" i="11" s="1"/>
  <c r="BQ183" i="11"/>
  <c r="DE183" i="11" s="1"/>
  <c r="BT183" i="11"/>
  <c r="DG183" i="11" s="1"/>
  <c r="BS183" i="11"/>
  <c r="BR179" i="11"/>
  <c r="DF179" i="11" s="1"/>
  <c r="BQ179" i="11"/>
  <c r="DE179" i="11" s="1"/>
  <c r="BT179" i="11"/>
  <c r="DG179" i="11" s="1"/>
  <c r="BS179" i="11"/>
  <c r="DM206" i="11"/>
  <c r="CL202" i="11"/>
  <c r="HC198" i="11"/>
  <c r="GU198" i="11"/>
  <c r="GM198" i="11"/>
  <c r="GE198" i="11"/>
  <c r="HD195" i="11"/>
  <c r="GN195" i="11"/>
  <c r="DH194" i="11"/>
  <c r="HF193" i="11"/>
  <c r="GX193" i="11"/>
  <c r="GP193" i="11"/>
  <c r="GH193" i="11"/>
  <c r="DM191" i="11"/>
  <c r="DC190" i="11"/>
  <c r="HA189" i="11"/>
  <c r="GS189" i="11"/>
  <c r="GK189" i="11"/>
  <c r="GC189" i="11"/>
  <c r="CO188" i="11"/>
  <c r="BR186" i="11"/>
  <c r="DF186" i="11" s="1"/>
  <c r="BQ186" i="11"/>
  <c r="DE186" i="11" s="1"/>
  <c r="BT186" i="11"/>
  <c r="DG186" i="11" s="1"/>
  <c r="BA184" i="11"/>
  <c r="CQ184" i="11" s="1"/>
  <c r="BD184" i="11"/>
  <c r="CS184" i="11" s="1"/>
  <c r="FV184" i="11"/>
  <c r="FU184" i="11"/>
  <c r="BB184" i="11"/>
  <c r="CR184" i="11" s="1"/>
  <c r="HC183" i="11"/>
  <c r="CX182" i="11"/>
  <c r="GA179" i="11"/>
  <c r="GB178" i="11"/>
  <c r="CP210" i="11"/>
  <c r="GQ206" i="11"/>
  <c r="DL196" i="11"/>
  <c r="DC193" i="11"/>
  <c r="HD193" i="11"/>
  <c r="GN193" i="11"/>
  <c r="FU191" i="11"/>
  <c r="BB191" i="11"/>
  <c r="CR191" i="11" s="1"/>
  <c r="BA191" i="11"/>
  <c r="CQ191" i="11" s="1"/>
  <c r="BD191" i="11"/>
  <c r="CS191" i="11" s="1"/>
  <c r="FV191" i="11"/>
  <c r="BC191" i="11"/>
  <c r="GB189" i="11"/>
  <c r="CO187" i="11"/>
  <c r="HE185" i="11"/>
  <c r="GW185" i="11"/>
  <c r="GO185" i="11"/>
  <c r="GG185" i="11"/>
  <c r="DA183" i="11"/>
  <c r="BT181" i="11"/>
  <c r="DG181" i="11" s="1"/>
  <c r="BS181" i="11"/>
  <c r="BR181" i="11"/>
  <c r="DF181" i="11" s="1"/>
  <c r="BQ181" i="11"/>
  <c r="DE181" i="11" s="1"/>
  <c r="DL179" i="11"/>
  <c r="DD195" i="11"/>
  <c r="DB190" i="11"/>
  <c r="DD186" i="11"/>
  <c r="CP184" i="11"/>
  <c r="FY182" i="11"/>
  <c r="GA180" i="11"/>
  <c r="HC178" i="11"/>
  <c r="GU178" i="11"/>
  <c r="GM178" i="11"/>
  <c r="GE178" i="11"/>
  <c r="HE173" i="11"/>
  <c r="GW173" i="11"/>
  <c r="GO173" i="11"/>
  <c r="GG173" i="11"/>
  <c r="CX169" i="11"/>
  <c r="HE165" i="11"/>
  <c r="GW165" i="11"/>
  <c r="GO165" i="11"/>
  <c r="GG165" i="11"/>
  <c r="CX161" i="11"/>
  <c r="CN188" i="11"/>
  <c r="DM184" i="11"/>
  <c r="HA177" i="11"/>
  <c r="GS177" i="11"/>
  <c r="GK177" i="11"/>
  <c r="GC177" i="11"/>
  <c r="GY177" i="11"/>
  <c r="GQ177" i="11"/>
  <c r="GI177" i="11"/>
  <c r="GA177" i="11"/>
  <c r="CX172" i="11"/>
  <c r="CL169" i="11"/>
  <c r="CX164" i="11"/>
  <c r="CL161" i="11"/>
  <c r="CL194" i="11"/>
  <c r="HA190" i="11"/>
  <c r="GS190" i="11"/>
  <c r="GK190" i="11"/>
  <c r="GC190" i="11"/>
  <c r="FY188" i="11"/>
  <c r="DL186" i="11"/>
  <c r="FY184" i="11"/>
  <c r="GE180" i="11"/>
  <c r="DB176" i="11"/>
  <c r="HE175" i="11"/>
  <c r="GW175" i="11"/>
  <c r="GO175" i="11"/>
  <c r="GG175" i="11"/>
  <c r="CZ174" i="11"/>
  <c r="CL172" i="11"/>
  <c r="HD171" i="11"/>
  <c r="GN171" i="11"/>
  <c r="HA170" i="11"/>
  <c r="GS170" i="11"/>
  <c r="GK170" i="11"/>
  <c r="GC170" i="11"/>
  <c r="CO169" i="11"/>
  <c r="DB168" i="11"/>
  <c r="HE167" i="11"/>
  <c r="GW167" i="11"/>
  <c r="GO167" i="11"/>
  <c r="GG167" i="11"/>
  <c r="CZ166" i="11"/>
  <c r="CL164" i="11"/>
  <c r="HA162" i="11"/>
  <c r="GS162" i="11"/>
  <c r="GK162" i="11"/>
  <c r="GC162" i="11"/>
  <c r="CO161" i="11"/>
  <c r="DB160" i="11"/>
  <c r="HE159" i="11"/>
  <c r="GW159" i="11"/>
  <c r="GO159" i="11"/>
  <c r="GG159" i="11"/>
  <c r="CZ158" i="11"/>
  <c r="GY190" i="11"/>
  <c r="GQ190" i="11"/>
  <c r="GI190" i="11"/>
  <c r="GA190" i="11"/>
  <c r="DD179" i="11"/>
  <c r="FV177" i="11"/>
  <c r="FU177" i="11"/>
  <c r="BA177" i="11"/>
  <c r="CQ177" i="11" s="1"/>
  <c r="FV176" i="11"/>
  <c r="BB176" i="11"/>
  <c r="CR176" i="11" s="1"/>
  <c r="FU176" i="11"/>
  <c r="BA176" i="11"/>
  <c r="CQ176" i="11" s="1"/>
  <c r="BD176" i="11"/>
  <c r="CS176" i="11" s="1"/>
  <c r="DC174" i="11"/>
  <c r="CO172" i="11"/>
  <c r="DB171" i="11"/>
  <c r="DC170" i="11"/>
  <c r="HD170" i="11"/>
  <c r="GN170" i="11"/>
  <c r="CY169" i="11"/>
  <c r="CO168" i="11"/>
  <c r="DC166" i="11"/>
  <c r="HF165" i="11"/>
  <c r="GX165" i="11"/>
  <c r="GP165" i="11"/>
  <c r="GH165" i="11"/>
  <c r="CO164" i="11"/>
  <c r="DB163" i="11"/>
  <c r="DC162" i="11"/>
  <c r="HD162" i="11"/>
  <c r="GN162" i="11"/>
  <c r="CY161" i="11"/>
  <c r="CO160" i="11"/>
  <c r="DC158" i="11"/>
  <c r="DA163" i="11"/>
  <c r="DD158" i="11"/>
  <c r="BT156" i="11"/>
  <c r="DG156" i="11" s="1"/>
  <c r="BR156" i="11"/>
  <c r="DF156" i="11" s="1"/>
  <c r="BQ156" i="11"/>
  <c r="DE156" i="11" s="1"/>
  <c r="GQ155" i="11"/>
  <c r="GA155" i="11"/>
  <c r="GY155" i="11"/>
  <c r="GI155" i="11"/>
  <c r="CO152" i="11"/>
  <c r="GE151" i="11"/>
  <c r="CM150" i="11"/>
  <c r="HE146" i="11"/>
  <c r="GW146" i="11"/>
  <c r="GO146" i="11"/>
  <c r="GG146" i="11"/>
  <c r="HA145" i="11"/>
  <c r="GS145" i="11"/>
  <c r="GK145" i="11"/>
  <c r="GC145" i="11"/>
  <c r="GO142" i="11"/>
  <c r="CN141" i="11"/>
  <c r="BQ138" i="11"/>
  <c r="DE138" i="11" s="1"/>
  <c r="BT138" i="11"/>
  <c r="DG138" i="11" s="1"/>
  <c r="BR138" i="11"/>
  <c r="DF138" i="11" s="1"/>
  <c r="CY137" i="11"/>
  <c r="FV136" i="11"/>
  <c r="FU136" i="11"/>
  <c r="BB136" i="11"/>
  <c r="CR136" i="11" s="1"/>
  <c r="BA136" i="11"/>
  <c r="CQ136" i="11" s="1"/>
  <c r="BD136" i="11"/>
  <c r="CS136" i="11" s="1"/>
  <c r="GY135" i="11"/>
  <c r="CZ133" i="11"/>
  <c r="CO132" i="11"/>
  <c r="GM131" i="11"/>
  <c r="GZ130" i="11"/>
  <c r="GR130" i="11"/>
  <c r="GJ130" i="11"/>
  <c r="GB130" i="11"/>
  <c r="GO126" i="11"/>
  <c r="HA125" i="11"/>
  <c r="GS125" i="11"/>
  <c r="GK125" i="11"/>
  <c r="GC125" i="11"/>
  <c r="BQ122" i="11"/>
  <c r="DE122" i="11" s="1"/>
  <c r="BT122" i="11"/>
  <c r="DG122" i="11" s="1"/>
  <c r="BR122" i="11"/>
  <c r="DF122" i="11" s="1"/>
  <c r="CO120" i="11"/>
  <c r="CY176" i="11"/>
  <c r="BS168" i="11"/>
  <c r="CP157" i="11"/>
  <c r="DD157" i="11"/>
  <c r="DL157" i="11"/>
  <c r="HB156" i="11"/>
  <c r="GT156" i="11"/>
  <c r="GL156" i="11"/>
  <c r="GD156" i="11"/>
  <c r="BR153" i="11"/>
  <c r="DF153" i="11" s="1"/>
  <c r="BQ153" i="11"/>
  <c r="DE153" i="11" s="1"/>
  <c r="BT153" i="11"/>
  <c r="DG153" i="11" s="1"/>
  <c r="BS153" i="11"/>
  <c r="BR149" i="11"/>
  <c r="DF149" i="11" s="1"/>
  <c r="BQ149" i="11"/>
  <c r="DE149" i="11" s="1"/>
  <c r="BT149" i="11"/>
  <c r="DG149" i="11" s="1"/>
  <c r="BS149" i="11"/>
  <c r="BR145" i="11"/>
  <c r="DF145" i="11" s="1"/>
  <c r="BQ145" i="11"/>
  <c r="DE145" i="11" s="1"/>
  <c r="BT145" i="11"/>
  <c r="DG145" i="11" s="1"/>
  <c r="BS145" i="11"/>
  <c r="DC141" i="11"/>
  <c r="DC137" i="11"/>
  <c r="DC133" i="11"/>
  <c r="DC129" i="11"/>
  <c r="DC125" i="11"/>
  <c r="GZ156" i="11"/>
  <c r="GS155" i="11"/>
  <c r="GC155" i="11"/>
  <c r="HA155" i="11"/>
  <c r="GK155" i="11"/>
  <c r="BA154" i="11"/>
  <c r="CQ154" i="11" s="1"/>
  <c r="FV154" i="11"/>
  <c r="FU154" i="11"/>
  <c r="HC153" i="11"/>
  <c r="GU153" i="11"/>
  <c r="GM153" i="11"/>
  <c r="GE153" i="11"/>
  <c r="CX152" i="11"/>
  <c r="HF151" i="11"/>
  <c r="GX151" i="11"/>
  <c r="GP151" i="11"/>
  <c r="GH151" i="11"/>
  <c r="CO150" i="11"/>
  <c r="DB149" i="11"/>
  <c r="BR148" i="11"/>
  <c r="DF148" i="11" s="1"/>
  <c r="BQ148" i="11"/>
  <c r="DE148" i="11" s="1"/>
  <c r="BT148" i="11"/>
  <c r="DG148" i="11" s="1"/>
  <c r="DM145" i="11"/>
  <c r="DC144" i="11"/>
  <c r="HD144" i="11"/>
  <c r="GN144" i="11"/>
  <c r="HA143" i="11"/>
  <c r="GS143" i="11"/>
  <c r="GK143" i="11"/>
  <c r="GC143" i="11"/>
  <c r="BA142" i="11"/>
  <c r="CQ142" i="11" s="1"/>
  <c r="FV142" i="11"/>
  <c r="FU142" i="11"/>
  <c r="CP141" i="11"/>
  <c r="HE140" i="11"/>
  <c r="GW140" i="11"/>
  <c r="GO140" i="11"/>
  <c r="GG140" i="11"/>
  <c r="CO138" i="11"/>
  <c r="DB137" i="11"/>
  <c r="BR136" i="11"/>
  <c r="DF136" i="11" s="1"/>
  <c r="BQ136" i="11"/>
  <c r="DE136" i="11" s="1"/>
  <c r="BT136" i="11"/>
  <c r="DG136" i="11" s="1"/>
  <c r="DA134" i="11"/>
  <c r="DM133" i="11"/>
  <c r="DC132" i="11"/>
  <c r="CL129" i="11"/>
  <c r="GZ128" i="11"/>
  <c r="DB125" i="11"/>
  <c r="BR124" i="11"/>
  <c r="DF124" i="11" s="1"/>
  <c r="BQ124" i="11"/>
  <c r="DE124" i="11" s="1"/>
  <c r="BT124" i="11"/>
  <c r="DG124" i="11" s="1"/>
  <c r="DA122" i="11"/>
  <c r="BQ120" i="11"/>
  <c r="DE120" i="11" s="1"/>
  <c r="DM120" i="11"/>
  <c r="BT120" i="11"/>
  <c r="DG120" i="11" s="1"/>
  <c r="BR120" i="11"/>
  <c r="DF120" i="11" s="1"/>
  <c r="DL166" i="11"/>
  <c r="CZ156" i="11"/>
  <c r="BS156" i="11"/>
  <c r="GZ155" i="11"/>
  <c r="GR155" i="11"/>
  <c r="GJ155" i="11"/>
  <c r="GB155" i="11"/>
  <c r="FU153" i="11"/>
  <c r="BB153" i="11"/>
  <c r="CR153" i="11" s="1"/>
  <c r="BA153" i="11"/>
  <c r="CQ153" i="11" s="1"/>
  <c r="BD153" i="11"/>
  <c r="CS153" i="11" s="1"/>
  <c r="FV153" i="11"/>
  <c r="BC153" i="11"/>
  <c r="GR151" i="11"/>
  <c r="FU149" i="11"/>
  <c r="BB149" i="11"/>
  <c r="CR149" i="11" s="1"/>
  <c r="BA149" i="11"/>
  <c r="CQ149" i="11" s="1"/>
  <c r="BD149" i="11"/>
  <c r="CS149" i="11" s="1"/>
  <c r="FV149" i="11"/>
  <c r="BC149" i="11"/>
  <c r="GZ147" i="11"/>
  <c r="GR147" i="11"/>
  <c r="GJ147" i="11"/>
  <c r="GB147" i="11"/>
  <c r="FU145" i="11"/>
  <c r="BB145" i="11"/>
  <c r="CR145" i="11" s="1"/>
  <c r="BA145" i="11"/>
  <c r="CQ145" i="11" s="1"/>
  <c r="BD145" i="11"/>
  <c r="CS145" i="11" s="1"/>
  <c r="FV145" i="11"/>
  <c r="BC145" i="11"/>
  <c r="HE143" i="11"/>
  <c r="GW143" i="11"/>
  <c r="GO143" i="11"/>
  <c r="GG143" i="11"/>
  <c r="CO141" i="11"/>
  <c r="HE139" i="11"/>
  <c r="GW139" i="11"/>
  <c r="GO139" i="11"/>
  <c r="GG139" i="11"/>
  <c r="CO137" i="11"/>
  <c r="CO133" i="11"/>
  <c r="CO129" i="11"/>
  <c r="HE127" i="11"/>
  <c r="GW127" i="11"/>
  <c r="GO127" i="11"/>
  <c r="GG127" i="11"/>
  <c r="DA125" i="11"/>
  <c r="BT123" i="11"/>
  <c r="DG123" i="11" s="1"/>
  <c r="BS123" i="11"/>
  <c r="BR123" i="11"/>
  <c r="DF123" i="11" s="1"/>
  <c r="BQ123" i="11"/>
  <c r="DE123" i="11" s="1"/>
  <c r="CL150" i="11"/>
  <c r="CP148" i="11"/>
  <c r="BS144" i="11"/>
  <c r="CZ138" i="11"/>
  <c r="CL136" i="11"/>
  <c r="HC134" i="11"/>
  <c r="GU134" i="11"/>
  <c r="GM134" i="11"/>
  <c r="GE134" i="11"/>
  <c r="FY132" i="11"/>
  <c r="CZ124" i="11"/>
  <c r="GY122" i="11"/>
  <c r="GQ122" i="11"/>
  <c r="GI122" i="11"/>
  <c r="GA122" i="11"/>
  <c r="BQ117" i="11"/>
  <c r="DE117" i="11" s="1"/>
  <c r="BT117" i="11"/>
  <c r="DG117" i="11" s="1"/>
  <c r="BR117" i="11"/>
  <c r="DF117" i="11" s="1"/>
  <c r="BQ113" i="11"/>
  <c r="DE113" i="11" s="1"/>
  <c r="BT113" i="11"/>
  <c r="DG113" i="11" s="1"/>
  <c r="BR113" i="11"/>
  <c r="DF113" i="11" s="1"/>
  <c r="BQ109" i="11"/>
  <c r="DE109" i="11" s="1"/>
  <c r="BT109" i="11"/>
  <c r="DG109" i="11" s="1"/>
  <c r="BR109" i="11"/>
  <c r="DF109" i="11" s="1"/>
  <c r="HC106" i="11"/>
  <c r="CM105" i="11"/>
  <c r="CL102" i="11"/>
  <c r="CT100" i="11"/>
  <c r="BQ97" i="11"/>
  <c r="DE97" i="11" s="1"/>
  <c r="BT97" i="11"/>
  <c r="DG97" i="11" s="1"/>
  <c r="BR97" i="11"/>
  <c r="DF97" i="11" s="1"/>
  <c r="DA95" i="11"/>
  <c r="BQ93" i="11"/>
  <c r="DE93" i="11" s="1"/>
  <c r="BT93" i="11"/>
  <c r="DG93" i="11" s="1"/>
  <c r="BR93" i="11"/>
  <c r="DF93" i="11" s="1"/>
  <c r="DA91" i="11"/>
  <c r="HC90" i="11"/>
  <c r="GZ89" i="11"/>
  <c r="CZ144" i="11"/>
  <c r="CN142" i="11"/>
  <c r="DB136" i="11"/>
  <c r="DM123" i="11"/>
  <c r="CL120" i="11"/>
  <c r="DM117" i="11"/>
  <c r="BR116" i="11"/>
  <c r="DF116" i="11" s="1"/>
  <c r="BQ116" i="11"/>
  <c r="DE116" i="11" s="1"/>
  <c r="BT116" i="11"/>
  <c r="DG116" i="11" s="1"/>
  <c r="CT115" i="11"/>
  <c r="GM113" i="11"/>
  <c r="GZ112" i="11"/>
  <c r="GR112" i="11"/>
  <c r="GJ112" i="11"/>
  <c r="GB112" i="11"/>
  <c r="DM109" i="11"/>
  <c r="BR108" i="11"/>
  <c r="DF108" i="11" s="1"/>
  <c r="BQ108" i="11"/>
  <c r="DE108" i="11" s="1"/>
  <c r="BT108" i="11"/>
  <c r="DG108" i="11" s="1"/>
  <c r="CZ107" i="11"/>
  <c r="DL106" i="11"/>
  <c r="CL105" i="11"/>
  <c r="HA103" i="11"/>
  <c r="GS103" i="11"/>
  <c r="GK103" i="11"/>
  <c r="GC103" i="11"/>
  <c r="CO102" i="11"/>
  <c r="DB101" i="11"/>
  <c r="HE100" i="11"/>
  <c r="CZ99" i="11"/>
  <c r="CL97" i="11"/>
  <c r="HD96" i="11"/>
  <c r="GN96" i="11"/>
  <c r="HF95" i="11"/>
  <c r="GX95" i="11"/>
  <c r="GP95" i="11"/>
  <c r="GH95" i="11"/>
  <c r="DM93" i="11"/>
  <c r="BR92" i="11"/>
  <c r="DF92" i="11" s="1"/>
  <c r="BQ92" i="11"/>
  <c r="DE92" i="11" s="1"/>
  <c r="BT92" i="11"/>
  <c r="DG92" i="11" s="1"/>
  <c r="DD92" i="11"/>
  <c r="CZ92" i="11"/>
  <c r="BS92" i="11"/>
  <c r="DD91" i="11"/>
  <c r="GY89" i="11"/>
  <c r="GQ89" i="11"/>
  <c r="GI89" i="11"/>
  <c r="GA89" i="11"/>
  <c r="DB157" i="11"/>
  <c r="DD152" i="11"/>
  <c r="CZ150" i="11"/>
  <c r="CL148" i="11"/>
  <c r="BS142" i="11"/>
  <c r="DD138" i="11"/>
  <c r="CZ136" i="11"/>
  <c r="CP132" i="11"/>
  <c r="FY130" i="11"/>
  <c r="DD124" i="11"/>
  <c r="CZ122" i="11"/>
  <c r="GZ119" i="11"/>
  <c r="GR119" i="11"/>
  <c r="GJ119" i="11"/>
  <c r="GB119" i="11"/>
  <c r="HF118" i="11"/>
  <c r="GX118" i="11"/>
  <c r="GP118" i="11"/>
  <c r="GH118" i="11"/>
  <c r="DA117" i="11"/>
  <c r="DM116" i="11"/>
  <c r="DD115" i="11"/>
  <c r="CZ115" i="11"/>
  <c r="BS115" i="11"/>
  <c r="BR115" i="11"/>
  <c r="DF115" i="11" s="1"/>
  <c r="BQ115" i="11"/>
  <c r="DE115" i="11" s="1"/>
  <c r="BT115" i="11"/>
  <c r="DG115" i="11" s="1"/>
  <c r="CT114" i="11"/>
  <c r="FY113" i="11"/>
  <c r="BA113" i="11"/>
  <c r="CQ113" i="11" s="1"/>
  <c r="BD113" i="11"/>
  <c r="CS113" i="11" s="1"/>
  <c r="FV113" i="11"/>
  <c r="FU113" i="11"/>
  <c r="BB113" i="11"/>
  <c r="CR113" i="11" s="1"/>
  <c r="HC112" i="11"/>
  <c r="GU112" i="11"/>
  <c r="GM112" i="11"/>
  <c r="GE112" i="11"/>
  <c r="GZ111" i="11"/>
  <c r="GR111" i="11"/>
  <c r="GJ111" i="11"/>
  <c r="GB111" i="11"/>
  <c r="HF110" i="11"/>
  <c r="GX110" i="11"/>
  <c r="GP110" i="11"/>
  <c r="GH110" i="11"/>
  <c r="DA109" i="11"/>
  <c r="DM108" i="11"/>
  <c r="DC107" i="11"/>
  <c r="HF106" i="11"/>
  <c r="GX106" i="11"/>
  <c r="GP106" i="11"/>
  <c r="GH106" i="11"/>
  <c r="CO105" i="11"/>
  <c r="DC103" i="11"/>
  <c r="CY102" i="11"/>
  <c r="CO101" i="11"/>
  <c r="DC99" i="11"/>
  <c r="CO97" i="11"/>
  <c r="DC95" i="11"/>
  <c r="HF94" i="11"/>
  <c r="GX94" i="11"/>
  <c r="GP94" i="11"/>
  <c r="GH94" i="11"/>
  <c r="CO93" i="11"/>
  <c r="DC91" i="11"/>
  <c r="DL89" i="11"/>
  <c r="CM87" i="11"/>
  <c r="DD153" i="11"/>
  <c r="DD145" i="11"/>
  <c r="CN140" i="11"/>
  <c r="DB134" i="11"/>
  <c r="CN132" i="11"/>
  <c r="CY124" i="11"/>
  <c r="HC121" i="11"/>
  <c r="GU121" i="11"/>
  <c r="GM121" i="11"/>
  <c r="GE121" i="11"/>
  <c r="HF121" i="11"/>
  <c r="GX121" i="11"/>
  <c r="GP121" i="11"/>
  <c r="GH121" i="11"/>
  <c r="CP120" i="11"/>
  <c r="BS120" i="11"/>
  <c r="GY119" i="11"/>
  <c r="GQ119" i="11"/>
  <c r="GI119" i="11"/>
  <c r="GA119" i="11"/>
  <c r="HE118" i="11"/>
  <c r="DD117" i="11"/>
  <c r="DL116" i="11"/>
  <c r="GY115" i="11"/>
  <c r="GQ115" i="11"/>
  <c r="GI115" i="11"/>
  <c r="GA115" i="11"/>
  <c r="HE114" i="11"/>
  <c r="GW114" i="11"/>
  <c r="GO114" i="11"/>
  <c r="GG114" i="11"/>
  <c r="DD113" i="11"/>
  <c r="DL112" i="11"/>
  <c r="CU111" i="11"/>
  <c r="CV111" i="11" s="1"/>
  <c r="CZ109" i="11"/>
  <c r="DA108" i="11"/>
  <c r="DC106" i="11"/>
  <c r="BT102" i="11"/>
  <c r="DG102" i="11" s="1"/>
  <c r="BR102" i="11"/>
  <c r="DF102" i="11" s="1"/>
  <c r="BQ102" i="11"/>
  <c r="DE102" i="11" s="1"/>
  <c r="HA100" i="11"/>
  <c r="GS100" i="11"/>
  <c r="GK100" i="11"/>
  <c r="GC100" i="11"/>
  <c r="CX98" i="11"/>
  <c r="CM94" i="11"/>
  <c r="BT90" i="11"/>
  <c r="DG90" i="11" s="1"/>
  <c r="BR90" i="11"/>
  <c r="DF90" i="11" s="1"/>
  <c r="BQ90" i="11"/>
  <c r="DE90" i="11" s="1"/>
  <c r="DD116" i="11"/>
  <c r="DC115" i="11"/>
  <c r="DM103" i="11"/>
  <c r="CN101" i="11"/>
  <c r="DC97" i="11"/>
  <c r="DB91" i="11"/>
  <c r="HC88" i="11"/>
  <c r="GU88" i="11"/>
  <c r="GM88" i="11"/>
  <c r="GE88" i="11"/>
  <c r="CT88" i="11"/>
  <c r="CU84" i="11"/>
  <c r="FV83" i="11"/>
  <c r="FU83" i="11"/>
  <c r="BB83" i="11"/>
  <c r="CR83" i="11" s="1"/>
  <c r="BA83" i="11"/>
  <c r="CQ83" i="11" s="1"/>
  <c r="BD83" i="11"/>
  <c r="CS83" i="11" s="1"/>
  <c r="GZ81" i="11"/>
  <c r="GR81" i="11"/>
  <c r="GJ81" i="11"/>
  <c r="GB81" i="11"/>
  <c r="BQ77" i="11"/>
  <c r="DE77" i="11" s="1"/>
  <c r="BT77" i="11"/>
  <c r="DG77" i="11" s="1"/>
  <c r="BS77" i="11"/>
  <c r="BR77" i="11"/>
  <c r="DF77" i="11" s="1"/>
  <c r="GP76" i="11"/>
  <c r="FV75" i="11"/>
  <c r="FU75" i="11"/>
  <c r="BB75" i="11"/>
  <c r="CR75" i="11" s="1"/>
  <c r="BA75" i="11"/>
  <c r="CQ75" i="11" s="1"/>
  <c r="BD75" i="11"/>
  <c r="CS75" i="11" s="1"/>
  <c r="GZ73" i="11"/>
  <c r="GR73" i="11"/>
  <c r="GJ73" i="11"/>
  <c r="GB73" i="11"/>
  <c r="BQ69" i="11"/>
  <c r="DE69" i="11" s="1"/>
  <c r="BT69" i="11"/>
  <c r="DG69" i="11" s="1"/>
  <c r="BS69" i="11"/>
  <c r="BR69" i="11"/>
  <c r="DF69" i="11" s="1"/>
  <c r="HF68" i="11"/>
  <c r="GX68" i="11"/>
  <c r="GP68" i="11"/>
  <c r="GH68" i="11"/>
  <c r="FV67" i="11"/>
  <c r="FU67" i="11"/>
  <c r="BB67" i="11"/>
  <c r="CR67" i="11" s="1"/>
  <c r="BA67" i="11"/>
  <c r="CQ67" i="11" s="1"/>
  <c r="BD67" i="11"/>
  <c r="CS67" i="11" s="1"/>
  <c r="GY66" i="11"/>
  <c r="GQ66" i="11"/>
  <c r="GI66" i="11"/>
  <c r="GA66" i="11"/>
  <c r="CZ64" i="11"/>
  <c r="CO63" i="11"/>
  <c r="HC62" i="11"/>
  <c r="GU62" i="11"/>
  <c r="GM62" i="11"/>
  <c r="GE62" i="11"/>
  <c r="CM61" i="11"/>
  <c r="HC58" i="11"/>
  <c r="GU58" i="11"/>
  <c r="GM58" i="11"/>
  <c r="GE58" i="11"/>
  <c r="CM57" i="11"/>
  <c r="HE53" i="11"/>
  <c r="CN52" i="11"/>
  <c r="HC50" i="11"/>
  <c r="GM50" i="11"/>
  <c r="GU50" i="11"/>
  <c r="GE50" i="11"/>
  <c r="DC119" i="11"/>
  <c r="CZ116" i="11"/>
  <c r="HF108" i="11"/>
  <c r="GX108" i="11"/>
  <c r="GP108" i="11"/>
  <c r="GH108" i="11"/>
  <c r="DD107" i="11"/>
  <c r="DB104" i="11"/>
  <c r="DL100" i="11"/>
  <c r="DC96" i="11"/>
  <c r="DD93" i="11"/>
  <c r="DC89" i="11"/>
  <c r="DL87" i="11"/>
  <c r="CU85" i="11"/>
  <c r="CV85" i="11" s="1"/>
  <c r="HA82" i="11"/>
  <c r="GS82" i="11"/>
  <c r="GK82" i="11"/>
  <c r="GC82" i="11"/>
  <c r="GR80" i="11"/>
  <c r="BR76" i="11"/>
  <c r="DF76" i="11" s="1"/>
  <c r="BQ76" i="11"/>
  <c r="DE76" i="11" s="1"/>
  <c r="BT76" i="11"/>
  <c r="DG76" i="11" s="1"/>
  <c r="HA74" i="11"/>
  <c r="GS74" i="11"/>
  <c r="GK74" i="11"/>
  <c r="GC74" i="11"/>
  <c r="CM72" i="11"/>
  <c r="BR68" i="11"/>
  <c r="DF68" i="11" s="1"/>
  <c r="BQ68" i="11"/>
  <c r="DE68" i="11" s="1"/>
  <c r="BT68" i="11"/>
  <c r="DG68" i="11" s="1"/>
  <c r="DC64" i="11"/>
  <c r="GZ60" i="11"/>
  <c r="GR60" i="11"/>
  <c r="GJ60" i="11"/>
  <c r="GB60" i="11"/>
  <c r="BR56" i="11"/>
  <c r="DF56" i="11" s="1"/>
  <c r="BQ56" i="11"/>
  <c r="DE56" i="11" s="1"/>
  <c r="BT56" i="11"/>
  <c r="DG56" i="11" s="1"/>
  <c r="BS56" i="11"/>
  <c r="DC52" i="11"/>
  <c r="DC109" i="11"/>
  <c r="FY105" i="11"/>
  <c r="DM96" i="11"/>
  <c r="FY93" i="11"/>
  <c r="CY89" i="11"/>
  <c r="HF86" i="11"/>
  <c r="GX86" i="11"/>
  <c r="GP86" i="11"/>
  <c r="GH86" i="11"/>
  <c r="GD86" i="11"/>
  <c r="HC86" i="11"/>
  <c r="GU86" i="11"/>
  <c r="GM86" i="11"/>
  <c r="GE86" i="11"/>
  <c r="GT85" i="11"/>
  <c r="GD85" i="11"/>
  <c r="HB85" i="11"/>
  <c r="GL85" i="11"/>
  <c r="DC83" i="11"/>
  <c r="DA81" i="11"/>
  <c r="BR79" i="11"/>
  <c r="DF79" i="11" s="1"/>
  <c r="BQ79" i="11"/>
  <c r="DE79" i="11" s="1"/>
  <c r="BT79" i="11"/>
  <c r="DG79" i="11" s="1"/>
  <c r="CT78" i="11"/>
  <c r="BA77" i="11"/>
  <c r="CQ77" i="11" s="1"/>
  <c r="BD77" i="11"/>
  <c r="CS77" i="11" s="1"/>
  <c r="FV77" i="11"/>
  <c r="BC77" i="11"/>
  <c r="FU77" i="11"/>
  <c r="BB77" i="11"/>
  <c r="CR77" i="11" s="1"/>
  <c r="GY76" i="11"/>
  <c r="GQ76" i="11"/>
  <c r="GI76" i="11"/>
  <c r="GA76" i="11"/>
  <c r="CM75" i="11"/>
  <c r="DA73" i="11"/>
  <c r="BR71" i="11"/>
  <c r="DF71" i="11" s="1"/>
  <c r="BQ71" i="11"/>
  <c r="DE71" i="11" s="1"/>
  <c r="BT71" i="11"/>
  <c r="DG71" i="11" s="1"/>
  <c r="CT70" i="11"/>
  <c r="BA69" i="11"/>
  <c r="CQ69" i="11" s="1"/>
  <c r="BD69" i="11"/>
  <c r="CS69" i="11" s="1"/>
  <c r="FV69" i="11"/>
  <c r="BC69" i="11"/>
  <c r="FU69" i="11"/>
  <c r="BB69" i="11"/>
  <c r="CR69" i="11" s="1"/>
  <c r="GY68" i="11"/>
  <c r="GQ68" i="11"/>
  <c r="GI68" i="11"/>
  <c r="GA68" i="11"/>
  <c r="CM67" i="11"/>
  <c r="HF66" i="11"/>
  <c r="GX66" i="11"/>
  <c r="GP66" i="11"/>
  <c r="GH66" i="11"/>
  <c r="DA65" i="11"/>
  <c r="DM64" i="11"/>
  <c r="DC63" i="11"/>
  <c r="HA62" i="11"/>
  <c r="GS62" i="11"/>
  <c r="GK62" i="11"/>
  <c r="GC62" i="11"/>
  <c r="CO61" i="11"/>
  <c r="BR59" i="11"/>
  <c r="DF59" i="11" s="1"/>
  <c r="BQ59" i="11"/>
  <c r="DE59" i="11" s="1"/>
  <c r="BT59" i="11"/>
  <c r="DG59" i="11" s="1"/>
  <c r="HA58" i="11"/>
  <c r="GS58" i="11"/>
  <c r="GK58" i="11"/>
  <c r="GC58" i="11"/>
  <c r="CO57" i="11"/>
  <c r="DB56" i="11"/>
  <c r="BR55" i="11"/>
  <c r="DF55" i="11" s="1"/>
  <c r="BQ55" i="11"/>
  <c r="DE55" i="11" s="1"/>
  <c r="BT55" i="11"/>
  <c r="DG55" i="11" s="1"/>
  <c r="CT54" i="11"/>
  <c r="BA53" i="11"/>
  <c r="CQ53" i="11" s="1"/>
  <c r="BD53" i="11"/>
  <c r="CS53" i="11" s="1"/>
  <c r="FV53" i="11"/>
  <c r="FU53" i="11"/>
  <c r="BB53" i="11"/>
  <c r="CR53" i="11" s="1"/>
  <c r="CP52" i="11"/>
  <c r="GO51" i="11"/>
  <c r="DB118" i="11"/>
  <c r="DL104" i="11"/>
  <c r="BS102" i="11"/>
  <c r="DC100" i="11"/>
  <c r="GY88" i="11"/>
  <c r="GQ88" i="11"/>
  <c r="GI88" i="11"/>
  <c r="GA88" i="11"/>
  <c r="HC85" i="11"/>
  <c r="GU85" i="11"/>
  <c r="GM85" i="11"/>
  <c r="GE85" i="11"/>
  <c r="CP83" i="11"/>
  <c r="GZ82" i="11"/>
  <c r="GR82" i="11"/>
  <c r="GJ82" i="11"/>
  <c r="GB82" i="11"/>
  <c r="CZ81" i="11"/>
  <c r="DL80" i="11"/>
  <c r="CL79" i="11"/>
  <c r="HD78" i="11"/>
  <c r="GN78" i="11"/>
  <c r="CN77" i="11"/>
  <c r="FU76" i="11"/>
  <c r="BB76" i="11"/>
  <c r="CR76" i="11" s="1"/>
  <c r="FY76" i="11"/>
  <c r="BA76" i="11"/>
  <c r="CQ76" i="11" s="1"/>
  <c r="BD76" i="11"/>
  <c r="CS76" i="11" s="1"/>
  <c r="FV76" i="11"/>
  <c r="CP75" i="11"/>
  <c r="GZ74" i="11"/>
  <c r="CY73" i="11"/>
  <c r="CO72" i="11"/>
  <c r="DB71" i="11"/>
  <c r="BT70" i="11"/>
  <c r="DG70" i="11" s="1"/>
  <c r="CZ70" i="11"/>
  <c r="BS70" i="11"/>
  <c r="BR70" i="11"/>
  <c r="DF70" i="11" s="1"/>
  <c r="BQ70" i="11"/>
  <c r="DE70" i="11" s="1"/>
  <c r="DD69" i="11"/>
  <c r="DL68" i="11"/>
  <c r="CL67" i="11"/>
  <c r="GZ66" i="11"/>
  <c r="GR66" i="11"/>
  <c r="GJ66" i="11"/>
  <c r="GB66" i="11"/>
  <c r="CY65" i="11"/>
  <c r="CO64" i="11"/>
  <c r="BT62" i="11"/>
  <c r="DG62" i="11" s="1"/>
  <c r="BS62" i="11"/>
  <c r="BR62" i="11"/>
  <c r="DF62" i="11" s="1"/>
  <c r="BQ62" i="11"/>
  <c r="DE62" i="11" s="1"/>
  <c r="DL60" i="11"/>
  <c r="DC58" i="11"/>
  <c r="HD58" i="11"/>
  <c r="GN58" i="11"/>
  <c r="FU56" i="11"/>
  <c r="BB56" i="11"/>
  <c r="CR56" i="11" s="1"/>
  <c r="FY56" i="11"/>
  <c r="BA56" i="11"/>
  <c r="CQ56" i="11" s="1"/>
  <c r="BD56" i="11"/>
  <c r="CS56" i="11" s="1"/>
  <c r="FV56" i="11"/>
  <c r="BC56" i="11"/>
  <c r="GZ54" i="11"/>
  <c r="GR54" i="11"/>
  <c r="GJ54" i="11"/>
  <c r="GB54" i="11"/>
  <c r="CO52" i="11"/>
  <c r="HE50" i="11"/>
  <c r="GW50" i="11"/>
  <c r="GO50" i="11"/>
  <c r="GG50" i="11"/>
  <c r="DH86" i="11"/>
  <c r="DD83" i="11"/>
  <c r="DM77" i="11"/>
  <c r="CN75" i="11"/>
  <c r="DD71" i="11"/>
  <c r="CY67" i="11"/>
  <c r="FY63" i="11"/>
  <c r="DD55" i="11"/>
  <c r="CY53" i="11"/>
  <c r="DL79" i="11"/>
  <c r="CL77" i="11"/>
  <c r="DM70" i="11"/>
  <c r="CP69" i="11"/>
  <c r="FY67" i="11"/>
  <c r="DC65" i="11"/>
  <c r="DA62" i="11"/>
  <c r="DL59" i="11"/>
  <c r="DB55" i="11"/>
  <c r="DD79" i="11"/>
  <c r="FY69" i="11"/>
  <c r="CZ55" i="11"/>
  <c r="CN53" i="11"/>
  <c r="DL51" i="11"/>
  <c r="BR49" i="11"/>
  <c r="DF49" i="11" s="1"/>
  <c r="BQ49" i="11"/>
  <c r="DE49" i="11" s="1"/>
  <c r="BT49" i="11"/>
  <c r="DG49" i="11" s="1"/>
  <c r="FY79" i="11"/>
  <c r="CY75" i="11"/>
  <c r="DB70" i="11"/>
  <c r="CL65" i="11"/>
  <c r="DM62" i="11"/>
  <c r="BS61" i="11"/>
  <c r="DB51" i="11"/>
  <c r="DB49" i="11"/>
  <c r="DA49" i="11"/>
  <c r="DC49" i="11"/>
  <c r="DL49" i="11"/>
  <c r="DC93" i="11"/>
  <c r="HB79" i="11"/>
  <c r="GT79" i="11"/>
  <c r="GG77" i="11"/>
  <c r="GS76" i="11"/>
  <c r="GL71" i="11"/>
  <c r="HE69" i="11"/>
  <c r="GW69" i="11"/>
  <c r="GO69" i="11"/>
  <c r="GG69" i="11"/>
  <c r="HA68" i="11"/>
  <c r="GS68" i="11"/>
  <c r="GK68" i="11"/>
  <c r="GC68" i="11"/>
  <c r="BQ65" i="11"/>
  <c r="DE65" i="11" s="1"/>
  <c r="BT65" i="11"/>
  <c r="DG65" i="11" s="1"/>
  <c r="BR65" i="11"/>
  <c r="DF65" i="11" s="1"/>
  <c r="HF64" i="11"/>
  <c r="GX64" i="11"/>
  <c r="GP64" i="11"/>
  <c r="GH64" i="11"/>
  <c r="FV63" i="11"/>
  <c r="FU63" i="11"/>
  <c r="BB63" i="11"/>
  <c r="CR63" i="11" s="1"/>
  <c r="BA63" i="11"/>
  <c r="CQ63" i="11" s="1"/>
  <c r="BD63" i="11"/>
  <c r="CS63" i="11" s="1"/>
  <c r="GY62" i="11"/>
  <c r="GQ62" i="11"/>
  <c r="GI62" i="11"/>
  <c r="GA62" i="11"/>
  <c r="HB59" i="11"/>
  <c r="GT59" i="11"/>
  <c r="GL59" i="11"/>
  <c r="GD59" i="11"/>
  <c r="GY58" i="11"/>
  <c r="GQ58" i="11"/>
  <c r="GI58" i="11"/>
  <c r="GA58" i="11"/>
  <c r="GL55" i="11"/>
  <c r="GM54" i="11"/>
  <c r="GZ53" i="11"/>
  <c r="GR53" i="11"/>
  <c r="GJ53" i="11"/>
  <c r="GB53" i="11"/>
  <c r="GY50" i="11"/>
  <c r="GI50" i="11"/>
  <c r="GQ50" i="11"/>
  <c r="GA50" i="11"/>
  <c r="HA116" i="11"/>
  <c r="GS116" i="11"/>
  <c r="GK116" i="11"/>
  <c r="GC116" i="11"/>
  <c r="BS106" i="11"/>
  <c r="DC104" i="11"/>
  <c r="DD97" i="11"/>
  <c r="DB95" i="11"/>
  <c r="CT85" i="11"/>
  <c r="HE76" i="11"/>
  <c r="GW76" i="11"/>
  <c r="GO76" i="11"/>
  <c r="GG76" i="11"/>
  <c r="HE68" i="11"/>
  <c r="GW68" i="11"/>
  <c r="GO68" i="11"/>
  <c r="GG68" i="11"/>
  <c r="BR64" i="11"/>
  <c r="DF64" i="11" s="1"/>
  <c r="BQ64" i="11"/>
  <c r="DE64" i="11" s="1"/>
  <c r="BT64" i="11"/>
  <c r="DG64" i="11" s="1"/>
  <c r="CT59" i="11"/>
  <c r="HE56" i="11"/>
  <c r="GW56" i="11"/>
  <c r="GO56" i="11"/>
  <c r="GG56" i="11"/>
  <c r="BR52" i="11"/>
  <c r="DF52" i="11" s="1"/>
  <c r="BQ52" i="11"/>
  <c r="DE52" i="11" s="1"/>
  <c r="BT52" i="11"/>
  <c r="DG52" i="11" s="1"/>
  <c r="BS52" i="11"/>
  <c r="BS113" i="11"/>
  <c r="CZ108" i="11"/>
  <c r="DM104" i="11"/>
  <c r="DB103" i="11"/>
  <c r="CZ97" i="11"/>
  <c r="DM92" i="11"/>
  <c r="DL91" i="11"/>
  <c r="DM88" i="11"/>
  <c r="BR83" i="11"/>
  <c r="DF83" i="11" s="1"/>
  <c r="BQ83" i="11"/>
  <c r="DE83" i="11" s="1"/>
  <c r="BT83" i="11"/>
  <c r="DG83" i="11" s="1"/>
  <c r="CT82" i="11"/>
  <c r="HB81" i="11"/>
  <c r="GT81" i="11"/>
  <c r="GL81" i="11"/>
  <c r="GD81" i="11"/>
  <c r="HC80" i="11"/>
  <c r="GU80" i="11"/>
  <c r="GM80" i="11"/>
  <c r="GE80" i="11"/>
  <c r="GG79" i="11"/>
  <c r="HB73" i="11"/>
  <c r="GT73" i="11"/>
  <c r="GL73" i="11"/>
  <c r="GD73" i="11"/>
  <c r="HC72" i="11"/>
  <c r="GU72" i="11"/>
  <c r="GM72" i="11"/>
  <c r="GE72" i="11"/>
  <c r="HE71" i="11"/>
  <c r="HA66" i="11"/>
  <c r="GS66" i="11"/>
  <c r="GK66" i="11"/>
  <c r="GC66" i="11"/>
  <c r="HB65" i="11"/>
  <c r="DB64" i="11"/>
  <c r="BR63" i="11"/>
  <c r="DF63" i="11" s="1"/>
  <c r="BQ63" i="11"/>
  <c r="DE63" i="11" s="1"/>
  <c r="BT63" i="11"/>
  <c r="DG63" i="11" s="1"/>
  <c r="CT62" i="11"/>
  <c r="BA61" i="11"/>
  <c r="CQ61" i="11" s="1"/>
  <c r="BD61" i="11"/>
  <c r="CS61" i="11" s="1"/>
  <c r="FV61" i="11"/>
  <c r="FU61" i="11"/>
  <c r="BB61" i="11"/>
  <c r="CR61" i="11" s="1"/>
  <c r="HC60" i="11"/>
  <c r="GU60" i="11"/>
  <c r="GM60" i="11"/>
  <c r="GE60" i="11"/>
  <c r="HE59" i="11"/>
  <c r="GW59" i="11"/>
  <c r="GO59" i="11"/>
  <c r="GG59" i="11"/>
  <c r="CT58" i="11"/>
  <c r="BA57" i="11"/>
  <c r="CQ57" i="11" s="1"/>
  <c r="BD57" i="11"/>
  <c r="CS57" i="11" s="1"/>
  <c r="FV57" i="11"/>
  <c r="FU57" i="11"/>
  <c r="BB57" i="11"/>
  <c r="CR57" i="11" s="1"/>
  <c r="HC56" i="11"/>
  <c r="GY52" i="11"/>
  <c r="GQ52" i="11"/>
  <c r="GI52" i="11"/>
  <c r="GA52" i="11"/>
  <c r="GZ51" i="11"/>
  <c r="GR51" i="11"/>
  <c r="GJ51" i="11"/>
  <c r="GB51" i="11"/>
  <c r="HF50" i="11"/>
  <c r="HA112" i="11"/>
  <c r="BS108" i="11"/>
  <c r="HA89" i="11"/>
  <c r="GS89" i="11"/>
  <c r="GK89" i="11"/>
  <c r="GC89" i="11"/>
  <c r="CL87" i="11"/>
  <c r="HD82" i="11"/>
  <c r="GN82" i="11"/>
  <c r="HF81" i="11"/>
  <c r="GX81" i="11"/>
  <c r="GP81" i="11"/>
  <c r="GH81" i="11"/>
  <c r="BT78" i="11"/>
  <c r="DG78" i="11" s="1"/>
  <c r="DD78" i="11"/>
  <c r="CZ78" i="11"/>
  <c r="BS78" i="11"/>
  <c r="BR78" i="11"/>
  <c r="DF78" i="11" s="1"/>
  <c r="BQ78" i="11"/>
  <c r="DE78" i="11" s="1"/>
  <c r="HD74" i="11"/>
  <c r="GN74" i="11"/>
  <c r="HA73" i="11"/>
  <c r="GS73" i="11"/>
  <c r="GK73" i="11"/>
  <c r="GC73" i="11"/>
  <c r="FU72" i="11"/>
  <c r="BB72" i="11"/>
  <c r="CR72" i="11" s="1"/>
  <c r="FY72" i="11"/>
  <c r="BA72" i="11"/>
  <c r="CQ72" i="11" s="1"/>
  <c r="BD72" i="11"/>
  <c r="CS72" i="11" s="1"/>
  <c r="FV72" i="11"/>
  <c r="GM71" i="11"/>
  <c r="HE70" i="11"/>
  <c r="GW70" i="11"/>
  <c r="GO70" i="11"/>
  <c r="GG70" i="11"/>
  <c r="HA65" i="11"/>
  <c r="GS65" i="11"/>
  <c r="GK65" i="11"/>
  <c r="GC65" i="11"/>
  <c r="FU64" i="11"/>
  <c r="BB64" i="11"/>
  <c r="CR64" i="11" s="1"/>
  <c r="FY64" i="11"/>
  <c r="BA64" i="11"/>
  <c r="CQ64" i="11" s="1"/>
  <c r="BD64" i="11"/>
  <c r="CS64" i="11" s="1"/>
  <c r="FV64" i="11"/>
  <c r="BC64" i="11"/>
  <c r="HE62" i="11"/>
  <c r="GW62" i="11"/>
  <c r="GO62" i="11"/>
  <c r="GG62" i="11"/>
  <c r="BT58" i="11"/>
  <c r="DG58" i="11" s="1"/>
  <c r="BS58" i="11"/>
  <c r="BR58" i="11"/>
  <c r="DF58" i="11" s="1"/>
  <c r="BQ58" i="11"/>
  <c r="DE58" i="11" s="1"/>
  <c r="HD54" i="11"/>
  <c r="GN54" i="11"/>
  <c r="FU52" i="11"/>
  <c r="BB52" i="11"/>
  <c r="CR52" i="11" s="1"/>
  <c r="FY52" i="11"/>
  <c r="BA52" i="11"/>
  <c r="CQ52" i="11" s="1"/>
  <c r="BD52" i="11"/>
  <c r="CS52" i="11" s="1"/>
  <c r="FV52" i="11"/>
  <c r="BC52" i="11"/>
  <c r="GZ50" i="11"/>
  <c r="GR50" i="11"/>
  <c r="GJ50" i="11"/>
  <c r="GB50" i="11"/>
  <c r="DI86" i="11"/>
  <c r="DJ86" i="11" s="1"/>
  <c r="CY83" i="11"/>
  <c r="HC77" i="11"/>
  <c r="GU77" i="11"/>
  <c r="GM77" i="11"/>
  <c r="GE77" i="11"/>
  <c r="FY75" i="11"/>
  <c r="HF71" i="11"/>
  <c r="GX71" i="11"/>
  <c r="GP71" i="11"/>
  <c r="GH71" i="11"/>
  <c r="DC69" i="11"/>
  <c r="BS63" i="11"/>
  <c r="CU59" i="11"/>
  <c r="CV59" i="11" s="1"/>
  <c r="GY55" i="11"/>
  <c r="GQ55" i="11"/>
  <c r="GI55" i="11"/>
  <c r="GA55" i="11"/>
  <c r="DL88" i="11"/>
  <c r="CZ83" i="11"/>
  <c r="CU74" i="11"/>
  <c r="CV74" i="11" s="1"/>
  <c r="DD68" i="11"/>
  <c r="BS64" i="11"/>
  <c r="HF55" i="11"/>
  <c r="GX55" i="11"/>
  <c r="GP55" i="11"/>
  <c r="GH55" i="11"/>
  <c r="CU82" i="11"/>
  <c r="CV82" i="11" s="1"/>
  <c r="HC65" i="11"/>
  <c r="GU65" i="11"/>
  <c r="GM65" i="11"/>
  <c r="GE65" i="11"/>
  <c r="DL63" i="11"/>
  <c r="DD59" i="11"/>
  <c r="CL57" i="11"/>
  <c r="DD52" i="11"/>
  <c r="GG49" i="11"/>
  <c r="DM84" i="11"/>
  <c r="DM78" i="11"/>
  <c r="DC77" i="11"/>
  <c r="DD70" i="11"/>
  <c r="DB59" i="11"/>
  <c r="CV58" i="11"/>
  <c r="DM55" i="11"/>
  <c r="CL53" i="11"/>
  <c r="HC49" i="11"/>
  <c r="GU49" i="11"/>
  <c r="GM49" i="11"/>
  <c r="GE49" i="11"/>
  <c r="BR290" i="11"/>
  <c r="DF290" i="11" s="1"/>
  <c r="BQ290" i="11"/>
  <c r="DE290" i="11" s="1"/>
  <c r="BT290" i="11"/>
  <c r="DG290" i="11" s="1"/>
  <c r="DB290" i="11"/>
  <c r="DA290" i="11"/>
  <c r="CU288" i="11"/>
  <c r="DD290" i="11"/>
  <c r="FV282" i="11"/>
  <c r="FU282" i="11"/>
  <c r="BB282" i="11"/>
  <c r="CR282" i="11" s="1"/>
  <c r="BA282" i="11"/>
  <c r="CQ282" i="11" s="1"/>
  <c r="BD282" i="11"/>
  <c r="CS282" i="11" s="1"/>
  <c r="HC286" i="11"/>
  <c r="GU286" i="11"/>
  <c r="GM286" i="11"/>
  <c r="GE286" i="11"/>
  <c r="HB285" i="11"/>
  <c r="GT285" i="11"/>
  <c r="GL285" i="11"/>
  <c r="GD285" i="11"/>
  <c r="BR282" i="11"/>
  <c r="DF282" i="11" s="1"/>
  <c r="BQ282" i="11"/>
  <c r="DE282" i="11" s="1"/>
  <c r="BT282" i="11"/>
  <c r="DG282" i="11" s="1"/>
  <c r="BS282" i="11"/>
  <c r="HD280" i="11"/>
  <c r="GN280" i="11"/>
  <c r="HC280" i="11"/>
  <c r="GU280" i="11"/>
  <c r="GM280" i="11"/>
  <c r="GE280" i="11"/>
  <c r="FV278" i="11"/>
  <c r="FU278" i="11"/>
  <c r="BB278" i="11"/>
  <c r="CR278" i="11" s="1"/>
  <c r="BD278" i="11"/>
  <c r="CS278" i="11" s="1"/>
  <c r="FY278" i="11"/>
  <c r="BA278" i="11"/>
  <c r="CQ278" i="11" s="1"/>
  <c r="HB277" i="11"/>
  <c r="GT277" i="11"/>
  <c r="GL277" i="11"/>
  <c r="GD277" i="11"/>
  <c r="HE275" i="11"/>
  <c r="GW275" i="11"/>
  <c r="GO275" i="11"/>
  <c r="GG275" i="11"/>
  <c r="HA273" i="11"/>
  <c r="GS273" i="11"/>
  <c r="GK273" i="11"/>
  <c r="GC273" i="11"/>
  <c r="GH276" i="11"/>
  <c r="CT271" i="11"/>
  <c r="BQ265" i="11"/>
  <c r="DE265" i="11" s="1"/>
  <c r="BT265" i="11"/>
  <c r="DG265" i="11" s="1"/>
  <c r="BS265" i="11"/>
  <c r="BR265" i="11"/>
  <c r="DF265" i="11" s="1"/>
  <c r="CM276" i="11"/>
  <c r="GS270" i="11"/>
  <c r="FY270" i="11"/>
  <c r="FV270" i="11"/>
  <c r="BC270" i="11"/>
  <c r="FU270" i="11"/>
  <c r="BB270" i="11"/>
  <c r="CR270" i="11" s="1"/>
  <c r="BD270" i="11"/>
  <c r="CS270" i="11" s="1"/>
  <c r="BA270" i="11"/>
  <c r="CQ270" i="11" s="1"/>
  <c r="GJ264" i="11"/>
  <c r="HA262" i="11"/>
  <c r="GS262" i="11"/>
  <c r="GK262" i="11"/>
  <c r="GC262" i="11"/>
  <c r="CL270" i="11"/>
  <c r="BD269" i="11"/>
  <c r="CS269" i="11" s="1"/>
  <c r="FV269" i="11"/>
  <c r="FY269" i="11"/>
  <c r="BB269" i="11"/>
  <c r="CR269" i="11" s="1"/>
  <c r="BA269" i="11"/>
  <c r="CQ269" i="11" s="1"/>
  <c r="FU269" i="11"/>
  <c r="GZ266" i="11"/>
  <c r="GR266" i="11"/>
  <c r="GJ266" i="11"/>
  <c r="GB266" i="11"/>
  <c r="DH261" i="11"/>
  <c r="GZ257" i="11"/>
  <c r="GR257" i="11"/>
  <c r="GJ257" i="11"/>
  <c r="GB257" i="11"/>
  <c r="GZ260" i="11"/>
  <c r="GR260" i="11"/>
  <c r="GJ260" i="11"/>
  <c r="GB260" i="11"/>
  <c r="BR256" i="11"/>
  <c r="DF256" i="11" s="1"/>
  <c r="BQ256" i="11"/>
  <c r="DE256" i="11" s="1"/>
  <c r="BT256" i="11"/>
  <c r="DG256" i="11" s="1"/>
  <c r="CM269" i="11"/>
  <c r="DJ261" i="11"/>
  <c r="HA258" i="11"/>
  <c r="GS258" i="11"/>
  <c r="GK258" i="11"/>
  <c r="GC258" i="11"/>
  <c r="HE255" i="11"/>
  <c r="GW255" i="11"/>
  <c r="GO255" i="11"/>
  <c r="GG255" i="11"/>
  <c r="GS253" i="11"/>
  <c r="DL256" i="11"/>
  <c r="HB254" i="11"/>
  <c r="GT254" i="11"/>
  <c r="GL254" i="11"/>
  <c r="GD254" i="11"/>
  <c r="GY252" i="11"/>
  <c r="GQ252" i="11"/>
  <c r="GI252" i="11"/>
  <c r="GA252" i="11"/>
  <c r="DM259" i="11"/>
  <c r="HB253" i="11"/>
  <c r="GT253" i="11"/>
  <c r="GL253" i="11"/>
  <c r="GD253" i="11"/>
  <c r="GE253" i="11"/>
  <c r="HE245" i="11"/>
  <c r="GW245" i="11"/>
  <c r="GO245" i="11"/>
  <c r="GG245" i="11"/>
  <c r="GH250" i="11"/>
  <c r="HE248" i="11"/>
  <c r="GW248" i="11"/>
  <c r="GO248" i="11"/>
  <c r="GG248" i="11"/>
  <c r="GY248" i="11"/>
  <c r="GQ248" i="11"/>
  <c r="GI248" i="11"/>
  <c r="GA248" i="11"/>
  <c r="DD247" i="11"/>
  <c r="BS247" i="11"/>
  <c r="HB241" i="11"/>
  <c r="GT241" i="11"/>
  <c r="GL241" i="11"/>
  <c r="GD241" i="11"/>
  <c r="HA249" i="11"/>
  <c r="BA240" i="11"/>
  <c r="CQ240" i="11" s="1"/>
  <c r="BD240" i="11"/>
  <c r="CS240" i="11" s="1"/>
  <c r="FV240" i="11"/>
  <c r="FU240" i="11"/>
  <c r="BB240" i="11"/>
  <c r="CR240" i="11" s="1"/>
  <c r="HE238" i="11"/>
  <c r="GW238" i="11"/>
  <c r="GO238" i="11"/>
  <c r="GG238" i="11"/>
  <c r="CZ247" i="11"/>
  <c r="BT241" i="11"/>
  <c r="DG241" i="11" s="1"/>
  <c r="BS241" i="11"/>
  <c r="BR241" i="11"/>
  <c r="DF241" i="11" s="1"/>
  <c r="BQ241" i="11"/>
  <c r="DE241" i="11" s="1"/>
  <c r="HA242" i="11"/>
  <c r="GS242" i="11"/>
  <c r="GK242" i="11"/>
  <c r="GC242" i="11"/>
  <c r="GD237" i="11"/>
  <c r="GZ235" i="11"/>
  <c r="GR235" i="11"/>
  <c r="GJ235" i="11"/>
  <c r="GB235" i="11"/>
  <c r="HC230" i="11"/>
  <c r="GU230" i="11"/>
  <c r="GM230" i="11"/>
  <c r="GE230" i="11"/>
  <c r="GV245" i="11"/>
  <c r="GF245" i="11"/>
  <c r="BT236" i="11"/>
  <c r="DG236" i="11" s="1"/>
  <c r="BS236" i="11"/>
  <c r="BR236" i="11"/>
  <c r="DF236" i="11" s="1"/>
  <c r="BQ236" i="11"/>
  <c r="DE236" i="11" s="1"/>
  <c r="BQ229" i="11"/>
  <c r="DE229" i="11" s="1"/>
  <c r="BT229" i="11"/>
  <c r="DG229" i="11" s="1"/>
  <c r="BR229" i="11"/>
  <c r="DF229" i="11" s="1"/>
  <c r="HF228" i="11"/>
  <c r="GX228" i="11"/>
  <c r="GP228" i="11"/>
  <c r="GH228" i="11"/>
  <c r="GZ221" i="11"/>
  <c r="GR221" i="11"/>
  <c r="GJ221" i="11"/>
  <c r="GB221" i="11"/>
  <c r="CP231" i="11"/>
  <c r="HC221" i="11"/>
  <c r="GU221" i="11"/>
  <c r="GM221" i="11"/>
  <c r="GE221" i="11"/>
  <c r="HA235" i="11"/>
  <c r="GS235" i="11"/>
  <c r="GK235" i="11"/>
  <c r="GC235" i="11"/>
  <c r="GZ227" i="11"/>
  <c r="GR227" i="11"/>
  <c r="GJ227" i="11"/>
  <c r="GB227" i="11"/>
  <c r="BR223" i="11"/>
  <c r="DF223" i="11" s="1"/>
  <c r="BQ223" i="11"/>
  <c r="DE223" i="11" s="1"/>
  <c r="BT223" i="11"/>
  <c r="DG223" i="11" s="1"/>
  <c r="FY221" i="11"/>
  <c r="BA221" i="11"/>
  <c r="CQ221" i="11" s="1"/>
  <c r="BD221" i="11"/>
  <c r="CS221" i="11" s="1"/>
  <c r="FV221" i="11"/>
  <c r="FU221" i="11"/>
  <c r="BB221" i="11"/>
  <c r="CR221" i="11" s="1"/>
  <c r="GZ219" i="11"/>
  <c r="GR219" i="11"/>
  <c r="GJ219" i="11"/>
  <c r="GB219" i="11"/>
  <c r="CT214" i="11"/>
  <c r="CZ229" i="11"/>
  <c r="CU227" i="11"/>
  <c r="CV227" i="11" s="1"/>
  <c r="DM223" i="11"/>
  <c r="CY221" i="11"/>
  <c r="GN218" i="11"/>
  <c r="DB215" i="11"/>
  <c r="HD214" i="11"/>
  <c r="GN214" i="11"/>
  <c r="HB213" i="11"/>
  <c r="GS201" i="11"/>
  <c r="CT204" i="11"/>
  <c r="BS229" i="11"/>
  <c r="DL215" i="11"/>
  <c r="HB212" i="11"/>
  <c r="GT212" i="11"/>
  <c r="GL212" i="11"/>
  <c r="GD212" i="11"/>
  <c r="GY209" i="11"/>
  <c r="GQ209" i="11"/>
  <c r="GI209" i="11"/>
  <c r="GA209" i="11"/>
  <c r="GK207" i="11"/>
  <c r="DB205" i="11"/>
  <c r="HE204" i="11"/>
  <c r="GW204" i="11"/>
  <c r="GO204" i="11"/>
  <c r="GG204" i="11"/>
  <c r="GY201" i="11"/>
  <c r="GQ201" i="11"/>
  <c r="GI201" i="11"/>
  <c r="GA201" i="11"/>
  <c r="HA199" i="11"/>
  <c r="GS199" i="11"/>
  <c r="GK199" i="11"/>
  <c r="GC199" i="11"/>
  <c r="HB198" i="11"/>
  <c r="GT198" i="11"/>
  <c r="GL198" i="11"/>
  <c r="GD198" i="11"/>
  <c r="HE196" i="11"/>
  <c r="GW196" i="11"/>
  <c r="GO196" i="11"/>
  <c r="GG196" i="11"/>
  <c r="HA212" i="11"/>
  <c r="CU208" i="11"/>
  <c r="GR207" i="11"/>
  <c r="GJ207" i="11"/>
  <c r="HA202" i="11"/>
  <c r="GS202" i="11"/>
  <c r="GK202" i="11"/>
  <c r="GC202" i="11"/>
  <c r="GU200" i="11"/>
  <c r="BT199" i="11"/>
  <c r="DG199" i="11" s="1"/>
  <c r="BS199" i="11"/>
  <c r="BR199" i="11"/>
  <c r="DF199" i="11" s="1"/>
  <c r="BQ199" i="11"/>
  <c r="DE199" i="11" s="1"/>
  <c r="HE195" i="11"/>
  <c r="GW195" i="11"/>
  <c r="GO195" i="11"/>
  <c r="GG195" i="11"/>
  <c r="CT196" i="11"/>
  <c r="DJ194" i="11"/>
  <c r="HF194" i="11"/>
  <c r="GX194" i="11"/>
  <c r="GP194" i="11"/>
  <c r="GH194" i="11"/>
  <c r="HC193" i="11"/>
  <c r="GU193" i="11"/>
  <c r="GM193" i="11"/>
  <c r="GE193" i="11"/>
  <c r="GZ192" i="11"/>
  <c r="GR192" i="11"/>
  <c r="GJ192" i="11"/>
  <c r="GB192" i="11"/>
  <c r="HE188" i="11"/>
  <c r="GW188" i="11"/>
  <c r="GO188" i="11"/>
  <c r="GG188" i="11"/>
  <c r="HF183" i="11"/>
  <c r="GX183" i="11"/>
  <c r="GP183" i="11"/>
  <c r="GH183" i="11"/>
  <c r="FV182" i="11"/>
  <c r="FU182" i="11"/>
  <c r="BB182" i="11"/>
  <c r="CR182" i="11" s="1"/>
  <c r="BA182" i="11"/>
  <c r="CQ182" i="11" s="1"/>
  <c r="BD182" i="11"/>
  <c r="CS182" i="11" s="1"/>
  <c r="BS205" i="11"/>
  <c r="HC206" i="11"/>
  <c r="GU206" i="11"/>
  <c r="GM206" i="11"/>
  <c r="GE206" i="11"/>
  <c r="DL199" i="11"/>
  <c r="CT195" i="11"/>
  <c r="HA193" i="11"/>
  <c r="GS193" i="11"/>
  <c r="GK193" i="11"/>
  <c r="GC193" i="11"/>
  <c r="DB191" i="11"/>
  <c r="BR190" i="11"/>
  <c r="DF190" i="11" s="1"/>
  <c r="BQ190" i="11"/>
  <c r="DE190" i="11" s="1"/>
  <c r="BT190" i="11"/>
  <c r="DG190" i="11" s="1"/>
  <c r="CT189" i="11"/>
  <c r="GY183" i="11"/>
  <c r="GQ183" i="11"/>
  <c r="GI183" i="11"/>
  <c r="GA183" i="11"/>
  <c r="CM182" i="11"/>
  <c r="HF181" i="11"/>
  <c r="GX181" i="11"/>
  <c r="GP181" i="11"/>
  <c r="GH181" i="11"/>
  <c r="GZ212" i="11"/>
  <c r="GR212" i="11"/>
  <c r="GJ212" i="11"/>
  <c r="GB212" i="11"/>
  <c r="BT193" i="11"/>
  <c r="DG193" i="11" s="1"/>
  <c r="BS193" i="11"/>
  <c r="BR193" i="11"/>
  <c r="DF193" i="11" s="1"/>
  <c r="BQ193" i="11"/>
  <c r="DE193" i="11" s="1"/>
  <c r="DL191" i="11"/>
  <c r="HD189" i="11"/>
  <c r="GN189" i="11"/>
  <c r="FU187" i="11"/>
  <c r="BB187" i="11"/>
  <c r="CR187" i="11" s="1"/>
  <c r="BA187" i="11"/>
  <c r="CQ187" i="11" s="1"/>
  <c r="BD187" i="11"/>
  <c r="CS187" i="11" s="1"/>
  <c r="FV187" i="11"/>
  <c r="BC187" i="11"/>
  <c r="HB183" i="11"/>
  <c r="GT183" i="11"/>
  <c r="GL183" i="11"/>
  <c r="GD183" i="11"/>
  <c r="HE181" i="11"/>
  <c r="GW181" i="11"/>
  <c r="GO181" i="11"/>
  <c r="GG181" i="11"/>
  <c r="GZ173" i="11"/>
  <c r="GR173" i="11"/>
  <c r="GJ173" i="11"/>
  <c r="GB173" i="11"/>
  <c r="GZ165" i="11"/>
  <c r="GR165" i="11"/>
  <c r="GJ165" i="11"/>
  <c r="GB165" i="11"/>
  <c r="GY192" i="11"/>
  <c r="GQ192" i="11"/>
  <c r="GI192" i="11"/>
  <c r="GA192" i="11"/>
  <c r="HF177" i="11"/>
  <c r="GX177" i="11"/>
  <c r="GP177" i="11"/>
  <c r="GH177" i="11"/>
  <c r="HC177" i="11"/>
  <c r="GU177" i="11"/>
  <c r="GM177" i="11"/>
  <c r="GE177" i="11"/>
  <c r="BR176" i="11"/>
  <c r="DF176" i="11" s="1"/>
  <c r="BQ176" i="11"/>
  <c r="DE176" i="11" s="1"/>
  <c r="BT176" i="11"/>
  <c r="DG176" i="11" s="1"/>
  <c r="GU173" i="11"/>
  <c r="GZ172" i="11"/>
  <c r="GR172" i="11"/>
  <c r="GJ172" i="11"/>
  <c r="GB172" i="11"/>
  <c r="CT167" i="11"/>
  <c r="HC165" i="11"/>
  <c r="GU165" i="11"/>
  <c r="GM165" i="11"/>
  <c r="GE165" i="11"/>
  <c r="GZ164" i="11"/>
  <c r="GR164" i="11"/>
  <c r="GJ164" i="11"/>
  <c r="GB164" i="11"/>
  <c r="BR160" i="11"/>
  <c r="DF160" i="11" s="1"/>
  <c r="BQ160" i="11"/>
  <c r="DE160" i="11" s="1"/>
  <c r="BT160" i="11"/>
  <c r="DG160" i="11" s="1"/>
  <c r="CT159" i="11"/>
  <c r="DL193" i="11"/>
  <c r="HF192" i="11"/>
  <c r="GX192" i="11"/>
  <c r="GP192" i="11"/>
  <c r="GH192" i="11"/>
  <c r="BS184" i="11"/>
  <c r="HC176" i="11"/>
  <c r="GU176" i="11"/>
  <c r="GM176" i="11"/>
  <c r="GE176" i="11"/>
  <c r="GZ175" i="11"/>
  <c r="GR175" i="11"/>
  <c r="GJ175" i="11"/>
  <c r="GB175" i="11"/>
  <c r="HF174" i="11"/>
  <c r="GX174" i="11"/>
  <c r="GP174" i="11"/>
  <c r="GH174" i="11"/>
  <c r="DD171" i="11"/>
  <c r="CZ171" i="11"/>
  <c r="BS171" i="11"/>
  <c r="BR171" i="11"/>
  <c r="DF171" i="11" s="1"/>
  <c r="BQ171" i="11"/>
  <c r="DE171" i="11" s="1"/>
  <c r="BT171" i="11"/>
  <c r="DG171" i="11" s="1"/>
  <c r="CT170" i="11"/>
  <c r="FY169" i="11"/>
  <c r="BA169" i="11"/>
  <c r="CQ169" i="11" s="1"/>
  <c r="BD169" i="11"/>
  <c r="CS169" i="11" s="1"/>
  <c r="FV169" i="11"/>
  <c r="FU169" i="11"/>
  <c r="BB169" i="11"/>
  <c r="CR169" i="11" s="1"/>
  <c r="HC168" i="11"/>
  <c r="GU168" i="11"/>
  <c r="GM168" i="11"/>
  <c r="GE168" i="11"/>
  <c r="GR167" i="11"/>
  <c r="HF166" i="11"/>
  <c r="GX166" i="11"/>
  <c r="GP166" i="11"/>
  <c r="GH166" i="11"/>
  <c r="DD163" i="11"/>
  <c r="CZ163" i="11"/>
  <c r="BS163" i="11"/>
  <c r="BR163" i="11"/>
  <c r="DF163" i="11" s="1"/>
  <c r="BQ163" i="11"/>
  <c r="DE163" i="11" s="1"/>
  <c r="BT163" i="11"/>
  <c r="DG163" i="11" s="1"/>
  <c r="CT162" i="11"/>
  <c r="HC160" i="11"/>
  <c r="GU160" i="11"/>
  <c r="GM160" i="11"/>
  <c r="GE160" i="11"/>
  <c r="HF158" i="11"/>
  <c r="GX158" i="11"/>
  <c r="GP158" i="11"/>
  <c r="GH158" i="11"/>
  <c r="DA193" i="11"/>
  <c r="DB184" i="11"/>
  <c r="CN182" i="11"/>
  <c r="DL176" i="11"/>
  <c r="HC175" i="11"/>
  <c r="GU175" i="11"/>
  <c r="GM175" i="11"/>
  <c r="GE175" i="11"/>
  <c r="DA174" i="11"/>
  <c r="BT174" i="11"/>
  <c r="DG174" i="11" s="1"/>
  <c r="BS174" i="11"/>
  <c r="BR174" i="11"/>
  <c r="DF174" i="11" s="1"/>
  <c r="BQ174" i="11"/>
  <c r="DE174" i="11" s="1"/>
  <c r="HA173" i="11"/>
  <c r="GS173" i="11"/>
  <c r="GK173" i="11"/>
  <c r="GC173" i="11"/>
  <c r="FU172" i="11"/>
  <c r="BB172" i="11"/>
  <c r="CR172" i="11" s="1"/>
  <c r="FY172" i="11"/>
  <c r="BA172" i="11"/>
  <c r="CQ172" i="11" s="1"/>
  <c r="BD172" i="11"/>
  <c r="CS172" i="11" s="1"/>
  <c r="FV172" i="11"/>
  <c r="DA170" i="11"/>
  <c r="BT170" i="11"/>
  <c r="DG170" i="11" s="1"/>
  <c r="BS170" i="11"/>
  <c r="BR170" i="11"/>
  <c r="DF170" i="11" s="1"/>
  <c r="BQ170" i="11"/>
  <c r="DE170" i="11" s="1"/>
  <c r="CN169" i="11"/>
  <c r="FU168" i="11"/>
  <c r="BB168" i="11"/>
  <c r="CR168" i="11" s="1"/>
  <c r="FY168" i="11"/>
  <c r="BA168" i="11"/>
  <c r="CQ168" i="11" s="1"/>
  <c r="FV168" i="11"/>
  <c r="HC163" i="11"/>
  <c r="GU163" i="11"/>
  <c r="GM163" i="11"/>
  <c r="GE163" i="11"/>
  <c r="DA162" i="11"/>
  <c r="BT162" i="11"/>
  <c r="DG162" i="11" s="1"/>
  <c r="BS162" i="11"/>
  <c r="BR162" i="11"/>
  <c r="DF162" i="11" s="1"/>
  <c r="BQ162" i="11"/>
  <c r="DE162" i="11" s="1"/>
  <c r="CN161" i="11"/>
  <c r="HC159" i="11"/>
  <c r="GU159" i="11"/>
  <c r="GM159" i="11"/>
  <c r="GE159" i="11"/>
  <c r="DB166" i="11"/>
  <c r="CZ160" i="11"/>
  <c r="HC156" i="11"/>
  <c r="GU156" i="11"/>
  <c r="GM156" i="11"/>
  <c r="GE156" i="11"/>
  <c r="BQ154" i="11"/>
  <c r="DE154" i="11" s="1"/>
  <c r="HB148" i="11"/>
  <c r="GT148" i="11"/>
  <c r="GL148" i="11"/>
  <c r="GD148" i="11"/>
  <c r="GZ146" i="11"/>
  <c r="GR146" i="11"/>
  <c r="GJ146" i="11"/>
  <c r="GB146" i="11"/>
  <c r="HC143" i="11"/>
  <c r="GU143" i="11"/>
  <c r="GM143" i="11"/>
  <c r="GE143" i="11"/>
  <c r="GZ142" i="11"/>
  <c r="GR142" i="11"/>
  <c r="GJ142" i="11"/>
  <c r="GB142" i="11"/>
  <c r="HF133" i="11"/>
  <c r="GX133" i="11"/>
  <c r="GP133" i="11"/>
  <c r="GH133" i="11"/>
  <c r="HC127" i="11"/>
  <c r="GU127" i="11"/>
  <c r="GM127" i="11"/>
  <c r="GE127" i="11"/>
  <c r="GO122" i="11"/>
  <c r="CU158" i="11"/>
  <c r="FV157" i="11"/>
  <c r="FU157" i="11"/>
  <c r="BB157" i="11"/>
  <c r="CR157" i="11" s="1"/>
  <c r="BD157" i="11"/>
  <c r="CS157" i="11" s="1"/>
  <c r="FY157" i="11"/>
  <c r="BA157" i="11"/>
  <c r="CQ157" i="11" s="1"/>
  <c r="HB151" i="11"/>
  <c r="GT151" i="11"/>
  <c r="GL151" i="11"/>
  <c r="GD151" i="11"/>
  <c r="HB147" i="11"/>
  <c r="GT147" i="11"/>
  <c r="GL147" i="11"/>
  <c r="GD147" i="11"/>
  <c r="BR141" i="11"/>
  <c r="DF141" i="11" s="1"/>
  <c r="BQ141" i="11"/>
  <c r="DE141" i="11" s="1"/>
  <c r="BT141" i="11"/>
  <c r="DG141" i="11" s="1"/>
  <c r="BS141" i="11"/>
  <c r="BR133" i="11"/>
  <c r="DF133" i="11" s="1"/>
  <c r="BQ133" i="11"/>
  <c r="DE133" i="11" s="1"/>
  <c r="BT133" i="11"/>
  <c r="DG133" i="11" s="1"/>
  <c r="BS133" i="11"/>
  <c r="BR129" i="11"/>
  <c r="DF129" i="11" s="1"/>
  <c r="BQ129" i="11"/>
  <c r="DE129" i="11" s="1"/>
  <c r="BT129" i="11"/>
  <c r="DG129" i="11" s="1"/>
  <c r="BS129" i="11"/>
  <c r="CZ176" i="11"/>
  <c r="DM166" i="11"/>
  <c r="BA150" i="11"/>
  <c r="CQ150" i="11" s="1"/>
  <c r="BD150" i="11"/>
  <c r="CS150" i="11" s="1"/>
  <c r="FV150" i="11"/>
  <c r="FU150" i="11"/>
  <c r="BB150" i="11"/>
  <c r="CR150" i="11" s="1"/>
  <c r="HE148" i="11"/>
  <c r="GW148" i="11"/>
  <c r="GO148" i="11"/>
  <c r="GG148" i="11"/>
  <c r="BR144" i="11"/>
  <c r="DF144" i="11" s="1"/>
  <c r="BQ144" i="11"/>
  <c r="DE144" i="11" s="1"/>
  <c r="BT144" i="11"/>
  <c r="DG144" i="11" s="1"/>
  <c r="GQ141" i="11"/>
  <c r="HA139" i="11"/>
  <c r="GS139" i="11"/>
  <c r="GK139" i="11"/>
  <c r="GC139" i="11"/>
  <c r="GU137" i="11"/>
  <c r="HF135" i="11"/>
  <c r="GX135" i="11"/>
  <c r="GP135" i="11"/>
  <c r="GH135" i="11"/>
  <c r="DB133" i="11"/>
  <c r="DM129" i="11"/>
  <c r="HC125" i="11"/>
  <c r="GU125" i="11"/>
  <c r="GM125" i="11"/>
  <c r="GE125" i="11"/>
  <c r="HF123" i="11"/>
  <c r="GX123" i="11"/>
  <c r="GP123" i="11"/>
  <c r="GH123" i="11"/>
  <c r="CX120" i="11"/>
  <c r="DD170" i="11"/>
  <c r="DD160" i="11"/>
  <c r="HE156" i="11"/>
  <c r="GW156" i="11"/>
  <c r="GO156" i="11"/>
  <c r="GG156" i="11"/>
  <c r="CU144" i="11"/>
  <c r="FU137" i="11"/>
  <c r="BB137" i="11"/>
  <c r="CR137" i="11" s="1"/>
  <c r="BA137" i="11"/>
  <c r="CQ137" i="11" s="1"/>
  <c r="BD137" i="11"/>
  <c r="CS137" i="11" s="1"/>
  <c r="FV137" i="11"/>
  <c r="BC137" i="11"/>
  <c r="GZ131" i="11"/>
  <c r="GR131" i="11"/>
  <c r="GJ131" i="11"/>
  <c r="GB131" i="11"/>
  <c r="GR127" i="11"/>
  <c r="HE123" i="11"/>
  <c r="GW123" i="11"/>
  <c r="GO123" i="11"/>
  <c r="GG123" i="11"/>
  <c r="FY150" i="11"/>
  <c r="GY140" i="11"/>
  <c r="GQ140" i="11"/>
  <c r="GI140" i="11"/>
  <c r="GA140" i="11"/>
  <c r="CP138" i="11"/>
  <c r="DC134" i="11"/>
  <c r="BS132" i="11"/>
  <c r="HC124" i="11"/>
  <c r="GU124" i="11"/>
  <c r="GM124" i="11"/>
  <c r="GE124" i="11"/>
  <c r="HE113" i="11"/>
  <c r="GW113" i="11"/>
  <c r="GO113" i="11"/>
  <c r="GG113" i="11"/>
  <c r="CT104" i="11"/>
  <c r="BQ101" i="11"/>
  <c r="DE101" i="11" s="1"/>
  <c r="BT101" i="11"/>
  <c r="DG101" i="11" s="1"/>
  <c r="BR101" i="11"/>
  <c r="DF101" i="11" s="1"/>
  <c r="HB91" i="11"/>
  <c r="GT91" i="11"/>
  <c r="GL91" i="11"/>
  <c r="GD91" i="11"/>
  <c r="CN152" i="11"/>
  <c r="DD133" i="11"/>
  <c r="HF128" i="11"/>
  <c r="GX128" i="11"/>
  <c r="GP128" i="11"/>
  <c r="GH128" i="11"/>
  <c r="CU121" i="11"/>
  <c r="CV121" i="11" s="1"/>
  <c r="HE116" i="11"/>
  <c r="GW116" i="11"/>
  <c r="GO116" i="11"/>
  <c r="GG116" i="11"/>
  <c r="HE108" i="11"/>
  <c r="GW108" i="11"/>
  <c r="GO108" i="11"/>
  <c r="GG108" i="11"/>
  <c r="BD102" i="11"/>
  <c r="CS102" i="11" s="1"/>
  <c r="FV102" i="11"/>
  <c r="FU102" i="11"/>
  <c r="BB102" i="11"/>
  <c r="CR102" i="11" s="1"/>
  <c r="FY102" i="11"/>
  <c r="BA102" i="11"/>
  <c r="CQ102" i="11" s="1"/>
  <c r="GZ100" i="11"/>
  <c r="GR100" i="11"/>
  <c r="GJ100" i="11"/>
  <c r="GB100" i="11"/>
  <c r="BR96" i="11"/>
  <c r="DF96" i="11" s="1"/>
  <c r="BQ96" i="11"/>
  <c r="DE96" i="11" s="1"/>
  <c r="BT96" i="11"/>
  <c r="DG96" i="11" s="1"/>
  <c r="DD96" i="11"/>
  <c r="CZ96" i="11"/>
  <c r="BS96" i="11"/>
  <c r="HA95" i="11"/>
  <c r="GS95" i="11"/>
  <c r="GK95" i="11"/>
  <c r="GC95" i="11"/>
  <c r="HB94" i="11"/>
  <c r="GT94" i="11"/>
  <c r="GL94" i="11"/>
  <c r="GD94" i="11"/>
  <c r="HE92" i="11"/>
  <c r="GW92" i="11"/>
  <c r="GO92" i="11"/>
  <c r="GG92" i="11"/>
  <c r="CZ154" i="11"/>
  <c r="CP150" i="11"/>
  <c r="HC136" i="11"/>
  <c r="GU136" i="11"/>
  <c r="GM136" i="11"/>
  <c r="GE136" i="11"/>
  <c r="GT117" i="11"/>
  <c r="GL117" i="11"/>
  <c r="HE115" i="11"/>
  <c r="GW115" i="11"/>
  <c r="GO115" i="11"/>
  <c r="GG115" i="11"/>
  <c r="GY112" i="11"/>
  <c r="GQ112" i="11"/>
  <c r="GI112" i="11"/>
  <c r="GA112" i="11"/>
  <c r="HA110" i="11"/>
  <c r="GS110" i="11"/>
  <c r="GK110" i="11"/>
  <c r="GC110" i="11"/>
  <c r="GL109" i="11"/>
  <c r="BS107" i="11"/>
  <c r="BR107" i="11"/>
  <c r="DF107" i="11" s="1"/>
  <c r="BQ107" i="11"/>
  <c r="DE107" i="11" s="1"/>
  <c r="BT107" i="11"/>
  <c r="DG107" i="11" s="1"/>
  <c r="GK106" i="11"/>
  <c r="CU103" i="11"/>
  <c r="CV103" i="11" s="1"/>
  <c r="BA101" i="11"/>
  <c r="CQ101" i="11" s="1"/>
  <c r="BD101" i="11"/>
  <c r="CS101" i="11" s="1"/>
  <c r="FV101" i="11"/>
  <c r="FU101" i="11"/>
  <c r="BB101" i="11"/>
  <c r="CR101" i="11" s="1"/>
  <c r="BS99" i="11"/>
  <c r="BR99" i="11"/>
  <c r="DF99" i="11" s="1"/>
  <c r="BQ99" i="11"/>
  <c r="DE99" i="11" s="1"/>
  <c r="DA99" i="11"/>
  <c r="BT99" i="11"/>
  <c r="DG99" i="11" s="1"/>
  <c r="CU95" i="11"/>
  <c r="BA93" i="11"/>
  <c r="CQ93" i="11" s="1"/>
  <c r="BD93" i="11"/>
  <c r="CS93" i="11" s="1"/>
  <c r="FV93" i="11"/>
  <c r="FU93" i="11"/>
  <c r="BB93" i="11"/>
  <c r="CR93" i="11" s="1"/>
  <c r="BS91" i="11"/>
  <c r="BR91" i="11"/>
  <c r="DF91" i="11" s="1"/>
  <c r="BQ91" i="11"/>
  <c r="DE91" i="11" s="1"/>
  <c r="BT91" i="11"/>
  <c r="DG91" i="11" s="1"/>
  <c r="CN150" i="11"/>
  <c r="DD144" i="11"/>
  <c r="HF142" i="11"/>
  <c r="GX142" i="11"/>
  <c r="GP142" i="11"/>
  <c r="GH142" i="11"/>
  <c r="HF134" i="11"/>
  <c r="GX134" i="11"/>
  <c r="GP134" i="11"/>
  <c r="GH134" i="11"/>
  <c r="CU119" i="11"/>
  <c r="GZ114" i="11"/>
  <c r="GR114" i="11"/>
  <c r="GJ114" i="11"/>
  <c r="GB114" i="11"/>
  <c r="HD110" i="11"/>
  <c r="GN110" i="11"/>
  <c r="HB108" i="11"/>
  <c r="GT108" i="11"/>
  <c r="GL108" i="11"/>
  <c r="GD108" i="11"/>
  <c r="HA104" i="11"/>
  <c r="GS104" i="11"/>
  <c r="GK104" i="11"/>
  <c r="GC104" i="11"/>
  <c r="HE90" i="11"/>
  <c r="HF290" i="11"/>
  <c r="GX290" i="11"/>
  <c r="GP290" i="11"/>
  <c r="GH290" i="11"/>
  <c r="FV289" i="11"/>
  <c r="FU289" i="11"/>
  <c r="BB289" i="11"/>
  <c r="CR289" i="11" s="1"/>
  <c r="BA289" i="11"/>
  <c r="CQ289" i="11" s="1"/>
  <c r="BD289" i="11"/>
  <c r="CS289" i="11" s="1"/>
  <c r="GO290" i="11"/>
  <c r="CY289" i="11"/>
  <c r="HC290" i="11"/>
  <c r="GU290" i="11"/>
  <c r="GM290" i="11"/>
  <c r="GE290" i="11"/>
  <c r="CX289" i="11"/>
  <c r="HB290" i="11"/>
  <c r="GT290" i="11"/>
  <c r="GL290" i="11"/>
  <c r="GD290" i="11"/>
  <c r="DB289" i="11"/>
  <c r="FY289" i="11"/>
  <c r="BQ287" i="11"/>
  <c r="DE287" i="11" s="1"/>
  <c r="BR287" i="11"/>
  <c r="DF287" i="11" s="1"/>
  <c r="BT287" i="11"/>
  <c r="DG287" i="11" s="1"/>
  <c r="BS289" i="11"/>
  <c r="HF288" i="11"/>
  <c r="GX288" i="11"/>
  <c r="GP288" i="11"/>
  <c r="GH288" i="11"/>
  <c r="DA287" i="11"/>
  <c r="GZ288" i="11"/>
  <c r="GR288" i="11"/>
  <c r="GJ288" i="11"/>
  <c r="GB288" i="11"/>
  <c r="CY287" i="11"/>
  <c r="DB287" i="11"/>
  <c r="BR286" i="11"/>
  <c r="DF286" i="11" s="1"/>
  <c r="BQ286" i="11"/>
  <c r="DE286" i="11" s="1"/>
  <c r="BT286" i="11"/>
  <c r="DG286" i="11" s="1"/>
  <c r="GT284" i="11"/>
  <c r="GD284" i="11"/>
  <c r="HB284" i="11"/>
  <c r="GL284" i="11"/>
  <c r="BS287" i="11"/>
  <c r="CO286" i="11"/>
  <c r="BQ284" i="11"/>
  <c r="DE284" i="11" s="1"/>
  <c r="BT284" i="11"/>
  <c r="DG284" i="11" s="1"/>
  <c r="BR284" i="11"/>
  <c r="DF284" i="11" s="1"/>
  <c r="CN284" i="11"/>
  <c r="CT283" i="11"/>
  <c r="BC282" i="11"/>
  <c r="CL284" i="11"/>
  <c r="GZ283" i="11"/>
  <c r="GR283" i="11"/>
  <c r="GJ283" i="11"/>
  <c r="GB283" i="11"/>
  <c r="CY282" i="11"/>
  <c r="DD286" i="11"/>
  <c r="CX282" i="11"/>
  <c r="CX285" i="11"/>
  <c r="FY284" i="11"/>
  <c r="DL283" i="11"/>
  <c r="DB282" i="11"/>
  <c r="CY281" i="11"/>
  <c r="DM283" i="11"/>
  <c r="BR281" i="11"/>
  <c r="DF281" i="11" s="1"/>
  <c r="BQ281" i="11"/>
  <c r="DE281" i="11" s="1"/>
  <c r="BT281" i="11"/>
  <c r="DG281" i="11" s="1"/>
  <c r="CT280" i="11"/>
  <c r="DD283" i="11"/>
  <c r="DM281" i="11"/>
  <c r="BR280" i="11"/>
  <c r="DF280" i="11" s="1"/>
  <c r="BQ280" i="11"/>
  <c r="DE280" i="11" s="1"/>
  <c r="BT280" i="11"/>
  <c r="DG280" i="11" s="1"/>
  <c r="CZ279" i="11"/>
  <c r="DA281" i="11"/>
  <c r="FY281" i="11"/>
  <c r="GY280" i="11"/>
  <c r="GQ280" i="11"/>
  <c r="GI280" i="11"/>
  <c r="GA280" i="11"/>
  <c r="HE279" i="11"/>
  <c r="GW279" i="11"/>
  <c r="GO279" i="11"/>
  <c r="GG279" i="11"/>
  <c r="BS280" i="11"/>
  <c r="CY278" i="11"/>
  <c r="CO278" i="11"/>
  <c r="DD281" i="11"/>
  <c r="CZ280" i="11"/>
  <c r="HD279" i="11"/>
  <c r="GN279" i="11"/>
  <c r="GZ275" i="11"/>
  <c r="GR275" i="11"/>
  <c r="GJ275" i="11"/>
  <c r="GB275" i="11"/>
  <c r="DL280" i="11"/>
  <c r="CX278" i="11"/>
  <c r="DM275" i="11"/>
  <c r="BR274" i="11"/>
  <c r="DF274" i="11" s="1"/>
  <c r="BQ274" i="11"/>
  <c r="DE274" i="11" s="1"/>
  <c r="BS274" i="11"/>
  <c r="DM274" i="11"/>
  <c r="DA274" i="11"/>
  <c r="BT274" i="11"/>
  <c r="DG274" i="11" s="1"/>
  <c r="DB274" i="11"/>
  <c r="HE273" i="11"/>
  <c r="GW273" i="11"/>
  <c r="GO273" i="11"/>
  <c r="GG273" i="11"/>
  <c r="HA271" i="11"/>
  <c r="GS271" i="11"/>
  <c r="GK271" i="11"/>
  <c r="GC271" i="11"/>
  <c r="DD279" i="11"/>
  <c r="GY275" i="11"/>
  <c r="GQ275" i="11"/>
  <c r="GI275" i="11"/>
  <c r="GA275" i="11"/>
  <c r="GA273" i="11"/>
  <c r="HD272" i="11"/>
  <c r="GN272" i="11"/>
  <c r="BQ268" i="11"/>
  <c r="DE268" i="11" s="1"/>
  <c r="BT268" i="11"/>
  <c r="DG268" i="11" s="1"/>
  <c r="BR268" i="11"/>
  <c r="DF268" i="11" s="1"/>
  <c r="DL268" i="11"/>
  <c r="HF267" i="11"/>
  <c r="GX267" i="11"/>
  <c r="GP267" i="11"/>
  <c r="GH267" i="11"/>
  <c r="DJ276" i="11"/>
  <c r="CO276" i="11"/>
  <c r="CP276" i="11"/>
  <c r="BS275" i="11"/>
  <c r="FV273" i="11"/>
  <c r="FU273" i="11"/>
  <c r="BB273" i="11"/>
  <c r="CR273" i="11" s="1"/>
  <c r="BA273" i="11"/>
  <c r="CQ273" i="11" s="1"/>
  <c r="BD273" i="11"/>
  <c r="CS273" i="11" s="1"/>
  <c r="CU272" i="11"/>
  <c r="CV272" i="11" s="1"/>
  <c r="GZ271" i="11"/>
  <c r="GR271" i="11"/>
  <c r="GJ271" i="11"/>
  <c r="GB271" i="11"/>
  <c r="DB268" i="11"/>
  <c r="BR267" i="11"/>
  <c r="DF267" i="11" s="1"/>
  <c r="BQ267" i="11"/>
  <c r="DE267" i="11" s="1"/>
  <c r="DM267" i="11"/>
  <c r="DL267" i="11"/>
  <c r="DD267" i="11"/>
  <c r="BT267" i="11"/>
  <c r="DG267" i="11" s="1"/>
  <c r="BS267" i="11"/>
  <c r="DD272" i="11"/>
  <c r="CN269" i="11"/>
  <c r="HB267" i="11"/>
  <c r="GT267" i="11"/>
  <c r="GL267" i="11"/>
  <c r="GD267" i="11"/>
  <c r="HE265" i="11"/>
  <c r="GW265" i="11"/>
  <c r="GO265" i="11"/>
  <c r="GG265" i="11"/>
  <c r="HA264" i="11"/>
  <c r="GS264" i="11"/>
  <c r="GK264" i="11"/>
  <c r="GC264" i="11"/>
  <c r="CY270" i="11"/>
  <c r="CO270" i="11"/>
  <c r="DA268" i="11"/>
  <c r="DM265" i="11"/>
  <c r="CM270" i="11"/>
  <c r="CT268" i="11"/>
  <c r="HB265" i="11"/>
  <c r="GT265" i="11"/>
  <c r="GL265" i="11"/>
  <c r="GD265" i="11"/>
  <c r="HC264" i="11"/>
  <c r="GU264" i="11"/>
  <c r="GM264" i="11"/>
  <c r="GE264" i="11"/>
  <c r="GZ263" i="11"/>
  <c r="GR263" i="11"/>
  <c r="GJ263" i="11"/>
  <c r="GB263" i="11"/>
  <c r="BC261" i="11"/>
  <c r="DJ269" i="11"/>
  <c r="CO269" i="11"/>
  <c r="CP269" i="11"/>
  <c r="HD266" i="11"/>
  <c r="GN266" i="11"/>
  <c r="CY265" i="11"/>
  <c r="CO264" i="11"/>
  <c r="DB263" i="11"/>
  <c r="BR262" i="11"/>
  <c r="DF262" i="11" s="1"/>
  <c r="BQ262" i="11"/>
  <c r="DE262" i="11" s="1"/>
  <c r="DM262" i="11"/>
  <c r="DL262" i="11"/>
  <c r="DD262" i="11"/>
  <c r="BT262" i="11"/>
  <c r="DG262" i="11" s="1"/>
  <c r="BS262" i="11"/>
  <c r="CZ268" i="11"/>
  <c r="HB262" i="11"/>
  <c r="GT262" i="11"/>
  <c r="GL262" i="11"/>
  <c r="GD262" i="11"/>
  <c r="CV262" i="11"/>
  <c r="CM261" i="11"/>
  <c r="CM258" i="11"/>
  <c r="HD263" i="11"/>
  <c r="GN263" i="11"/>
  <c r="CT262" i="11"/>
  <c r="DM258" i="11"/>
  <c r="DC257" i="11"/>
  <c r="HC262" i="11"/>
  <c r="GU262" i="11"/>
  <c r="GM262" i="11"/>
  <c r="GE262" i="11"/>
  <c r="HD260" i="11"/>
  <c r="GN260" i="11"/>
  <c r="DA258" i="11"/>
  <c r="DB257" i="11"/>
  <c r="HE256" i="11"/>
  <c r="GW256" i="11"/>
  <c r="GO256" i="11"/>
  <c r="GG256" i="11"/>
  <c r="HB263" i="11"/>
  <c r="GT263" i="11"/>
  <c r="GL263" i="11"/>
  <c r="GD263" i="11"/>
  <c r="CV263" i="11"/>
  <c r="HC260" i="11"/>
  <c r="GU260" i="11"/>
  <c r="GM260" i="11"/>
  <c r="GE260" i="11"/>
  <c r="HE259" i="11"/>
  <c r="GW259" i="11"/>
  <c r="GO259" i="11"/>
  <c r="GG259" i="11"/>
  <c r="DD258" i="11"/>
  <c r="DL257" i="11"/>
  <c r="GY256" i="11"/>
  <c r="GQ256" i="11"/>
  <c r="GI256" i="11"/>
  <c r="GA256" i="11"/>
  <c r="GZ255" i="11"/>
  <c r="GR255" i="11"/>
  <c r="GJ255" i="11"/>
  <c r="GB255" i="11"/>
  <c r="BC253" i="11"/>
  <c r="GZ252" i="11"/>
  <c r="GR252" i="11"/>
  <c r="GJ252" i="11"/>
  <c r="GB252" i="11"/>
  <c r="DC259" i="11"/>
  <c r="DM252" i="11"/>
  <c r="CU252" i="11"/>
  <c r="CV252" i="11" s="1"/>
  <c r="DA249" i="11"/>
  <c r="HE247" i="11"/>
  <c r="GW247" i="11"/>
  <c r="GO247" i="11"/>
  <c r="GG247" i="11"/>
  <c r="DA259" i="11"/>
  <c r="DD256" i="11"/>
  <c r="DL259" i="11"/>
  <c r="HC255" i="11"/>
  <c r="GU255" i="11"/>
  <c r="GM255" i="11"/>
  <c r="GE255" i="11"/>
  <c r="DC253" i="11"/>
  <c r="DA253" i="11"/>
  <c r="DB253" i="11"/>
  <c r="CZ252" i="11"/>
  <c r="CM249" i="11"/>
  <c r="BA247" i="11"/>
  <c r="CQ247" i="11" s="1"/>
  <c r="FV247" i="11"/>
  <c r="FU247" i="11"/>
  <c r="CY247" i="11"/>
  <c r="BD247" i="11"/>
  <c r="CS247" i="11" s="1"/>
  <c r="BB247" i="11"/>
  <c r="CR247" i="11" s="1"/>
  <c r="GZ245" i="11"/>
  <c r="GR245" i="11"/>
  <c r="GJ245" i="11"/>
  <c r="GB245" i="11"/>
  <c r="BC249" i="11"/>
  <c r="BR246" i="11"/>
  <c r="DF246" i="11" s="1"/>
  <c r="BT246" i="11"/>
  <c r="DG246" i="11" s="1"/>
  <c r="BS246" i="11"/>
  <c r="BQ246" i="11"/>
  <c r="DE246" i="11" s="1"/>
  <c r="BQ244" i="11"/>
  <c r="DE244" i="11" s="1"/>
  <c r="BT244" i="11"/>
  <c r="DG244" i="11" s="1"/>
  <c r="BR244" i="11"/>
  <c r="DF244" i="11" s="1"/>
  <c r="HF243" i="11"/>
  <c r="GX243" i="11"/>
  <c r="GP243" i="11"/>
  <c r="GH243" i="11"/>
  <c r="FV242" i="11"/>
  <c r="FU242" i="11"/>
  <c r="BB242" i="11"/>
  <c r="CR242" i="11" s="1"/>
  <c r="BA242" i="11"/>
  <c r="CQ242" i="11" s="1"/>
  <c r="BD242" i="11"/>
  <c r="CS242" i="11" s="1"/>
  <c r="CZ239" i="11"/>
  <c r="HB238" i="11"/>
  <c r="GT238" i="11"/>
  <c r="GL238" i="11"/>
  <c r="GD238" i="11"/>
  <c r="DH250" i="11"/>
  <c r="DL249" i="11"/>
  <c r="CY248" i="11"/>
  <c r="CP248" i="11"/>
  <c r="CP247" i="11"/>
  <c r="GB243" i="11"/>
  <c r="BD241" i="11"/>
  <c r="CS241" i="11" s="1"/>
  <c r="FV241" i="11"/>
  <c r="BC241" i="11"/>
  <c r="FU241" i="11"/>
  <c r="BB241" i="11"/>
  <c r="CR241" i="11" s="1"/>
  <c r="BA241" i="11"/>
  <c r="CQ241" i="11" s="1"/>
  <c r="GZ239" i="11"/>
  <c r="GR239" i="11"/>
  <c r="GJ239" i="11"/>
  <c r="GB239" i="11"/>
  <c r="CM248" i="11"/>
  <c r="HB246" i="11"/>
  <c r="GT246" i="11"/>
  <c r="GL246" i="11"/>
  <c r="GD246" i="11"/>
  <c r="DM246" i="11"/>
  <c r="DD246" i="11"/>
  <c r="DA244" i="11"/>
  <c r="DM243" i="11"/>
  <c r="DD241" i="11"/>
  <c r="DL240" i="11"/>
  <c r="BC240" i="11"/>
  <c r="GY239" i="11"/>
  <c r="GQ239" i="11"/>
  <c r="GI239" i="11"/>
  <c r="GA239" i="11"/>
  <c r="CM238" i="11"/>
  <c r="DC252" i="11"/>
  <c r="CL249" i="11"/>
  <c r="CL247" i="11"/>
  <c r="HB243" i="11"/>
  <c r="GT243" i="11"/>
  <c r="GL243" i="11"/>
  <c r="GD243" i="11"/>
  <c r="CX241" i="11"/>
  <c r="CO239" i="11"/>
  <c r="DM245" i="11"/>
  <c r="CY244" i="11"/>
  <c r="DM241" i="11"/>
  <c r="DB238" i="11"/>
  <c r="FV237" i="11"/>
  <c r="FU237" i="11"/>
  <c r="BB237" i="11"/>
  <c r="CR237" i="11" s="1"/>
  <c r="BA237" i="11"/>
  <c r="CQ237" i="11" s="1"/>
  <c r="BD237" i="11"/>
  <c r="CS237" i="11" s="1"/>
  <c r="CL236" i="11"/>
  <c r="CO233" i="11"/>
  <c r="CP232" i="11"/>
  <c r="CM231" i="11"/>
  <c r="CM250" i="11"/>
  <c r="CP244" i="11"/>
  <c r="FY242" i="11"/>
  <c r="DC240" i="11"/>
  <c r="DA236" i="11"/>
  <c r="BR234" i="11"/>
  <c r="DF234" i="11" s="1"/>
  <c r="BQ234" i="11"/>
  <c r="DE234" i="11" s="1"/>
  <c r="BT234" i="11"/>
  <c r="DG234" i="11" s="1"/>
  <c r="BS234" i="11"/>
  <c r="DA232" i="11"/>
  <c r="BR230" i="11"/>
  <c r="DF230" i="11" s="1"/>
  <c r="BQ230" i="11"/>
  <c r="DE230" i="11" s="1"/>
  <c r="BT230" i="11"/>
  <c r="DG230" i="11" s="1"/>
  <c r="BS230" i="11"/>
  <c r="DD243" i="11"/>
  <c r="DM240" i="11"/>
  <c r="BR237" i="11"/>
  <c r="DF237" i="11" s="1"/>
  <c r="BQ237" i="11"/>
  <c r="DE237" i="11" s="1"/>
  <c r="BT237" i="11"/>
  <c r="DG237" i="11" s="1"/>
  <c r="CZ236" i="11"/>
  <c r="DA235" i="11"/>
  <c r="DM234" i="11"/>
  <c r="DD232" i="11"/>
  <c r="DL231" i="11"/>
  <c r="BC231" i="11"/>
  <c r="GY230" i="11"/>
  <c r="GQ230" i="11"/>
  <c r="GI230" i="11"/>
  <c r="GA230" i="11"/>
  <c r="BS244" i="11"/>
  <c r="DD238" i="11"/>
  <c r="CX236" i="11"/>
  <c r="GT234" i="11"/>
  <c r="GL234" i="11"/>
  <c r="CX232" i="11"/>
  <c r="HB230" i="11"/>
  <c r="GT230" i="11"/>
  <c r="GL230" i="11"/>
  <c r="GD230" i="11"/>
  <c r="CN237" i="11"/>
  <c r="DB231" i="11"/>
  <c r="CX229" i="11"/>
  <c r="HA228" i="11"/>
  <c r="GS228" i="11"/>
  <c r="GK228" i="11"/>
  <c r="GC228" i="11"/>
  <c r="GZ225" i="11"/>
  <c r="GR225" i="11"/>
  <c r="GJ225" i="11"/>
  <c r="GB225" i="11"/>
  <c r="CZ220" i="11"/>
  <c r="BQ217" i="11"/>
  <c r="DE217" i="11" s="1"/>
  <c r="BT217" i="11"/>
  <c r="DG217" i="11" s="1"/>
  <c r="BR217" i="11"/>
  <c r="DF217" i="11" s="1"/>
  <c r="HF216" i="11"/>
  <c r="GX216" i="11"/>
  <c r="GP216" i="11"/>
  <c r="GH216" i="11"/>
  <c r="CL237" i="11"/>
  <c r="CP235" i="11"/>
  <c r="FY233" i="11"/>
  <c r="DC231" i="11"/>
  <c r="CL229" i="11"/>
  <c r="GZ228" i="11"/>
  <c r="GR228" i="11"/>
  <c r="GJ228" i="11"/>
  <c r="GB228" i="11"/>
  <c r="DB225" i="11"/>
  <c r="BR224" i="11"/>
  <c r="DF224" i="11" s="1"/>
  <c r="BQ224" i="11"/>
  <c r="DE224" i="11" s="1"/>
  <c r="BT224" i="11"/>
  <c r="DG224" i="11" s="1"/>
  <c r="CT223" i="11"/>
  <c r="CL221" i="11"/>
  <c r="GB220" i="11"/>
  <c r="DB217" i="11"/>
  <c r="BR216" i="11"/>
  <c r="DF216" i="11" s="1"/>
  <c r="BQ216" i="11"/>
  <c r="DE216" i="11" s="1"/>
  <c r="BT216" i="11"/>
  <c r="DG216" i="11" s="1"/>
  <c r="CT215" i="11"/>
  <c r="CY237" i="11"/>
  <c r="DD234" i="11"/>
  <c r="DM231" i="11"/>
  <c r="DA229" i="11"/>
  <c r="FY229" i="11"/>
  <c r="GQ228" i="11"/>
  <c r="HD227" i="11"/>
  <c r="GN227" i="11"/>
  <c r="HA226" i="11"/>
  <c r="GS226" i="11"/>
  <c r="GK226" i="11"/>
  <c r="GC226" i="11"/>
  <c r="CO225" i="11"/>
  <c r="DB224" i="11"/>
  <c r="HE223" i="11"/>
  <c r="GW223" i="11"/>
  <c r="GO223" i="11"/>
  <c r="GG223" i="11"/>
  <c r="DL221" i="11"/>
  <c r="BC221" i="11"/>
  <c r="GY220" i="11"/>
  <c r="GQ220" i="11"/>
  <c r="GI220" i="11"/>
  <c r="GA220" i="11"/>
  <c r="HD219" i="11"/>
  <c r="GN219" i="11"/>
  <c r="HA218" i="11"/>
  <c r="GS218" i="11"/>
  <c r="GK218" i="11"/>
  <c r="GC218" i="11"/>
  <c r="CO217" i="11"/>
  <c r="DB216" i="11"/>
  <c r="HE215" i="11"/>
  <c r="GW215" i="11"/>
  <c r="GO215" i="11"/>
  <c r="GG215" i="11"/>
  <c r="BC213" i="11"/>
  <c r="CZ237" i="11"/>
  <c r="CL235" i="11"/>
  <c r="FY231" i="11"/>
  <c r="CY229" i="11"/>
  <c r="DB227" i="11"/>
  <c r="HD226" i="11"/>
  <c r="GN226" i="11"/>
  <c r="CY225" i="11"/>
  <c r="DB223" i="11"/>
  <c r="BT222" i="11"/>
  <c r="DG222" i="11" s="1"/>
  <c r="BS222" i="11"/>
  <c r="BR222" i="11"/>
  <c r="DF222" i="11" s="1"/>
  <c r="BQ222" i="11"/>
  <c r="DE222" i="11" s="1"/>
  <c r="CN221" i="11"/>
  <c r="FU220" i="11"/>
  <c r="BB220" i="11"/>
  <c r="CR220" i="11" s="1"/>
  <c r="FY220" i="11"/>
  <c r="BA220" i="11"/>
  <c r="CQ220" i="11" s="1"/>
  <c r="BD220" i="11"/>
  <c r="CS220" i="11" s="1"/>
  <c r="FV220" i="11"/>
  <c r="HC219" i="11"/>
  <c r="GU219" i="11"/>
  <c r="GM219" i="11"/>
  <c r="GE219" i="11"/>
  <c r="BT218" i="11"/>
  <c r="DG218" i="11" s="1"/>
  <c r="BS218" i="11"/>
  <c r="BR218" i="11"/>
  <c r="DF218" i="11" s="1"/>
  <c r="BQ218" i="11"/>
  <c r="DE218" i="11" s="1"/>
  <c r="CU218" i="11"/>
  <c r="CN217" i="11"/>
  <c r="FU216" i="11"/>
  <c r="BB216" i="11"/>
  <c r="CR216" i="11" s="1"/>
  <c r="FY216" i="11"/>
  <c r="BA216" i="11"/>
  <c r="CQ216" i="11" s="1"/>
  <c r="BD216" i="11"/>
  <c r="CS216" i="11" s="1"/>
  <c r="FV216" i="11"/>
  <c r="HC215" i="11"/>
  <c r="GU215" i="11"/>
  <c r="GM215" i="11"/>
  <c r="GE215" i="11"/>
  <c r="BT214" i="11"/>
  <c r="DG214" i="11" s="1"/>
  <c r="BS214" i="11"/>
  <c r="BR214" i="11"/>
  <c r="DF214" i="11" s="1"/>
  <c r="BQ214" i="11"/>
  <c r="DE214" i="11" s="1"/>
  <c r="GY211" i="11"/>
  <c r="GQ211" i="11"/>
  <c r="GI211" i="11"/>
  <c r="GA211" i="11"/>
  <c r="DL226" i="11"/>
  <c r="DA215" i="11"/>
  <c r="DJ213" i="11"/>
  <c r="BQ210" i="11"/>
  <c r="DE210" i="11" s="1"/>
  <c r="BT210" i="11"/>
  <c r="DG210" i="11" s="1"/>
  <c r="BR210" i="11"/>
  <c r="DF210" i="11" s="1"/>
  <c r="HF209" i="11"/>
  <c r="GX209" i="11"/>
  <c r="GP209" i="11"/>
  <c r="GH209" i="11"/>
  <c r="HE206" i="11"/>
  <c r="GW206" i="11"/>
  <c r="GO206" i="11"/>
  <c r="GG206" i="11"/>
  <c r="HA205" i="11"/>
  <c r="GS205" i="11"/>
  <c r="GK205" i="11"/>
  <c r="GC205" i="11"/>
  <c r="CM202" i="11"/>
  <c r="DA227" i="11"/>
  <c r="DL223" i="11"/>
  <c r="BS220" i="11"/>
  <c r="BS217" i="11"/>
  <c r="DC215" i="11"/>
  <c r="DD214" i="11"/>
  <c r="BR209" i="11"/>
  <c r="DF209" i="11" s="1"/>
  <c r="BQ209" i="11"/>
  <c r="DE209" i="11" s="1"/>
  <c r="BT209" i="11"/>
  <c r="DG209" i="11" s="1"/>
  <c r="CT208" i="11"/>
  <c r="HE205" i="11"/>
  <c r="GW205" i="11"/>
  <c r="GO205" i="11"/>
  <c r="GG205" i="11"/>
  <c r="CM201" i="11"/>
  <c r="BR197" i="11"/>
  <c r="DF197" i="11" s="1"/>
  <c r="BQ197" i="11"/>
  <c r="DE197" i="11" s="1"/>
  <c r="BT197" i="11"/>
  <c r="DG197" i="11" s="1"/>
  <c r="CZ227" i="11"/>
  <c r="DC225" i="11"/>
  <c r="DM222" i="11"/>
  <c r="DA210" i="11"/>
  <c r="DM209" i="11"/>
  <c r="BR208" i="11"/>
  <c r="DF208" i="11" s="1"/>
  <c r="BQ208" i="11"/>
  <c r="DE208" i="11" s="1"/>
  <c r="BT208" i="11"/>
  <c r="DG208" i="11" s="1"/>
  <c r="BA206" i="11"/>
  <c r="CQ206" i="11" s="1"/>
  <c r="BD206" i="11"/>
  <c r="CS206" i="11" s="1"/>
  <c r="FV206" i="11"/>
  <c r="FU206" i="11"/>
  <c r="BB206" i="11"/>
  <c r="CR206" i="11" s="1"/>
  <c r="HC205" i="11"/>
  <c r="GU205" i="11"/>
  <c r="GM205" i="11"/>
  <c r="GE205" i="11"/>
  <c r="GZ204" i="11"/>
  <c r="GR204" i="11"/>
  <c r="GJ204" i="11"/>
  <c r="GB204" i="11"/>
  <c r="HF203" i="11"/>
  <c r="GX203" i="11"/>
  <c r="GP203" i="11"/>
  <c r="GH203" i="11"/>
  <c r="DA202" i="11"/>
  <c r="DM201" i="11"/>
  <c r="BR200" i="11"/>
  <c r="DF200" i="11" s="1"/>
  <c r="BQ200" i="11"/>
  <c r="DE200" i="11" s="1"/>
  <c r="BT200" i="11"/>
  <c r="DG200" i="11" s="1"/>
  <c r="FY198" i="11"/>
  <c r="BA198" i="11"/>
  <c r="CQ198" i="11" s="1"/>
  <c r="BD198" i="11"/>
  <c r="CS198" i="11" s="1"/>
  <c r="FV198" i="11"/>
  <c r="FU198" i="11"/>
  <c r="BB198" i="11"/>
  <c r="CR198" i="11" s="1"/>
  <c r="CP197" i="11"/>
  <c r="GZ196" i="11"/>
  <c r="GR196" i="11"/>
  <c r="GJ196" i="11"/>
  <c r="GB196" i="11"/>
  <c r="HA195" i="11"/>
  <c r="GS195" i="11"/>
  <c r="GK195" i="11"/>
  <c r="GC195" i="11"/>
  <c r="DD224" i="11"/>
  <c r="DL222" i="11"/>
  <c r="CV219" i="11"/>
  <c r="BC212" i="11"/>
  <c r="HB211" i="11"/>
  <c r="GT211" i="11"/>
  <c r="GL211" i="11"/>
  <c r="GD211" i="11"/>
  <c r="CY210" i="11"/>
  <c r="GT209" i="11"/>
  <c r="GL209" i="11"/>
  <c r="GD209" i="11"/>
  <c r="CN206" i="11"/>
  <c r="FU205" i="11"/>
  <c r="BB205" i="11"/>
  <c r="CR205" i="11" s="1"/>
  <c r="FY205" i="11"/>
  <c r="BA205" i="11"/>
  <c r="CQ205" i="11" s="1"/>
  <c r="BD205" i="11"/>
  <c r="CS205" i="11" s="1"/>
  <c r="FV205" i="11"/>
  <c r="HC204" i="11"/>
  <c r="GU204" i="11"/>
  <c r="GM204" i="11"/>
  <c r="GE204" i="11"/>
  <c r="BT203" i="11"/>
  <c r="DG203" i="11" s="1"/>
  <c r="BQ203" i="11"/>
  <c r="DE203" i="11" s="1"/>
  <c r="DD202" i="11"/>
  <c r="DL201" i="11"/>
  <c r="GY200" i="11"/>
  <c r="GQ200" i="11"/>
  <c r="GI200" i="11"/>
  <c r="GA200" i="11"/>
  <c r="HE199" i="11"/>
  <c r="GW199" i="11"/>
  <c r="GO199" i="11"/>
  <c r="GG199" i="11"/>
  <c r="CZ198" i="11"/>
  <c r="DA197" i="11"/>
  <c r="DM196" i="11"/>
  <c r="CU196" i="11"/>
  <c r="CV196" i="11" s="1"/>
  <c r="GZ195" i="11"/>
  <c r="GR195" i="11"/>
  <c r="GJ195" i="11"/>
  <c r="GB195" i="11"/>
  <c r="FY210" i="11"/>
  <c r="DC208" i="11"/>
  <c r="DD207" i="11"/>
  <c r="DD199" i="11"/>
  <c r="GY193" i="11"/>
  <c r="GQ193" i="11"/>
  <c r="GI193" i="11"/>
  <c r="GA193" i="11"/>
  <c r="CZ191" i="11"/>
  <c r="HB190" i="11"/>
  <c r="GT190" i="11"/>
  <c r="GL190" i="11"/>
  <c r="GD190" i="11"/>
  <c r="HC189" i="11"/>
  <c r="GU189" i="11"/>
  <c r="GE189" i="11"/>
  <c r="CM188" i="11"/>
  <c r="DA186" i="11"/>
  <c r="CX184" i="11"/>
  <c r="HA183" i="11"/>
  <c r="GS183" i="11"/>
  <c r="GK183" i="11"/>
  <c r="BC182" i="11"/>
  <c r="BQ180" i="11"/>
  <c r="DE180" i="11" s="1"/>
  <c r="BT180" i="11"/>
  <c r="DG180" i="11" s="1"/>
  <c r="BR180" i="11"/>
  <c r="DF180" i="11" s="1"/>
  <c r="HF179" i="11"/>
  <c r="GX179" i="11"/>
  <c r="GP179" i="11"/>
  <c r="GH179" i="11"/>
  <c r="FV178" i="11"/>
  <c r="FU178" i="11"/>
  <c r="BB178" i="11"/>
  <c r="CR178" i="11" s="1"/>
  <c r="BA178" i="11"/>
  <c r="CQ178" i="11" s="1"/>
  <c r="BD178" i="11"/>
  <c r="CS178" i="11" s="1"/>
  <c r="DH213" i="11"/>
  <c r="DM208" i="11"/>
  <c r="DM207" i="11"/>
  <c r="DD204" i="11"/>
  <c r="DD200" i="11"/>
  <c r="BS197" i="11"/>
  <c r="DB195" i="11"/>
  <c r="CM194" i="11"/>
  <c r="CX191" i="11"/>
  <c r="BR187" i="11"/>
  <c r="DF187" i="11" s="1"/>
  <c r="BQ187" i="11"/>
  <c r="DE187" i="11" s="1"/>
  <c r="BT187" i="11"/>
  <c r="DG187" i="11" s="1"/>
  <c r="BS187" i="11"/>
  <c r="GZ183" i="11"/>
  <c r="GR183" i="11"/>
  <c r="GJ183" i="11"/>
  <c r="CV181" i="11"/>
  <c r="HB181" i="11"/>
  <c r="GT181" i="11"/>
  <c r="GL181" i="11"/>
  <c r="GD181" i="11"/>
  <c r="GZ179" i="11"/>
  <c r="DL208" i="11"/>
  <c r="DD205" i="11"/>
  <c r="DA200" i="11"/>
  <c r="CZ196" i="11"/>
  <c r="DD193" i="11"/>
  <c r="CT193" i="11"/>
  <c r="BA192" i="11"/>
  <c r="CQ192" i="11" s="1"/>
  <c r="BD192" i="11"/>
  <c r="CS192" i="11" s="1"/>
  <c r="FV192" i="11"/>
  <c r="FU192" i="11"/>
  <c r="BB192" i="11"/>
  <c r="CR192" i="11" s="1"/>
  <c r="CP191" i="11"/>
  <c r="CX190" i="11"/>
  <c r="DL188" i="11"/>
  <c r="BC188" i="11"/>
  <c r="CL187" i="11"/>
  <c r="CM186" i="11"/>
  <c r="HF185" i="11"/>
  <c r="GX185" i="11"/>
  <c r="GP185" i="11"/>
  <c r="GH185" i="11"/>
  <c r="DA184" i="11"/>
  <c r="DM183" i="11"/>
  <c r="DC182" i="11"/>
  <c r="HA181" i="11"/>
  <c r="GS181" i="11"/>
  <c r="GK181" i="11"/>
  <c r="GC181" i="11"/>
  <c r="CO180" i="11"/>
  <c r="DB179" i="11"/>
  <c r="BR178" i="11"/>
  <c r="DF178" i="11" s="1"/>
  <c r="BQ178" i="11"/>
  <c r="DE178" i="11" s="1"/>
  <c r="BT178" i="11"/>
  <c r="DG178" i="11" s="1"/>
  <c r="DD208" i="11"/>
  <c r="BS206" i="11"/>
  <c r="DC204" i="11"/>
  <c r="DD203" i="11"/>
  <c r="DC200" i="11"/>
  <c r="CL198" i="11"/>
  <c r="DM195" i="11"/>
  <c r="HE193" i="11"/>
  <c r="GW193" i="11"/>
  <c r="GO193" i="11"/>
  <c r="GG193" i="11"/>
  <c r="DA191" i="11"/>
  <c r="BT189" i="11"/>
  <c r="DG189" i="11" s="1"/>
  <c r="BS189" i="11"/>
  <c r="BR189" i="11"/>
  <c r="DF189" i="11" s="1"/>
  <c r="BQ189" i="11"/>
  <c r="DE189" i="11" s="1"/>
  <c r="DL187" i="11"/>
  <c r="FU183" i="11"/>
  <c r="BB183" i="11"/>
  <c r="CR183" i="11" s="1"/>
  <c r="BA183" i="11"/>
  <c r="CQ183" i="11" s="1"/>
  <c r="BD183" i="11"/>
  <c r="CS183" i="11" s="1"/>
  <c r="FV183" i="11"/>
  <c r="BC183" i="11"/>
  <c r="GZ181" i="11"/>
  <c r="GR181" i="11"/>
  <c r="GJ181" i="11"/>
  <c r="GB181" i="11"/>
  <c r="CO179" i="11"/>
  <c r="CX194" i="11"/>
  <c r="CN192" i="11"/>
  <c r="DA189" i="11"/>
  <c r="FY186" i="11"/>
  <c r="DD182" i="11"/>
  <c r="DM181" i="11"/>
  <c r="BS180" i="11"/>
  <c r="HA175" i="11"/>
  <c r="GS175" i="11"/>
  <c r="GK175" i="11"/>
  <c r="GC175" i="11"/>
  <c r="HA171" i="11"/>
  <c r="GS171" i="11"/>
  <c r="GK171" i="11"/>
  <c r="GC171" i="11"/>
  <c r="GK167" i="11"/>
  <c r="GC167" i="11"/>
  <c r="GC163" i="11"/>
  <c r="HA159" i="11"/>
  <c r="GS159" i="11"/>
  <c r="GK159" i="11"/>
  <c r="GC159" i="11"/>
  <c r="FY192" i="11"/>
  <c r="DL190" i="11"/>
  <c r="DB186" i="11"/>
  <c r="DD183" i="11"/>
  <c r="CX176" i="11"/>
  <c r="GY173" i="11"/>
  <c r="GQ173" i="11"/>
  <c r="GI173" i="11"/>
  <c r="GA173" i="11"/>
  <c r="DB169" i="11"/>
  <c r="CX168" i="11"/>
  <c r="GQ165" i="11"/>
  <c r="DB161" i="11"/>
  <c r="CX160" i="11"/>
  <c r="DL195" i="11"/>
  <c r="CV193" i="11"/>
  <c r="FY191" i="11"/>
  <c r="DD188" i="11"/>
  <c r="CZ186" i="11"/>
  <c r="DD178" i="11"/>
  <c r="CM177" i="11"/>
  <c r="CL176" i="11"/>
  <c r="HD175" i="11"/>
  <c r="GN175" i="11"/>
  <c r="HA174" i="11"/>
  <c r="GS174" i="11"/>
  <c r="GK174" i="11"/>
  <c r="GC174" i="11"/>
  <c r="HB173" i="11"/>
  <c r="GT173" i="11"/>
  <c r="GL173" i="11"/>
  <c r="GD173" i="11"/>
  <c r="DB172" i="11"/>
  <c r="HE171" i="11"/>
  <c r="GW171" i="11"/>
  <c r="GO171" i="11"/>
  <c r="GG171" i="11"/>
  <c r="CZ170" i="11"/>
  <c r="DL169" i="11"/>
  <c r="BC169" i="11"/>
  <c r="CL168" i="11"/>
  <c r="HD167" i="11"/>
  <c r="HA166" i="11"/>
  <c r="GS166" i="11"/>
  <c r="GK166" i="11"/>
  <c r="GC166" i="11"/>
  <c r="GT165" i="11"/>
  <c r="DB164" i="11"/>
  <c r="HE163" i="11"/>
  <c r="GW163" i="11"/>
  <c r="GO163" i="11"/>
  <c r="GG163" i="11"/>
  <c r="CZ162" i="11"/>
  <c r="DL161" i="11"/>
  <c r="CL160" i="11"/>
  <c r="GN159" i="11"/>
  <c r="BS190" i="11"/>
  <c r="DB188" i="11"/>
  <c r="CN186" i="11"/>
  <c r="CY184" i="11"/>
  <c r="DM180" i="11"/>
  <c r="CY178" i="11"/>
  <c r="DA176" i="11"/>
  <c r="FY176" i="11"/>
  <c r="GQ175" i="11"/>
  <c r="GI175" i="11"/>
  <c r="GA175" i="11"/>
  <c r="HE174" i="11"/>
  <c r="GW174" i="11"/>
  <c r="GO174" i="11"/>
  <c r="GG174" i="11"/>
  <c r="DD173" i="11"/>
  <c r="DL172" i="11"/>
  <c r="BC172" i="11"/>
  <c r="GY171" i="11"/>
  <c r="GQ171" i="11"/>
  <c r="GI171" i="11"/>
  <c r="GA171" i="11"/>
  <c r="HE170" i="11"/>
  <c r="GW170" i="11"/>
  <c r="GO170" i="11"/>
  <c r="GG170" i="11"/>
  <c r="DD169" i="11"/>
  <c r="DL168" i="11"/>
  <c r="BC168" i="11"/>
  <c r="GY167" i="11"/>
  <c r="GQ167" i="11"/>
  <c r="GI167" i="11"/>
  <c r="GA167" i="11"/>
  <c r="HE166" i="11"/>
  <c r="GW166" i="11"/>
  <c r="GO166" i="11"/>
  <c r="GG166" i="11"/>
  <c r="DD165" i="11"/>
  <c r="DL164" i="11"/>
  <c r="GY163" i="11"/>
  <c r="HE162" i="11"/>
  <c r="GW162" i="11"/>
  <c r="GO162" i="11"/>
  <c r="GG162" i="11"/>
  <c r="DD161" i="11"/>
  <c r="DL160" i="11"/>
  <c r="BC160" i="11"/>
  <c r="GY159" i="11"/>
  <c r="GQ159" i="11"/>
  <c r="GI159" i="11"/>
  <c r="GA159" i="11"/>
  <c r="HE158" i="11"/>
  <c r="GW158" i="11"/>
  <c r="GO158" i="11"/>
  <c r="GG158" i="11"/>
  <c r="DB174" i="11"/>
  <c r="CZ168" i="11"/>
  <c r="DM162" i="11"/>
  <c r="CN160" i="11"/>
  <c r="CX157" i="11"/>
  <c r="CX154" i="11"/>
  <c r="CN153" i="11"/>
  <c r="BC152" i="11"/>
  <c r="BQ150" i="11"/>
  <c r="DE150" i="11" s="1"/>
  <c r="BT150" i="11"/>
  <c r="DG150" i="11" s="1"/>
  <c r="BR150" i="11"/>
  <c r="DF150" i="11" s="1"/>
  <c r="CY149" i="11"/>
  <c r="FV148" i="11"/>
  <c r="FU148" i="11"/>
  <c r="BB148" i="11"/>
  <c r="CR148" i="11" s="1"/>
  <c r="BA148" i="11"/>
  <c r="CQ148" i="11" s="1"/>
  <c r="BD148" i="11"/>
  <c r="CS148" i="11" s="1"/>
  <c r="GI147" i="11"/>
  <c r="CZ145" i="11"/>
  <c r="HB144" i="11"/>
  <c r="GT144" i="11"/>
  <c r="GL144" i="11"/>
  <c r="GD144" i="11"/>
  <c r="GY143" i="11"/>
  <c r="GQ143" i="11"/>
  <c r="GI143" i="11"/>
  <c r="GA143" i="11"/>
  <c r="CZ141" i="11"/>
  <c r="HB140" i="11"/>
  <c r="GT140" i="11"/>
  <c r="GL140" i="11"/>
  <c r="GD140" i="11"/>
  <c r="HC139" i="11"/>
  <c r="GU139" i="11"/>
  <c r="GM139" i="11"/>
  <c r="GE139" i="11"/>
  <c r="CM138" i="11"/>
  <c r="DA136" i="11"/>
  <c r="CN133" i="11"/>
  <c r="BQ130" i="11"/>
  <c r="DE130" i="11" s="1"/>
  <c r="BT130" i="11"/>
  <c r="DG130" i="11" s="1"/>
  <c r="BR130" i="11"/>
  <c r="DF130" i="11" s="1"/>
  <c r="CY129" i="11"/>
  <c r="FV128" i="11"/>
  <c r="FU128" i="11"/>
  <c r="BB128" i="11"/>
  <c r="CR128" i="11" s="1"/>
  <c r="BA128" i="11"/>
  <c r="CQ128" i="11" s="1"/>
  <c r="BD128" i="11"/>
  <c r="CS128" i="11" s="1"/>
  <c r="GY127" i="11"/>
  <c r="GQ127" i="11"/>
  <c r="GI127" i="11"/>
  <c r="GA127" i="11"/>
  <c r="CZ125" i="11"/>
  <c r="HB124" i="11"/>
  <c r="GT124" i="11"/>
  <c r="GL124" i="11"/>
  <c r="HC123" i="11"/>
  <c r="GU123" i="11"/>
  <c r="GM123" i="11"/>
  <c r="GE123" i="11"/>
  <c r="GZ122" i="11"/>
  <c r="GR122" i="11"/>
  <c r="GJ122" i="11"/>
  <c r="GB122" i="11"/>
  <c r="CX177" i="11"/>
  <c r="DC171" i="11"/>
  <c r="BS160" i="11"/>
  <c r="CY157" i="11"/>
  <c r="CO157" i="11"/>
  <c r="HA156" i="11"/>
  <c r="GS156" i="11"/>
  <c r="GK156" i="11"/>
  <c r="GC156" i="11"/>
  <c r="DL156" i="11"/>
  <c r="BD155" i="11"/>
  <c r="CS155" i="11" s="1"/>
  <c r="FV155" i="11"/>
  <c r="BC155" i="11"/>
  <c r="FU155" i="11"/>
  <c r="BB155" i="11"/>
  <c r="CR155" i="11" s="1"/>
  <c r="BA155" i="11"/>
  <c r="CQ155" i="11" s="1"/>
  <c r="CM153" i="11"/>
  <c r="BD151" i="11"/>
  <c r="CS151" i="11" s="1"/>
  <c r="FV151" i="11"/>
  <c r="BC151" i="11"/>
  <c r="FU151" i="11"/>
  <c r="BB151" i="11"/>
  <c r="CR151" i="11" s="1"/>
  <c r="BA151" i="11"/>
  <c r="CQ151" i="11" s="1"/>
  <c r="CM149" i="11"/>
  <c r="BD147" i="11"/>
  <c r="CS147" i="11" s="1"/>
  <c r="FV147" i="11"/>
  <c r="BC147" i="11"/>
  <c r="FU147" i="11"/>
  <c r="BB147" i="11"/>
  <c r="CR147" i="11" s="1"/>
  <c r="BA147" i="11"/>
  <c r="CQ147" i="11" s="1"/>
  <c r="CM145" i="11"/>
  <c r="GT143" i="11"/>
  <c r="GL143" i="11"/>
  <c r="GD143" i="11"/>
  <c r="CX141" i="11"/>
  <c r="HB139" i="11"/>
  <c r="GT139" i="11"/>
  <c r="GL139" i="11"/>
  <c r="GD139" i="11"/>
  <c r="CX137" i="11"/>
  <c r="HB135" i="11"/>
  <c r="GT135" i="11"/>
  <c r="GL135" i="11"/>
  <c r="GD135" i="11"/>
  <c r="CX133" i="11"/>
  <c r="HB131" i="11"/>
  <c r="GT131" i="11"/>
  <c r="GL131" i="11"/>
  <c r="GD131" i="11"/>
  <c r="CX129" i="11"/>
  <c r="GT127" i="11"/>
  <c r="GL127" i="11"/>
  <c r="GD127" i="11"/>
  <c r="HB123" i="11"/>
  <c r="GT123" i="11"/>
  <c r="GL123" i="11"/>
  <c r="GD123" i="11"/>
  <c r="CN176" i="11"/>
  <c r="DM174" i="11"/>
  <c r="CN172" i="11"/>
  <c r="DL163" i="11"/>
  <c r="DA154" i="11"/>
  <c r="DM153" i="11"/>
  <c r="DL150" i="11"/>
  <c r="BC150" i="11"/>
  <c r="CL149" i="11"/>
  <c r="CM148" i="11"/>
  <c r="CN147" i="11"/>
  <c r="BA146" i="11"/>
  <c r="CQ146" i="11" s="1"/>
  <c r="BD146" i="11"/>
  <c r="CS146" i="11" s="1"/>
  <c r="FV146" i="11"/>
  <c r="FU146" i="11"/>
  <c r="BB146" i="11"/>
  <c r="CR146" i="11" s="1"/>
  <c r="CP145" i="11"/>
  <c r="HE144" i="11"/>
  <c r="GW144" i="11"/>
  <c r="GO144" i="11"/>
  <c r="GG144" i="11"/>
  <c r="DA142" i="11"/>
  <c r="DM141" i="11"/>
  <c r="DL138" i="11"/>
  <c r="BC138" i="11"/>
  <c r="CL137" i="11"/>
  <c r="CM136" i="11"/>
  <c r="CN135" i="11"/>
  <c r="BA134" i="11"/>
  <c r="CQ134" i="11" s="1"/>
  <c r="BD134" i="11"/>
  <c r="CS134" i="11" s="1"/>
  <c r="FV134" i="11"/>
  <c r="FU134" i="11"/>
  <c r="BB134" i="11"/>
  <c r="CR134" i="11" s="1"/>
  <c r="CP133" i="11"/>
  <c r="CX132" i="11"/>
  <c r="CY131" i="11"/>
  <c r="GD130" i="11"/>
  <c r="DB129" i="11"/>
  <c r="BR128" i="11"/>
  <c r="DF128" i="11" s="1"/>
  <c r="BQ128" i="11"/>
  <c r="DE128" i="11" s="1"/>
  <c r="BT128" i="11"/>
  <c r="DG128" i="11" s="1"/>
  <c r="DL126" i="11"/>
  <c r="GI125" i="11"/>
  <c r="CM124" i="11"/>
  <c r="CN123" i="11"/>
  <c r="BA122" i="11"/>
  <c r="CQ122" i="11" s="1"/>
  <c r="FV122" i="11"/>
  <c r="FU122" i="11"/>
  <c r="BB122" i="11"/>
  <c r="CR122" i="11" s="1"/>
  <c r="BD122" i="11"/>
  <c r="CS122" i="11" s="1"/>
  <c r="CM120" i="11"/>
  <c r="DL174" i="11"/>
  <c r="CL157" i="11"/>
  <c r="CL156" i="11"/>
  <c r="BT155" i="11"/>
  <c r="DG155" i="11" s="1"/>
  <c r="BS155" i="11"/>
  <c r="BR155" i="11"/>
  <c r="DF155" i="11" s="1"/>
  <c r="BQ155" i="11"/>
  <c r="DE155" i="11" s="1"/>
  <c r="DA153" i="11"/>
  <c r="BT151" i="11"/>
  <c r="DG151" i="11" s="1"/>
  <c r="BS151" i="11"/>
  <c r="BR151" i="11"/>
  <c r="DF151" i="11" s="1"/>
  <c r="BQ151" i="11"/>
  <c r="DE151" i="11" s="1"/>
  <c r="DA149" i="11"/>
  <c r="BT147" i="11"/>
  <c r="DG147" i="11" s="1"/>
  <c r="BS147" i="11"/>
  <c r="BR147" i="11"/>
  <c r="DF147" i="11" s="1"/>
  <c r="BQ147" i="11"/>
  <c r="DE147" i="11" s="1"/>
  <c r="DA145" i="11"/>
  <c r="DL141" i="11"/>
  <c r="DL137" i="11"/>
  <c r="DL133" i="11"/>
  <c r="DL129" i="11"/>
  <c r="CT126" i="11"/>
  <c r="FU125" i="11"/>
  <c r="BB125" i="11"/>
  <c r="CR125" i="11" s="1"/>
  <c r="BA125" i="11"/>
  <c r="CQ125" i="11" s="1"/>
  <c r="BD125" i="11"/>
  <c r="CS125" i="11" s="1"/>
  <c r="FV125" i="11"/>
  <c r="BC125" i="11"/>
  <c r="CM123" i="11"/>
  <c r="FY154" i="11"/>
  <c r="BS150" i="11"/>
  <c r="DD146" i="11"/>
  <c r="DB144" i="11"/>
  <c r="CP142" i="11"/>
  <c r="FY140" i="11"/>
  <c r="DC138" i="11"/>
  <c r="BS136" i="11"/>
  <c r="DD132" i="11"/>
  <c r="CZ130" i="11"/>
  <c r="CL128" i="11"/>
  <c r="DL124" i="11"/>
  <c r="CN120" i="11"/>
  <c r="GZ117" i="11"/>
  <c r="GR117" i="11"/>
  <c r="GJ117" i="11"/>
  <c r="GB117" i="11"/>
  <c r="CM113" i="11"/>
  <c r="GZ109" i="11"/>
  <c r="GR109" i="11"/>
  <c r="GJ109" i="11"/>
  <c r="GB109" i="11"/>
  <c r="BQ105" i="11"/>
  <c r="DE105" i="11" s="1"/>
  <c r="BT105" i="11"/>
  <c r="DG105" i="11" s="1"/>
  <c r="BR105" i="11"/>
  <c r="DF105" i="11" s="1"/>
  <c r="CX101" i="11"/>
  <c r="HC98" i="11"/>
  <c r="GU98" i="11"/>
  <c r="GM98" i="11"/>
  <c r="GE98" i="11"/>
  <c r="CM97" i="11"/>
  <c r="GU94" i="11"/>
  <c r="CM93" i="11"/>
  <c r="FV91" i="11"/>
  <c r="BC91" i="11"/>
  <c r="FU91" i="11"/>
  <c r="BB91" i="11"/>
  <c r="CR91" i="11" s="1"/>
  <c r="BA91" i="11"/>
  <c r="CQ91" i="11" s="1"/>
  <c r="BD91" i="11"/>
  <c r="CS91" i="11" s="1"/>
  <c r="BQ89" i="11"/>
  <c r="DE89" i="11" s="1"/>
  <c r="BT89" i="11"/>
  <c r="DG89" i="11" s="1"/>
  <c r="BR89" i="11"/>
  <c r="DF89" i="11" s="1"/>
  <c r="HB87" i="11"/>
  <c r="GT87" i="11"/>
  <c r="GL87" i="11"/>
  <c r="GD87" i="11"/>
  <c r="CY154" i="11"/>
  <c r="DM151" i="11"/>
  <c r="DM148" i="11"/>
  <c r="CY146" i="11"/>
  <c r="CN138" i="11"/>
  <c r="DM124" i="11"/>
  <c r="CY122" i="11"/>
  <c r="CT121" i="11"/>
  <c r="CT119" i="11"/>
  <c r="HC117" i="11"/>
  <c r="GU117" i="11"/>
  <c r="GM117" i="11"/>
  <c r="GE117" i="11"/>
  <c r="GJ116" i="11"/>
  <c r="DM113" i="11"/>
  <c r="BR112" i="11"/>
  <c r="DF112" i="11" s="1"/>
  <c r="BQ112" i="11"/>
  <c r="DE112" i="11" s="1"/>
  <c r="BT112" i="11"/>
  <c r="DG112" i="11" s="1"/>
  <c r="CT111" i="11"/>
  <c r="HC109" i="11"/>
  <c r="GU109" i="11"/>
  <c r="GM109" i="11"/>
  <c r="GE109" i="11"/>
  <c r="GR108" i="11"/>
  <c r="HA107" i="11"/>
  <c r="GS107" i="11"/>
  <c r="GK107" i="11"/>
  <c r="GC107" i="11"/>
  <c r="CO106" i="11"/>
  <c r="DB105" i="11"/>
  <c r="HE104" i="11"/>
  <c r="GW104" i="11"/>
  <c r="GO104" i="11"/>
  <c r="GG104" i="11"/>
  <c r="CZ103" i="11"/>
  <c r="BC102" i="11"/>
  <c r="CL101" i="11"/>
  <c r="HD100" i="11"/>
  <c r="GN100" i="11"/>
  <c r="GK99" i="11"/>
  <c r="CO98" i="11"/>
  <c r="DB97" i="11"/>
  <c r="HE96" i="11"/>
  <c r="GW96" i="11"/>
  <c r="GO96" i="11"/>
  <c r="GG96" i="11"/>
  <c r="DD95" i="11"/>
  <c r="BB95" i="11"/>
  <c r="CR95" i="11" s="1"/>
  <c r="HD95" i="11" s="1"/>
  <c r="BD94" i="11"/>
  <c r="CS94" i="11" s="1"/>
  <c r="FV94" i="11"/>
  <c r="FU94" i="11"/>
  <c r="BB94" i="11"/>
  <c r="CR94" i="11" s="1"/>
  <c r="FY94" i="11"/>
  <c r="BA94" i="11"/>
  <c r="CQ94" i="11" s="1"/>
  <c r="CP93" i="11"/>
  <c r="GR92" i="11"/>
  <c r="GJ92" i="11"/>
  <c r="GB92" i="11"/>
  <c r="CY91" i="11"/>
  <c r="CO90" i="11"/>
  <c r="DB89" i="11"/>
  <c r="HE88" i="11"/>
  <c r="GW88" i="11"/>
  <c r="GO88" i="11"/>
  <c r="GG88" i="11"/>
  <c r="CY87" i="11"/>
  <c r="HE84" i="11"/>
  <c r="GW84" i="11"/>
  <c r="GO84" i="11"/>
  <c r="GG84" i="11"/>
  <c r="CP154" i="11"/>
  <c r="FY152" i="11"/>
  <c r="DC150" i="11"/>
  <c r="BS148" i="11"/>
  <c r="DM144" i="11"/>
  <c r="CL142" i="11"/>
  <c r="DL136" i="11"/>
  <c r="DD130" i="11"/>
  <c r="CZ128" i="11"/>
  <c r="DC122" i="11"/>
  <c r="DD119" i="11"/>
  <c r="CZ119" i="11"/>
  <c r="BS119" i="11"/>
  <c r="BR119" i="11"/>
  <c r="DF119" i="11" s="1"/>
  <c r="BQ119" i="11"/>
  <c r="DE119" i="11" s="1"/>
  <c r="BT119" i="11"/>
  <c r="DG119" i="11" s="1"/>
  <c r="CT118" i="11"/>
  <c r="FY117" i="11"/>
  <c r="BA117" i="11"/>
  <c r="CQ117" i="11" s="1"/>
  <c r="BD117" i="11"/>
  <c r="CS117" i="11" s="1"/>
  <c r="FV117" i="11"/>
  <c r="FU117" i="11"/>
  <c r="BB117" i="11"/>
  <c r="CR117" i="11" s="1"/>
  <c r="HC116" i="11"/>
  <c r="GU116" i="11"/>
  <c r="GM116" i="11"/>
  <c r="GE116" i="11"/>
  <c r="GZ115" i="11"/>
  <c r="GR115" i="11"/>
  <c r="GJ115" i="11"/>
  <c r="GB115" i="11"/>
  <c r="HF114" i="11"/>
  <c r="GX114" i="11"/>
  <c r="GP114" i="11"/>
  <c r="GH114" i="11"/>
  <c r="DA113" i="11"/>
  <c r="DM112" i="11"/>
  <c r="DD111" i="11"/>
  <c r="CZ111" i="11"/>
  <c r="BS111" i="11"/>
  <c r="BR111" i="11"/>
  <c r="DF111" i="11" s="1"/>
  <c r="BQ111" i="11"/>
  <c r="DE111" i="11" s="1"/>
  <c r="BT111" i="11"/>
  <c r="DG111" i="11" s="1"/>
  <c r="CT110" i="11"/>
  <c r="FY109" i="11"/>
  <c r="BA109" i="11"/>
  <c r="CQ109" i="11" s="1"/>
  <c r="BD109" i="11"/>
  <c r="CS109" i="11" s="1"/>
  <c r="FV109" i="11"/>
  <c r="FU109" i="11"/>
  <c r="BB109" i="11"/>
  <c r="CR109" i="11" s="1"/>
  <c r="HC108" i="11"/>
  <c r="GU108" i="11"/>
  <c r="GM108" i="11"/>
  <c r="GE108" i="11"/>
  <c r="HE107" i="11"/>
  <c r="GW107" i="11"/>
  <c r="GO107" i="11"/>
  <c r="GG107" i="11"/>
  <c r="DD106" i="11"/>
  <c r="DL105" i="11"/>
  <c r="DD102" i="11"/>
  <c r="DL101" i="11"/>
  <c r="BC101" i="11"/>
  <c r="HE99" i="11"/>
  <c r="GW99" i="11"/>
  <c r="GO99" i="11"/>
  <c r="GG99" i="11"/>
  <c r="DL97" i="11"/>
  <c r="BC97" i="11"/>
  <c r="HE95" i="11"/>
  <c r="GW95" i="11"/>
  <c r="GO95" i="11"/>
  <c r="GG95" i="11"/>
  <c r="DL93" i="11"/>
  <c r="BC93" i="11"/>
  <c r="CX91" i="11"/>
  <c r="CY90" i="11"/>
  <c r="GT89" i="11"/>
  <c r="BS87" i="11"/>
  <c r="BR87" i="11"/>
  <c r="DF87" i="11" s="1"/>
  <c r="BQ87" i="11"/>
  <c r="DE87" i="11" s="1"/>
  <c r="BT87" i="11"/>
  <c r="DG87" i="11" s="1"/>
  <c r="DM154" i="11"/>
  <c r="DD149" i="11"/>
  <c r="DB138" i="11"/>
  <c r="CN136" i="11"/>
  <c r="DB130" i="11"/>
  <c r="CN128" i="11"/>
  <c r="DM122" i="11"/>
  <c r="HB121" i="11"/>
  <c r="GT121" i="11"/>
  <c r="GL121" i="11"/>
  <c r="GD121" i="11"/>
  <c r="DB119" i="11"/>
  <c r="DC118" i="11"/>
  <c r="HD118" i="11"/>
  <c r="GN118" i="11"/>
  <c r="CY117" i="11"/>
  <c r="CO116" i="11"/>
  <c r="DB115" i="11"/>
  <c r="DC114" i="11"/>
  <c r="HD114" i="11"/>
  <c r="GN114" i="11"/>
  <c r="CY113" i="11"/>
  <c r="CO112" i="11"/>
  <c r="DB111" i="11"/>
  <c r="DA110" i="11"/>
  <c r="BT110" i="11"/>
  <c r="DG110" i="11" s="1"/>
  <c r="BS110" i="11"/>
  <c r="BR110" i="11"/>
  <c r="DF110" i="11" s="1"/>
  <c r="BQ110" i="11"/>
  <c r="DE110" i="11" s="1"/>
  <c r="CU110" i="11"/>
  <c r="CN109" i="11"/>
  <c r="FU108" i="11"/>
  <c r="BB108" i="11"/>
  <c r="CR108" i="11" s="1"/>
  <c r="FY108" i="11"/>
  <c r="BA108" i="11"/>
  <c r="CQ108" i="11" s="1"/>
  <c r="BD108" i="11"/>
  <c r="CS108" i="11" s="1"/>
  <c r="FV108" i="11"/>
  <c r="CX106" i="11"/>
  <c r="CM102" i="11"/>
  <c r="BT94" i="11"/>
  <c r="DG94" i="11" s="1"/>
  <c r="BR94" i="11"/>
  <c r="DF94" i="11" s="1"/>
  <c r="BQ94" i="11"/>
  <c r="DE94" i="11" s="1"/>
  <c r="CM90" i="11"/>
  <c r="BS112" i="11"/>
  <c r="DC108" i="11"/>
  <c r="DM102" i="11"/>
  <c r="DB99" i="11"/>
  <c r="FY91" i="11"/>
  <c r="DB84" i="11"/>
  <c r="DA83" i="11"/>
  <c r="BQ81" i="11"/>
  <c r="DE81" i="11" s="1"/>
  <c r="BT81" i="11"/>
  <c r="DG81" i="11" s="1"/>
  <c r="BS81" i="11"/>
  <c r="BR81" i="11"/>
  <c r="DF81" i="11" s="1"/>
  <c r="HF80" i="11"/>
  <c r="GX80" i="11"/>
  <c r="GP80" i="11"/>
  <c r="GH80" i="11"/>
  <c r="FV79" i="11"/>
  <c r="FU79" i="11"/>
  <c r="BB79" i="11"/>
  <c r="CR79" i="11" s="1"/>
  <c r="BA79" i="11"/>
  <c r="CQ79" i="11" s="1"/>
  <c r="BD79" i="11"/>
  <c r="CS79" i="11" s="1"/>
  <c r="GR77" i="11"/>
  <c r="GJ77" i="11"/>
  <c r="BQ73" i="11"/>
  <c r="DE73" i="11" s="1"/>
  <c r="BT73" i="11"/>
  <c r="DG73" i="11" s="1"/>
  <c r="BS73" i="11"/>
  <c r="BR73" i="11"/>
  <c r="DF73" i="11" s="1"/>
  <c r="CY72" i="11"/>
  <c r="FV71" i="11"/>
  <c r="FU71" i="11"/>
  <c r="BB71" i="11"/>
  <c r="CR71" i="11" s="1"/>
  <c r="BA71" i="11"/>
  <c r="CQ71" i="11" s="1"/>
  <c r="BD71" i="11"/>
  <c r="CS71" i="11" s="1"/>
  <c r="GZ69" i="11"/>
  <c r="GR69" i="11"/>
  <c r="GJ69" i="11"/>
  <c r="GB69" i="11"/>
  <c r="HE65" i="11"/>
  <c r="GW65" i="11"/>
  <c r="GO65" i="11"/>
  <c r="GG65" i="11"/>
  <c r="CN64" i="11"/>
  <c r="BC63" i="11"/>
  <c r="BQ61" i="11"/>
  <c r="DE61" i="11" s="1"/>
  <c r="BT61" i="11"/>
  <c r="DG61" i="11" s="1"/>
  <c r="BR61" i="11"/>
  <c r="DF61" i="11" s="1"/>
  <c r="HF60" i="11"/>
  <c r="GX60" i="11"/>
  <c r="GP60" i="11"/>
  <c r="GH60" i="11"/>
  <c r="BQ57" i="11"/>
  <c r="DE57" i="11" s="1"/>
  <c r="BT57" i="11"/>
  <c r="DG57" i="11" s="1"/>
  <c r="BR57" i="11"/>
  <c r="DF57" i="11" s="1"/>
  <c r="HF56" i="11"/>
  <c r="GX56" i="11"/>
  <c r="GP56" i="11"/>
  <c r="GH56" i="11"/>
  <c r="FV55" i="11"/>
  <c r="FU55" i="11"/>
  <c r="BB55" i="11"/>
  <c r="CR55" i="11" s="1"/>
  <c r="BA55" i="11"/>
  <c r="CQ55" i="11" s="1"/>
  <c r="BD55" i="11"/>
  <c r="CS55" i="11" s="1"/>
  <c r="GY54" i="11"/>
  <c r="GQ54" i="11"/>
  <c r="GI54" i="11"/>
  <c r="GA54" i="11"/>
  <c r="CZ52" i="11"/>
  <c r="HB51" i="11"/>
  <c r="GT51" i="11"/>
  <c r="GL51" i="11"/>
  <c r="GD51" i="11"/>
  <c r="DL115" i="11"/>
  <c r="DA111" i="11"/>
  <c r="BS109" i="11"/>
  <c r="DD105" i="11"/>
  <c r="CY97" i="11"/>
  <c r="DB92" i="11"/>
  <c r="DB88" i="11"/>
  <c r="HE85" i="11"/>
  <c r="GW85" i="11"/>
  <c r="GO85" i="11"/>
  <c r="GG85" i="11"/>
  <c r="GE84" i="11"/>
  <c r="HC84" i="11"/>
  <c r="GM84" i="11"/>
  <c r="BR80" i="11"/>
  <c r="DF80" i="11" s="1"/>
  <c r="BQ80" i="11"/>
  <c r="DE80" i="11" s="1"/>
  <c r="BT80" i="11"/>
  <c r="DG80" i="11" s="1"/>
  <c r="HA78" i="11"/>
  <c r="GS78" i="11"/>
  <c r="GK78" i="11"/>
  <c r="GC78" i="11"/>
  <c r="GZ76" i="11"/>
  <c r="GR76" i="11"/>
  <c r="GJ76" i="11"/>
  <c r="GB76" i="11"/>
  <c r="BR72" i="11"/>
  <c r="DF72" i="11" s="1"/>
  <c r="BQ72" i="11"/>
  <c r="DE72" i="11" s="1"/>
  <c r="BT72" i="11"/>
  <c r="DG72" i="11" s="1"/>
  <c r="HA70" i="11"/>
  <c r="GS70" i="11"/>
  <c r="GK70" i="11"/>
  <c r="GC70" i="11"/>
  <c r="GZ68" i="11"/>
  <c r="GR68" i="11"/>
  <c r="GJ68" i="11"/>
  <c r="GB68" i="11"/>
  <c r="CX64" i="11"/>
  <c r="BR60" i="11"/>
  <c r="DF60" i="11" s="1"/>
  <c r="BQ60" i="11"/>
  <c r="DE60" i="11" s="1"/>
  <c r="BT60" i="11"/>
  <c r="DG60" i="11" s="1"/>
  <c r="BS60" i="11"/>
  <c r="GZ56" i="11"/>
  <c r="GR56" i="11"/>
  <c r="GJ56" i="11"/>
  <c r="GB56" i="11"/>
  <c r="CX52" i="11"/>
  <c r="BS116" i="11"/>
  <c r="DD112" i="11"/>
  <c r="DM110" i="11"/>
  <c r="CN108" i="11"/>
  <c r="CZ105" i="11"/>
  <c r="DM99" i="11"/>
  <c r="CZ93" i="11"/>
  <c r="DA92" i="11"/>
  <c r="BS90" i="11"/>
  <c r="CX83" i="11"/>
  <c r="GY80" i="11"/>
  <c r="GQ80" i="11"/>
  <c r="GI80" i="11"/>
  <c r="GA80" i="11"/>
  <c r="CM79" i="11"/>
  <c r="DA77" i="11"/>
  <c r="DB76" i="11"/>
  <c r="BR75" i="11"/>
  <c r="DF75" i="11" s="1"/>
  <c r="BQ75" i="11"/>
  <c r="DE75" i="11" s="1"/>
  <c r="BT75" i="11"/>
  <c r="DG75" i="11" s="1"/>
  <c r="CT74" i="11"/>
  <c r="BA73" i="11"/>
  <c r="CQ73" i="11" s="1"/>
  <c r="BD73" i="11"/>
  <c r="CS73" i="11" s="1"/>
  <c r="FV73" i="11"/>
  <c r="BC73" i="11"/>
  <c r="FU73" i="11"/>
  <c r="BB73" i="11"/>
  <c r="CR73" i="11" s="1"/>
  <c r="CL72" i="11"/>
  <c r="CM71" i="11"/>
  <c r="DA69" i="11"/>
  <c r="DB68" i="11"/>
  <c r="BR67" i="11"/>
  <c r="DF67" i="11" s="1"/>
  <c r="BQ67" i="11"/>
  <c r="DE67" i="11" s="1"/>
  <c r="BT67" i="11"/>
  <c r="DG67" i="11" s="1"/>
  <c r="CT66" i="11"/>
  <c r="BA65" i="11"/>
  <c r="CQ65" i="11" s="1"/>
  <c r="BD65" i="11"/>
  <c r="CS65" i="11" s="1"/>
  <c r="FV65" i="11"/>
  <c r="FU65" i="11"/>
  <c r="BB65" i="11"/>
  <c r="CR65" i="11" s="1"/>
  <c r="CP64" i="11"/>
  <c r="CX63" i="11"/>
  <c r="DL61" i="11"/>
  <c r="BC61" i="11"/>
  <c r="GY60" i="11"/>
  <c r="GQ60" i="11"/>
  <c r="GI60" i="11"/>
  <c r="GA60" i="11"/>
  <c r="GZ59" i="11"/>
  <c r="GR59" i="11"/>
  <c r="GJ59" i="11"/>
  <c r="GB59" i="11"/>
  <c r="CZ58" i="11"/>
  <c r="DL57" i="11"/>
  <c r="BC57" i="11"/>
  <c r="CL56" i="11"/>
  <c r="CM55" i="11"/>
  <c r="GX54" i="11"/>
  <c r="DA53" i="11"/>
  <c r="DM52" i="11"/>
  <c r="DC51" i="11"/>
  <c r="HD51" i="11"/>
  <c r="GN51" i="11"/>
  <c r="HA50" i="11"/>
  <c r="GS50" i="11"/>
  <c r="GK50" i="11"/>
  <c r="GC50" i="11"/>
  <c r="DC116" i="11"/>
  <c r="DL111" i="11"/>
  <c r="DL107" i="11"/>
  <c r="CY101" i="11"/>
  <c r="BS97" i="11"/>
  <c r="BS93" i="11"/>
  <c r="CP91" i="11"/>
  <c r="CX86" i="11"/>
  <c r="HA85" i="11"/>
  <c r="DM85" i="11"/>
  <c r="DM83" i="11"/>
  <c r="BT82" i="11"/>
  <c r="DG82" i="11" s="1"/>
  <c r="DD82" i="11"/>
  <c r="CZ82" i="11"/>
  <c r="BS82" i="11"/>
  <c r="BR82" i="11"/>
  <c r="DF82" i="11" s="1"/>
  <c r="BQ82" i="11"/>
  <c r="DE82" i="11" s="1"/>
  <c r="HA81" i="11"/>
  <c r="GS81" i="11"/>
  <c r="GK81" i="11"/>
  <c r="GC81" i="11"/>
  <c r="CO80" i="11"/>
  <c r="DB79" i="11"/>
  <c r="HE78" i="11"/>
  <c r="GW78" i="11"/>
  <c r="GO78" i="11"/>
  <c r="GG78" i="11"/>
  <c r="CZ77" i="11"/>
  <c r="DA76" i="11"/>
  <c r="DM75" i="11"/>
  <c r="BT74" i="11"/>
  <c r="DG74" i="11" s="1"/>
  <c r="DD74" i="11"/>
  <c r="CZ74" i="11"/>
  <c r="BS74" i="11"/>
  <c r="BR74" i="11"/>
  <c r="DF74" i="11" s="1"/>
  <c r="BQ74" i="11"/>
  <c r="DE74" i="11" s="1"/>
  <c r="DD73" i="11"/>
  <c r="DL72" i="11"/>
  <c r="BC72" i="11"/>
  <c r="CL71" i="11"/>
  <c r="GZ70" i="11"/>
  <c r="GR70" i="11"/>
  <c r="GJ70" i="11"/>
  <c r="GB70" i="11"/>
  <c r="CY69" i="11"/>
  <c r="CO68" i="11"/>
  <c r="DB67" i="11"/>
  <c r="BT66" i="11"/>
  <c r="DG66" i="11" s="1"/>
  <c r="BS66" i="11"/>
  <c r="BR66" i="11"/>
  <c r="DF66" i="11" s="1"/>
  <c r="BQ66" i="11"/>
  <c r="DE66" i="11" s="1"/>
  <c r="DD65" i="11"/>
  <c r="DL64" i="11"/>
  <c r="DM63" i="11"/>
  <c r="GZ62" i="11"/>
  <c r="GR62" i="11"/>
  <c r="GJ62" i="11"/>
  <c r="GB62" i="11"/>
  <c r="CO60" i="11"/>
  <c r="HE58" i="11"/>
  <c r="GW58" i="11"/>
  <c r="GO58" i="11"/>
  <c r="GG58" i="11"/>
  <c r="DA56" i="11"/>
  <c r="BT54" i="11"/>
  <c r="DG54" i="11" s="1"/>
  <c r="BS54" i="11"/>
  <c r="BR54" i="11"/>
  <c r="DF54" i="11" s="1"/>
  <c r="BQ54" i="11"/>
  <c r="DE54" i="11" s="1"/>
  <c r="DL52" i="11"/>
  <c r="DC50" i="11"/>
  <c r="DM87" i="11"/>
  <c r="DB82" i="11"/>
  <c r="DD76" i="11"/>
  <c r="DM74" i="11"/>
  <c r="DC73" i="11"/>
  <c r="DA70" i="11"/>
  <c r="BS68" i="11"/>
  <c r="DD63" i="11"/>
  <c r="DL62" i="11"/>
  <c r="CY61" i="11"/>
  <c r="DA58" i="11"/>
  <c r="CP57" i="11"/>
  <c r="FY55" i="11"/>
  <c r="DA50" i="11"/>
  <c r="DD84" i="11"/>
  <c r="CN83" i="11"/>
  <c r="BS75" i="11"/>
  <c r="DM73" i="11"/>
  <c r="CN71" i="11"/>
  <c r="CU70" i="11"/>
  <c r="CV70" i="11" s="1"/>
  <c r="CZ67" i="11"/>
  <c r="DB63" i="11"/>
  <c r="DM59" i="11"/>
  <c r="CN57" i="11"/>
  <c r="DA54" i="11"/>
  <c r="CP53" i="11"/>
  <c r="BS83" i="11"/>
  <c r="DM81" i="11"/>
  <c r="DB78" i="11"/>
  <c r="BS71" i="11"/>
  <c r="DB69" i="11"/>
  <c r="DA66" i="11"/>
  <c r="DD64" i="11"/>
  <c r="DM61" i="11"/>
  <c r="FY57" i="11"/>
  <c r="DL55" i="11"/>
  <c r="GZ49" i="11"/>
  <c r="GR49" i="11"/>
  <c r="GJ49" i="11"/>
  <c r="GB49" i="11"/>
  <c r="CZ79" i="11"/>
  <c r="DA78" i="11"/>
  <c r="BS76" i="11"/>
  <c r="DC74" i="11"/>
  <c r="DL67" i="11"/>
  <c r="BS65" i="11"/>
  <c r="CL61" i="11"/>
  <c r="CN55" i="11"/>
  <c r="FY53" i="11"/>
  <c r="GV51" i="11"/>
  <c r="GF51" i="11"/>
  <c r="BS49" i="11"/>
  <c r="HA278" i="11"/>
  <c r="GS278" i="11"/>
  <c r="GK278" i="11"/>
  <c r="GC278" i="11"/>
  <c r="DB279" i="11"/>
  <c r="DL279" i="11"/>
  <c r="CT272" i="11"/>
  <c r="GZ272" i="11"/>
  <c r="GR272" i="11"/>
  <c r="GJ272" i="11"/>
  <c r="GB272" i="11"/>
  <c r="CT275" i="11"/>
  <c r="HF264" i="11"/>
  <c r="GX264" i="11"/>
  <c r="GP264" i="11"/>
  <c r="GH264" i="11"/>
  <c r="DA265" i="11"/>
  <c r="GY269" i="11"/>
  <c r="GQ269" i="11"/>
  <c r="HE258" i="11"/>
  <c r="GW258" i="11"/>
  <c r="GO258" i="11"/>
  <c r="GG258" i="11"/>
  <c r="HD262" i="11"/>
  <c r="GN262" i="11"/>
  <c r="HA259" i="11"/>
  <c r="GS259" i="11"/>
  <c r="GK259" i="11"/>
  <c r="GC259" i="11"/>
  <c r="FU257" i="11"/>
  <c r="BB257" i="11"/>
  <c r="CR257" i="11" s="1"/>
  <c r="FY257" i="11"/>
  <c r="BA257" i="11"/>
  <c r="CQ257" i="11" s="1"/>
  <c r="BD257" i="11"/>
  <c r="CS257" i="11" s="1"/>
  <c r="FV257" i="11"/>
  <c r="GZ251" i="11"/>
  <c r="GR251" i="11"/>
  <c r="GJ251" i="11"/>
  <c r="GB251" i="11"/>
  <c r="HB247" i="11"/>
  <c r="GT247" i="11"/>
  <c r="HC250" i="11"/>
  <c r="GU250" i="11"/>
  <c r="GM250" i="11"/>
  <c r="GE250" i="11"/>
  <c r="HC249" i="11"/>
  <c r="GU249" i="11"/>
  <c r="GM249" i="11"/>
  <c r="GE249" i="11"/>
  <c r="HE243" i="11"/>
  <c r="GW243" i="11"/>
  <c r="GO243" i="11"/>
  <c r="GG243" i="11"/>
  <c r="GK241" i="11"/>
  <c r="GC241" i="11"/>
  <c r="GH235" i="11"/>
  <c r="HA224" i="11"/>
  <c r="GS224" i="11"/>
  <c r="GK224" i="11"/>
  <c r="GC224" i="11"/>
  <c r="GG228" i="11"/>
  <c r="HE220" i="11"/>
  <c r="GW220" i="11"/>
  <c r="DL229" i="11"/>
  <c r="HC220" i="11"/>
  <c r="GU220" i="11"/>
  <c r="GM220" i="11"/>
  <c r="BR215" i="11"/>
  <c r="DF215" i="11" s="1"/>
  <c r="BQ215" i="11"/>
  <c r="DE215" i="11" s="1"/>
  <c r="BT215" i="11"/>
  <c r="DG215" i="11" s="1"/>
  <c r="GY213" i="11"/>
  <c r="GQ213" i="11"/>
  <c r="GI213" i="11"/>
  <c r="GA213" i="11"/>
  <c r="HC212" i="11"/>
  <c r="GU212" i="11"/>
  <c r="GM212" i="11"/>
  <c r="GE212" i="11"/>
  <c r="HD208" i="11"/>
  <c r="GN208" i="11"/>
  <c r="BS223" i="11"/>
  <c r="HF211" i="11"/>
  <c r="GX211" i="11"/>
  <c r="GP211" i="11"/>
  <c r="GH211" i="11"/>
  <c r="HF206" i="11"/>
  <c r="GX206" i="11"/>
  <c r="GP206" i="11"/>
  <c r="GH206" i="11"/>
  <c r="FU201" i="11"/>
  <c r="BB201" i="11"/>
  <c r="CR201" i="11" s="1"/>
  <c r="FY201" i="11"/>
  <c r="BA201" i="11"/>
  <c r="CQ201" i="11" s="1"/>
  <c r="BD201" i="11"/>
  <c r="CS201" i="11" s="1"/>
  <c r="FV201" i="11"/>
  <c r="GY196" i="11"/>
  <c r="GQ196" i="11"/>
  <c r="GI196" i="11"/>
  <c r="GA196" i="11"/>
  <c r="GY210" i="11"/>
  <c r="GQ210" i="11"/>
  <c r="GI210" i="11"/>
  <c r="GA210" i="11"/>
  <c r="HA187" i="11"/>
  <c r="GS187" i="11"/>
  <c r="GK187" i="11"/>
  <c r="GC187" i="11"/>
  <c r="BQ184" i="11"/>
  <c r="DE184" i="11" s="1"/>
  <c r="BT184" i="11"/>
  <c r="DG184" i="11" s="1"/>
  <c r="BR184" i="11"/>
  <c r="DF184" i="11" s="1"/>
  <c r="GY181" i="11"/>
  <c r="GQ181" i="11"/>
  <c r="GI181" i="11"/>
  <c r="GA181" i="11"/>
  <c r="HB178" i="11"/>
  <c r="GT178" i="11"/>
  <c r="GL178" i="11"/>
  <c r="BR191" i="11"/>
  <c r="DF191" i="11" s="1"/>
  <c r="BQ191" i="11"/>
  <c r="DE191" i="11" s="1"/>
  <c r="BT191" i="11"/>
  <c r="DG191" i="11" s="1"/>
  <c r="BS191" i="11"/>
  <c r="HE183" i="11"/>
  <c r="GW183" i="11"/>
  <c r="GO183" i="11"/>
  <c r="GG183" i="11"/>
  <c r="BA188" i="11"/>
  <c r="CQ188" i="11" s="1"/>
  <c r="BD188" i="11"/>
  <c r="CS188" i="11" s="1"/>
  <c r="FV188" i="11"/>
  <c r="FU188" i="11"/>
  <c r="BB188" i="11"/>
  <c r="CR188" i="11" s="1"/>
  <c r="HE186" i="11"/>
  <c r="GW186" i="11"/>
  <c r="GG186" i="11"/>
  <c r="DL184" i="11"/>
  <c r="GZ185" i="11"/>
  <c r="GR185" i="11"/>
  <c r="GJ185" i="11"/>
  <c r="GB185" i="11"/>
  <c r="HF190" i="11"/>
  <c r="GY186" i="11"/>
  <c r="GQ186" i="11"/>
  <c r="GI186" i="11"/>
  <c r="GA186" i="11"/>
  <c r="DC184" i="11"/>
  <c r="GZ169" i="11"/>
  <c r="GR169" i="11"/>
  <c r="GJ169" i="11"/>
  <c r="GB169" i="11"/>
  <c r="GZ161" i="11"/>
  <c r="GR161" i="11"/>
  <c r="GJ161" i="11"/>
  <c r="GB161" i="11"/>
  <c r="HC190" i="11"/>
  <c r="GU190" i="11"/>
  <c r="GM190" i="11"/>
  <c r="GE190" i="11"/>
  <c r="HA184" i="11"/>
  <c r="GS184" i="11"/>
  <c r="GK184" i="11"/>
  <c r="GC184" i="11"/>
  <c r="HA178" i="11"/>
  <c r="GS178" i="11"/>
  <c r="GK178" i="11"/>
  <c r="GC178" i="11"/>
  <c r="CT175" i="11"/>
  <c r="BR168" i="11"/>
  <c r="DF168" i="11" s="1"/>
  <c r="BQ168" i="11"/>
  <c r="DE168" i="11" s="1"/>
  <c r="BT168" i="11"/>
  <c r="DG168" i="11" s="1"/>
  <c r="FY161" i="11"/>
  <c r="BA161" i="11"/>
  <c r="CQ161" i="11" s="1"/>
  <c r="BD161" i="11"/>
  <c r="CS161" i="11" s="1"/>
  <c r="FV161" i="11"/>
  <c r="FU161" i="11"/>
  <c r="BB161" i="11"/>
  <c r="CR161" i="11" s="1"/>
  <c r="GZ159" i="11"/>
  <c r="GR159" i="11"/>
  <c r="GJ159" i="11"/>
  <c r="GB159" i="11"/>
  <c r="HC192" i="11"/>
  <c r="GU192" i="11"/>
  <c r="GM192" i="11"/>
  <c r="GE192" i="11"/>
  <c r="CU174" i="11"/>
  <c r="CV174" i="11" s="1"/>
  <c r="HC171" i="11"/>
  <c r="GU171" i="11"/>
  <c r="GM171" i="11"/>
  <c r="GE171" i="11"/>
  <c r="DA166" i="11"/>
  <c r="BT166" i="11"/>
  <c r="DG166" i="11" s="1"/>
  <c r="BS166" i="11"/>
  <c r="BR166" i="11"/>
  <c r="DF166" i="11" s="1"/>
  <c r="BQ166" i="11"/>
  <c r="DE166" i="11" s="1"/>
  <c r="CU166" i="11"/>
  <c r="FU164" i="11"/>
  <c r="BB164" i="11"/>
  <c r="CR164" i="11" s="1"/>
  <c r="FY164" i="11"/>
  <c r="BA164" i="11"/>
  <c r="CQ164" i="11" s="1"/>
  <c r="BD164" i="11"/>
  <c r="CS164" i="11" s="1"/>
  <c r="FV164" i="11"/>
  <c r="CU162" i="11"/>
  <c r="CV162" i="11" s="1"/>
  <c r="FU160" i="11"/>
  <c r="BB160" i="11"/>
  <c r="CR160" i="11" s="1"/>
  <c r="FY160" i="11"/>
  <c r="BA160" i="11"/>
  <c r="CQ160" i="11" s="1"/>
  <c r="BD160" i="11"/>
  <c r="CS160" i="11" s="1"/>
  <c r="FV160" i="11"/>
  <c r="BS158" i="11"/>
  <c r="BR158" i="11"/>
  <c r="DF158" i="11" s="1"/>
  <c r="BQ158" i="11"/>
  <c r="DE158" i="11" s="1"/>
  <c r="DA158" i="11"/>
  <c r="BT158" i="11"/>
  <c r="DG158" i="11" s="1"/>
  <c r="DM158" i="11"/>
  <c r="DC176" i="11"/>
  <c r="DA171" i="11"/>
  <c r="HF153" i="11"/>
  <c r="GX153" i="11"/>
  <c r="GP153" i="11"/>
  <c r="GH153" i="11"/>
  <c r="FV152" i="11"/>
  <c r="FU152" i="11"/>
  <c r="BB152" i="11"/>
  <c r="CR152" i="11" s="1"/>
  <c r="BA152" i="11"/>
  <c r="CQ152" i="11" s="1"/>
  <c r="BD152" i="11"/>
  <c r="CS152" i="11" s="1"/>
  <c r="HC147" i="11"/>
  <c r="GU147" i="11"/>
  <c r="GM147" i="11"/>
  <c r="GE147" i="11"/>
  <c r="GO138" i="11"/>
  <c r="GG138" i="11"/>
  <c r="BQ134" i="11"/>
  <c r="DE134" i="11" s="1"/>
  <c r="BT134" i="11"/>
  <c r="DG134" i="11" s="1"/>
  <c r="BR134" i="11"/>
  <c r="DF134" i="11" s="1"/>
  <c r="FV132" i="11"/>
  <c r="FU132" i="11"/>
  <c r="BB132" i="11"/>
  <c r="CR132" i="11" s="1"/>
  <c r="BA132" i="11"/>
  <c r="CQ132" i="11" s="1"/>
  <c r="BD132" i="11"/>
  <c r="CS132" i="11" s="1"/>
  <c r="GY131" i="11"/>
  <c r="GQ131" i="11"/>
  <c r="GI131" i="11"/>
  <c r="GA131" i="11"/>
  <c r="HB128" i="11"/>
  <c r="GT128" i="11"/>
  <c r="GL128" i="11"/>
  <c r="GD128" i="11"/>
  <c r="GZ126" i="11"/>
  <c r="GR126" i="11"/>
  <c r="GJ126" i="11"/>
  <c r="GB126" i="11"/>
  <c r="FV120" i="11"/>
  <c r="BA120" i="11"/>
  <c r="CQ120" i="11" s="1"/>
  <c r="BD120" i="11"/>
  <c r="CS120" i="11" s="1"/>
  <c r="BB120" i="11"/>
  <c r="CR120" i="11" s="1"/>
  <c r="FU120" i="11"/>
  <c r="CY164" i="11"/>
  <c r="DL162" i="11"/>
  <c r="GK157" i="11"/>
  <c r="HE153" i="11"/>
  <c r="GW153" i="11"/>
  <c r="GO153" i="11"/>
  <c r="HE145" i="11"/>
  <c r="GO145" i="11"/>
  <c r="GG145" i="11"/>
  <c r="BR137" i="11"/>
  <c r="DF137" i="11" s="1"/>
  <c r="BQ137" i="11"/>
  <c r="DE137" i="11" s="1"/>
  <c r="BT137" i="11"/>
  <c r="DG137" i="11" s="1"/>
  <c r="BS137" i="11"/>
  <c r="BR125" i="11"/>
  <c r="DF125" i="11" s="1"/>
  <c r="BQ125" i="11"/>
  <c r="DE125" i="11" s="1"/>
  <c r="BT125" i="11"/>
  <c r="DG125" i="11" s="1"/>
  <c r="BS125" i="11"/>
  <c r="CN164" i="11"/>
  <c r="DC160" i="11"/>
  <c r="CM157" i="11"/>
  <c r="DL154" i="11"/>
  <c r="GY153" i="11"/>
  <c r="GQ153" i="11"/>
  <c r="GI153" i="11"/>
  <c r="GA153" i="11"/>
  <c r="CM152" i="11"/>
  <c r="GM149" i="11"/>
  <c r="GE149" i="11"/>
  <c r="GT146" i="11"/>
  <c r="BA138" i="11"/>
  <c r="CQ138" i="11" s="1"/>
  <c r="BD138" i="11"/>
  <c r="CS138" i="11" s="1"/>
  <c r="FV138" i="11"/>
  <c r="FU138" i="11"/>
  <c r="BB138" i="11"/>
  <c r="CR138" i="11" s="1"/>
  <c r="HE136" i="11"/>
  <c r="GW136" i="11"/>
  <c r="GO136" i="11"/>
  <c r="GG136" i="11"/>
  <c r="HB134" i="11"/>
  <c r="GT134" i="11"/>
  <c r="GL134" i="11"/>
  <c r="GD134" i="11"/>
  <c r="BR132" i="11"/>
  <c r="DF132" i="11" s="1"/>
  <c r="BQ132" i="11"/>
  <c r="DE132" i="11" s="1"/>
  <c r="BT132" i="11"/>
  <c r="DG132" i="11" s="1"/>
  <c r="HB126" i="11"/>
  <c r="GG124" i="11"/>
  <c r="BR157" i="11"/>
  <c r="DF157" i="11" s="1"/>
  <c r="BT157" i="11"/>
  <c r="DG157" i="11" s="1"/>
  <c r="BQ157" i="11"/>
  <c r="DE157" i="11" s="1"/>
  <c r="FU141" i="11"/>
  <c r="BB141" i="11"/>
  <c r="CR141" i="11" s="1"/>
  <c r="BA141" i="11"/>
  <c r="CQ141" i="11" s="1"/>
  <c r="BD141" i="11"/>
  <c r="CS141" i="11" s="1"/>
  <c r="FV141" i="11"/>
  <c r="BC141" i="11"/>
  <c r="GZ135" i="11"/>
  <c r="GR135" i="11"/>
  <c r="GJ135" i="11"/>
  <c r="GB135" i="11"/>
  <c r="FU133" i="11"/>
  <c r="BB133" i="11"/>
  <c r="CR133" i="11" s="1"/>
  <c r="BA133" i="11"/>
  <c r="CQ133" i="11" s="1"/>
  <c r="BD133" i="11"/>
  <c r="CS133" i="11" s="1"/>
  <c r="FV133" i="11"/>
  <c r="BC133" i="11"/>
  <c r="FU129" i="11"/>
  <c r="BB129" i="11"/>
  <c r="CR129" i="11" s="1"/>
  <c r="BA129" i="11"/>
  <c r="CQ129" i="11" s="1"/>
  <c r="BD129" i="11"/>
  <c r="CS129" i="11" s="1"/>
  <c r="FV129" i="11"/>
  <c r="BC129" i="11"/>
  <c r="HB125" i="11"/>
  <c r="GT125" i="11"/>
  <c r="GL125" i="11"/>
  <c r="GD125" i="11"/>
  <c r="CP152" i="11"/>
  <c r="HE117" i="11"/>
  <c r="GW117" i="11"/>
  <c r="GO117" i="11"/>
  <c r="GG117" i="11"/>
  <c r="HE109" i="11"/>
  <c r="GW109" i="11"/>
  <c r="GO109" i="11"/>
  <c r="GG109" i="11"/>
  <c r="GY106" i="11"/>
  <c r="GQ106" i="11"/>
  <c r="GI106" i="11"/>
  <c r="GA106" i="11"/>
  <c r="HE97" i="11"/>
  <c r="GW97" i="11"/>
  <c r="GO97" i="11"/>
  <c r="GG97" i="11"/>
  <c r="HE93" i="11"/>
  <c r="GW93" i="11"/>
  <c r="GO93" i="11"/>
  <c r="GG93" i="11"/>
  <c r="GY90" i="11"/>
  <c r="GQ90" i="11"/>
  <c r="GI90" i="11"/>
  <c r="GA90" i="11"/>
  <c r="DB154" i="11"/>
  <c r="DD141" i="11"/>
  <c r="HF136" i="11"/>
  <c r="GX136" i="11"/>
  <c r="GP136" i="11"/>
  <c r="GH136" i="11"/>
  <c r="HF107" i="11"/>
  <c r="GX107" i="11"/>
  <c r="GP107" i="11"/>
  <c r="GH107" i="11"/>
  <c r="BR104" i="11"/>
  <c r="DF104" i="11" s="1"/>
  <c r="BQ104" i="11"/>
  <c r="DE104" i="11" s="1"/>
  <c r="BT104" i="11"/>
  <c r="DG104" i="11" s="1"/>
  <c r="DD104" i="11"/>
  <c r="CZ104" i="11"/>
  <c r="BS104" i="11"/>
  <c r="HC101" i="11"/>
  <c r="GU101" i="11"/>
  <c r="GM101" i="11"/>
  <c r="GE101" i="11"/>
  <c r="HF99" i="11"/>
  <c r="GX99" i="11"/>
  <c r="GP99" i="11"/>
  <c r="GH99" i="11"/>
  <c r="BR88" i="11"/>
  <c r="DF88" i="11" s="1"/>
  <c r="BQ88" i="11"/>
  <c r="DE88" i="11" s="1"/>
  <c r="BT88" i="11"/>
  <c r="DG88" i="11" s="1"/>
  <c r="BS88" i="11"/>
  <c r="DD88" i="11"/>
  <c r="CZ88" i="11"/>
  <c r="BQ84" i="11"/>
  <c r="DE84" i="11" s="1"/>
  <c r="DC84" i="11"/>
  <c r="DL84" i="11"/>
  <c r="BR84" i="11"/>
  <c r="DF84" i="11" s="1"/>
  <c r="BT84" i="11"/>
  <c r="DG84" i="11" s="1"/>
  <c r="CL152" i="11"/>
  <c r="CL138" i="11"/>
  <c r="DL132" i="11"/>
  <c r="GA124" i="11"/>
  <c r="HC122" i="11"/>
  <c r="GU122" i="11"/>
  <c r="GM122" i="11"/>
  <c r="GE122" i="11"/>
  <c r="HD119" i="11"/>
  <c r="GN119" i="11"/>
  <c r="HA118" i="11"/>
  <c r="GS118" i="11"/>
  <c r="GK118" i="11"/>
  <c r="GC118" i="11"/>
  <c r="HD111" i="11"/>
  <c r="GN111" i="11"/>
  <c r="CU107" i="11"/>
  <c r="CV107" i="11" s="1"/>
  <c r="BA105" i="11"/>
  <c r="CQ105" i="11" s="1"/>
  <c r="BD105" i="11"/>
  <c r="CS105" i="11" s="1"/>
  <c r="FV105" i="11"/>
  <c r="FU105" i="11"/>
  <c r="BB105" i="11"/>
  <c r="CR105" i="11" s="1"/>
  <c r="BS103" i="11"/>
  <c r="BR103" i="11"/>
  <c r="DF103" i="11" s="1"/>
  <c r="BQ103" i="11"/>
  <c r="DE103" i="11" s="1"/>
  <c r="DA103" i="11"/>
  <c r="BT103" i="11"/>
  <c r="DG103" i="11" s="1"/>
  <c r="CN102" i="11"/>
  <c r="BA97" i="11"/>
  <c r="CQ97" i="11" s="1"/>
  <c r="BD97" i="11"/>
  <c r="CS97" i="11" s="1"/>
  <c r="FV97" i="11"/>
  <c r="FU97" i="11"/>
  <c r="BB97" i="11"/>
  <c r="CR97" i="11" s="1"/>
  <c r="BS95" i="11"/>
  <c r="BR95" i="11"/>
  <c r="DF95" i="11" s="1"/>
  <c r="BQ95" i="11"/>
  <c r="DE95" i="11" s="1"/>
  <c r="BT95" i="11"/>
  <c r="DG95" i="11" s="1"/>
  <c r="GZ118" i="11"/>
  <c r="GR118" i="11"/>
  <c r="GJ118" i="11"/>
  <c r="GB118" i="11"/>
  <c r="CU115" i="11"/>
  <c r="HF109" i="11"/>
  <c r="GX109" i="11"/>
  <c r="GP109" i="11"/>
  <c r="GH109" i="11"/>
  <c r="BT106" i="11"/>
  <c r="DG106" i="11" s="1"/>
  <c r="BR106" i="11"/>
  <c r="DF106" i="11" s="1"/>
  <c r="BQ106" i="11"/>
  <c r="DE106" i="11" s="1"/>
  <c r="CX102" i="11"/>
  <c r="GZ98" i="11"/>
  <c r="GB98" i="11"/>
  <c r="HA290" i="11"/>
  <c r="GS290" i="11"/>
  <c r="GK290" i="11"/>
  <c r="GC290" i="11"/>
  <c r="BC289" i="11"/>
  <c r="GZ290" i="11"/>
  <c r="GR290" i="11"/>
  <c r="GJ290" i="11"/>
  <c r="GB290" i="11"/>
  <c r="CN289" i="11"/>
  <c r="GY290" i="11"/>
  <c r="GQ290" i="11"/>
  <c r="GI290" i="11"/>
  <c r="GA290" i="11"/>
  <c r="CM289" i="11"/>
  <c r="FU290" i="11"/>
  <c r="BB290" i="11"/>
  <c r="CR290" i="11" s="1"/>
  <c r="BA290" i="11"/>
  <c r="CQ290" i="11" s="1"/>
  <c r="BD290" i="11"/>
  <c r="CS290" i="11" s="1"/>
  <c r="FV290" i="11"/>
  <c r="CP289" i="11"/>
  <c r="CX287" i="11"/>
  <c r="DL289" i="11"/>
  <c r="HA288" i="11"/>
  <c r="GS288" i="11"/>
  <c r="GK288" i="11"/>
  <c r="GC288" i="11"/>
  <c r="CO287" i="11"/>
  <c r="DC288" i="11"/>
  <c r="HD288" i="11"/>
  <c r="GN288" i="11"/>
  <c r="CN287" i="11"/>
  <c r="CP287" i="11"/>
  <c r="DM288" i="11"/>
  <c r="HE286" i="11"/>
  <c r="GO286" i="11"/>
  <c r="GW286" i="11"/>
  <c r="GG286" i="11"/>
  <c r="FV284" i="11"/>
  <c r="BA284" i="11"/>
  <c r="CQ284" i="11" s="1"/>
  <c r="BD284" i="11"/>
  <c r="CS284" i="11" s="1"/>
  <c r="BB284" i="11"/>
  <c r="CR284" i="11" s="1"/>
  <c r="FU284" i="11"/>
  <c r="DC287" i="11"/>
  <c r="FU286" i="11"/>
  <c r="FV286" i="11"/>
  <c r="BB286" i="11"/>
  <c r="CR286" i="11" s="1"/>
  <c r="BA286" i="11"/>
  <c r="CQ286" i="11" s="1"/>
  <c r="FY286" i="11"/>
  <c r="BD286" i="11"/>
  <c r="CS286" i="11" s="1"/>
  <c r="CX284" i="11"/>
  <c r="BS286" i="11"/>
  <c r="CZ283" i="11"/>
  <c r="DA282" i="11"/>
  <c r="DB286" i="11"/>
  <c r="DC283" i="11"/>
  <c r="HD283" i="11"/>
  <c r="GN283" i="11"/>
  <c r="CN282" i="11"/>
  <c r="CM282" i="11"/>
  <c r="DD284" i="11"/>
  <c r="BC284" i="11"/>
  <c r="DA283" i="11"/>
  <c r="CP282" i="11"/>
  <c r="CN281" i="11"/>
  <c r="CX281" i="11"/>
  <c r="DB283" i="11"/>
  <c r="HE280" i="11"/>
  <c r="GW280" i="11"/>
  <c r="GO280" i="11"/>
  <c r="GG280" i="11"/>
  <c r="HF279" i="11"/>
  <c r="GX279" i="11"/>
  <c r="GP279" i="11"/>
  <c r="GH279" i="11"/>
  <c r="DI285" i="11"/>
  <c r="DJ285" i="11" s="1"/>
  <c r="CO281" i="11"/>
  <c r="DM280" i="11"/>
  <c r="CU280" i="11"/>
  <c r="GZ279" i="11"/>
  <c r="GR279" i="11"/>
  <c r="GJ279" i="11"/>
  <c r="GB279" i="11"/>
  <c r="DA280" i="11"/>
  <c r="CM278" i="11"/>
  <c r="CT279" i="11"/>
  <c r="BR278" i="11"/>
  <c r="DF278" i="11" s="1"/>
  <c r="BQ278" i="11"/>
  <c r="DE278" i="11" s="1"/>
  <c r="BT278" i="11"/>
  <c r="DG278" i="11" s="1"/>
  <c r="CX277" i="11"/>
  <c r="CN277" i="11"/>
  <c r="DB275" i="11"/>
  <c r="HE274" i="11"/>
  <c r="GW274" i="11"/>
  <c r="GO274" i="11"/>
  <c r="GG274" i="11"/>
  <c r="CN276" i="11"/>
  <c r="CZ273" i="11"/>
  <c r="GZ273" i="11"/>
  <c r="GR273" i="11"/>
  <c r="GJ273" i="11"/>
  <c r="GB273" i="11"/>
  <c r="DA279" i="11"/>
  <c r="CY277" i="11"/>
  <c r="HD274" i="11"/>
  <c r="GN274" i="11"/>
  <c r="DM273" i="11"/>
  <c r="BR272" i="11"/>
  <c r="DF272" i="11" s="1"/>
  <c r="BQ272" i="11"/>
  <c r="DE272" i="11" s="1"/>
  <c r="BT272" i="11"/>
  <c r="DG272" i="11" s="1"/>
  <c r="HE268" i="11"/>
  <c r="GW268" i="11"/>
  <c r="GO268" i="11"/>
  <c r="GG268" i="11"/>
  <c r="HA267" i="11"/>
  <c r="GS267" i="11"/>
  <c r="GK267" i="11"/>
  <c r="GC267" i="11"/>
  <c r="CU275" i="11"/>
  <c r="CV275" i="11" s="1"/>
  <c r="DL273" i="11"/>
  <c r="BC273" i="11"/>
  <c r="DC271" i="11"/>
  <c r="HD271" i="11"/>
  <c r="GN271" i="11"/>
  <c r="HC268" i="11"/>
  <c r="GU268" i="11"/>
  <c r="GM268" i="11"/>
  <c r="GE268" i="11"/>
  <c r="HE267" i="11"/>
  <c r="GW267" i="11"/>
  <c r="GO267" i="11"/>
  <c r="GG267" i="11"/>
  <c r="DM270" i="11"/>
  <c r="BC269" i="11"/>
  <c r="DB267" i="11"/>
  <c r="GZ265" i="11"/>
  <c r="GR265" i="11"/>
  <c r="GJ265" i="11"/>
  <c r="GB265" i="11"/>
  <c r="DC270" i="11"/>
  <c r="CZ270" i="11"/>
  <c r="DA270" i="11"/>
  <c r="HD267" i="11"/>
  <c r="GN267" i="11"/>
  <c r="HA266" i="11"/>
  <c r="GS266" i="11"/>
  <c r="GK266" i="11"/>
  <c r="GC266" i="11"/>
  <c r="DB265" i="11"/>
  <c r="BR264" i="11"/>
  <c r="DF264" i="11" s="1"/>
  <c r="BQ264" i="11"/>
  <c r="DE264" i="11" s="1"/>
  <c r="BT264" i="11"/>
  <c r="DG264" i="11" s="1"/>
  <c r="BS272" i="11"/>
  <c r="HC267" i="11"/>
  <c r="GU267" i="11"/>
  <c r="GM267" i="11"/>
  <c r="GE267" i="11"/>
  <c r="FY265" i="11"/>
  <c r="BA265" i="11"/>
  <c r="CQ265" i="11" s="1"/>
  <c r="BD265" i="11"/>
  <c r="CS265" i="11" s="1"/>
  <c r="FV265" i="11"/>
  <c r="BC265" i="11"/>
  <c r="FU265" i="11"/>
  <c r="BB265" i="11"/>
  <c r="CR265" i="11" s="1"/>
  <c r="GY264" i="11"/>
  <c r="GQ264" i="11"/>
  <c r="GI264" i="11"/>
  <c r="GA264" i="11"/>
  <c r="BT266" i="11"/>
  <c r="DG266" i="11" s="1"/>
  <c r="DD266" i="11"/>
  <c r="CZ266" i="11"/>
  <c r="BS266" i="11"/>
  <c r="BR266" i="11"/>
  <c r="DF266" i="11" s="1"/>
  <c r="BQ266" i="11"/>
  <c r="DE266" i="11" s="1"/>
  <c r="CU266" i="11"/>
  <c r="CV266" i="11" s="1"/>
  <c r="CN265" i="11"/>
  <c r="FU264" i="11"/>
  <c r="BB264" i="11"/>
  <c r="CR264" i="11" s="1"/>
  <c r="FY264" i="11"/>
  <c r="BA264" i="11"/>
  <c r="CQ264" i="11" s="1"/>
  <c r="BD264" i="11"/>
  <c r="CS264" i="11" s="1"/>
  <c r="FV264" i="11"/>
  <c r="HC263" i="11"/>
  <c r="GU263" i="11"/>
  <c r="GM263" i="11"/>
  <c r="GE263" i="11"/>
  <c r="HE262" i="11"/>
  <c r="GW262" i="11"/>
  <c r="GO262" i="11"/>
  <c r="GG262" i="11"/>
  <c r="DB262" i="11"/>
  <c r="CY269" i="11"/>
  <c r="DB266" i="11"/>
  <c r="CT260" i="11"/>
  <c r="DB258" i="11"/>
  <c r="BR257" i="11"/>
  <c r="DF257" i="11" s="1"/>
  <c r="BQ257" i="11"/>
  <c r="DE257" i="11" s="1"/>
  <c r="BT257" i="11"/>
  <c r="DG257" i="11" s="1"/>
  <c r="CT256" i="11"/>
  <c r="DD268" i="11"/>
  <c r="BR260" i="11"/>
  <c r="DF260" i="11" s="1"/>
  <c r="BQ260" i="11"/>
  <c r="DE260" i="11" s="1"/>
  <c r="BT260" i="11"/>
  <c r="DG260" i="11" s="1"/>
  <c r="CO258" i="11"/>
  <c r="CP257" i="11"/>
  <c r="GR256" i="11"/>
  <c r="GJ256" i="11"/>
  <c r="GB256" i="11"/>
  <c r="CP261" i="11"/>
  <c r="GY260" i="11"/>
  <c r="GQ260" i="11"/>
  <c r="GI260" i="11"/>
  <c r="GA260" i="11"/>
  <c r="GR259" i="11"/>
  <c r="CZ258" i="11"/>
  <c r="DA257" i="11"/>
  <c r="DM256" i="11"/>
  <c r="CU256" i="11"/>
  <c r="DC256" i="11"/>
  <c r="BS253" i="11"/>
  <c r="DL260" i="11"/>
  <c r="DC258" i="11"/>
  <c r="DL255" i="11"/>
  <c r="CP254" i="11"/>
  <c r="DB252" i="11"/>
  <c r="BR251" i="11"/>
  <c r="DF251" i="11" s="1"/>
  <c r="BQ251" i="11"/>
  <c r="DE251" i="11" s="1"/>
  <c r="DA251" i="11"/>
  <c r="BT251" i="11"/>
  <c r="DG251" i="11" s="1"/>
  <c r="CO249" i="11"/>
  <c r="GZ247" i="11"/>
  <c r="GR247" i="11"/>
  <c r="GJ247" i="11"/>
  <c r="GB247" i="11"/>
  <c r="CX261" i="11"/>
  <c r="CM254" i="11"/>
  <c r="DA260" i="11"/>
  <c r="BS256" i="11"/>
  <c r="HD255" i="11"/>
  <c r="GN255" i="11"/>
  <c r="CX253" i="11"/>
  <c r="DL253" i="11"/>
  <c r="DM253" i="11"/>
  <c r="HF252" i="11"/>
  <c r="GX252" i="11"/>
  <c r="GH252" i="11"/>
  <c r="DC249" i="11"/>
  <c r="DL247" i="11"/>
  <c r="DC245" i="11"/>
  <c r="HD245" i="11"/>
  <c r="GN245" i="11"/>
  <c r="DM251" i="11"/>
  <c r="BS249" i="11"/>
  <c r="CU246" i="11"/>
  <c r="CV246" i="11" s="1"/>
  <c r="DL245" i="11"/>
  <c r="CX244" i="11"/>
  <c r="HA243" i="11"/>
  <c r="GS243" i="11"/>
  <c r="GK243" i="11"/>
  <c r="GC243" i="11"/>
  <c r="BC242" i="11"/>
  <c r="BQ240" i="11"/>
  <c r="DE240" i="11" s="1"/>
  <c r="BT240" i="11"/>
  <c r="DG240" i="11" s="1"/>
  <c r="BR240" i="11"/>
  <c r="DF240" i="11" s="1"/>
  <c r="HF239" i="11"/>
  <c r="GX239" i="11"/>
  <c r="GP239" i="11"/>
  <c r="GH239" i="11"/>
  <c r="FV238" i="11"/>
  <c r="FU238" i="11"/>
  <c r="BA238" i="11"/>
  <c r="CQ238" i="11" s="1"/>
  <c r="BD238" i="11"/>
  <c r="CS238" i="11" s="1"/>
  <c r="BB238" i="11"/>
  <c r="CR238" i="11" s="1"/>
  <c r="HD252" i="11"/>
  <c r="FY247" i="11"/>
  <c r="DC243" i="11"/>
  <c r="DL241" i="11"/>
  <c r="DC239" i="11"/>
  <c r="DB251" i="11"/>
  <c r="DB247" i="11"/>
  <c r="GY246" i="11"/>
  <c r="GQ246" i="11"/>
  <c r="GI246" i="11"/>
  <c r="GA246" i="11"/>
  <c r="HA246" i="11"/>
  <c r="GS246" i="11"/>
  <c r="GK246" i="11"/>
  <c r="GC246" i="11"/>
  <c r="DD245" i="11"/>
  <c r="CO244" i="11"/>
  <c r="DB243" i="11"/>
  <c r="BR242" i="11"/>
  <c r="DF242" i="11" s="1"/>
  <c r="BQ242" i="11"/>
  <c r="DE242" i="11" s="1"/>
  <c r="BT242" i="11"/>
  <c r="DG242" i="11" s="1"/>
  <c r="CZ241" i="11"/>
  <c r="DA240" i="11"/>
  <c r="DM239" i="11"/>
  <c r="DC238" i="11"/>
  <c r="BT248" i="11"/>
  <c r="DG248" i="11" s="1"/>
  <c r="BR248" i="11"/>
  <c r="DF248" i="11" s="1"/>
  <c r="BS248" i="11"/>
  <c r="BQ248" i="11"/>
  <c r="DE248" i="11" s="1"/>
  <c r="DA246" i="11"/>
  <c r="DB245" i="11"/>
  <c r="FU243" i="11"/>
  <c r="BB243" i="11"/>
  <c r="CR243" i="11" s="1"/>
  <c r="BA243" i="11"/>
  <c r="CQ243" i="11" s="1"/>
  <c r="BD243" i="11"/>
  <c r="CS243" i="11" s="1"/>
  <c r="FV243" i="11"/>
  <c r="BC243" i="11"/>
  <c r="CM241" i="11"/>
  <c r="FU239" i="11"/>
  <c r="BB239" i="11"/>
  <c r="CR239" i="11" s="1"/>
  <c r="BA239" i="11"/>
  <c r="CQ239" i="11" s="1"/>
  <c r="BD239" i="11"/>
  <c r="CS239" i="11" s="1"/>
  <c r="FV239" i="11"/>
  <c r="BC239" i="11"/>
  <c r="FY243" i="11"/>
  <c r="DB240" i="11"/>
  <c r="CN238" i="11"/>
  <c r="BQ235" i="11"/>
  <c r="DE235" i="11" s="1"/>
  <c r="BT235" i="11"/>
  <c r="DG235" i="11" s="1"/>
  <c r="BR235" i="11"/>
  <c r="DF235" i="11" s="1"/>
  <c r="HF234" i="11"/>
  <c r="GX234" i="11"/>
  <c r="GP234" i="11"/>
  <c r="GH234" i="11"/>
  <c r="FV233" i="11"/>
  <c r="FU233" i="11"/>
  <c r="BB233" i="11"/>
  <c r="CR233" i="11" s="1"/>
  <c r="BA233" i="11"/>
  <c r="CQ233" i="11" s="1"/>
  <c r="BD233" i="11"/>
  <c r="CS233" i="11" s="1"/>
  <c r="CL232" i="11"/>
  <c r="FY248" i="11"/>
  <c r="DC244" i="11"/>
  <c r="BS242" i="11"/>
  <c r="CZ238" i="11"/>
  <c r="CO236" i="11"/>
  <c r="HE234" i="11"/>
  <c r="GW234" i="11"/>
  <c r="GO234" i="11"/>
  <c r="GG234" i="11"/>
  <c r="CO232" i="11"/>
  <c r="HE230" i="11"/>
  <c r="GW230" i="11"/>
  <c r="GO230" i="11"/>
  <c r="GG230" i="11"/>
  <c r="DB242" i="11"/>
  <c r="CN240" i="11"/>
  <c r="CX237" i="11"/>
  <c r="CY236" i="11"/>
  <c r="CO235" i="11"/>
  <c r="DB234" i="11"/>
  <c r="BR233" i="11"/>
  <c r="DF233" i="11" s="1"/>
  <c r="BQ233" i="11"/>
  <c r="DE233" i="11" s="1"/>
  <c r="BT233" i="11"/>
  <c r="DG233" i="11" s="1"/>
  <c r="CZ232" i="11"/>
  <c r="DA231" i="11"/>
  <c r="DM230" i="11"/>
  <c r="CX250" i="11"/>
  <c r="DD244" i="11"/>
  <c r="CZ242" i="11"/>
  <c r="CL240" i="11"/>
  <c r="CP238" i="11"/>
  <c r="BS238" i="11"/>
  <c r="CM236" i="11"/>
  <c r="FU234" i="11"/>
  <c r="BB234" i="11"/>
  <c r="CR234" i="11" s="1"/>
  <c r="BA234" i="11"/>
  <c r="CQ234" i="11" s="1"/>
  <c r="BD234" i="11"/>
  <c r="CS234" i="11" s="1"/>
  <c r="FV234" i="11"/>
  <c r="BC234" i="11"/>
  <c r="CM232" i="11"/>
  <c r="FU230" i="11"/>
  <c r="BB230" i="11"/>
  <c r="CR230" i="11" s="1"/>
  <c r="BA230" i="11"/>
  <c r="CQ230" i="11" s="1"/>
  <c r="BD230" i="11"/>
  <c r="CS230" i="11" s="1"/>
  <c r="FV230" i="11"/>
  <c r="BC230" i="11"/>
  <c r="DM236" i="11"/>
  <c r="DM233" i="11"/>
  <c r="CY231" i="11"/>
  <c r="CM229" i="11"/>
  <c r="BQ221" i="11"/>
  <c r="DE221" i="11" s="1"/>
  <c r="BT221" i="11"/>
  <c r="DG221" i="11" s="1"/>
  <c r="BR221" i="11"/>
  <c r="DF221" i="11" s="1"/>
  <c r="HA216" i="11"/>
  <c r="GS216" i="11"/>
  <c r="GK216" i="11"/>
  <c r="GC216" i="11"/>
  <c r="FY237" i="11"/>
  <c r="DC235" i="11"/>
  <c r="BS233" i="11"/>
  <c r="DM229" i="11"/>
  <c r="DC228" i="11"/>
  <c r="HC225" i="11"/>
  <c r="GU225" i="11"/>
  <c r="GM225" i="11"/>
  <c r="GE225" i="11"/>
  <c r="HE224" i="11"/>
  <c r="GW224" i="11"/>
  <c r="GO224" i="11"/>
  <c r="GG224" i="11"/>
  <c r="DM221" i="11"/>
  <c r="DC220" i="11"/>
  <c r="HC217" i="11"/>
  <c r="GU217" i="11"/>
  <c r="GM217" i="11"/>
  <c r="GE217" i="11"/>
  <c r="HE216" i="11"/>
  <c r="GW216" i="11"/>
  <c r="GO216" i="11"/>
  <c r="GG216" i="11"/>
  <c r="FY236" i="11"/>
  <c r="DB233" i="11"/>
  <c r="CN231" i="11"/>
  <c r="CO229" i="11"/>
  <c r="DM228" i="11"/>
  <c r="BR227" i="11"/>
  <c r="DF227" i="11" s="1"/>
  <c r="BQ227" i="11"/>
  <c r="DE227" i="11" s="1"/>
  <c r="BT227" i="11"/>
  <c r="DG227" i="11" s="1"/>
  <c r="CT226" i="11"/>
  <c r="FY225" i="11"/>
  <c r="BA225" i="11"/>
  <c r="CQ225" i="11" s="1"/>
  <c r="BD225" i="11"/>
  <c r="CS225" i="11" s="1"/>
  <c r="FV225" i="11"/>
  <c r="FU225" i="11"/>
  <c r="BB225" i="11"/>
  <c r="CR225" i="11" s="1"/>
  <c r="HC224" i="11"/>
  <c r="GU224" i="11"/>
  <c r="GM224" i="11"/>
  <c r="GE224" i="11"/>
  <c r="GZ223" i="11"/>
  <c r="GR223" i="11"/>
  <c r="GJ223" i="11"/>
  <c r="GB223" i="11"/>
  <c r="HF222" i="11"/>
  <c r="GX222" i="11"/>
  <c r="GP222" i="11"/>
  <c r="GH222" i="11"/>
  <c r="DA221" i="11"/>
  <c r="DM220" i="11"/>
  <c r="BR219" i="11"/>
  <c r="DF219" i="11" s="1"/>
  <c r="BQ219" i="11"/>
  <c r="DE219" i="11" s="1"/>
  <c r="BT219" i="11"/>
  <c r="DG219" i="11" s="1"/>
  <c r="FY217" i="11"/>
  <c r="BA217" i="11"/>
  <c r="CQ217" i="11" s="1"/>
  <c r="BD217" i="11"/>
  <c r="CS217" i="11" s="1"/>
  <c r="FV217" i="11"/>
  <c r="FU217" i="11"/>
  <c r="BB217" i="11"/>
  <c r="CR217" i="11" s="1"/>
  <c r="HC216" i="11"/>
  <c r="GU216" i="11"/>
  <c r="GM216" i="11"/>
  <c r="GE216" i="11"/>
  <c r="GZ215" i="11"/>
  <c r="GR215" i="11"/>
  <c r="GJ215" i="11"/>
  <c r="GB215" i="11"/>
  <c r="HF214" i="11"/>
  <c r="GX214" i="11"/>
  <c r="GP214" i="11"/>
  <c r="GH214" i="11"/>
  <c r="BQ211" i="11"/>
  <c r="DE211" i="11" s="1"/>
  <c r="BT211" i="11"/>
  <c r="DG211" i="11" s="1"/>
  <c r="DL211" i="11"/>
  <c r="DC211" i="11"/>
  <c r="BR211" i="11"/>
  <c r="DF211" i="11" s="1"/>
  <c r="CP237" i="11"/>
  <c r="FY235" i="11"/>
  <c r="DL233" i="11"/>
  <c r="BS231" i="11"/>
  <c r="CN229" i="11"/>
  <c r="FU228" i="11"/>
  <c r="BB228" i="11"/>
  <c r="CR228" i="11" s="1"/>
  <c r="BA228" i="11"/>
  <c r="CQ228" i="11" s="1"/>
  <c r="BD228" i="11"/>
  <c r="CS228" i="11" s="1"/>
  <c r="FV228" i="11"/>
  <c r="HC227" i="11"/>
  <c r="GU227" i="11"/>
  <c r="GM227" i="11"/>
  <c r="GE227" i="11"/>
  <c r="BT226" i="11"/>
  <c r="DG226" i="11" s="1"/>
  <c r="BS226" i="11"/>
  <c r="BR226" i="11"/>
  <c r="DF226" i="11" s="1"/>
  <c r="BQ226" i="11"/>
  <c r="DE226" i="11" s="1"/>
  <c r="CN225" i="11"/>
  <c r="FU224" i="11"/>
  <c r="BB224" i="11"/>
  <c r="CR224" i="11" s="1"/>
  <c r="FY224" i="11"/>
  <c r="BA224" i="11"/>
  <c r="CQ224" i="11" s="1"/>
  <c r="BD224" i="11"/>
  <c r="CS224" i="11" s="1"/>
  <c r="FV224" i="11"/>
  <c r="HC223" i="11"/>
  <c r="GU223" i="11"/>
  <c r="GM223" i="11"/>
  <c r="GE223" i="11"/>
  <c r="HE222" i="11"/>
  <c r="GW222" i="11"/>
  <c r="GO222" i="11"/>
  <c r="GG222" i="11"/>
  <c r="DD221" i="11"/>
  <c r="DL220" i="11"/>
  <c r="BC220" i="11"/>
  <c r="GY219" i="11"/>
  <c r="GQ219" i="11"/>
  <c r="GI219" i="11"/>
  <c r="GA219" i="11"/>
  <c r="HE218" i="11"/>
  <c r="GW218" i="11"/>
  <c r="GO218" i="11"/>
  <c r="GG218" i="11"/>
  <c r="DD217" i="11"/>
  <c r="DL216" i="11"/>
  <c r="BC216" i="11"/>
  <c r="GY215" i="11"/>
  <c r="GQ215" i="11"/>
  <c r="GI215" i="11"/>
  <c r="GA215" i="11"/>
  <c r="HE214" i="11"/>
  <c r="GW214" i="11"/>
  <c r="GO214" i="11"/>
  <c r="GG214" i="11"/>
  <c r="DM211" i="11"/>
  <c r="BS228" i="11"/>
  <c r="BS225" i="11"/>
  <c r="DB222" i="11"/>
  <c r="DM218" i="11"/>
  <c r="CP213" i="11"/>
  <c r="CX210" i="11"/>
  <c r="HA209" i="11"/>
  <c r="GS209" i="11"/>
  <c r="GK209" i="11"/>
  <c r="GC209" i="11"/>
  <c r="GZ206" i="11"/>
  <c r="GR206" i="11"/>
  <c r="GJ206" i="11"/>
  <c r="GB206" i="11"/>
  <c r="CZ201" i="11"/>
  <c r="BQ198" i="11"/>
  <c r="DE198" i="11" s="1"/>
  <c r="BT198" i="11"/>
  <c r="DG198" i="11" s="1"/>
  <c r="BR198" i="11"/>
  <c r="DF198" i="11" s="1"/>
  <c r="CY197" i="11"/>
  <c r="DD219" i="11"/>
  <c r="CZ215" i="11"/>
  <c r="DA214" i="11"/>
  <c r="CU211" i="11"/>
  <c r="CV211" i="11" s="1"/>
  <c r="HE209" i="11"/>
  <c r="GW209" i="11"/>
  <c r="GO209" i="11"/>
  <c r="GG209" i="11"/>
  <c r="GZ205" i="11"/>
  <c r="GR205" i="11"/>
  <c r="GJ205" i="11"/>
  <c r="GB205" i="11"/>
  <c r="DC201" i="11"/>
  <c r="CT200" i="11"/>
  <c r="CX197" i="11"/>
  <c r="BS224" i="11"/>
  <c r="DB218" i="11"/>
  <c r="DM214" i="11"/>
  <c r="CX212" i="11"/>
  <c r="CO210" i="11"/>
  <c r="DB209" i="11"/>
  <c r="HE208" i="11"/>
  <c r="GW208" i="11"/>
  <c r="GO208" i="11"/>
  <c r="GG208" i="11"/>
  <c r="DL206" i="11"/>
  <c r="BC206" i="11"/>
  <c r="GY205" i="11"/>
  <c r="GQ205" i="11"/>
  <c r="GI205" i="11"/>
  <c r="GA205" i="11"/>
  <c r="HD204" i="11"/>
  <c r="GN204" i="11"/>
  <c r="HA203" i="11"/>
  <c r="GS203" i="11"/>
  <c r="GK203" i="11"/>
  <c r="GC203" i="11"/>
  <c r="CO202" i="11"/>
  <c r="DB201" i="11"/>
  <c r="HE200" i="11"/>
  <c r="GW200" i="11"/>
  <c r="GO200" i="11"/>
  <c r="GG200" i="11"/>
  <c r="CZ199" i="11"/>
  <c r="DL198" i="11"/>
  <c r="BC198" i="11"/>
  <c r="CL197" i="11"/>
  <c r="HD196" i="11"/>
  <c r="GN196" i="11"/>
  <c r="BC194" i="11"/>
  <c r="DA223" i="11"/>
  <c r="BS221" i="11"/>
  <c r="DC219" i="11"/>
  <c r="DD218" i="11"/>
  <c r="BS215" i="11"/>
  <c r="CX213" i="11"/>
  <c r="CN210" i="11"/>
  <c r="FU209" i="11"/>
  <c r="BB209" i="11"/>
  <c r="CR209" i="11" s="1"/>
  <c r="BA209" i="11"/>
  <c r="CQ209" i="11" s="1"/>
  <c r="BD209" i="11"/>
  <c r="CS209" i="11" s="1"/>
  <c r="FV209" i="11"/>
  <c r="BT207" i="11"/>
  <c r="DG207" i="11" s="1"/>
  <c r="BS207" i="11"/>
  <c r="BR207" i="11"/>
  <c r="DF207" i="11" s="1"/>
  <c r="BQ207" i="11"/>
  <c r="DE207" i="11" s="1"/>
  <c r="DD206" i="11"/>
  <c r="DL205" i="11"/>
  <c r="BC205" i="11"/>
  <c r="GY204" i="11"/>
  <c r="GQ204" i="11"/>
  <c r="GI204" i="11"/>
  <c r="GA204" i="11"/>
  <c r="HE203" i="11"/>
  <c r="GW203" i="11"/>
  <c r="GO203" i="11"/>
  <c r="GG203" i="11"/>
  <c r="CZ202" i="11"/>
  <c r="DA201" i="11"/>
  <c r="DM200" i="11"/>
  <c r="CU200" i="11"/>
  <c r="GZ199" i="11"/>
  <c r="GR199" i="11"/>
  <c r="GJ199" i="11"/>
  <c r="GB199" i="11"/>
  <c r="CY198" i="11"/>
  <c r="CO197" i="11"/>
  <c r="DB196" i="11"/>
  <c r="DC195" i="11"/>
  <c r="DD211" i="11"/>
  <c r="BS210" i="11"/>
  <c r="DA207" i="11"/>
  <c r="DL204" i="11"/>
  <c r="DC202" i="11"/>
  <c r="DA199" i="11"/>
  <c r="DD196" i="11"/>
  <c r="CP194" i="11"/>
  <c r="BQ192" i="11"/>
  <c r="DE192" i="11" s="1"/>
  <c r="BT192" i="11"/>
  <c r="DG192" i="11" s="1"/>
  <c r="BR192" i="11"/>
  <c r="DF192" i="11" s="1"/>
  <c r="CY191" i="11"/>
  <c r="FV190" i="11"/>
  <c r="FU190" i="11"/>
  <c r="BB190" i="11"/>
  <c r="CR190" i="11" s="1"/>
  <c r="BA190" i="11"/>
  <c r="CQ190" i="11" s="1"/>
  <c r="BD190" i="11"/>
  <c r="CS190" i="11" s="1"/>
  <c r="GY189" i="11"/>
  <c r="GQ189" i="11"/>
  <c r="GI189" i="11"/>
  <c r="GA189" i="11"/>
  <c r="CO186" i="11"/>
  <c r="HC185" i="11"/>
  <c r="GU185" i="11"/>
  <c r="GM185" i="11"/>
  <c r="GE185" i="11"/>
  <c r="CM184" i="11"/>
  <c r="DB181" i="11"/>
  <c r="HE180" i="11"/>
  <c r="GW180" i="11"/>
  <c r="GO180" i="11"/>
  <c r="GG180" i="11"/>
  <c r="HA179" i="11"/>
  <c r="GS179" i="11"/>
  <c r="GK179" i="11"/>
  <c r="GC179" i="11"/>
  <c r="BC178" i="11"/>
  <c r="DA208" i="11"/>
  <c r="BS204" i="11"/>
  <c r="DM202" i="11"/>
  <c r="DM199" i="11"/>
  <c r="DA196" i="11"/>
  <c r="CM191" i="11"/>
  <c r="CX187" i="11"/>
  <c r="DC183" i="11"/>
  <c r="DC179" i="11"/>
  <c r="CZ208" i="11"/>
  <c r="CU207" i="11"/>
  <c r="CV207" i="11" s="1"/>
  <c r="DA204" i="11"/>
  <c r="DB202" i="11"/>
  <c r="DM198" i="11"/>
  <c r="DA195" i="11"/>
  <c r="CZ193" i="11"/>
  <c r="DL192" i="11"/>
  <c r="CL191" i="11"/>
  <c r="CM190" i="11"/>
  <c r="HF189" i="11"/>
  <c r="GX189" i="11"/>
  <c r="GP189" i="11"/>
  <c r="GH189" i="11"/>
  <c r="DA188" i="11"/>
  <c r="DM187" i="11"/>
  <c r="DC186" i="11"/>
  <c r="HA185" i="11"/>
  <c r="GS185" i="11"/>
  <c r="GK185" i="11"/>
  <c r="GC185" i="11"/>
  <c r="CO184" i="11"/>
  <c r="DB183" i="11"/>
  <c r="BR182" i="11"/>
  <c r="DF182" i="11" s="1"/>
  <c r="BQ182" i="11"/>
  <c r="DE182" i="11" s="1"/>
  <c r="BT182" i="11"/>
  <c r="DG182" i="11" s="1"/>
  <c r="DD181" i="11"/>
  <c r="CT181" i="11"/>
  <c r="BA180" i="11"/>
  <c r="CQ180" i="11" s="1"/>
  <c r="BD180" i="11"/>
  <c r="CS180" i="11" s="1"/>
  <c r="FV180" i="11"/>
  <c r="FU180" i="11"/>
  <c r="BB180" i="11"/>
  <c r="CR180" i="11" s="1"/>
  <c r="HC179" i="11"/>
  <c r="GU179" i="11"/>
  <c r="GM179" i="11"/>
  <c r="GE179" i="11"/>
  <c r="CX178" i="11"/>
  <c r="DM210" i="11"/>
  <c r="DB206" i="11"/>
  <c r="CZ204" i="11"/>
  <c r="DA203" i="11"/>
  <c r="CZ200" i="11"/>
  <c r="DB199" i="11"/>
  <c r="BS198" i="11"/>
  <c r="DC196" i="11"/>
  <c r="GZ193" i="11"/>
  <c r="GR193" i="11"/>
  <c r="GJ193" i="11"/>
  <c r="GB193" i="11"/>
  <c r="CO191" i="11"/>
  <c r="HE189" i="11"/>
  <c r="GW189" i="11"/>
  <c r="GO189" i="11"/>
  <c r="GG189" i="11"/>
  <c r="DA187" i="11"/>
  <c r="BT185" i="11"/>
  <c r="DG185" i="11" s="1"/>
  <c r="BS185" i="11"/>
  <c r="BR185" i="11"/>
  <c r="DF185" i="11" s="1"/>
  <c r="BQ185" i="11"/>
  <c r="DE185" i="11" s="1"/>
  <c r="DL183" i="11"/>
  <c r="DC181" i="11"/>
  <c r="HD181" i="11"/>
  <c r="GN181" i="11"/>
  <c r="FU179" i="11"/>
  <c r="BB179" i="11"/>
  <c r="CR179" i="11" s="1"/>
  <c r="BA179" i="11"/>
  <c r="CQ179" i="11" s="1"/>
  <c r="BD179" i="11"/>
  <c r="CS179" i="11" s="1"/>
  <c r="FV179" i="11"/>
  <c r="BC179" i="11"/>
  <c r="DD191" i="11"/>
  <c r="DC188" i="11"/>
  <c r="BS186" i="11"/>
  <c r="CZ184" i="11"/>
  <c r="CL182" i="11"/>
  <c r="DD180" i="11"/>
  <c r="CZ178" i="11"/>
  <c r="BQ173" i="11"/>
  <c r="DE173" i="11" s="1"/>
  <c r="BT173" i="11"/>
  <c r="DG173" i="11" s="1"/>
  <c r="BR173" i="11"/>
  <c r="DF173" i="11" s="1"/>
  <c r="BQ169" i="11"/>
  <c r="DE169" i="11" s="1"/>
  <c r="BT169" i="11"/>
  <c r="DG169" i="11" s="1"/>
  <c r="BR169" i="11"/>
  <c r="DF169" i="11" s="1"/>
  <c r="BQ165" i="11"/>
  <c r="DE165" i="11" s="1"/>
  <c r="BT165" i="11"/>
  <c r="DG165" i="11" s="1"/>
  <c r="BR165" i="11"/>
  <c r="DF165" i="11" s="1"/>
  <c r="BQ161" i="11"/>
  <c r="DE161" i="11" s="1"/>
  <c r="BT161" i="11"/>
  <c r="DG161" i="11" s="1"/>
  <c r="BR161" i="11"/>
  <c r="DF161" i="11" s="1"/>
  <c r="DM193" i="11"/>
  <c r="BS192" i="11"/>
  <c r="DM188" i="11"/>
  <c r="CY186" i="11"/>
  <c r="DB182" i="11"/>
  <c r="FY179" i="11"/>
  <c r="CO177" i="11"/>
  <c r="CM176" i="11"/>
  <c r="DM173" i="11"/>
  <c r="BR172" i="11"/>
  <c r="DF172" i="11" s="1"/>
  <c r="BQ172" i="11"/>
  <c r="DE172" i="11" s="1"/>
  <c r="BT172" i="11"/>
  <c r="DG172" i="11" s="1"/>
  <c r="CT171" i="11"/>
  <c r="CP169" i="11"/>
  <c r="CM168" i="11"/>
  <c r="DM165" i="11"/>
  <c r="BR164" i="11"/>
  <c r="DF164" i="11" s="1"/>
  <c r="BQ164" i="11"/>
  <c r="DE164" i="11" s="1"/>
  <c r="BT164" i="11"/>
  <c r="DG164" i="11" s="1"/>
  <c r="CP161" i="11"/>
  <c r="CM160" i="11"/>
  <c r="DM190" i="11"/>
  <c r="CL188" i="11"/>
  <c r="CP186" i="11"/>
  <c r="CL184" i="11"/>
  <c r="CP182" i="11"/>
  <c r="CZ180" i="11"/>
  <c r="CL178" i="11"/>
  <c r="DM176" i="11"/>
  <c r="DD175" i="11"/>
  <c r="CZ175" i="11"/>
  <c r="BS175" i="11"/>
  <c r="BR175" i="11"/>
  <c r="DF175" i="11" s="1"/>
  <c r="BQ175" i="11"/>
  <c r="DE175" i="11" s="1"/>
  <c r="BT175" i="11"/>
  <c r="DG175" i="11" s="1"/>
  <c r="BB174" i="11"/>
  <c r="CR174" i="11" s="1"/>
  <c r="FY173" i="11"/>
  <c r="BA173" i="11"/>
  <c r="CQ173" i="11" s="1"/>
  <c r="BD173" i="11"/>
  <c r="CS173" i="11" s="1"/>
  <c r="FV173" i="11"/>
  <c r="FU173" i="11"/>
  <c r="BB173" i="11"/>
  <c r="CR173" i="11" s="1"/>
  <c r="CP172" i="11"/>
  <c r="GZ171" i="11"/>
  <c r="GR171" i="11"/>
  <c r="GJ171" i="11"/>
  <c r="GB171" i="11"/>
  <c r="HF170" i="11"/>
  <c r="GX170" i="11"/>
  <c r="GP170" i="11"/>
  <c r="GH170" i="11"/>
  <c r="DA169" i="11"/>
  <c r="DM168" i="11"/>
  <c r="DD167" i="11"/>
  <c r="CZ167" i="11"/>
  <c r="BS167" i="11"/>
  <c r="BR167" i="11"/>
  <c r="DF167" i="11" s="1"/>
  <c r="BQ167" i="11"/>
  <c r="DE167" i="11" s="1"/>
  <c r="BT167" i="11"/>
  <c r="DG167" i="11" s="1"/>
  <c r="BB166" i="11"/>
  <c r="CR166" i="11" s="1"/>
  <c r="FY165" i="11"/>
  <c r="BA165" i="11"/>
  <c r="CQ165" i="11" s="1"/>
  <c r="BD165" i="11"/>
  <c r="CS165" i="11" s="1"/>
  <c r="FV165" i="11"/>
  <c r="FU165" i="11"/>
  <c r="BB165" i="11"/>
  <c r="CR165" i="11" s="1"/>
  <c r="CP164" i="11"/>
  <c r="GZ163" i="11"/>
  <c r="GR163" i="11"/>
  <c r="GJ163" i="11"/>
  <c r="GB163" i="11"/>
  <c r="HF162" i="11"/>
  <c r="GX162" i="11"/>
  <c r="GP162" i="11"/>
  <c r="GH162" i="11"/>
  <c r="DA161" i="11"/>
  <c r="DM160" i="11"/>
  <c r="DD159" i="11"/>
  <c r="CZ159" i="11"/>
  <c r="BS159" i="11"/>
  <c r="BR159" i="11"/>
  <c r="DF159" i="11" s="1"/>
  <c r="BQ159" i="11"/>
  <c r="DE159" i="11" s="1"/>
  <c r="BT159" i="11"/>
  <c r="DG159" i="11" s="1"/>
  <c r="BB158" i="11"/>
  <c r="CR158" i="11" s="1"/>
  <c r="DD190" i="11"/>
  <c r="DL189" i="11"/>
  <c r="CY188" i="11"/>
  <c r="CV185" i="11"/>
  <c r="FY183" i="11"/>
  <c r="CN180" i="11"/>
  <c r="BT177" i="11"/>
  <c r="DG177" i="11" s="1"/>
  <c r="BR177" i="11"/>
  <c r="DF177" i="11" s="1"/>
  <c r="BS177" i="11"/>
  <c r="BQ177" i="11"/>
  <c r="DE177" i="11" s="1"/>
  <c r="CO176" i="11"/>
  <c r="DM175" i="11"/>
  <c r="CU175" i="11"/>
  <c r="CV175" i="11" s="1"/>
  <c r="GZ174" i="11"/>
  <c r="GR174" i="11"/>
  <c r="GJ174" i="11"/>
  <c r="GB174" i="11"/>
  <c r="CZ173" i="11"/>
  <c r="DA172" i="11"/>
  <c r="DM171" i="11"/>
  <c r="CU171" i="11"/>
  <c r="CV171" i="11" s="1"/>
  <c r="GZ170" i="11"/>
  <c r="GR170" i="11"/>
  <c r="GJ170" i="11"/>
  <c r="GB170" i="11"/>
  <c r="CZ169" i="11"/>
  <c r="DA168" i="11"/>
  <c r="DM167" i="11"/>
  <c r="CU167" i="11"/>
  <c r="GZ166" i="11"/>
  <c r="GR166" i="11"/>
  <c r="GJ166" i="11"/>
  <c r="GB166" i="11"/>
  <c r="CZ165" i="11"/>
  <c r="DA164" i="11"/>
  <c r="DM163" i="11"/>
  <c r="GZ162" i="11"/>
  <c r="GR162" i="11"/>
  <c r="GJ162" i="11"/>
  <c r="GB162" i="11"/>
  <c r="CZ161" i="11"/>
  <c r="DA160" i="11"/>
  <c r="DM159" i="11"/>
  <c r="GZ158" i="11"/>
  <c r="GR158" i="11"/>
  <c r="GJ158" i="11"/>
  <c r="GB158" i="11"/>
  <c r="DM170" i="11"/>
  <c r="CN168" i="11"/>
  <c r="DC164" i="11"/>
  <c r="DL159" i="11"/>
  <c r="DD156" i="11"/>
  <c r="HC155" i="11"/>
  <c r="GM155" i="11"/>
  <c r="GU155" i="11"/>
  <c r="GE155" i="11"/>
  <c r="CM154" i="11"/>
  <c r="CX150" i="11"/>
  <c r="CN149" i="11"/>
  <c r="BC148" i="11"/>
  <c r="BQ146" i="11"/>
  <c r="DE146" i="11" s="1"/>
  <c r="BT146" i="11"/>
  <c r="DG146" i="11" s="1"/>
  <c r="BR146" i="11"/>
  <c r="DF146" i="11" s="1"/>
  <c r="CY145" i="11"/>
  <c r="BQ142" i="11"/>
  <c r="DE142" i="11" s="1"/>
  <c r="BT142" i="11"/>
  <c r="DG142" i="11" s="1"/>
  <c r="BR142" i="11"/>
  <c r="DF142" i="11" s="1"/>
  <c r="CY141" i="11"/>
  <c r="FV140" i="11"/>
  <c r="FU140" i="11"/>
  <c r="BB140" i="11"/>
  <c r="CR140" i="11" s="1"/>
  <c r="BA140" i="11"/>
  <c r="CQ140" i="11" s="1"/>
  <c r="BD140" i="11"/>
  <c r="CS140" i="11" s="1"/>
  <c r="GY139" i="11"/>
  <c r="GQ139" i="11"/>
  <c r="GI139" i="11"/>
  <c r="GA139" i="11"/>
  <c r="CZ137" i="11"/>
  <c r="CO136" i="11"/>
  <c r="HC135" i="11"/>
  <c r="GU135" i="11"/>
  <c r="GM135" i="11"/>
  <c r="GE135" i="11"/>
  <c r="GZ134" i="11"/>
  <c r="GR134" i="11"/>
  <c r="GJ134" i="11"/>
  <c r="GB134" i="11"/>
  <c r="DA132" i="11"/>
  <c r="HE130" i="11"/>
  <c r="GW130" i="11"/>
  <c r="GO130" i="11"/>
  <c r="GG130" i="11"/>
  <c r="CN129" i="11"/>
  <c r="BC128" i="11"/>
  <c r="BQ126" i="11"/>
  <c r="DE126" i="11" s="1"/>
  <c r="BT126" i="11"/>
  <c r="DG126" i="11" s="1"/>
  <c r="BR126" i="11"/>
  <c r="DF126" i="11" s="1"/>
  <c r="HF125" i="11"/>
  <c r="GX125" i="11"/>
  <c r="GP125" i="11"/>
  <c r="GH125" i="11"/>
  <c r="FV124" i="11"/>
  <c r="FU124" i="11"/>
  <c r="BB124" i="11"/>
  <c r="CR124" i="11" s="1"/>
  <c r="BA124" i="11"/>
  <c r="CQ124" i="11" s="1"/>
  <c r="BD124" i="11"/>
  <c r="CS124" i="11" s="1"/>
  <c r="GY123" i="11"/>
  <c r="GQ123" i="11"/>
  <c r="GI123" i="11"/>
  <c r="GA123" i="11"/>
  <c r="DA120" i="11"/>
  <c r="DD176" i="11"/>
  <c r="CY172" i="11"/>
  <c r="DL170" i="11"/>
  <c r="BS165" i="11"/>
  <c r="DL158" i="11"/>
  <c r="DC157" i="11"/>
  <c r="CZ157" i="11"/>
  <c r="DA157" i="11"/>
  <c r="FV156" i="11"/>
  <c r="FY156" i="11"/>
  <c r="BA156" i="11"/>
  <c r="CQ156" i="11" s="1"/>
  <c r="FU156" i="11"/>
  <c r="BD156" i="11"/>
  <c r="CS156" i="11" s="1"/>
  <c r="BB156" i="11"/>
  <c r="CR156" i="11" s="1"/>
  <c r="DC153" i="11"/>
  <c r="DC149" i="11"/>
  <c r="DC145" i="11"/>
  <c r="CT144" i="11"/>
  <c r="BD143" i="11"/>
  <c r="CS143" i="11" s="1"/>
  <c r="FV143" i="11"/>
  <c r="BC143" i="11"/>
  <c r="FU143" i="11"/>
  <c r="BB143" i="11"/>
  <c r="CR143" i="11" s="1"/>
  <c r="BA143" i="11"/>
  <c r="CQ143" i="11" s="1"/>
  <c r="CM141" i="11"/>
  <c r="BD139" i="11"/>
  <c r="CS139" i="11" s="1"/>
  <c r="FV139" i="11"/>
  <c r="BC139" i="11"/>
  <c r="FU139" i="11"/>
  <c r="BB139" i="11"/>
  <c r="CR139" i="11" s="1"/>
  <c r="BA139" i="11"/>
  <c r="CQ139" i="11" s="1"/>
  <c r="CM137" i="11"/>
  <c r="BD135" i="11"/>
  <c r="CS135" i="11" s="1"/>
  <c r="FV135" i="11"/>
  <c r="BC135" i="11"/>
  <c r="FU135" i="11"/>
  <c r="BB135" i="11"/>
  <c r="CR135" i="11" s="1"/>
  <c r="BA135" i="11"/>
  <c r="CQ135" i="11" s="1"/>
  <c r="CM133" i="11"/>
  <c r="BD131" i="11"/>
  <c r="CS131" i="11" s="1"/>
  <c r="FV131" i="11"/>
  <c r="BC131" i="11"/>
  <c r="FU131" i="11"/>
  <c r="BB131" i="11"/>
  <c r="CR131" i="11" s="1"/>
  <c r="BA131" i="11"/>
  <c r="CQ131" i="11" s="1"/>
  <c r="CM129" i="11"/>
  <c r="BD127" i="11"/>
  <c r="CS127" i="11" s="1"/>
  <c r="FV127" i="11"/>
  <c r="BC127" i="11"/>
  <c r="FU127" i="11"/>
  <c r="BB127" i="11"/>
  <c r="CR127" i="11" s="1"/>
  <c r="BA127" i="11"/>
  <c r="CQ127" i="11" s="1"/>
  <c r="GZ125" i="11"/>
  <c r="GR125" i="11"/>
  <c r="GJ125" i="11"/>
  <c r="GB125" i="11"/>
  <c r="BD123" i="11"/>
  <c r="CS123" i="11" s="1"/>
  <c r="FV123" i="11"/>
  <c r="BC123" i="11"/>
  <c r="FU123" i="11"/>
  <c r="BB123" i="11"/>
  <c r="CR123" i="11" s="1"/>
  <c r="BA123" i="11"/>
  <c r="CQ123" i="11" s="1"/>
  <c r="DL171" i="11"/>
  <c r="DA167" i="11"/>
  <c r="DC165" i="11"/>
  <c r="DB162" i="11"/>
  <c r="CY156" i="11"/>
  <c r="CY155" i="11"/>
  <c r="CO154" i="11"/>
  <c r="DB153" i="11"/>
  <c r="BR152" i="11"/>
  <c r="DF152" i="11" s="1"/>
  <c r="BQ152" i="11"/>
  <c r="DE152" i="11" s="1"/>
  <c r="BT152" i="11"/>
  <c r="DG152" i="11" s="1"/>
  <c r="DA150" i="11"/>
  <c r="DM149" i="11"/>
  <c r="DC148" i="11"/>
  <c r="DL146" i="11"/>
  <c r="BC146" i="11"/>
  <c r="CL145" i="11"/>
  <c r="GZ144" i="11"/>
  <c r="GR144" i="11"/>
  <c r="GJ144" i="11"/>
  <c r="GB144" i="11"/>
  <c r="CY143" i="11"/>
  <c r="CO142" i="11"/>
  <c r="DB141" i="11"/>
  <c r="BR140" i="11"/>
  <c r="DF140" i="11" s="1"/>
  <c r="BQ140" i="11"/>
  <c r="DE140" i="11" s="1"/>
  <c r="BT140" i="11"/>
  <c r="DG140" i="11" s="1"/>
  <c r="DA138" i="11"/>
  <c r="DM137" i="11"/>
  <c r="DC136" i="11"/>
  <c r="DL134" i="11"/>
  <c r="BC134" i="11"/>
  <c r="CL133" i="11"/>
  <c r="CM132" i="11"/>
  <c r="CN131" i="11"/>
  <c r="BA130" i="11"/>
  <c r="CQ130" i="11" s="1"/>
  <c r="BD130" i="11"/>
  <c r="CS130" i="11" s="1"/>
  <c r="FV130" i="11"/>
  <c r="FU130" i="11"/>
  <c r="BB130" i="11"/>
  <c r="CR130" i="11" s="1"/>
  <c r="CP129" i="11"/>
  <c r="CX128" i="11"/>
  <c r="CY127" i="11"/>
  <c r="DA126" i="11"/>
  <c r="DM125" i="11"/>
  <c r="DC124" i="11"/>
  <c r="DD123" i="11"/>
  <c r="DL122" i="11"/>
  <c r="DC120" i="11"/>
  <c r="DA177" i="11"/>
  <c r="BS172" i="11"/>
  <c r="DD168" i="11"/>
  <c r="DC167" i="11"/>
  <c r="DD162" i="11"/>
  <c r="DM156" i="11"/>
  <c r="BC156" i="11"/>
  <c r="CX155" i="11"/>
  <c r="CO153" i="11"/>
  <c r="CX151" i="11"/>
  <c r="CO149" i="11"/>
  <c r="CX147" i="11"/>
  <c r="CO145" i="11"/>
  <c r="BT143" i="11"/>
  <c r="DG143" i="11" s="1"/>
  <c r="BS143" i="11"/>
  <c r="BR143" i="11"/>
  <c r="DF143" i="11" s="1"/>
  <c r="BQ143" i="11"/>
  <c r="DE143" i="11" s="1"/>
  <c r="DA141" i="11"/>
  <c r="BT139" i="11"/>
  <c r="DG139" i="11" s="1"/>
  <c r="BS139" i="11"/>
  <c r="BR139" i="11"/>
  <c r="DF139" i="11" s="1"/>
  <c r="BQ139" i="11"/>
  <c r="DE139" i="11" s="1"/>
  <c r="DA137" i="11"/>
  <c r="BT135" i="11"/>
  <c r="DG135" i="11" s="1"/>
  <c r="BS135" i="11"/>
  <c r="BR135" i="11"/>
  <c r="DF135" i="11" s="1"/>
  <c r="BQ135" i="11"/>
  <c r="DE135" i="11" s="1"/>
  <c r="DA133" i="11"/>
  <c r="BT131" i="11"/>
  <c r="DG131" i="11" s="1"/>
  <c r="BS131" i="11"/>
  <c r="BR131" i="11"/>
  <c r="DF131" i="11" s="1"/>
  <c r="BQ131" i="11"/>
  <c r="DE131" i="11" s="1"/>
  <c r="DA129" i="11"/>
  <c r="BT127" i="11"/>
  <c r="DG127" i="11" s="1"/>
  <c r="BS127" i="11"/>
  <c r="BR127" i="11"/>
  <c r="DF127" i="11" s="1"/>
  <c r="BQ127" i="11"/>
  <c r="DE127" i="11" s="1"/>
  <c r="DL125" i="11"/>
  <c r="DC123" i="11"/>
  <c r="DB156" i="11"/>
  <c r="BS154" i="11"/>
  <c r="DD150" i="11"/>
  <c r="CZ148" i="11"/>
  <c r="CL146" i="11"/>
  <c r="DC142" i="11"/>
  <c r="BS140" i="11"/>
  <c r="DD136" i="11"/>
  <c r="CZ134" i="11"/>
  <c r="CL132" i="11"/>
  <c r="CP130" i="11"/>
  <c r="FY128" i="11"/>
  <c r="DD122" i="11"/>
  <c r="GS119" i="11"/>
  <c r="GK119" i="11"/>
  <c r="GC119" i="11"/>
  <c r="HA119" i="11"/>
  <c r="HA115" i="11"/>
  <c r="GS115" i="11"/>
  <c r="GK115" i="11"/>
  <c r="GC115" i="11"/>
  <c r="HA111" i="11"/>
  <c r="GS111" i="11"/>
  <c r="GK111" i="11"/>
  <c r="GC111" i="11"/>
  <c r="DB106" i="11"/>
  <c r="CX105" i="11"/>
  <c r="CP102" i="11"/>
  <c r="CM101" i="11"/>
  <c r="CT96" i="11"/>
  <c r="GY94" i="11"/>
  <c r="GQ94" i="11"/>
  <c r="GI94" i="11"/>
  <c r="GA94" i="11"/>
  <c r="CT92" i="11"/>
  <c r="HE89" i="11"/>
  <c r="GW89" i="11"/>
  <c r="GO89" i="11"/>
  <c r="GG89" i="11"/>
  <c r="FV87" i="11"/>
  <c r="BC87" i="11"/>
  <c r="FU87" i="11"/>
  <c r="BB87" i="11"/>
  <c r="CR87" i="11" s="1"/>
  <c r="BA87" i="11"/>
  <c r="CQ87" i="11" s="1"/>
  <c r="BD87" i="11"/>
  <c r="CS87" i="11" s="1"/>
  <c r="FY153" i="11"/>
  <c r="DB150" i="11"/>
  <c r="CN148" i="11"/>
  <c r="FY145" i="11"/>
  <c r="DM142" i="11"/>
  <c r="CY140" i="11"/>
  <c r="DD137" i="11"/>
  <c r="DM134" i="11"/>
  <c r="CY132" i="11"/>
  <c r="DD129" i="11"/>
  <c r="CZ126" i="11"/>
  <c r="CN124" i="11"/>
  <c r="DI121" i="11"/>
  <c r="DJ121" i="11" s="1"/>
  <c r="CZ120" i="11"/>
  <c r="GY117" i="11"/>
  <c r="GQ117" i="11"/>
  <c r="GI117" i="11"/>
  <c r="GA117" i="11"/>
  <c r="DB113" i="11"/>
  <c r="HE112" i="11"/>
  <c r="GW112" i="11"/>
  <c r="GO112" i="11"/>
  <c r="GG112" i="11"/>
  <c r="GY109" i="11"/>
  <c r="GQ109" i="11"/>
  <c r="GI109" i="11"/>
  <c r="GA109" i="11"/>
  <c r="BB107" i="11"/>
  <c r="CR107" i="11" s="1"/>
  <c r="HD107" i="11" s="1"/>
  <c r="BD106" i="11"/>
  <c r="CS106" i="11" s="1"/>
  <c r="FV106" i="11"/>
  <c r="FU106" i="11"/>
  <c r="BB106" i="11"/>
  <c r="CR106" i="11" s="1"/>
  <c r="FY106" i="11"/>
  <c r="BA106" i="11"/>
  <c r="CQ106" i="11" s="1"/>
  <c r="CP105" i="11"/>
  <c r="GZ104" i="11"/>
  <c r="GR104" i="11"/>
  <c r="GJ104" i="11"/>
  <c r="GB104" i="11"/>
  <c r="HF103" i="11"/>
  <c r="GX103" i="11"/>
  <c r="GP103" i="11"/>
  <c r="GH103" i="11"/>
  <c r="DM101" i="11"/>
  <c r="BR100" i="11"/>
  <c r="DF100" i="11" s="1"/>
  <c r="BQ100" i="11"/>
  <c r="DE100" i="11" s="1"/>
  <c r="BT100" i="11"/>
  <c r="DG100" i="11" s="1"/>
  <c r="DD100" i="11"/>
  <c r="CZ100" i="11"/>
  <c r="BS100" i="11"/>
  <c r="BB99" i="11"/>
  <c r="CR99" i="11" s="1"/>
  <c r="BD98" i="11"/>
  <c r="CS98" i="11" s="1"/>
  <c r="FV98" i="11"/>
  <c r="FU98" i="11"/>
  <c r="BB98" i="11"/>
  <c r="CR98" i="11" s="1"/>
  <c r="FY98" i="11"/>
  <c r="BA98" i="11"/>
  <c r="CQ98" i="11" s="1"/>
  <c r="CP97" i="11"/>
  <c r="GZ96" i="11"/>
  <c r="GR96" i="11"/>
  <c r="GJ96" i="11"/>
  <c r="GB96" i="11"/>
  <c r="CZ95" i="11"/>
  <c r="CL93" i="11"/>
  <c r="HD92" i="11"/>
  <c r="GN92" i="11"/>
  <c r="CN91" i="11"/>
  <c r="BD90" i="11"/>
  <c r="CS90" i="11" s="1"/>
  <c r="FV90" i="11"/>
  <c r="FU90" i="11"/>
  <c r="BB90" i="11"/>
  <c r="CR90" i="11" s="1"/>
  <c r="FY90" i="11"/>
  <c r="BA90" i="11"/>
  <c r="CQ90" i="11" s="1"/>
  <c r="HC89" i="11"/>
  <c r="GU89" i="11"/>
  <c r="GM89" i="11"/>
  <c r="GE89" i="11"/>
  <c r="GZ88" i="11"/>
  <c r="GR88" i="11"/>
  <c r="GJ88" i="11"/>
  <c r="GB88" i="11"/>
  <c r="CN87" i="11"/>
  <c r="GZ84" i="11"/>
  <c r="GJ84" i="11"/>
  <c r="GR84" i="11"/>
  <c r="GB84" i="11"/>
  <c r="DC154" i="11"/>
  <c r="BS152" i="11"/>
  <c r="DD148" i="11"/>
  <c r="CZ146" i="11"/>
  <c r="FY142" i="11"/>
  <c r="DL140" i="11"/>
  <c r="BS138" i="11"/>
  <c r="DD134" i="11"/>
  <c r="CZ132" i="11"/>
  <c r="CL130" i="11"/>
  <c r="CP128" i="11"/>
  <c r="DC126" i="11"/>
  <c r="BS124" i="11"/>
  <c r="FY122" i="11"/>
  <c r="HE119" i="11"/>
  <c r="GW119" i="11"/>
  <c r="GO119" i="11"/>
  <c r="GG119" i="11"/>
  <c r="DL117" i="11"/>
  <c r="GY116" i="11"/>
  <c r="GQ116" i="11"/>
  <c r="GI116" i="11"/>
  <c r="GA116" i="11"/>
  <c r="HD115" i="11"/>
  <c r="GN115" i="11"/>
  <c r="HA114" i="11"/>
  <c r="GS114" i="11"/>
  <c r="GK114" i="11"/>
  <c r="GC114" i="11"/>
  <c r="CO113" i="11"/>
  <c r="DB112" i="11"/>
  <c r="HE111" i="11"/>
  <c r="GW111" i="11"/>
  <c r="GO111" i="11"/>
  <c r="GG111" i="11"/>
  <c r="DL109" i="11"/>
  <c r="GY108" i="11"/>
  <c r="GQ108" i="11"/>
  <c r="GI108" i="11"/>
  <c r="GA108" i="11"/>
  <c r="GZ107" i="11"/>
  <c r="GR107" i="11"/>
  <c r="GJ107" i="11"/>
  <c r="GB107" i="11"/>
  <c r="CZ106" i="11"/>
  <c r="DA105" i="11"/>
  <c r="CU104" i="11"/>
  <c r="CV104" i="11" s="1"/>
  <c r="GZ103" i="11"/>
  <c r="GR103" i="11"/>
  <c r="GJ103" i="11"/>
  <c r="GB103" i="11"/>
  <c r="CZ102" i="11"/>
  <c r="DA101" i="11"/>
  <c r="CU100" i="11"/>
  <c r="GZ99" i="11"/>
  <c r="GR99" i="11"/>
  <c r="GB99" i="11"/>
  <c r="DA97" i="11"/>
  <c r="CU96" i="11"/>
  <c r="CV96" i="11" s="1"/>
  <c r="GZ95" i="11"/>
  <c r="GR95" i="11"/>
  <c r="GJ95" i="11"/>
  <c r="GB95" i="11"/>
  <c r="DA93" i="11"/>
  <c r="CU92" i="11"/>
  <c r="CM91" i="11"/>
  <c r="CN90" i="11"/>
  <c r="BA89" i="11"/>
  <c r="CQ89" i="11" s="1"/>
  <c r="BD89" i="11"/>
  <c r="CS89" i="11" s="1"/>
  <c r="FV89" i="11"/>
  <c r="FU89" i="11"/>
  <c r="BB89" i="11"/>
  <c r="CR89" i="11" s="1"/>
  <c r="CX87" i="11"/>
  <c r="CN154" i="11"/>
  <c r="FY151" i="11"/>
  <c r="DB148" i="11"/>
  <c r="CN146" i="11"/>
  <c r="DM143" i="11"/>
  <c r="DM140" i="11"/>
  <c r="CY138" i="11"/>
  <c r="DM135" i="11"/>
  <c r="DM132" i="11"/>
  <c r="CY130" i="11"/>
  <c r="DM127" i="11"/>
  <c r="DB124" i="11"/>
  <c r="CN122" i="11"/>
  <c r="GY121" i="11"/>
  <c r="GQ121" i="11"/>
  <c r="GI121" i="11"/>
  <c r="GA121" i="11"/>
  <c r="HA121" i="11"/>
  <c r="GS121" i="11"/>
  <c r="GK121" i="11"/>
  <c r="GC121" i="11"/>
  <c r="DD120" i="11"/>
  <c r="BC120" i="11"/>
  <c r="GU119" i="11"/>
  <c r="GM119" i="11"/>
  <c r="GE119" i="11"/>
  <c r="HC119" i="11"/>
  <c r="DA118" i="11"/>
  <c r="BT118" i="11"/>
  <c r="DG118" i="11" s="1"/>
  <c r="BS118" i="11"/>
  <c r="BR118" i="11"/>
  <c r="DF118" i="11" s="1"/>
  <c r="BQ118" i="11"/>
  <c r="DE118" i="11" s="1"/>
  <c r="CU118" i="11"/>
  <c r="CV118" i="11" s="1"/>
  <c r="CN117" i="11"/>
  <c r="FU116" i="11"/>
  <c r="BB116" i="11"/>
  <c r="CR116" i="11" s="1"/>
  <c r="FY116" i="11"/>
  <c r="BA116" i="11"/>
  <c r="CQ116" i="11" s="1"/>
  <c r="BD116" i="11"/>
  <c r="CS116" i="11" s="1"/>
  <c r="FV116" i="11"/>
  <c r="HC115" i="11"/>
  <c r="GU115" i="11"/>
  <c r="GM115" i="11"/>
  <c r="GE115" i="11"/>
  <c r="DA114" i="11"/>
  <c r="BT114" i="11"/>
  <c r="DG114" i="11" s="1"/>
  <c r="BS114" i="11"/>
  <c r="BR114" i="11"/>
  <c r="DF114" i="11" s="1"/>
  <c r="BQ114" i="11"/>
  <c r="DE114" i="11" s="1"/>
  <c r="CU114" i="11"/>
  <c r="CV114" i="11" s="1"/>
  <c r="CN113" i="11"/>
  <c r="FU112" i="11"/>
  <c r="BB112" i="11"/>
  <c r="CR112" i="11" s="1"/>
  <c r="FY112" i="11"/>
  <c r="BA112" i="11"/>
  <c r="CQ112" i="11" s="1"/>
  <c r="BD112" i="11"/>
  <c r="CS112" i="11" s="1"/>
  <c r="FV112" i="11"/>
  <c r="HC111" i="11"/>
  <c r="GU111" i="11"/>
  <c r="GM111" i="11"/>
  <c r="GE111" i="11"/>
  <c r="HE110" i="11"/>
  <c r="GW110" i="11"/>
  <c r="GO110" i="11"/>
  <c r="GG110" i="11"/>
  <c r="DD109" i="11"/>
  <c r="DL108" i="11"/>
  <c r="BC108" i="11"/>
  <c r="CM106" i="11"/>
  <c r="DC102" i="11"/>
  <c r="BT98" i="11"/>
  <c r="DG98" i="11" s="1"/>
  <c r="BR98" i="11"/>
  <c r="DF98" i="11" s="1"/>
  <c r="BQ98" i="11"/>
  <c r="DE98" i="11" s="1"/>
  <c r="HA96" i="11"/>
  <c r="GS96" i="11"/>
  <c r="GK96" i="11"/>
  <c r="GC96" i="11"/>
  <c r="CX94" i="11"/>
  <c r="DC90" i="11"/>
  <c r="DA119" i="11"/>
  <c r="BS117" i="11"/>
  <c r="DB107" i="11"/>
  <c r="CZ101" i="11"/>
  <c r="DA100" i="11"/>
  <c r="DM95" i="11"/>
  <c r="BS89" i="11"/>
  <c r="HD88" i="11"/>
  <c r="GN88" i="11"/>
  <c r="GZ86" i="11"/>
  <c r="GR86" i="11"/>
  <c r="GJ86" i="11"/>
  <c r="GB86" i="11"/>
  <c r="GY84" i="11"/>
  <c r="GI84" i="11"/>
  <c r="GQ84" i="11"/>
  <c r="GA84" i="11"/>
  <c r="CO83" i="11"/>
  <c r="HE81" i="11"/>
  <c r="GW81" i="11"/>
  <c r="GO81" i="11"/>
  <c r="GG81" i="11"/>
  <c r="HA80" i="11"/>
  <c r="GS80" i="11"/>
  <c r="GK80" i="11"/>
  <c r="GC80" i="11"/>
  <c r="BC79" i="11"/>
  <c r="CZ76" i="11"/>
  <c r="CO75" i="11"/>
  <c r="HE73" i="11"/>
  <c r="GW73" i="11"/>
  <c r="GO73" i="11"/>
  <c r="GG73" i="11"/>
  <c r="CN72" i="11"/>
  <c r="BC71" i="11"/>
  <c r="CZ68" i="11"/>
  <c r="CO67" i="11"/>
  <c r="HC66" i="11"/>
  <c r="GU66" i="11"/>
  <c r="GM66" i="11"/>
  <c r="GE66" i="11"/>
  <c r="GZ65" i="11"/>
  <c r="GR65" i="11"/>
  <c r="GJ65" i="11"/>
  <c r="GB65" i="11"/>
  <c r="DA63" i="11"/>
  <c r="CX61" i="11"/>
  <c r="HA60" i="11"/>
  <c r="GS60" i="11"/>
  <c r="GK60" i="11"/>
  <c r="GC60" i="11"/>
  <c r="DB58" i="11"/>
  <c r="CX57" i="11"/>
  <c r="HA56" i="11"/>
  <c r="GS56" i="11"/>
  <c r="GK56" i="11"/>
  <c r="GC56" i="11"/>
  <c r="BC55" i="11"/>
  <c r="BQ53" i="11"/>
  <c r="DE53" i="11" s="1"/>
  <c r="BT53" i="11"/>
  <c r="DG53" i="11" s="1"/>
  <c r="BR53" i="11"/>
  <c r="DF53" i="11" s="1"/>
  <c r="CY52" i="11"/>
  <c r="CV119" i="11"/>
  <c r="DC117" i="11"/>
  <c r="DB114" i="11"/>
  <c r="DD108" i="11"/>
  <c r="CY105" i="11"/>
  <c r="BS101" i="11"/>
  <c r="DD99" i="11"/>
  <c r="DB96" i="11"/>
  <c r="BS94" i="11"/>
  <c r="DC92" i="11"/>
  <c r="HE80" i="11"/>
  <c r="GW80" i="11"/>
  <c r="GO80" i="11"/>
  <c r="GG80" i="11"/>
  <c r="DC76" i="11"/>
  <c r="CX72" i="11"/>
  <c r="DC68" i="11"/>
  <c r="CM64" i="11"/>
  <c r="HE60" i="11"/>
  <c r="GW60" i="11"/>
  <c r="GO60" i="11"/>
  <c r="GG60" i="11"/>
  <c r="DC56" i="11"/>
  <c r="CM52" i="11"/>
  <c r="CY112" i="11"/>
  <c r="DM107" i="11"/>
  <c r="CN105" i="11"/>
  <c r="DC101" i="11"/>
  <c r="FY97" i="11"/>
  <c r="CN93" i="11"/>
  <c r="DD89" i="11"/>
  <c r="DC88" i="11"/>
  <c r="HA86" i="11"/>
  <c r="GK86" i="11"/>
  <c r="GS86" i="11"/>
  <c r="GC86" i="11"/>
  <c r="BD86" i="11"/>
  <c r="CS86" i="11" s="1"/>
  <c r="FV86" i="11"/>
  <c r="FU86" i="11"/>
  <c r="BB86" i="11"/>
  <c r="CR86" i="11" s="1"/>
  <c r="FY86" i="11"/>
  <c r="BA86" i="11"/>
  <c r="CQ86" i="11" s="1"/>
  <c r="CL86" i="11"/>
  <c r="CT84" i="11"/>
  <c r="CM83" i="11"/>
  <c r="DL81" i="11"/>
  <c r="DM80" i="11"/>
  <c r="DC79" i="11"/>
  <c r="CO77" i="11"/>
  <c r="CP76" i="11"/>
  <c r="CX75" i="11"/>
  <c r="DL73" i="11"/>
  <c r="DM72" i="11"/>
  <c r="DC71" i="11"/>
  <c r="CO69" i="11"/>
  <c r="HC68" i="11"/>
  <c r="GU68" i="11"/>
  <c r="GM68" i="11"/>
  <c r="GE68" i="11"/>
  <c r="CX67" i="11"/>
  <c r="DL65" i="11"/>
  <c r="BC65" i="11"/>
  <c r="CL64" i="11"/>
  <c r="CM63" i="11"/>
  <c r="HF62" i="11"/>
  <c r="GX62" i="11"/>
  <c r="GP62" i="11"/>
  <c r="GH62" i="11"/>
  <c r="DA61" i="11"/>
  <c r="DM60" i="11"/>
  <c r="DC59" i="11"/>
  <c r="HD59" i="11"/>
  <c r="GN59" i="11"/>
  <c r="HF58" i="11"/>
  <c r="GX58" i="11"/>
  <c r="GP58" i="11"/>
  <c r="GH58" i="11"/>
  <c r="DA57" i="11"/>
  <c r="DM56" i="11"/>
  <c r="DC55" i="11"/>
  <c r="CO53" i="11"/>
  <c r="DB52" i="11"/>
  <c r="BQ51" i="11"/>
  <c r="DE51" i="11" s="1"/>
  <c r="BT51" i="11"/>
  <c r="DG51" i="11" s="1"/>
  <c r="BR51" i="11"/>
  <c r="DF51" i="11" s="1"/>
  <c r="CY120" i="11"/>
  <c r="DA115" i="11"/>
  <c r="DC113" i="11"/>
  <c r="DC111" i="11"/>
  <c r="BS105" i="11"/>
  <c r="DD103" i="11"/>
  <c r="DB100" i="11"/>
  <c r="DL96" i="11"/>
  <c r="DL92" i="11"/>
  <c r="DM90" i="11"/>
  <c r="HF88" i="11"/>
  <c r="GX88" i="11"/>
  <c r="GP88" i="11"/>
  <c r="GH88" i="11"/>
  <c r="GY85" i="11"/>
  <c r="GQ85" i="11"/>
  <c r="GI85" i="11"/>
  <c r="GA85" i="11"/>
  <c r="BT85" i="11"/>
  <c r="DG85" i="11" s="1"/>
  <c r="BR85" i="11"/>
  <c r="DF85" i="11" s="1"/>
  <c r="BQ85" i="11"/>
  <c r="DE85" i="11" s="1"/>
  <c r="DB83" i="11"/>
  <c r="HE82" i="11"/>
  <c r="GW82" i="11"/>
  <c r="GO82" i="11"/>
  <c r="GG82" i="11"/>
  <c r="DD81" i="11"/>
  <c r="CT81" i="11"/>
  <c r="FU80" i="11"/>
  <c r="BB80" i="11"/>
  <c r="CR80" i="11" s="1"/>
  <c r="FY80" i="11"/>
  <c r="BA80" i="11"/>
  <c r="CQ80" i="11" s="1"/>
  <c r="BD80" i="11"/>
  <c r="CS80" i="11" s="1"/>
  <c r="FV80" i="11"/>
  <c r="CP79" i="11"/>
  <c r="GZ78" i="11"/>
  <c r="GR78" i="11"/>
  <c r="GJ78" i="11"/>
  <c r="GB78" i="11"/>
  <c r="CY77" i="11"/>
  <c r="CO76" i="11"/>
  <c r="DB75" i="11"/>
  <c r="HE74" i="11"/>
  <c r="GW74" i="11"/>
  <c r="GO74" i="11"/>
  <c r="GG74" i="11"/>
  <c r="CZ73" i="11"/>
  <c r="DA72" i="11"/>
  <c r="DM71" i="11"/>
  <c r="DC70" i="11"/>
  <c r="HD70" i="11"/>
  <c r="GN70" i="11"/>
  <c r="CN69" i="11"/>
  <c r="FU68" i="11"/>
  <c r="BB68" i="11"/>
  <c r="CR68" i="11" s="1"/>
  <c r="FY68" i="11"/>
  <c r="BA68" i="11"/>
  <c r="CQ68" i="11" s="1"/>
  <c r="BD68" i="11"/>
  <c r="CS68" i="11" s="1"/>
  <c r="FV68" i="11"/>
  <c r="CP67" i="11"/>
  <c r="HE66" i="11"/>
  <c r="GW66" i="11"/>
  <c r="GO66" i="11"/>
  <c r="GG66" i="11"/>
  <c r="CZ65" i="11"/>
  <c r="DA64" i="11"/>
  <c r="DC62" i="11"/>
  <c r="HD62" i="11"/>
  <c r="GN62" i="11"/>
  <c r="FU60" i="11"/>
  <c r="BB60" i="11"/>
  <c r="CR60" i="11" s="1"/>
  <c r="FY60" i="11"/>
  <c r="BA60" i="11"/>
  <c r="CQ60" i="11" s="1"/>
  <c r="BD60" i="11"/>
  <c r="CS60" i="11" s="1"/>
  <c r="FV60" i="11"/>
  <c r="BC60" i="11"/>
  <c r="GZ58" i="11"/>
  <c r="GR58" i="11"/>
  <c r="GJ58" i="11"/>
  <c r="GB58" i="11"/>
  <c r="CO56" i="11"/>
  <c r="HE54" i="11"/>
  <c r="GW54" i="11"/>
  <c r="GO54" i="11"/>
  <c r="GG54" i="11"/>
  <c r="DA52" i="11"/>
  <c r="BT50" i="11"/>
  <c r="DG50" i="11" s="1"/>
  <c r="BR50" i="11"/>
  <c r="DF50" i="11" s="1"/>
  <c r="BQ50" i="11"/>
  <c r="DE50" i="11" s="1"/>
  <c r="DL50" i="11"/>
  <c r="BS50" i="11"/>
  <c r="CZ84" i="11"/>
  <c r="BS84" i="11"/>
  <c r="DC82" i="11"/>
  <c r="BS79" i="11"/>
  <c r="CZ75" i="11"/>
  <c r="DA74" i="11"/>
  <c r="BS72" i="11"/>
  <c r="DD67" i="11"/>
  <c r="CL63" i="11"/>
  <c r="CV62" i="11"/>
  <c r="CZ59" i="11"/>
  <c r="DC57" i="11"/>
  <c r="BS55" i="11"/>
  <c r="DB53" i="11"/>
  <c r="HB50" i="11"/>
  <c r="GT50" i="11"/>
  <c r="GL50" i="11"/>
  <c r="GD50" i="11"/>
  <c r="FY83" i="11"/>
  <c r="DB77" i="11"/>
  <c r="DL74" i="11"/>
  <c r="CP73" i="11"/>
  <c r="FY71" i="11"/>
  <c r="DM69" i="11"/>
  <c r="CN67" i="11"/>
  <c r="CY63" i="11"/>
  <c r="CZ61" i="11"/>
  <c r="DD56" i="11"/>
  <c r="DC53" i="11"/>
  <c r="CU51" i="11"/>
  <c r="CT50" i="11"/>
  <c r="DL82" i="11"/>
  <c r="BS80" i="11"/>
  <c r="DC78" i="11"/>
  <c r="DB73" i="11"/>
  <c r="DL70" i="11"/>
  <c r="CL69" i="11"/>
  <c r="CU66" i="11"/>
  <c r="CV66" i="11" s="1"/>
  <c r="CZ63" i="11"/>
  <c r="CN61" i="11"/>
  <c r="DM58" i="11"/>
  <c r="BS57" i="11"/>
  <c r="DM53" i="11"/>
  <c r="DB81" i="11"/>
  <c r="CN79" i="11"/>
  <c r="DD75" i="11"/>
  <c r="DL71" i="11"/>
  <c r="DB65" i="11"/>
  <c r="CN63" i="11"/>
  <c r="FY61" i="11"/>
  <c r="BS59" i="11"/>
  <c r="DB57" i="11"/>
  <c r="DM54" i="11"/>
  <c r="BS53" i="11"/>
  <c r="DM49" i="11"/>
  <c r="DD49" i="11"/>
  <c r="DU34" i="11"/>
  <c r="DT34" i="11"/>
  <c r="DS34" i="11"/>
  <c r="DR34" i="11"/>
  <c r="DQ34" i="11"/>
  <c r="DP34" i="11"/>
  <c r="DO34" i="11"/>
  <c r="DN34" i="11"/>
  <c r="DM3" i="11"/>
  <c r="GL206" i="11" l="1"/>
  <c r="HF54" i="11"/>
  <c r="GS99" i="11"/>
  <c r="GZ108" i="11"/>
  <c r="GR116" i="11"/>
  <c r="HC94" i="11"/>
  <c r="GQ125" i="11"/>
  <c r="GL130" i="11"/>
  <c r="GQ147" i="11"/>
  <c r="HB165" i="11"/>
  <c r="GK163" i="11"/>
  <c r="GY228" i="11"/>
  <c r="GJ220" i="11"/>
  <c r="GJ243" i="11"/>
  <c r="GW290" i="11"/>
  <c r="GS106" i="11"/>
  <c r="GT109" i="11"/>
  <c r="GZ127" i="11"/>
  <c r="HC137" i="11"/>
  <c r="GY141" i="11"/>
  <c r="GW122" i="11"/>
  <c r="GZ167" i="11"/>
  <c r="HC173" i="11"/>
  <c r="HC200" i="11"/>
  <c r="GC212" i="11"/>
  <c r="GS207" i="11"/>
  <c r="HA201" i="11"/>
  <c r="GL237" i="11"/>
  <c r="GC249" i="11"/>
  <c r="GP250" i="11"/>
  <c r="GM253" i="11"/>
  <c r="HA253" i="11"/>
  <c r="GR264" i="11"/>
  <c r="HA270" i="11"/>
  <c r="GP276" i="11"/>
  <c r="GO49" i="11"/>
  <c r="GN66" i="11"/>
  <c r="GU71" i="11"/>
  <c r="GC112" i="11"/>
  <c r="GH50" i="11"/>
  <c r="GE56" i="11"/>
  <c r="GD65" i="11"/>
  <c r="GG71" i="11"/>
  <c r="GU54" i="11"/>
  <c r="GT55" i="11"/>
  <c r="GT71" i="11"/>
  <c r="GO77" i="11"/>
  <c r="GB74" i="11"/>
  <c r="GL86" i="11"/>
  <c r="GZ80" i="11"/>
  <c r="GG53" i="11"/>
  <c r="CV84" i="11"/>
  <c r="GG118" i="11"/>
  <c r="GG100" i="11"/>
  <c r="GU113" i="11"/>
  <c r="GB89" i="11"/>
  <c r="GE90" i="11"/>
  <c r="GZ151" i="11"/>
  <c r="GB156" i="11"/>
  <c r="GW126" i="11"/>
  <c r="GU131" i="11"/>
  <c r="GA135" i="11"/>
  <c r="GW142" i="11"/>
  <c r="GM151" i="11"/>
  <c r="BC177" i="11"/>
  <c r="BD177" i="11"/>
  <c r="CS177" i="11" s="1"/>
  <c r="GI180" i="11"/>
  <c r="GJ189" i="11"/>
  <c r="GY206" i="11"/>
  <c r="GI179" i="11"/>
  <c r="GE183" i="11"/>
  <c r="GR180" i="11"/>
  <c r="GG192" i="11"/>
  <c r="GQ216" i="11"/>
  <c r="HF238" i="11"/>
  <c r="GZ216" i="11"/>
  <c r="GY225" i="11"/>
  <c r="HB248" i="11"/>
  <c r="GN259" i="11"/>
  <c r="GU258" i="11"/>
  <c r="GM281" i="11"/>
  <c r="GB284" i="11"/>
  <c r="GY289" i="11"/>
  <c r="HC228" i="11"/>
  <c r="GA242" i="11"/>
  <c r="GC230" i="11"/>
  <c r="HF253" i="11"/>
  <c r="HC239" i="11"/>
  <c r="GY258" i="11"/>
  <c r="GY265" i="11"/>
  <c r="GM146" i="11"/>
  <c r="GC97" i="11"/>
  <c r="GH57" i="11"/>
  <c r="GE140" i="11"/>
  <c r="GP148" i="11"/>
  <c r="HD104" i="11"/>
  <c r="GP78" i="11"/>
  <c r="HB49" i="11"/>
  <c r="HC174" i="11"/>
  <c r="GT215" i="11"/>
  <c r="GL215" i="11"/>
  <c r="HB215" i="11"/>
  <c r="GD215" i="11"/>
  <c r="GJ98" i="11"/>
  <c r="GU149" i="11"/>
  <c r="GW138" i="11"/>
  <c r="GS241" i="11"/>
  <c r="GA269" i="11"/>
  <c r="GH54" i="11"/>
  <c r="GZ77" i="11"/>
  <c r="HA99" i="11"/>
  <c r="GB108" i="11"/>
  <c r="GZ116" i="11"/>
  <c r="GE94" i="11"/>
  <c r="GY125" i="11"/>
  <c r="GT130" i="11"/>
  <c r="GG134" i="11"/>
  <c r="GY147" i="11"/>
  <c r="GD165" i="11"/>
  <c r="GS163" i="11"/>
  <c r="GS167" i="11"/>
  <c r="BR203" i="11"/>
  <c r="DF203" i="11" s="1"/>
  <c r="GA228" i="11"/>
  <c r="GR220" i="11"/>
  <c r="HB234" i="11"/>
  <c r="GR243" i="11"/>
  <c r="HE290" i="11"/>
  <c r="HA106" i="11"/>
  <c r="HB109" i="11"/>
  <c r="GB127" i="11"/>
  <c r="GE137" i="11"/>
  <c r="GA141" i="11"/>
  <c r="CV158" i="11"/>
  <c r="HE122" i="11"/>
  <c r="GB167" i="11"/>
  <c r="GE173" i="11"/>
  <c r="GE200" i="11"/>
  <c r="GK212" i="11"/>
  <c r="HA207" i="11"/>
  <c r="GC201" i="11"/>
  <c r="GT237" i="11"/>
  <c r="GK249" i="11"/>
  <c r="GX250" i="11"/>
  <c r="GU253" i="11"/>
  <c r="GC253" i="11"/>
  <c r="GZ264" i="11"/>
  <c r="GC270" i="11"/>
  <c r="GX276" i="11"/>
  <c r="CV288" i="11"/>
  <c r="GW49" i="11"/>
  <c r="HC71" i="11"/>
  <c r="GK112" i="11"/>
  <c r="GP50" i="11"/>
  <c r="GM56" i="11"/>
  <c r="GL65" i="11"/>
  <c r="GO71" i="11"/>
  <c r="HC54" i="11"/>
  <c r="HB55" i="11"/>
  <c r="HB71" i="11"/>
  <c r="GW77" i="11"/>
  <c r="GJ74" i="11"/>
  <c r="GT86" i="11"/>
  <c r="GB80" i="11"/>
  <c r="GO53" i="11"/>
  <c r="GO118" i="11"/>
  <c r="GO100" i="11"/>
  <c r="HC113" i="11"/>
  <c r="GJ89" i="11"/>
  <c r="GM90" i="11"/>
  <c r="GB151" i="11"/>
  <c r="BD142" i="11"/>
  <c r="CS142" i="11" s="1"/>
  <c r="GJ156" i="11"/>
  <c r="HE126" i="11"/>
  <c r="HC131" i="11"/>
  <c r="GI135" i="11"/>
  <c r="HE142" i="11"/>
  <c r="GU151" i="11"/>
  <c r="GQ180" i="11"/>
  <c r="GR189" i="11"/>
  <c r="GA206" i="11"/>
  <c r="GQ179" i="11"/>
  <c r="GM183" i="11"/>
  <c r="GZ180" i="11"/>
  <c r="GO192" i="11"/>
  <c r="GY216" i="11"/>
  <c r="GH238" i="11"/>
  <c r="GB216" i="11"/>
  <c r="GA225" i="11"/>
  <c r="GD248" i="11"/>
  <c r="CV260" i="11"/>
  <c r="HC258" i="11"/>
  <c r="GU281" i="11"/>
  <c r="GJ284" i="11"/>
  <c r="GA289" i="11"/>
  <c r="GE228" i="11"/>
  <c r="GI242" i="11"/>
  <c r="GK230" i="11"/>
  <c r="GH253" i="11"/>
  <c r="GE239" i="11"/>
  <c r="GA258" i="11"/>
  <c r="GA265" i="11"/>
  <c r="GU146" i="11"/>
  <c r="GK97" i="11"/>
  <c r="GP57" i="11"/>
  <c r="GU140" i="11"/>
  <c r="GX148" i="11"/>
  <c r="GD49" i="11"/>
  <c r="HB185" i="11"/>
  <c r="CV189" i="11"/>
  <c r="GP115" i="11"/>
  <c r="GH115" i="11"/>
  <c r="HE246" i="11"/>
  <c r="GW246" i="11"/>
  <c r="CV100" i="11"/>
  <c r="CV200" i="11"/>
  <c r="GQ241" i="11"/>
  <c r="CV95" i="11"/>
  <c r="BB142" i="11"/>
  <c r="CR142" i="11" s="1"/>
  <c r="HC140" i="11"/>
  <c r="GH85" i="11"/>
  <c r="HF78" i="11"/>
  <c r="GT189" i="11"/>
  <c r="GL189" i="11"/>
  <c r="HB189" i="11"/>
  <c r="GD189" i="11"/>
  <c r="GJ246" i="11"/>
  <c r="GR246" i="11"/>
  <c r="GB246" i="11"/>
  <c r="GZ246" i="11"/>
  <c r="GY75" i="11"/>
  <c r="GY124" i="11"/>
  <c r="GI163" i="11"/>
  <c r="GA98" i="11"/>
  <c r="GA154" i="11"/>
  <c r="GT222" i="11"/>
  <c r="GL222" i="11"/>
  <c r="GD222" i="11"/>
  <c r="HB222" i="11"/>
  <c r="GA49" i="11"/>
  <c r="GY91" i="11"/>
  <c r="GT214" i="11"/>
  <c r="GL214" i="11"/>
  <c r="GD214" i="11"/>
  <c r="HB214" i="11"/>
  <c r="GD274" i="11"/>
  <c r="GL274" i="11"/>
  <c r="HB274" i="11"/>
  <c r="GT274" i="11"/>
  <c r="GY233" i="11"/>
  <c r="GY276" i="11"/>
  <c r="CV159" i="11"/>
  <c r="GP119" i="11"/>
  <c r="GY151" i="11"/>
  <c r="GI74" i="11"/>
  <c r="GA73" i="11"/>
  <c r="GY83" i="11"/>
  <c r="HD50" i="11"/>
  <c r="GY273" i="11"/>
  <c r="GQ199" i="11"/>
  <c r="GA81" i="11"/>
  <c r="GK260" i="11"/>
  <c r="GL171" i="11"/>
  <c r="GE251" i="11"/>
  <c r="HC251" i="11"/>
  <c r="GU251" i="11"/>
  <c r="GM251" i="11"/>
  <c r="GV211" i="11"/>
  <c r="GF211" i="11"/>
  <c r="HF119" i="11"/>
  <c r="BD199" i="11"/>
  <c r="CS199" i="11" s="1"/>
  <c r="CU199" i="11" s="1"/>
  <c r="CV199" i="11" s="1"/>
  <c r="BB199" i="11"/>
  <c r="CR199" i="11" s="1"/>
  <c r="HD207" i="11"/>
  <c r="HC203" i="11"/>
  <c r="GU203" i="11"/>
  <c r="GM203" i="11"/>
  <c r="GE203" i="11"/>
  <c r="GQ271" i="11"/>
  <c r="HB203" i="11"/>
  <c r="GT203" i="11"/>
  <c r="GL203" i="11"/>
  <c r="GD203" i="11"/>
  <c r="FW185" i="11"/>
  <c r="BB185" i="11"/>
  <c r="CR185" i="11" s="1"/>
  <c r="GA222" i="11"/>
  <c r="GY222" i="11"/>
  <c r="GQ222" i="11"/>
  <c r="GI222" i="11"/>
  <c r="CU88" i="11"/>
  <c r="CV88" i="11" s="1"/>
  <c r="DI254" i="11"/>
  <c r="DJ254" i="11" s="1"/>
  <c r="GX119" i="11"/>
  <c r="HB268" i="11"/>
  <c r="GN49" i="11"/>
  <c r="GS260" i="11"/>
  <c r="GY271" i="11"/>
  <c r="GA271" i="11"/>
  <c r="GT255" i="11"/>
  <c r="HB255" i="11"/>
  <c r="GL255" i="11"/>
  <c r="GD255" i="11"/>
  <c r="GA274" i="11"/>
  <c r="GI274" i="11"/>
  <c r="GQ274" i="11"/>
  <c r="GY274" i="11"/>
  <c r="CV54" i="11"/>
  <c r="GC260" i="11"/>
  <c r="HB58" i="11"/>
  <c r="GT58" i="11"/>
  <c r="GL58" i="11"/>
  <c r="GD58" i="11"/>
  <c r="GI174" i="11"/>
  <c r="GA174" i="11"/>
  <c r="GY174" i="11"/>
  <c r="GQ174" i="11"/>
  <c r="HF171" i="11"/>
  <c r="GX171" i="11"/>
  <c r="GP171" i="11"/>
  <c r="GH171" i="11"/>
  <c r="CV222" i="11"/>
  <c r="GN167" i="11"/>
  <c r="GC275" i="11"/>
  <c r="HA275" i="11"/>
  <c r="GS275" i="11"/>
  <c r="GK275" i="11"/>
  <c r="GQ255" i="11"/>
  <c r="GI255" i="11"/>
  <c r="GA255" i="11"/>
  <c r="GY255" i="11"/>
  <c r="GU174" i="11"/>
  <c r="GM174" i="11"/>
  <c r="HF220" i="11"/>
  <c r="CT218" i="11"/>
  <c r="GJ259" i="11"/>
  <c r="GT126" i="11"/>
  <c r="GL146" i="11"/>
  <c r="HC167" i="11"/>
  <c r="GD206" i="11"/>
  <c r="HB261" i="11"/>
  <c r="GL89" i="11"/>
  <c r="GQ163" i="11"/>
  <c r="GI165" i="11"/>
  <c r="GI241" i="11"/>
  <c r="GW90" i="11"/>
  <c r="GD117" i="11"/>
  <c r="HA151" i="11"/>
  <c r="BT154" i="11"/>
  <c r="DG154" i="11" s="1"/>
  <c r="GL192" i="11"/>
  <c r="GB207" i="11"/>
  <c r="GT213" i="11"/>
  <c r="HF217" i="11"/>
  <c r="HC241" i="11"/>
  <c r="HB289" i="11"/>
  <c r="GK76" i="11"/>
  <c r="GL79" i="11"/>
  <c r="GG51" i="11"/>
  <c r="GH76" i="11"/>
  <c r="GU106" i="11"/>
  <c r="HA127" i="11"/>
  <c r="HF173" i="11"/>
  <c r="GC234" i="11"/>
  <c r="GS250" i="11"/>
  <c r="GY268" i="11"/>
  <c r="GP273" i="11"/>
  <c r="GK285" i="11"/>
  <c r="GU55" i="11"/>
  <c r="GE78" i="11"/>
  <c r="BC154" i="11"/>
  <c r="GM100" i="11"/>
  <c r="GE100" i="11"/>
  <c r="GU100" i="11"/>
  <c r="HC100" i="11"/>
  <c r="GY218" i="11"/>
  <c r="GI218" i="11"/>
  <c r="GA218" i="11"/>
  <c r="GQ218" i="11"/>
  <c r="GA267" i="11"/>
  <c r="GQ267" i="11"/>
  <c r="GI267" i="11"/>
  <c r="GY267" i="11"/>
  <c r="HE121" i="11"/>
  <c r="GW121" i="11"/>
  <c r="GO121" i="11"/>
  <c r="GG121" i="11"/>
  <c r="GA259" i="11"/>
  <c r="GI259" i="11"/>
  <c r="GY259" i="11"/>
  <c r="GQ259" i="11"/>
  <c r="HF126" i="11"/>
  <c r="GX126" i="11"/>
  <c r="GP126" i="11"/>
  <c r="GH126" i="11"/>
  <c r="HB256" i="11"/>
  <c r="GT256" i="11"/>
  <c r="GL256" i="11"/>
  <c r="GD256" i="11"/>
  <c r="GX100" i="11"/>
  <c r="GP100" i="11"/>
  <c r="GH100" i="11"/>
  <c r="HF100" i="11"/>
  <c r="GT206" i="11"/>
  <c r="HB89" i="11"/>
  <c r="GH205" i="11"/>
  <c r="GO79" i="11"/>
  <c r="GJ178" i="11"/>
  <c r="GP241" i="11"/>
  <c r="HF273" i="11"/>
  <c r="GK257" i="11"/>
  <c r="GE285" i="11"/>
  <c r="GY100" i="11"/>
  <c r="GQ100" i="11"/>
  <c r="GI100" i="11"/>
  <c r="GA100" i="11"/>
  <c r="GY272" i="11"/>
  <c r="GQ272" i="11"/>
  <c r="GI272" i="11"/>
  <c r="GA272" i="11"/>
  <c r="GZ259" i="11"/>
  <c r="GI124" i="11"/>
  <c r="GC158" i="11"/>
  <c r="GA233" i="11"/>
  <c r="GB242" i="11"/>
  <c r="GE87" i="11"/>
  <c r="GC54" i="11"/>
  <c r="CV167" i="11"/>
  <c r="CV256" i="11"/>
  <c r="CV280" i="11"/>
  <c r="GC94" i="11"/>
  <c r="GQ124" i="11"/>
  <c r="GO124" i="11"/>
  <c r="GB140" i="11"/>
  <c r="GH147" i="11"/>
  <c r="HA157" i="11"/>
  <c r="GO228" i="11"/>
  <c r="GP235" i="11"/>
  <c r="GO134" i="11"/>
  <c r="GK158" i="11"/>
  <c r="CT207" i="11"/>
  <c r="GV207" i="11" s="1"/>
  <c r="GD224" i="11"/>
  <c r="GD228" i="11"/>
  <c r="GI113" i="11"/>
  <c r="GB139" i="11"/>
  <c r="GA151" i="11"/>
  <c r="GG179" i="11"/>
  <c r="GP205" i="11"/>
  <c r="GI233" i="11"/>
  <c r="GB233" i="11"/>
  <c r="GJ242" i="11"/>
  <c r="GA75" i="11"/>
  <c r="GQ83" i="11"/>
  <c r="GW79" i="11"/>
  <c r="GM87" i="11"/>
  <c r="GA91" i="11"/>
  <c r="HE51" i="11"/>
  <c r="HF76" i="11"/>
  <c r="BB154" i="11"/>
  <c r="CR154" i="11" s="1"/>
  <c r="GM180" i="11"/>
  <c r="GR178" i="11"/>
  <c r="CV204" i="11"/>
  <c r="GS213" i="11"/>
  <c r="GX241" i="11"/>
  <c r="GT242" i="11"/>
  <c r="GS257" i="11"/>
  <c r="GM285" i="11"/>
  <c r="CV78" i="11"/>
  <c r="GU95" i="11"/>
  <c r="GM95" i="11"/>
  <c r="GE95" i="11"/>
  <c r="HC95" i="11"/>
  <c r="HA88" i="11"/>
  <c r="GS88" i="11"/>
  <c r="GK88" i="11"/>
  <c r="GC88" i="11"/>
  <c r="HF272" i="11"/>
  <c r="GH272" i="11"/>
  <c r="GX272" i="11"/>
  <c r="GP272" i="11"/>
  <c r="GE218" i="11"/>
  <c r="GM218" i="11"/>
  <c r="HC218" i="11"/>
  <c r="GU218" i="11"/>
  <c r="GC137" i="11"/>
  <c r="HA76" i="11"/>
  <c r="GH220" i="11"/>
  <c r="HD246" i="11"/>
  <c r="GK94" i="11"/>
  <c r="GQ154" i="11"/>
  <c r="GW124" i="11"/>
  <c r="GJ140" i="11"/>
  <c r="GC157" i="11"/>
  <c r="GW228" i="11"/>
  <c r="GX235" i="11"/>
  <c r="GC92" i="11"/>
  <c r="CV110" i="11"/>
  <c r="GG125" i="11"/>
  <c r="GW134" i="11"/>
  <c r="GS158" i="11"/>
  <c r="GL224" i="11"/>
  <c r="GL228" i="11"/>
  <c r="GQ113" i="11"/>
  <c r="GJ139" i="11"/>
  <c r="GI151" i="11"/>
  <c r="GO179" i="11"/>
  <c r="GD205" i="11"/>
  <c r="GX205" i="11"/>
  <c r="GQ233" i="11"/>
  <c r="GG231" i="11"/>
  <c r="GR242" i="11"/>
  <c r="GA276" i="11"/>
  <c r="GI75" i="11"/>
  <c r="GA83" i="11"/>
  <c r="GU87" i="11"/>
  <c r="GI91" i="11"/>
  <c r="GB110" i="11"/>
  <c r="GG131" i="11"/>
  <c r="GU180" i="11"/>
  <c r="GG233" i="11"/>
  <c r="GC261" i="11"/>
  <c r="HA257" i="11"/>
  <c r="GU285" i="11"/>
  <c r="GN126" i="11"/>
  <c r="HC158" i="11"/>
  <c r="GU158" i="11"/>
  <c r="GM158" i="11"/>
  <c r="GE158" i="11"/>
  <c r="GI126" i="11"/>
  <c r="GA126" i="11"/>
  <c r="GY126" i="11"/>
  <c r="GQ126" i="11"/>
  <c r="HF200" i="11"/>
  <c r="GX200" i="11"/>
  <c r="GH200" i="11"/>
  <c r="GP200" i="11"/>
  <c r="GY241" i="11"/>
  <c r="GA113" i="11"/>
  <c r="GU187" i="11"/>
  <c r="GQ98" i="11"/>
  <c r="GP220" i="11"/>
  <c r="GS94" i="11"/>
  <c r="GR140" i="11"/>
  <c r="HE149" i="11"/>
  <c r="GE167" i="11"/>
  <c r="GD261" i="11"/>
  <c r="GK92" i="11"/>
  <c r="GO125" i="11"/>
  <c r="CV218" i="11"/>
  <c r="GT224" i="11"/>
  <c r="GT228" i="11"/>
  <c r="GP116" i="11"/>
  <c r="GR139" i="11"/>
  <c r="GC151" i="11"/>
  <c r="GQ151" i="11"/>
  <c r="GW179" i="11"/>
  <c r="GL194" i="11"/>
  <c r="GL205" i="11"/>
  <c r="GH217" i="11"/>
  <c r="GO231" i="11"/>
  <c r="GE241" i="11"/>
  <c r="GI276" i="11"/>
  <c r="GD289" i="11"/>
  <c r="GQ75" i="11"/>
  <c r="GI83" i="11"/>
  <c r="GQ91" i="11"/>
  <c r="GJ110" i="11"/>
  <c r="GO131" i="11"/>
  <c r="GC127" i="11"/>
  <c r="GH173" i="11"/>
  <c r="CV223" i="11"/>
  <c r="GO233" i="11"/>
  <c r="GW242" i="11"/>
  <c r="GK261" i="11"/>
  <c r="GA268" i="11"/>
  <c r="GA199" i="11"/>
  <c r="GL167" i="11"/>
  <c r="GD167" i="11"/>
  <c r="HB167" i="11"/>
  <c r="GT167" i="11"/>
  <c r="CU81" i="11"/>
  <c r="CV81" i="11" s="1"/>
  <c r="GN81" i="11"/>
  <c r="CV126" i="11"/>
  <c r="HB146" i="11"/>
  <c r="GY165" i="11"/>
  <c r="CV51" i="11"/>
  <c r="CV115" i="11"/>
  <c r="GD126" i="11"/>
  <c r="GM167" i="11"/>
  <c r="GN200" i="11"/>
  <c r="GG220" i="11"/>
  <c r="GD247" i="11"/>
  <c r="GL261" i="11"/>
  <c r="GS92" i="11"/>
  <c r="GW125" i="11"/>
  <c r="GA163" i="11"/>
  <c r="GN207" i="11"/>
  <c r="GG90" i="11"/>
  <c r="GK151" i="11"/>
  <c r="GK165" i="11"/>
  <c r="GT205" i="11"/>
  <c r="GD213" i="11"/>
  <c r="GP217" i="11"/>
  <c r="GW231" i="11"/>
  <c r="GM241" i="11"/>
  <c r="GQ276" i="11"/>
  <c r="GL289" i="11"/>
  <c r="GR110" i="11"/>
  <c r="GE106" i="11"/>
  <c r="GW131" i="11"/>
  <c r="GK127" i="11"/>
  <c r="GP173" i="11"/>
  <c r="GW233" i="11"/>
  <c r="GC250" i="11"/>
  <c r="GS261" i="11"/>
  <c r="GI268" i="11"/>
  <c r="GX213" i="11"/>
  <c r="GE55" i="11"/>
  <c r="CV259" i="11"/>
  <c r="GX167" i="11"/>
  <c r="GP167" i="11"/>
  <c r="GH167" i="11"/>
  <c r="HF167" i="11"/>
  <c r="HA126" i="11"/>
  <c r="GS126" i="11"/>
  <c r="GK126" i="11"/>
  <c r="GC126" i="11"/>
  <c r="CV166" i="11"/>
  <c r="GQ49" i="11"/>
  <c r="CV144" i="11"/>
  <c r="HF98" i="11"/>
  <c r="GL199" i="11"/>
  <c r="GD199" i="11"/>
  <c r="HB199" i="11"/>
  <c r="GT199" i="11"/>
  <c r="GH256" i="11"/>
  <c r="GX256" i="11"/>
  <c r="HF256" i="11"/>
  <c r="GP256" i="11"/>
  <c r="CU49" i="11"/>
  <c r="CV49" i="11" s="1"/>
  <c r="HD49" i="11"/>
  <c r="GI98" i="11"/>
  <c r="GI154" i="11"/>
  <c r="GZ143" i="11"/>
  <c r="GW149" i="11"/>
  <c r="GX190" i="11"/>
  <c r="GI49" i="11"/>
  <c r="GS85" i="11"/>
  <c r="GR179" i="11"/>
  <c r="GH116" i="11"/>
  <c r="CT103" i="11"/>
  <c r="GC165" i="11"/>
  <c r="GM187" i="11"/>
  <c r="GD192" i="11"/>
  <c r="GD194" i="11"/>
  <c r="HE55" i="11"/>
  <c r="GX98" i="11"/>
  <c r="HA134" i="11"/>
  <c r="GR128" i="11"/>
  <c r="GK213" i="11"/>
  <c r="GO242" i="11"/>
  <c r="GP213" i="11"/>
  <c r="GL242" i="11"/>
  <c r="HB207" i="11"/>
  <c r="GT207" i="11"/>
  <c r="GL207" i="11"/>
  <c r="GD207" i="11"/>
  <c r="GY95" i="11"/>
  <c r="GA95" i="11"/>
  <c r="GQ95" i="11"/>
  <c r="GI95" i="11"/>
  <c r="HF255" i="11"/>
  <c r="GX255" i="11"/>
  <c r="GP255" i="11"/>
  <c r="GH255" i="11"/>
  <c r="HF280" i="11"/>
  <c r="GX280" i="11"/>
  <c r="GP280" i="11"/>
  <c r="GH280" i="11"/>
  <c r="HA272" i="11"/>
  <c r="GS272" i="11"/>
  <c r="GK272" i="11"/>
  <c r="GC272" i="11"/>
  <c r="GY266" i="11"/>
  <c r="GQ266" i="11"/>
  <c r="GI266" i="11"/>
  <c r="GA266" i="11"/>
  <c r="GK54" i="11"/>
  <c r="GY98" i="11"/>
  <c r="GY154" i="11"/>
  <c r="GP147" i="11"/>
  <c r="GY49" i="11"/>
  <c r="GI273" i="11"/>
  <c r="GX116" i="11"/>
  <c r="GD155" i="11"/>
  <c r="GK137" i="11"/>
  <c r="GS165" i="11"/>
  <c r="HC187" i="11"/>
  <c r="GT192" i="11"/>
  <c r="GT194" i="11"/>
  <c r="CV208" i="11"/>
  <c r="GJ233" i="11"/>
  <c r="GN85" i="11"/>
  <c r="GG135" i="11"/>
  <c r="HA213" i="11"/>
  <c r="GJ237" i="11"/>
  <c r="HE242" i="11"/>
  <c r="GB285" i="11"/>
  <c r="HF213" i="11"/>
  <c r="HB242" i="11"/>
  <c r="GE277" i="11"/>
  <c r="GK130" i="11"/>
  <c r="GE259" i="11"/>
  <c r="HC259" i="11"/>
  <c r="GM259" i="11"/>
  <c r="GU259" i="11"/>
  <c r="HB166" i="11"/>
  <c r="GL166" i="11"/>
  <c r="GD166" i="11"/>
  <c r="GT166" i="11"/>
  <c r="HB280" i="11"/>
  <c r="GT280" i="11"/>
  <c r="GL280" i="11"/>
  <c r="GD280" i="11"/>
  <c r="HB62" i="11"/>
  <c r="GT62" i="11"/>
  <c r="GL62" i="11"/>
  <c r="GD62" i="11"/>
  <c r="GZ85" i="11"/>
  <c r="GR85" i="11"/>
  <c r="GJ85" i="11"/>
  <c r="GB85" i="11"/>
  <c r="GS54" i="11"/>
  <c r="GG217" i="11"/>
  <c r="GX147" i="11"/>
  <c r="GQ273" i="11"/>
  <c r="GC98" i="11"/>
  <c r="GT155" i="11"/>
  <c r="GS137" i="11"/>
  <c r="GR233" i="11"/>
  <c r="GO135" i="11"/>
  <c r="GH139" i="11"/>
  <c r="GR237" i="11"/>
  <c r="GJ285" i="11"/>
  <c r="GH261" i="11"/>
  <c r="GM277" i="11"/>
  <c r="GS130" i="11"/>
  <c r="HF259" i="11"/>
  <c r="GX259" i="11"/>
  <c r="GP259" i="11"/>
  <c r="GH259" i="11"/>
  <c r="GL119" i="11"/>
  <c r="GD119" i="11"/>
  <c r="HB119" i="11"/>
  <c r="GT119" i="11"/>
  <c r="GD227" i="11"/>
  <c r="HB227" i="11"/>
  <c r="GL227" i="11"/>
  <c r="GT227" i="11"/>
  <c r="GD95" i="11"/>
  <c r="GL95" i="11"/>
  <c r="GT95" i="11"/>
  <c r="HB95" i="11"/>
  <c r="GD275" i="11"/>
  <c r="HB275" i="11"/>
  <c r="GL275" i="11"/>
  <c r="GT275" i="11"/>
  <c r="GC130" i="11"/>
  <c r="HF227" i="11"/>
  <c r="GX227" i="11"/>
  <c r="GP227" i="11"/>
  <c r="GH227" i="11"/>
  <c r="HC208" i="11"/>
  <c r="GU208" i="11"/>
  <c r="GM208" i="11"/>
  <c r="GE208" i="11"/>
  <c r="HD99" i="11"/>
  <c r="GO217" i="11"/>
  <c r="GD122" i="11"/>
  <c r="GN50" i="11"/>
  <c r="GG103" i="11"/>
  <c r="GK98" i="11"/>
  <c r="GL155" i="11"/>
  <c r="CT49" i="11"/>
  <c r="GW135" i="11"/>
  <c r="GP139" i="11"/>
  <c r="GR285" i="11"/>
  <c r="GP261" i="11"/>
  <c r="GU277" i="11"/>
  <c r="GY199" i="11"/>
  <c r="HA280" i="11"/>
  <c r="GS280" i="11"/>
  <c r="GK280" i="11"/>
  <c r="GC280" i="11"/>
  <c r="HF144" i="11"/>
  <c r="GP144" i="11"/>
  <c r="GX144" i="11"/>
  <c r="GH144" i="11"/>
  <c r="HC271" i="11"/>
  <c r="GU271" i="11"/>
  <c r="GM271" i="11"/>
  <c r="GE271" i="11"/>
  <c r="GL159" i="11"/>
  <c r="GD159" i="11"/>
  <c r="HB159" i="11"/>
  <c r="GT159" i="11"/>
  <c r="HB251" i="11"/>
  <c r="GD251" i="11"/>
  <c r="GL251" i="11"/>
  <c r="GT251" i="11"/>
  <c r="HF159" i="11"/>
  <c r="GX159" i="11"/>
  <c r="GP159" i="11"/>
  <c r="GH159" i="11"/>
  <c r="GW217" i="11"/>
  <c r="GB143" i="11"/>
  <c r="GL122" i="11"/>
  <c r="GO103" i="11"/>
  <c r="GS98" i="11"/>
  <c r="GG55" i="11"/>
  <c r="GN103" i="11"/>
  <c r="GC134" i="11"/>
  <c r="GX139" i="11"/>
  <c r="GX261" i="11"/>
  <c r="GD174" i="11"/>
  <c r="GL174" i="11"/>
  <c r="GT174" i="11"/>
  <c r="HB174" i="11"/>
  <c r="GM272" i="11"/>
  <c r="HC272" i="11"/>
  <c r="GU272" i="11"/>
  <c r="GE272" i="11"/>
  <c r="HB259" i="11"/>
  <c r="GT259" i="11"/>
  <c r="GL259" i="11"/>
  <c r="GD259" i="11"/>
  <c r="GY144" i="11"/>
  <c r="GQ144" i="11"/>
  <c r="GA144" i="11"/>
  <c r="GI144" i="11"/>
  <c r="GT103" i="11"/>
  <c r="HB103" i="11"/>
  <c r="GD103" i="11"/>
  <c r="GL103" i="11"/>
  <c r="GH275" i="11"/>
  <c r="GP275" i="11"/>
  <c r="GX275" i="11"/>
  <c r="HF275" i="11"/>
  <c r="GJ143" i="11"/>
  <c r="GT122" i="11"/>
  <c r="GH190" i="11"/>
  <c r="GC85" i="11"/>
  <c r="GW103" i="11"/>
  <c r="GB179" i="11"/>
  <c r="GO55" i="11"/>
  <c r="GH98" i="11"/>
  <c r="GK134" i="11"/>
  <c r="GB128" i="11"/>
  <c r="GN84" i="11"/>
  <c r="HB279" i="11"/>
  <c r="GT279" i="11"/>
  <c r="GL279" i="11"/>
  <c r="GD279" i="11"/>
  <c r="GC211" i="11"/>
  <c r="HA211" i="11"/>
  <c r="GK211" i="11"/>
  <c r="GS211" i="11"/>
  <c r="GI223" i="11"/>
  <c r="GY223" i="11"/>
  <c r="GQ223" i="11"/>
  <c r="GA223" i="11"/>
  <c r="HF208" i="11"/>
  <c r="GX208" i="11"/>
  <c r="GP208" i="11"/>
  <c r="GH208" i="11"/>
  <c r="GG149" i="11"/>
  <c r="CV92" i="11"/>
  <c r="HB104" i="11"/>
  <c r="GT104" i="11"/>
  <c r="GL104" i="11"/>
  <c r="GD104" i="11"/>
  <c r="GQ158" i="11"/>
  <c r="GA158" i="11"/>
  <c r="GY158" i="11"/>
  <c r="GI158" i="11"/>
  <c r="GS227" i="11"/>
  <c r="GK227" i="11"/>
  <c r="GC227" i="11"/>
  <c r="HA227" i="11"/>
  <c r="HA223" i="11"/>
  <c r="GS223" i="11"/>
  <c r="GK223" i="11"/>
  <c r="GC223" i="11"/>
  <c r="HC126" i="11"/>
  <c r="GU126" i="11"/>
  <c r="GE126" i="11"/>
  <c r="GM126" i="11"/>
  <c r="HF215" i="11"/>
  <c r="GX215" i="11"/>
  <c r="GP215" i="11"/>
  <c r="GH215" i="11"/>
  <c r="GI78" i="11"/>
  <c r="GA78" i="11"/>
  <c r="GY78" i="11"/>
  <c r="GQ78" i="11"/>
  <c r="HF96" i="11"/>
  <c r="GH96" i="11"/>
  <c r="GX96" i="11"/>
  <c r="GP96" i="11"/>
  <c r="GR121" i="11"/>
  <c r="GJ121" i="11"/>
  <c r="GB121" i="11"/>
  <c r="GZ121" i="11"/>
  <c r="GY166" i="11"/>
  <c r="GQ166" i="11"/>
  <c r="GI166" i="11"/>
  <c r="GA166" i="11"/>
  <c r="GC196" i="11"/>
  <c r="HA196" i="11"/>
  <c r="GS196" i="11"/>
  <c r="GK196" i="11"/>
  <c r="GE207" i="11"/>
  <c r="HC207" i="11"/>
  <c r="GU207" i="11"/>
  <c r="GM207" i="11"/>
  <c r="BC203" i="11"/>
  <c r="BB203" i="11"/>
  <c r="CR203" i="11" s="1"/>
  <c r="GM266" i="11"/>
  <c r="GE266" i="11"/>
  <c r="HC266" i="11"/>
  <c r="GU266" i="11"/>
  <c r="GH266" i="11"/>
  <c r="HF266" i="11"/>
  <c r="GP266" i="11"/>
  <c r="GX266" i="11"/>
  <c r="GT271" i="11"/>
  <c r="GL271" i="11"/>
  <c r="GD271" i="11"/>
  <c r="HB271" i="11"/>
  <c r="GU288" i="11"/>
  <c r="GM288" i="11"/>
  <c r="GE288" i="11"/>
  <c r="HC288" i="11"/>
  <c r="HB84" i="11"/>
  <c r="GL84" i="11"/>
  <c r="GT84" i="11"/>
  <c r="GD84" i="11"/>
  <c r="HC103" i="11"/>
  <c r="GM103" i="11"/>
  <c r="GE103" i="11"/>
  <c r="GU103" i="11"/>
  <c r="GH49" i="11"/>
  <c r="HF49" i="11"/>
  <c r="GX49" i="11"/>
  <c r="GP49" i="11"/>
  <c r="GE195" i="11"/>
  <c r="GU195" i="11"/>
  <c r="GM195" i="11"/>
  <c r="HC195" i="11"/>
  <c r="GH51" i="11"/>
  <c r="HF51" i="11"/>
  <c r="GX51" i="11"/>
  <c r="GP51" i="11"/>
  <c r="GD99" i="11"/>
  <c r="GL99" i="11"/>
  <c r="GT99" i="11"/>
  <c r="HB99" i="11"/>
  <c r="GM104" i="11"/>
  <c r="GE104" i="11"/>
  <c r="HC104" i="11"/>
  <c r="GU104" i="11"/>
  <c r="GI203" i="11"/>
  <c r="GA203" i="11"/>
  <c r="GY203" i="11"/>
  <c r="GQ203" i="11"/>
  <c r="GT118" i="11"/>
  <c r="HB118" i="11"/>
  <c r="GD118" i="11"/>
  <c r="GL118" i="11"/>
  <c r="GK263" i="11"/>
  <c r="GS263" i="11"/>
  <c r="GC263" i="11"/>
  <c r="HA263" i="11"/>
  <c r="GS204" i="11"/>
  <c r="GK204" i="11"/>
  <c r="HA204" i="11"/>
  <c r="GC204" i="11"/>
  <c r="GS51" i="11"/>
  <c r="GK51" i="11"/>
  <c r="GC51" i="11"/>
  <c r="HA51" i="11"/>
  <c r="GY96" i="11"/>
  <c r="GI96" i="11"/>
  <c r="GA96" i="11"/>
  <c r="GQ96" i="11"/>
  <c r="GL115" i="11"/>
  <c r="GD115" i="11"/>
  <c r="HB115" i="11"/>
  <c r="GT115" i="11"/>
  <c r="HC144" i="11"/>
  <c r="GU144" i="11"/>
  <c r="GM144" i="11"/>
  <c r="GE144" i="11"/>
  <c r="HC107" i="11"/>
  <c r="GU107" i="11"/>
  <c r="GM107" i="11"/>
  <c r="GE107" i="11"/>
  <c r="HC166" i="11"/>
  <c r="GU166" i="11"/>
  <c r="GM166" i="11"/>
  <c r="GE166" i="11"/>
  <c r="GX196" i="11"/>
  <c r="GP196" i="11"/>
  <c r="HF196" i="11"/>
  <c r="GH196" i="11"/>
  <c r="GY208" i="11"/>
  <c r="GQ208" i="11"/>
  <c r="GI208" i="11"/>
  <c r="GA208" i="11"/>
  <c r="BD203" i="11"/>
  <c r="CS203" i="11" s="1"/>
  <c r="CU203" i="11" s="1"/>
  <c r="CV203" i="11" s="1"/>
  <c r="HF271" i="11"/>
  <c r="GX271" i="11"/>
  <c r="GH271" i="11"/>
  <c r="GP271" i="11"/>
  <c r="HC81" i="11"/>
  <c r="GU81" i="11"/>
  <c r="GM81" i="11"/>
  <c r="GE81" i="11"/>
  <c r="HB100" i="11"/>
  <c r="GT100" i="11"/>
  <c r="GL100" i="11"/>
  <c r="GD100" i="11"/>
  <c r="GM59" i="11"/>
  <c r="GE59" i="11"/>
  <c r="HC59" i="11"/>
  <c r="GU59" i="11"/>
  <c r="HC118" i="11"/>
  <c r="GU118" i="11"/>
  <c r="GE118" i="11"/>
  <c r="GM118" i="11"/>
  <c r="GE222" i="11"/>
  <c r="HC222" i="11"/>
  <c r="GM222" i="11"/>
  <c r="GU222" i="11"/>
  <c r="GH268" i="11"/>
  <c r="GP268" i="11"/>
  <c r="HF268" i="11"/>
  <c r="GX268" i="11"/>
  <c r="HA49" i="11"/>
  <c r="GS49" i="11"/>
  <c r="GK49" i="11"/>
  <c r="GC49" i="11"/>
  <c r="GT74" i="11"/>
  <c r="GL74" i="11"/>
  <c r="GD74" i="11"/>
  <c r="HB74" i="11"/>
  <c r="GU99" i="11"/>
  <c r="GM99" i="11"/>
  <c r="GE99" i="11"/>
  <c r="HC99" i="11"/>
  <c r="GT200" i="11"/>
  <c r="GL200" i="11"/>
  <c r="HB200" i="11"/>
  <c r="GD200" i="11"/>
  <c r="GD272" i="11"/>
  <c r="HB272" i="11"/>
  <c r="GT272" i="11"/>
  <c r="GL272" i="11"/>
  <c r="HB260" i="11"/>
  <c r="GT260" i="11"/>
  <c r="GL260" i="11"/>
  <c r="GD260" i="11"/>
  <c r="GT92" i="11"/>
  <c r="GL92" i="11"/>
  <c r="GD92" i="11"/>
  <c r="HB92" i="11"/>
  <c r="GC84" i="11"/>
  <c r="HA84" i="11"/>
  <c r="GS84" i="11"/>
  <c r="GK84" i="11"/>
  <c r="GD54" i="11"/>
  <c r="HB54" i="11"/>
  <c r="GT54" i="11"/>
  <c r="GL54" i="11"/>
  <c r="HF104" i="11"/>
  <c r="GX104" i="11"/>
  <c r="GP104" i="11"/>
  <c r="GH104" i="11"/>
  <c r="GY99" i="11"/>
  <c r="GQ99" i="11"/>
  <c r="GI99" i="11"/>
  <c r="GA99" i="11"/>
  <c r="GC59" i="11"/>
  <c r="HA59" i="11"/>
  <c r="GS59" i="11"/>
  <c r="GK59" i="11"/>
  <c r="GL107" i="11"/>
  <c r="GD107" i="11"/>
  <c r="HB107" i="11"/>
  <c r="GT107" i="11"/>
  <c r="GH175" i="11"/>
  <c r="HF175" i="11"/>
  <c r="GX175" i="11"/>
  <c r="GP175" i="11"/>
  <c r="GM92" i="11"/>
  <c r="GE92" i="11"/>
  <c r="HC92" i="11"/>
  <c r="GU92" i="11"/>
  <c r="GC200" i="11"/>
  <c r="HA200" i="11"/>
  <c r="GK200" i="11"/>
  <c r="GS200" i="11"/>
  <c r="HB283" i="11"/>
  <c r="CV283" i="11"/>
  <c r="GT283" i="11"/>
  <c r="GL283" i="11"/>
  <c r="GD283" i="11"/>
  <c r="HD251" i="11"/>
  <c r="CU251" i="11"/>
  <c r="CV251" i="11" s="1"/>
  <c r="GN251" i="11"/>
  <c r="CT251" i="11"/>
  <c r="HC51" i="11"/>
  <c r="GU51" i="11"/>
  <c r="GM51" i="11"/>
  <c r="GE51" i="11"/>
  <c r="HD121" i="11"/>
  <c r="GN121" i="11"/>
  <c r="GT96" i="11"/>
  <c r="GL96" i="11"/>
  <c r="GD96" i="11"/>
  <c r="HB96" i="11"/>
  <c r="GS208" i="11"/>
  <c r="GK208" i="11"/>
  <c r="HA208" i="11"/>
  <c r="GC208" i="11"/>
  <c r="CV274" i="11"/>
  <c r="GM274" i="11"/>
  <c r="GE274" i="11"/>
  <c r="GU274" i="11"/>
  <c r="HC274" i="11"/>
  <c r="GT288" i="11"/>
  <c r="GL288" i="11"/>
  <c r="GD288" i="11"/>
  <c r="HB288" i="11"/>
  <c r="GX84" i="11"/>
  <c r="GH84" i="11"/>
  <c r="HF84" i="11"/>
  <c r="GP84" i="11"/>
  <c r="GD88" i="11"/>
  <c r="HB88" i="11"/>
  <c r="GT88" i="11"/>
  <c r="GL88" i="11"/>
  <c r="GH59" i="11"/>
  <c r="HF59" i="11"/>
  <c r="GX59" i="11"/>
  <c r="GP59" i="11"/>
  <c r="GT204" i="11"/>
  <c r="GL204" i="11"/>
  <c r="HB204" i="11"/>
  <c r="GD204" i="11"/>
  <c r="GY279" i="11"/>
  <c r="GA279" i="11"/>
  <c r="GQ279" i="11"/>
  <c r="GI279" i="11"/>
  <c r="GQ92" i="11"/>
  <c r="GY92" i="11"/>
  <c r="GI92" i="11"/>
  <c r="GA92" i="11"/>
  <c r="HF263" i="11"/>
  <c r="GX263" i="11"/>
  <c r="GH263" i="11"/>
  <c r="GP263" i="11"/>
  <c r="GT110" i="11"/>
  <c r="HB110" i="11"/>
  <c r="GD110" i="11"/>
  <c r="GL110" i="11"/>
  <c r="GX92" i="11"/>
  <c r="HF92" i="11"/>
  <c r="GP92" i="11"/>
  <c r="GH92" i="11"/>
  <c r="GU283" i="11"/>
  <c r="GM283" i="11"/>
  <c r="GE283" i="11"/>
  <c r="HC283" i="11"/>
  <c r="GA51" i="11"/>
  <c r="GY51" i="11"/>
  <c r="GQ51" i="11"/>
  <c r="GI51" i="11"/>
  <c r="HC110" i="11"/>
  <c r="GU110" i="11"/>
  <c r="GM110" i="11"/>
  <c r="GE110" i="11"/>
  <c r="GY110" i="11"/>
  <c r="GI110" i="11"/>
  <c r="GA110" i="11"/>
  <c r="GQ110" i="11"/>
  <c r="GY207" i="11"/>
  <c r="GQ207" i="11"/>
  <c r="GA207" i="11"/>
  <c r="GI207" i="11"/>
  <c r="GH204" i="11"/>
  <c r="HF204" i="11"/>
  <c r="GX204" i="11"/>
  <c r="GP204" i="11"/>
  <c r="HF251" i="11"/>
  <c r="GX251" i="11"/>
  <c r="GH251" i="11"/>
  <c r="GP251" i="11"/>
  <c r="GC251" i="11"/>
  <c r="GK251" i="11"/>
  <c r="HA251" i="11"/>
  <c r="GS251" i="11"/>
  <c r="GC268" i="11"/>
  <c r="HA268" i="11"/>
  <c r="GS268" i="11"/>
  <c r="GK268" i="11"/>
  <c r="GT252" i="11"/>
  <c r="GL252" i="11"/>
  <c r="GD252" i="11"/>
  <c r="HB252" i="11"/>
  <c r="GQ59" i="11"/>
  <c r="GI59" i="11"/>
  <c r="GA59" i="11"/>
  <c r="GY59" i="11"/>
  <c r="HF163" i="11"/>
  <c r="GX163" i="11"/>
  <c r="GP163" i="11"/>
  <c r="GH163" i="11"/>
  <c r="GY195" i="11"/>
  <c r="GI195" i="11"/>
  <c r="GA195" i="11"/>
  <c r="GQ195" i="11"/>
  <c r="GX223" i="11"/>
  <c r="GP223" i="11"/>
  <c r="HF223" i="11"/>
  <c r="GH223" i="11"/>
  <c r="GQ283" i="11"/>
  <c r="GY283" i="11"/>
  <c r="GI283" i="11"/>
  <c r="GA283" i="11"/>
  <c r="GD266" i="11"/>
  <c r="HB266" i="11"/>
  <c r="GL266" i="11"/>
  <c r="GT266" i="11"/>
  <c r="GY107" i="11"/>
  <c r="GQ107" i="11"/>
  <c r="GI107" i="11"/>
  <c r="GA107" i="11"/>
  <c r="GM96" i="11"/>
  <c r="GE96" i="11"/>
  <c r="GU96" i="11"/>
  <c r="HC96" i="11"/>
  <c r="GD223" i="11"/>
  <c r="HB223" i="11"/>
  <c r="GT223" i="11"/>
  <c r="GL223" i="11"/>
  <c r="GY288" i="11"/>
  <c r="GA288" i="11"/>
  <c r="GQ288" i="11"/>
  <c r="GI288" i="11"/>
  <c r="GI118" i="11"/>
  <c r="GA118" i="11"/>
  <c r="GY118" i="11"/>
  <c r="GQ118" i="11"/>
  <c r="HF260" i="11"/>
  <c r="GH260" i="11"/>
  <c r="GX260" i="11"/>
  <c r="GP260" i="11"/>
  <c r="HD84" i="11"/>
  <c r="BC163" i="11"/>
  <c r="BD163" i="11"/>
  <c r="CS163" i="11" s="1"/>
  <c r="CU163" i="11" s="1"/>
  <c r="CV163" i="11" s="1"/>
  <c r="BB163" i="11"/>
  <c r="CR163" i="11" s="1"/>
  <c r="GY63" i="11"/>
  <c r="GQ63" i="11"/>
  <c r="GI63" i="11"/>
  <c r="GA63" i="11"/>
  <c r="HA69" i="11"/>
  <c r="GS69" i="11"/>
  <c r="GK69" i="11"/>
  <c r="GC69" i="11"/>
  <c r="HD86" i="11"/>
  <c r="GN86" i="11"/>
  <c r="HA105" i="11"/>
  <c r="GS105" i="11"/>
  <c r="GK105" i="11"/>
  <c r="GC105" i="11"/>
  <c r="HE72" i="11"/>
  <c r="GW72" i="11"/>
  <c r="GO72" i="11"/>
  <c r="GG72" i="11"/>
  <c r="DH53" i="11"/>
  <c r="HE61" i="11"/>
  <c r="GW61" i="11"/>
  <c r="GO61" i="11"/>
  <c r="GG61" i="11"/>
  <c r="HA72" i="11"/>
  <c r="GS72" i="11"/>
  <c r="GK72" i="11"/>
  <c r="GC72" i="11"/>
  <c r="DH114" i="11"/>
  <c r="HA122" i="11"/>
  <c r="GS122" i="11"/>
  <c r="GK122" i="11"/>
  <c r="GC122" i="11"/>
  <c r="HA154" i="11"/>
  <c r="GS154" i="11"/>
  <c r="GK154" i="11"/>
  <c r="GC154" i="11"/>
  <c r="HD98" i="11"/>
  <c r="GN98" i="11"/>
  <c r="CT106" i="11"/>
  <c r="HA124" i="11"/>
  <c r="GS124" i="11"/>
  <c r="GK124" i="11"/>
  <c r="GC124" i="11"/>
  <c r="GV96" i="11"/>
  <c r="GF96" i="11"/>
  <c r="GY132" i="11"/>
  <c r="GQ132" i="11"/>
  <c r="GI132" i="11"/>
  <c r="GA132" i="11"/>
  <c r="DI131" i="11"/>
  <c r="DJ131" i="11" s="1"/>
  <c r="HB153" i="11"/>
  <c r="GT153" i="11"/>
  <c r="GL153" i="11"/>
  <c r="GD153" i="11"/>
  <c r="GZ132" i="11"/>
  <c r="GR132" i="11"/>
  <c r="GJ132" i="11"/>
  <c r="GB132" i="11"/>
  <c r="DI152" i="11"/>
  <c r="DJ152" i="11" s="1"/>
  <c r="CU123" i="11"/>
  <c r="CV123" i="11" s="1"/>
  <c r="HD135" i="11"/>
  <c r="GN135" i="11"/>
  <c r="CT156" i="11"/>
  <c r="CT158" i="11"/>
  <c r="CT165" i="11"/>
  <c r="CT174" i="11"/>
  <c r="HC186" i="11"/>
  <c r="GU186" i="11"/>
  <c r="GM186" i="11"/>
  <c r="GE186" i="11"/>
  <c r="DH165" i="11"/>
  <c r="CU180" i="11"/>
  <c r="CV180" i="11" s="1"/>
  <c r="HD190" i="11"/>
  <c r="GN190" i="11"/>
  <c r="DI211" i="11"/>
  <c r="CU234" i="11"/>
  <c r="CV234" i="11" s="1"/>
  <c r="HE237" i="11"/>
  <c r="GW237" i="11"/>
  <c r="GO237" i="11"/>
  <c r="GG237" i="11"/>
  <c r="GY232" i="11"/>
  <c r="GQ232" i="11"/>
  <c r="GI232" i="11"/>
  <c r="GA232" i="11"/>
  <c r="HB244" i="11"/>
  <c r="GT244" i="11"/>
  <c r="GL244" i="11"/>
  <c r="GD244" i="11"/>
  <c r="HB249" i="11"/>
  <c r="GL249" i="11"/>
  <c r="GT249" i="11"/>
  <c r="GD249" i="11"/>
  <c r="HC254" i="11"/>
  <c r="GU254" i="11"/>
  <c r="GM254" i="11"/>
  <c r="GE254" i="11"/>
  <c r="HF269" i="11"/>
  <c r="GX269" i="11"/>
  <c r="GP269" i="11"/>
  <c r="GH269" i="11"/>
  <c r="HD264" i="11"/>
  <c r="GN264" i="11"/>
  <c r="DI266" i="11"/>
  <c r="DH278" i="11"/>
  <c r="HE281" i="11"/>
  <c r="GW281" i="11"/>
  <c r="GO281" i="11"/>
  <c r="GG281" i="11"/>
  <c r="HD284" i="11"/>
  <c r="GN284" i="11"/>
  <c r="DH95" i="11"/>
  <c r="CU141" i="11"/>
  <c r="CV141" i="11" s="1"/>
  <c r="CT138" i="11"/>
  <c r="DI125" i="11"/>
  <c r="HF164" i="11"/>
  <c r="GX164" i="11"/>
  <c r="GP164" i="11"/>
  <c r="GH164" i="11"/>
  <c r="CU132" i="11"/>
  <c r="CT164" i="11"/>
  <c r="GV175" i="11"/>
  <c r="GF175" i="11"/>
  <c r="CT201" i="11"/>
  <c r="HA71" i="11"/>
  <c r="GS71" i="11"/>
  <c r="GK71" i="11"/>
  <c r="GC71" i="11"/>
  <c r="HB68" i="11"/>
  <c r="GT68" i="11"/>
  <c r="GL68" i="11"/>
  <c r="GD68" i="11"/>
  <c r="GY56" i="11"/>
  <c r="GQ56" i="11"/>
  <c r="GI56" i="11"/>
  <c r="GA56" i="11"/>
  <c r="GV66" i="11"/>
  <c r="GF66" i="11"/>
  <c r="DH75" i="11"/>
  <c r="HA108" i="11"/>
  <c r="GS108" i="11"/>
  <c r="GK108" i="11"/>
  <c r="GC108" i="11"/>
  <c r="DH61" i="11"/>
  <c r="DI94" i="11"/>
  <c r="DJ94" i="11" s="1"/>
  <c r="HF117" i="11"/>
  <c r="GX117" i="11"/>
  <c r="GP117" i="11"/>
  <c r="GH117" i="11"/>
  <c r="DI119" i="11"/>
  <c r="HF146" i="11"/>
  <c r="GX146" i="11"/>
  <c r="GP146" i="11"/>
  <c r="GH146" i="11"/>
  <c r="DI147" i="11"/>
  <c r="DJ147" i="11" s="1"/>
  <c r="CT122" i="11"/>
  <c r="HD146" i="11"/>
  <c r="GN146" i="11"/>
  <c r="HE133" i="11"/>
  <c r="GW133" i="11"/>
  <c r="GO133" i="11"/>
  <c r="GG133" i="11"/>
  <c r="HD155" i="11"/>
  <c r="GN155" i="11"/>
  <c r="HD128" i="11"/>
  <c r="GN128" i="11"/>
  <c r="GZ138" i="11"/>
  <c r="GR138" i="11"/>
  <c r="GJ138" i="11"/>
  <c r="GB138" i="11"/>
  <c r="HA153" i="11"/>
  <c r="GS153" i="11"/>
  <c r="GK153" i="11"/>
  <c r="GC153" i="11"/>
  <c r="GY168" i="11"/>
  <c r="GQ168" i="11"/>
  <c r="GI168" i="11"/>
  <c r="GA168" i="11"/>
  <c r="HD183" i="11"/>
  <c r="GN183" i="11"/>
  <c r="CT192" i="11"/>
  <c r="DI187" i="11"/>
  <c r="DJ187" i="11" s="1"/>
  <c r="GZ194" i="11"/>
  <c r="GR194" i="11"/>
  <c r="GJ194" i="11"/>
  <c r="GB194" i="11"/>
  <c r="CT198" i="11"/>
  <c r="HD198" i="11"/>
  <c r="GN198" i="11"/>
  <c r="HD206" i="11"/>
  <c r="GN206" i="11"/>
  <c r="GV208" i="11"/>
  <c r="GF208" i="11"/>
  <c r="GZ202" i="11"/>
  <c r="GR202" i="11"/>
  <c r="GJ202" i="11"/>
  <c r="GB202" i="11"/>
  <c r="DH224" i="11"/>
  <c r="HE232" i="11"/>
  <c r="GW232" i="11"/>
  <c r="GO232" i="11"/>
  <c r="GG232" i="11"/>
  <c r="GE244" i="11"/>
  <c r="HC244" i="11"/>
  <c r="GU244" i="11"/>
  <c r="GM244" i="11"/>
  <c r="GY247" i="11"/>
  <c r="GQ247" i="11"/>
  <c r="GI247" i="11"/>
  <c r="GA247" i="11"/>
  <c r="CU242" i="11"/>
  <c r="CV242" i="11" s="1"/>
  <c r="HB269" i="11"/>
  <c r="GT269" i="11"/>
  <c r="GL269" i="11"/>
  <c r="GD269" i="11"/>
  <c r="DI267" i="11"/>
  <c r="DJ267" i="11" s="1"/>
  <c r="HC276" i="11"/>
  <c r="GU276" i="11"/>
  <c r="GM276" i="11"/>
  <c r="GE276" i="11"/>
  <c r="HD101" i="11"/>
  <c r="GN101" i="11"/>
  <c r="DH144" i="11"/>
  <c r="CU172" i="11"/>
  <c r="DH176" i="11"/>
  <c r="HD187" i="11"/>
  <c r="GN187" i="11"/>
  <c r="DH190" i="11"/>
  <c r="DH199" i="11"/>
  <c r="DH229" i="11"/>
  <c r="DH241" i="11"/>
  <c r="GZ269" i="11"/>
  <c r="GR269" i="11"/>
  <c r="GJ269" i="11"/>
  <c r="GB269" i="11"/>
  <c r="HF63" i="11"/>
  <c r="GX63" i="11"/>
  <c r="GP63" i="11"/>
  <c r="GH63" i="11"/>
  <c r="DI50" i="11"/>
  <c r="HB76" i="11"/>
  <c r="GT76" i="11"/>
  <c r="GL76" i="11"/>
  <c r="GD76" i="11"/>
  <c r="CT80" i="11"/>
  <c r="HB53" i="11"/>
  <c r="GT53" i="11"/>
  <c r="GL53" i="11"/>
  <c r="GD53" i="11"/>
  <c r="HB69" i="11"/>
  <c r="GT69" i="11"/>
  <c r="GL69" i="11"/>
  <c r="GD69" i="11"/>
  <c r="HE75" i="11"/>
  <c r="GW75" i="11"/>
  <c r="GO75" i="11"/>
  <c r="GG75" i="11"/>
  <c r="GV84" i="11"/>
  <c r="GF84" i="11"/>
  <c r="HF112" i="11"/>
  <c r="GX112" i="11"/>
  <c r="GP112" i="11"/>
  <c r="GH112" i="11"/>
  <c r="HE94" i="11"/>
  <c r="GW94" i="11"/>
  <c r="GO94" i="11"/>
  <c r="GG94" i="11"/>
  <c r="DI98" i="11"/>
  <c r="DJ98" i="11" s="1"/>
  <c r="CT112" i="11"/>
  <c r="CU116" i="11"/>
  <c r="CV116" i="11" s="1"/>
  <c r="CT89" i="11"/>
  <c r="HA87" i="11"/>
  <c r="GS87" i="11"/>
  <c r="GK87" i="11"/>
  <c r="GC87" i="11"/>
  <c r="CU90" i="11"/>
  <c r="CT98" i="11"/>
  <c r="DI100" i="11"/>
  <c r="DJ100" i="11" s="1"/>
  <c r="HD106" i="11"/>
  <c r="GN106" i="11"/>
  <c r="CT87" i="11"/>
  <c r="DI139" i="11"/>
  <c r="DJ139" i="11" s="1"/>
  <c r="CT130" i="11"/>
  <c r="HD130" i="11"/>
  <c r="GN130" i="11"/>
  <c r="HF143" i="11"/>
  <c r="GX143" i="11"/>
  <c r="GP143" i="11"/>
  <c r="GH143" i="11"/>
  <c r="HF156" i="11"/>
  <c r="GX156" i="11"/>
  <c r="GP156" i="11"/>
  <c r="GH156" i="11"/>
  <c r="HD127" i="11"/>
  <c r="GN127" i="11"/>
  <c r="CT131" i="11"/>
  <c r="HD124" i="11"/>
  <c r="GN124" i="11"/>
  <c r="CT140" i="11"/>
  <c r="DH146" i="11"/>
  <c r="GZ154" i="11"/>
  <c r="GR154" i="11"/>
  <c r="GJ154" i="11"/>
  <c r="GB154" i="11"/>
  <c r="HA180" i="11"/>
  <c r="GS180" i="11"/>
  <c r="GK180" i="11"/>
  <c r="GC180" i="11"/>
  <c r="CT166" i="11"/>
  <c r="CT173" i="11"/>
  <c r="HC182" i="11"/>
  <c r="GU182" i="11"/>
  <c r="GM182" i="11"/>
  <c r="GE182" i="11"/>
  <c r="HA63" i="11"/>
  <c r="GS63" i="11"/>
  <c r="GK63" i="11"/>
  <c r="GC63" i="11"/>
  <c r="HA79" i="11"/>
  <c r="GS79" i="11"/>
  <c r="GK79" i="11"/>
  <c r="GC79" i="11"/>
  <c r="HA61" i="11"/>
  <c r="GS61" i="11"/>
  <c r="GK61" i="11"/>
  <c r="GC61" i="11"/>
  <c r="GY69" i="11"/>
  <c r="GQ69" i="11"/>
  <c r="GI69" i="11"/>
  <c r="GA69" i="11"/>
  <c r="HA67" i="11"/>
  <c r="GS67" i="11"/>
  <c r="GK67" i="11"/>
  <c r="GC67" i="11"/>
  <c r="CU68" i="11"/>
  <c r="CV68" i="11" s="1"/>
  <c r="HF77" i="11"/>
  <c r="GX77" i="11"/>
  <c r="GP77" i="11"/>
  <c r="GH77" i="11"/>
  <c r="CU80" i="11"/>
  <c r="DI85" i="11"/>
  <c r="DJ85" i="11" s="1"/>
  <c r="HF120" i="11"/>
  <c r="GX120" i="11"/>
  <c r="GP120" i="11"/>
  <c r="GH120" i="11"/>
  <c r="DI51" i="11"/>
  <c r="DJ51" i="11" s="1"/>
  <c r="GZ63" i="11"/>
  <c r="GR63" i="11"/>
  <c r="GJ63" i="11"/>
  <c r="GB63" i="11"/>
  <c r="HC76" i="11"/>
  <c r="GU76" i="11"/>
  <c r="GM76" i="11"/>
  <c r="GE76" i="11"/>
  <c r="GY86" i="11"/>
  <c r="GQ86" i="11"/>
  <c r="GI86" i="11"/>
  <c r="GA86" i="11"/>
  <c r="GZ52" i="11"/>
  <c r="GR52" i="11"/>
  <c r="GJ52" i="11"/>
  <c r="GB52" i="11"/>
  <c r="HF52" i="11"/>
  <c r="GX52" i="11"/>
  <c r="GP52" i="11"/>
  <c r="GH52" i="11"/>
  <c r="HB83" i="11"/>
  <c r="GT83" i="11"/>
  <c r="GL83" i="11"/>
  <c r="GD83" i="11"/>
  <c r="CU112" i="11"/>
  <c r="CV112" i="11" s="1"/>
  <c r="HD116" i="11"/>
  <c r="GN116" i="11"/>
  <c r="HA117" i="11"/>
  <c r="GS117" i="11"/>
  <c r="GK117" i="11"/>
  <c r="GC117" i="11"/>
  <c r="DH118" i="11"/>
  <c r="HF130" i="11"/>
  <c r="GX130" i="11"/>
  <c r="GP130" i="11"/>
  <c r="GH130" i="11"/>
  <c r="HA90" i="11"/>
  <c r="GS90" i="11"/>
  <c r="GK90" i="11"/>
  <c r="GC90" i="11"/>
  <c r="GY130" i="11"/>
  <c r="GQ130" i="11"/>
  <c r="GI130" i="11"/>
  <c r="GA130" i="11"/>
  <c r="CT90" i="11"/>
  <c r="HA91" i="11"/>
  <c r="GS91" i="11"/>
  <c r="GK91" i="11"/>
  <c r="GC91" i="11"/>
  <c r="GY93" i="11"/>
  <c r="GQ93" i="11"/>
  <c r="GI93" i="11"/>
  <c r="GA93" i="11"/>
  <c r="HC97" i="11"/>
  <c r="GU97" i="11"/>
  <c r="GM97" i="11"/>
  <c r="GE97" i="11"/>
  <c r="CU106" i="11"/>
  <c r="CV106" i="11" s="1"/>
  <c r="HF132" i="11"/>
  <c r="GX132" i="11"/>
  <c r="GP132" i="11"/>
  <c r="GH132" i="11"/>
  <c r="HC102" i="11"/>
  <c r="GU102" i="11"/>
  <c r="GM102" i="11"/>
  <c r="GE102" i="11"/>
  <c r="HC130" i="11"/>
  <c r="GU130" i="11"/>
  <c r="GM130" i="11"/>
  <c r="GE130" i="11"/>
  <c r="DI127" i="11"/>
  <c r="DJ127" i="11" s="1"/>
  <c r="DH135" i="11"/>
  <c r="DI143" i="11"/>
  <c r="DJ143" i="11" s="1"/>
  <c r="HE151" i="11"/>
  <c r="GW151" i="11"/>
  <c r="GO151" i="11"/>
  <c r="GG151" i="11"/>
  <c r="HF127" i="11"/>
  <c r="GX127" i="11"/>
  <c r="GP127" i="11"/>
  <c r="GH127" i="11"/>
  <c r="HA131" i="11"/>
  <c r="GS131" i="11"/>
  <c r="GK131" i="11"/>
  <c r="GC131" i="11"/>
  <c r="DH140" i="11"/>
  <c r="HD123" i="11"/>
  <c r="GN123" i="11"/>
  <c r="CT127" i="11"/>
  <c r="CU127" i="11"/>
  <c r="CV127" i="11" s="1"/>
  <c r="GZ133" i="11"/>
  <c r="GR133" i="11"/>
  <c r="GJ133" i="11"/>
  <c r="GB133" i="11"/>
  <c r="HD139" i="11"/>
  <c r="GN139" i="11"/>
  <c r="CT143" i="11"/>
  <c r="CU143" i="11"/>
  <c r="CV143" i="11" s="1"/>
  <c r="HD156" i="11"/>
  <c r="GN156" i="11"/>
  <c r="CT124" i="11"/>
  <c r="DH126" i="11"/>
  <c r="HA129" i="11"/>
  <c r="GS129" i="11"/>
  <c r="GK129" i="11"/>
  <c r="GC129" i="11"/>
  <c r="DI142" i="11"/>
  <c r="DI146" i="11"/>
  <c r="DJ146" i="11" s="1"/>
  <c r="HE150" i="11"/>
  <c r="GW150" i="11"/>
  <c r="GO150" i="11"/>
  <c r="GG150" i="11"/>
  <c r="HA168" i="11"/>
  <c r="GS168" i="11"/>
  <c r="GK168" i="11"/>
  <c r="GC168" i="11"/>
  <c r="DH159" i="11"/>
  <c r="HC164" i="11"/>
  <c r="GU164" i="11"/>
  <c r="GM164" i="11"/>
  <c r="GE164" i="11"/>
  <c r="CU165" i="11"/>
  <c r="CV165" i="11" s="1"/>
  <c r="DI167" i="11"/>
  <c r="DH175" i="11"/>
  <c r="GY184" i="11"/>
  <c r="GQ184" i="11"/>
  <c r="GI184" i="11"/>
  <c r="GA184" i="11"/>
  <c r="GZ160" i="11"/>
  <c r="GR160" i="11"/>
  <c r="GJ160" i="11"/>
  <c r="GB160" i="11"/>
  <c r="DI164" i="11"/>
  <c r="DJ164" i="11" s="1"/>
  <c r="GZ168" i="11"/>
  <c r="GR168" i="11"/>
  <c r="GJ168" i="11"/>
  <c r="GB168" i="11"/>
  <c r="DI172" i="11"/>
  <c r="DJ172" i="11" s="1"/>
  <c r="GZ176" i="11"/>
  <c r="GR176" i="11"/>
  <c r="GJ176" i="11"/>
  <c r="GB176" i="11"/>
  <c r="DH169" i="11"/>
  <c r="DI173" i="11"/>
  <c r="DJ173" i="11" s="1"/>
  <c r="GY182" i="11"/>
  <c r="GQ182" i="11"/>
  <c r="GI182" i="11"/>
  <c r="GA182" i="11"/>
  <c r="HD179" i="11"/>
  <c r="GN179" i="11"/>
  <c r="HE178" i="11"/>
  <c r="GW178" i="11"/>
  <c r="GO178" i="11"/>
  <c r="GG178" i="11"/>
  <c r="DH182" i="11"/>
  <c r="GZ190" i="11"/>
  <c r="GR190" i="11"/>
  <c r="GJ190" i="11"/>
  <c r="GB190" i="11"/>
  <c r="GZ191" i="11"/>
  <c r="GR191" i="11"/>
  <c r="GJ191" i="11"/>
  <c r="GB191" i="11"/>
  <c r="CU190" i="11"/>
  <c r="CV190" i="11" s="1"/>
  <c r="HD209" i="11"/>
  <c r="GN209" i="11"/>
  <c r="HE213" i="11"/>
  <c r="GW213" i="11"/>
  <c r="GO213" i="11"/>
  <c r="GG213" i="11"/>
  <c r="HB202" i="11"/>
  <c r="GT202" i="11"/>
  <c r="GL202" i="11"/>
  <c r="GD202" i="11"/>
  <c r="DI198" i="11"/>
  <c r="DJ198" i="11" s="1"/>
  <c r="HC213" i="11"/>
  <c r="GU213" i="11"/>
  <c r="GM213" i="11"/>
  <c r="GE213" i="11"/>
  <c r="HD224" i="11"/>
  <c r="GN224" i="11"/>
  <c r="HA225" i="11"/>
  <c r="GS225" i="11"/>
  <c r="GK225" i="11"/>
  <c r="GC225" i="11"/>
  <c r="DH226" i="11"/>
  <c r="GV218" i="11"/>
  <c r="GF218" i="11"/>
  <c r="DH219" i="11"/>
  <c r="GV226" i="11"/>
  <c r="GF226" i="11"/>
  <c r="DH227" i="11"/>
  <c r="DH221" i="11"/>
  <c r="GZ229" i="11"/>
  <c r="GR229" i="11"/>
  <c r="GJ229" i="11"/>
  <c r="GB229" i="11"/>
  <c r="CT230" i="11"/>
  <c r="GY240" i="11"/>
  <c r="GQ240" i="11"/>
  <c r="GI240" i="11"/>
  <c r="GA240" i="11"/>
  <c r="HF236" i="11"/>
  <c r="GX236" i="11"/>
  <c r="GP236" i="11"/>
  <c r="GH236" i="11"/>
  <c r="CT233" i="11"/>
  <c r="DH235" i="11"/>
  <c r="CU239" i="11"/>
  <c r="GZ241" i="11"/>
  <c r="GR241" i="11"/>
  <c r="GJ241" i="11"/>
  <c r="GB241" i="11"/>
  <c r="HD243" i="11"/>
  <c r="GN243" i="11"/>
  <c r="DI248" i="11"/>
  <c r="DJ248" i="11" s="1"/>
  <c r="CT238" i="11"/>
  <c r="HE253" i="11"/>
  <c r="GW253" i="11"/>
  <c r="GO253" i="11"/>
  <c r="GG253" i="11"/>
  <c r="HC261" i="11"/>
  <c r="GU261" i="11"/>
  <c r="GM261" i="11"/>
  <c r="GE261" i="11"/>
  <c r="DI260" i="11"/>
  <c r="DJ260" i="11" s="1"/>
  <c r="GV256" i="11"/>
  <c r="GF256" i="11"/>
  <c r="DH257" i="11"/>
  <c r="CU264" i="11"/>
  <c r="CV264" i="11" s="1"/>
  <c r="HD265" i="11"/>
  <c r="GN265" i="11"/>
  <c r="DH264" i="11"/>
  <c r="DI272" i="11"/>
  <c r="DJ272" i="11" s="1"/>
  <c r="GZ278" i="11"/>
  <c r="GR278" i="11"/>
  <c r="GJ278" i="11"/>
  <c r="GB278" i="11"/>
  <c r="CU284" i="11"/>
  <c r="CV284" i="11" s="1"/>
  <c r="CT105" i="11"/>
  <c r="HD105" i="11"/>
  <c r="GN105" i="11"/>
  <c r="DI84" i="11"/>
  <c r="DI88" i="11"/>
  <c r="DJ88" i="11" s="1"/>
  <c r="DI104" i="11"/>
  <c r="CU129" i="11"/>
  <c r="CV129" i="11" s="1"/>
  <c r="CT133" i="11"/>
  <c r="CU138" i="11"/>
  <c r="CV138" i="11" s="1"/>
  <c r="GZ152" i="11"/>
  <c r="GR152" i="11"/>
  <c r="GJ152" i="11"/>
  <c r="GB152" i="11"/>
  <c r="CT120" i="11"/>
  <c r="CT152" i="11"/>
  <c r="DI158" i="11"/>
  <c r="DI166" i="11"/>
  <c r="CT161" i="11"/>
  <c r="HD161" i="11"/>
  <c r="GN161" i="11"/>
  <c r="DH168" i="11"/>
  <c r="DI191" i="11"/>
  <c r="HD257" i="11"/>
  <c r="GN257" i="11"/>
  <c r="GV275" i="11"/>
  <c r="GF275" i="11"/>
  <c r="GS83" i="11"/>
  <c r="HA83" i="11"/>
  <c r="GK83" i="11"/>
  <c r="GC83" i="11"/>
  <c r="DI54" i="11"/>
  <c r="DJ54" i="11" s="1"/>
  <c r="GY71" i="11"/>
  <c r="GQ71" i="11"/>
  <c r="GI71" i="11"/>
  <c r="GA71" i="11"/>
  <c r="GZ55" i="11"/>
  <c r="GR55" i="11"/>
  <c r="GJ55" i="11"/>
  <c r="GB55" i="11"/>
  <c r="CT65" i="11"/>
  <c r="HD65" i="11"/>
  <c r="GN65" i="11"/>
  <c r="DI67" i="11"/>
  <c r="DJ67" i="11" s="1"/>
  <c r="HD73" i="11"/>
  <c r="GN73" i="11"/>
  <c r="GZ79" i="11"/>
  <c r="GR79" i="11"/>
  <c r="GJ79" i="11"/>
  <c r="GB79" i="11"/>
  <c r="DI60" i="11"/>
  <c r="DJ60" i="11" s="1"/>
  <c r="DH72" i="11"/>
  <c r="HD55" i="11"/>
  <c r="GN55" i="11"/>
  <c r="CT71" i="11"/>
  <c r="DH73" i="11"/>
  <c r="CT79" i="11"/>
  <c r="DH81" i="11"/>
  <c r="DH94" i="11"/>
  <c r="GZ102" i="11"/>
  <c r="GR102" i="11"/>
  <c r="GJ102" i="11"/>
  <c r="GB102" i="11"/>
  <c r="HD108" i="11"/>
  <c r="GN108" i="11"/>
  <c r="HA109" i="11"/>
  <c r="GS109" i="11"/>
  <c r="GK109" i="11"/>
  <c r="GC109" i="11"/>
  <c r="DH110" i="11"/>
  <c r="HB116" i="11"/>
  <c r="GT116" i="11"/>
  <c r="GL116" i="11"/>
  <c r="GD116" i="11"/>
  <c r="HA128" i="11"/>
  <c r="GS128" i="11"/>
  <c r="GK128" i="11"/>
  <c r="GC128" i="11"/>
  <c r="DH87" i="11"/>
  <c r="HF90" i="11"/>
  <c r="GX90" i="11"/>
  <c r="GP90" i="11"/>
  <c r="GH90" i="11"/>
  <c r="GV110" i="11"/>
  <c r="GF110" i="11"/>
  <c r="DH111" i="11"/>
  <c r="CU117" i="11"/>
  <c r="CV117" i="11" s="1"/>
  <c r="HC154" i="11"/>
  <c r="GU154" i="11"/>
  <c r="GM154" i="11"/>
  <c r="GE154" i="11"/>
  <c r="HC93" i="11"/>
  <c r="GU93" i="11"/>
  <c r="GM93" i="11"/>
  <c r="GE93" i="11"/>
  <c r="GY101" i="11"/>
  <c r="GQ101" i="11"/>
  <c r="GI101" i="11"/>
  <c r="GA101" i="11"/>
  <c r="DI112" i="11"/>
  <c r="DJ112" i="11" s="1"/>
  <c r="HA138" i="11"/>
  <c r="GS138" i="11"/>
  <c r="GK138" i="11"/>
  <c r="GC138" i="11"/>
  <c r="HF154" i="11"/>
  <c r="GX154" i="11"/>
  <c r="GP154" i="11"/>
  <c r="GH154" i="11"/>
  <c r="DI89" i="11"/>
  <c r="DJ89" i="11" s="1"/>
  <c r="CT91" i="11"/>
  <c r="GZ93" i="11"/>
  <c r="GR93" i="11"/>
  <c r="GJ93" i="11"/>
  <c r="GB93" i="11"/>
  <c r="HE101" i="11"/>
  <c r="GW101" i="11"/>
  <c r="GO101" i="11"/>
  <c r="GG101" i="11"/>
  <c r="HA120" i="11"/>
  <c r="GS120" i="11"/>
  <c r="GK120" i="11"/>
  <c r="GC120" i="11"/>
  <c r="DH151" i="11"/>
  <c r="GY156" i="11"/>
  <c r="GQ156" i="11"/>
  <c r="GI156" i="11"/>
  <c r="GA156" i="11"/>
  <c r="CU122" i="11"/>
  <c r="CV122" i="11" s="1"/>
  <c r="HD122" i="11"/>
  <c r="GN122" i="11"/>
  <c r="DH128" i="11"/>
  <c r="HF131" i="11"/>
  <c r="GX131" i="11"/>
  <c r="GP131" i="11"/>
  <c r="GH131" i="11"/>
  <c r="HA135" i="11"/>
  <c r="GS135" i="11"/>
  <c r="GK135" i="11"/>
  <c r="GC135" i="11"/>
  <c r="HC145" i="11"/>
  <c r="GU145" i="11"/>
  <c r="GM145" i="11"/>
  <c r="GE145" i="11"/>
  <c r="CU146" i="11"/>
  <c r="CV146" i="11" s="1"/>
  <c r="GY149" i="11"/>
  <c r="GQ149" i="11"/>
  <c r="GI149" i="11"/>
  <c r="GA149" i="11"/>
  <c r="HA176" i="11"/>
  <c r="GS176" i="11"/>
  <c r="GK176" i="11"/>
  <c r="GC176" i="11"/>
  <c r="HE137" i="11"/>
  <c r="GW137" i="11"/>
  <c r="GO137" i="11"/>
  <c r="GG137" i="11"/>
  <c r="CT147" i="11"/>
  <c r="CU147" i="11"/>
  <c r="CV147" i="11" s="1"/>
  <c r="GZ153" i="11"/>
  <c r="GR153" i="11"/>
  <c r="GJ153" i="11"/>
  <c r="GB153" i="11"/>
  <c r="CU128" i="11"/>
  <c r="HD148" i="11"/>
  <c r="GN148" i="11"/>
  <c r="HF149" i="11"/>
  <c r="GX149" i="11"/>
  <c r="GP149" i="11"/>
  <c r="GH149" i="11"/>
  <c r="GW157" i="11"/>
  <c r="GG157" i="11"/>
  <c r="HE157" i="11"/>
  <c r="GO157" i="11"/>
  <c r="HF178" i="11"/>
  <c r="GX178" i="11"/>
  <c r="GP178" i="11"/>
  <c r="GH178" i="11"/>
  <c r="HE168" i="11"/>
  <c r="GW168" i="11"/>
  <c r="GO168" i="11"/>
  <c r="GG168" i="11"/>
  <c r="HB179" i="11"/>
  <c r="GT179" i="11"/>
  <c r="GL179" i="11"/>
  <c r="GD179" i="11"/>
  <c r="CU183" i="11"/>
  <c r="CV183" i="11" s="1"/>
  <c r="DI178" i="11"/>
  <c r="DJ178" i="11" s="1"/>
  <c r="HB180" i="11"/>
  <c r="GT180" i="11"/>
  <c r="GL180" i="11"/>
  <c r="GD180" i="11"/>
  <c r="HC191" i="11"/>
  <c r="GU191" i="11"/>
  <c r="GM191" i="11"/>
  <c r="GE191" i="11"/>
  <c r="CU192" i="11"/>
  <c r="CV192" i="11" s="1"/>
  <c r="HE191" i="11"/>
  <c r="GW191" i="11"/>
  <c r="GO191" i="11"/>
  <c r="GG191" i="11"/>
  <c r="CT178" i="11"/>
  <c r="DH180" i="11"/>
  <c r="GZ188" i="11"/>
  <c r="GR188" i="11"/>
  <c r="GJ188" i="11"/>
  <c r="GB188" i="11"/>
  <c r="DH203" i="11"/>
  <c r="CT205" i="11"/>
  <c r="HC197" i="11"/>
  <c r="GU197" i="11"/>
  <c r="GM197" i="11"/>
  <c r="GE197" i="11"/>
  <c r="CU198" i="11"/>
  <c r="CV198" i="11" s="1"/>
  <c r="CU206" i="11"/>
  <c r="CV206" i="11" s="1"/>
  <c r="DI208" i="11"/>
  <c r="DI197" i="11"/>
  <c r="DJ197" i="11" s="1"/>
  <c r="DH214" i="11"/>
  <c r="CT216" i="11"/>
  <c r="DI218" i="11"/>
  <c r="DJ218" i="11" s="1"/>
  <c r="HD220" i="11"/>
  <c r="GN220" i="11"/>
  <c r="HA221" i="11"/>
  <c r="GS221" i="11"/>
  <c r="GK221" i="11"/>
  <c r="GC221" i="11"/>
  <c r="DH222" i="11"/>
  <c r="HF237" i="11"/>
  <c r="GX237" i="11"/>
  <c r="GP237" i="11"/>
  <c r="GH237" i="11"/>
  <c r="GY221" i="11"/>
  <c r="GQ221" i="11"/>
  <c r="GI221" i="11"/>
  <c r="GA221" i="11"/>
  <c r="GY229" i="11"/>
  <c r="GQ229" i="11"/>
  <c r="GI229" i="11"/>
  <c r="GA229" i="11"/>
  <c r="GY237" i="11"/>
  <c r="GQ237" i="11"/>
  <c r="GI237" i="11"/>
  <c r="GA237" i="11"/>
  <c r="HE229" i="11"/>
  <c r="GW229" i="11"/>
  <c r="GO229" i="11"/>
  <c r="GG229" i="11"/>
  <c r="HE236" i="11"/>
  <c r="GW236" i="11"/>
  <c r="GO236" i="11"/>
  <c r="GG236" i="11"/>
  <c r="DI237" i="11"/>
  <c r="DJ237" i="11" s="1"/>
  <c r="DH230" i="11"/>
  <c r="HC232" i="11"/>
  <c r="GU232" i="11"/>
  <c r="GM232" i="11"/>
  <c r="GE232" i="11"/>
  <c r="CU237" i="11"/>
  <c r="CV237" i="11" s="1"/>
  <c r="GZ238" i="11"/>
  <c r="GR238" i="11"/>
  <c r="GJ238" i="11"/>
  <c r="GB238" i="11"/>
  <c r="CT241" i="11"/>
  <c r="CU241" i="11"/>
  <c r="CV241" i="11" s="1"/>
  <c r="HF248" i="11"/>
  <c r="GX248" i="11"/>
  <c r="GP248" i="11"/>
  <c r="GH248" i="11"/>
  <c r="DI244" i="11"/>
  <c r="DJ244" i="11" s="1"/>
  <c r="HF247" i="11"/>
  <c r="GX247" i="11"/>
  <c r="GP247" i="11"/>
  <c r="GH247" i="11"/>
  <c r="GZ249" i="11"/>
  <c r="GR249" i="11"/>
  <c r="GJ249" i="11"/>
  <c r="GB249" i="11"/>
  <c r="DI262" i="11"/>
  <c r="DJ262" i="11" s="1"/>
  <c r="HF265" i="11"/>
  <c r="GX265" i="11"/>
  <c r="GP265" i="11"/>
  <c r="GH265" i="11"/>
  <c r="HC269" i="11"/>
  <c r="GU269" i="11"/>
  <c r="GM269" i="11"/>
  <c r="GE269" i="11"/>
  <c r="HB270" i="11"/>
  <c r="GT270" i="11"/>
  <c r="GL270" i="11"/>
  <c r="GD270" i="11"/>
  <c r="HD273" i="11"/>
  <c r="GN273" i="11"/>
  <c r="DI268" i="11"/>
  <c r="DJ268" i="11" s="1"/>
  <c r="DI274" i="11"/>
  <c r="DJ274" i="11" s="1"/>
  <c r="GV280" i="11"/>
  <c r="GF280" i="11"/>
  <c r="DH281" i="11"/>
  <c r="HF282" i="11"/>
  <c r="GX282" i="11"/>
  <c r="GP282" i="11"/>
  <c r="GH282" i="11"/>
  <c r="DI284" i="11"/>
  <c r="DJ284" i="11" s="1"/>
  <c r="DH286" i="11"/>
  <c r="DH287" i="11"/>
  <c r="HF289" i="11"/>
  <c r="GX289" i="11"/>
  <c r="GP289" i="11"/>
  <c r="GH289" i="11"/>
  <c r="CT289" i="11"/>
  <c r="DI91" i="11"/>
  <c r="DJ91" i="11" s="1"/>
  <c r="CT93" i="11"/>
  <c r="HD93" i="11"/>
  <c r="GN93" i="11"/>
  <c r="DI99" i="11"/>
  <c r="DJ99" i="11" s="1"/>
  <c r="CU101" i="11"/>
  <c r="DI96" i="11"/>
  <c r="DJ96" i="11" s="1"/>
  <c r="DH101" i="11"/>
  <c r="GV104" i="11"/>
  <c r="GF104" i="11"/>
  <c r="HD137" i="11"/>
  <c r="GN137" i="11"/>
  <c r="CT150" i="11"/>
  <c r="HD150" i="11"/>
  <c r="GN150" i="11"/>
  <c r="DI129" i="11"/>
  <c r="DJ129" i="11" s="1"/>
  <c r="DI133" i="11"/>
  <c r="DJ133" i="11" s="1"/>
  <c r="CT157" i="11"/>
  <c r="DI154" i="11"/>
  <c r="DJ154" i="11" s="1"/>
  <c r="HA161" i="11"/>
  <c r="GS161" i="11"/>
  <c r="GK161" i="11"/>
  <c r="GC161" i="11"/>
  <c r="DI162" i="11"/>
  <c r="DJ162" i="11" s="1"/>
  <c r="CT168" i="11"/>
  <c r="DH170" i="11"/>
  <c r="CT172" i="11"/>
  <c r="DH174" i="11"/>
  <c r="CT169" i="11"/>
  <c r="HD169" i="11"/>
  <c r="GN169" i="11"/>
  <c r="DI171" i="11"/>
  <c r="DJ171" i="11" s="1"/>
  <c r="DI160" i="11"/>
  <c r="DJ160" i="11" s="1"/>
  <c r="CU187" i="11"/>
  <c r="CT182" i="11"/>
  <c r="HF221" i="11"/>
  <c r="GX221" i="11"/>
  <c r="GP221" i="11"/>
  <c r="GH221" i="11"/>
  <c r="GV214" i="11"/>
  <c r="GF214" i="11"/>
  <c r="CT221" i="11"/>
  <c r="HD221" i="11"/>
  <c r="GN221" i="11"/>
  <c r="DH223" i="11"/>
  <c r="HC231" i="11"/>
  <c r="GU231" i="11"/>
  <c r="GM231" i="11"/>
  <c r="GE231" i="11"/>
  <c r="DI236" i="11"/>
  <c r="DJ236" i="11" s="1"/>
  <c r="DH256" i="11"/>
  <c r="HD270" i="11"/>
  <c r="GN270" i="11"/>
  <c r="GZ276" i="11"/>
  <c r="GR276" i="11"/>
  <c r="GJ276" i="11"/>
  <c r="GB276" i="11"/>
  <c r="CT282" i="11"/>
  <c r="GY57" i="11"/>
  <c r="GQ57" i="11"/>
  <c r="GI57" i="11"/>
  <c r="GA57" i="11"/>
  <c r="HD52" i="11"/>
  <c r="GN52" i="11"/>
  <c r="HD72" i="11"/>
  <c r="GN72" i="11"/>
  <c r="DH78" i="11"/>
  <c r="DI78" i="11"/>
  <c r="DJ78" i="11" s="1"/>
  <c r="GV58" i="11"/>
  <c r="GF58" i="11"/>
  <c r="CU61" i="11"/>
  <c r="CV61" i="11" s="1"/>
  <c r="GV82" i="11"/>
  <c r="GF82" i="11"/>
  <c r="DH83" i="11"/>
  <c r="CU63" i="11"/>
  <c r="HF75" i="11"/>
  <c r="GX75" i="11"/>
  <c r="GP75" i="11"/>
  <c r="GH75" i="11"/>
  <c r="HC69" i="11"/>
  <c r="GU69" i="11"/>
  <c r="GM69" i="11"/>
  <c r="GE69" i="11"/>
  <c r="HD56" i="11"/>
  <c r="GN56" i="11"/>
  <c r="DI62" i="11"/>
  <c r="GY67" i="11"/>
  <c r="GQ67" i="11"/>
  <c r="GI67" i="11"/>
  <c r="GA67" i="11"/>
  <c r="DH70" i="11"/>
  <c r="HC75" i="11"/>
  <c r="GU75" i="11"/>
  <c r="GM75" i="11"/>
  <c r="GE75" i="11"/>
  <c r="HC52" i="11"/>
  <c r="GU52" i="11"/>
  <c r="GM52" i="11"/>
  <c r="GE52" i="11"/>
  <c r="CU53" i="11"/>
  <c r="CV53" i="11" s="1"/>
  <c r="HD69" i="11"/>
  <c r="GN69" i="11"/>
  <c r="GZ75" i="11"/>
  <c r="GR75" i="11"/>
  <c r="GJ75" i="11"/>
  <c r="GB75" i="11"/>
  <c r="GV78" i="11"/>
  <c r="GF78" i="11"/>
  <c r="DH79" i="11"/>
  <c r="DH68" i="11"/>
  <c r="CT67" i="11"/>
  <c r="DH69" i="11"/>
  <c r="CT75" i="11"/>
  <c r="DH77" i="11"/>
  <c r="CT83" i="11"/>
  <c r="HE98" i="11"/>
  <c r="GW98" i="11"/>
  <c r="GO98" i="11"/>
  <c r="GG98" i="11"/>
  <c r="DI102" i="11"/>
  <c r="DJ102" i="11" s="1"/>
  <c r="HC120" i="11"/>
  <c r="GU120" i="11"/>
  <c r="GM120" i="11"/>
  <c r="GE120" i="11"/>
  <c r="HA140" i="11"/>
  <c r="GS140" i="11"/>
  <c r="GK140" i="11"/>
  <c r="GC140" i="11"/>
  <c r="HF102" i="11"/>
  <c r="GX102" i="11"/>
  <c r="GP102" i="11"/>
  <c r="GH102" i="11"/>
  <c r="CT113" i="11"/>
  <c r="HD113" i="11"/>
  <c r="GN113" i="11"/>
  <c r="DI115" i="11"/>
  <c r="DI92" i="11"/>
  <c r="DJ92" i="11" s="1"/>
  <c r="DH108" i="11"/>
  <c r="GV115" i="11"/>
  <c r="GF115" i="11"/>
  <c r="DH116" i="11"/>
  <c r="DH113" i="11"/>
  <c r="DI117" i="11"/>
  <c r="DJ117" i="11" s="1"/>
  <c r="DI123" i="11"/>
  <c r="DJ123" i="11" s="1"/>
  <c r="CU149" i="11"/>
  <c r="CV149" i="11" s="1"/>
  <c r="HD153" i="11"/>
  <c r="GN153" i="11"/>
  <c r="DI120" i="11"/>
  <c r="DH136" i="11"/>
  <c r="DH145" i="11"/>
  <c r="DI153" i="11"/>
  <c r="DJ153" i="11" s="1"/>
  <c r="HC157" i="11"/>
  <c r="GU157" i="11"/>
  <c r="GM157" i="11"/>
  <c r="GE157" i="11"/>
  <c r="HB120" i="11"/>
  <c r="GT120" i="11"/>
  <c r="GL120" i="11"/>
  <c r="GD120" i="11"/>
  <c r="DI138" i="11"/>
  <c r="DI156" i="11"/>
  <c r="HB164" i="11"/>
  <c r="GT164" i="11"/>
  <c r="GL164" i="11"/>
  <c r="GD164" i="11"/>
  <c r="HD166" i="11"/>
  <c r="HF169" i="11"/>
  <c r="GX169" i="11"/>
  <c r="GP169" i="11"/>
  <c r="GH169" i="11"/>
  <c r="CT176" i="11"/>
  <c r="CT177" i="11"/>
  <c r="GY164" i="11"/>
  <c r="GQ164" i="11"/>
  <c r="GI164" i="11"/>
  <c r="GA164" i="11"/>
  <c r="HE164" i="11"/>
  <c r="GW164" i="11"/>
  <c r="GO164" i="11"/>
  <c r="GG164" i="11"/>
  <c r="CT191" i="11"/>
  <c r="HC210" i="11"/>
  <c r="GU210" i="11"/>
  <c r="GM210" i="11"/>
  <c r="GE210" i="11"/>
  <c r="DI179" i="11"/>
  <c r="GZ187" i="11"/>
  <c r="GR187" i="11"/>
  <c r="GJ187" i="11"/>
  <c r="GB187" i="11"/>
  <c r="CT186" i="11"/>
  <c r="DH188" i="11"/>
  <c r="CU194" i="11"/>
  <c r="CV194" i="11" s="1"/>
  <c r="CU197" i="11"/>
  <c r="CV197" i="11" s="1"/>
  <c r="HF202" i="11"/>
  <c r="GX202" i="11"/>
  <c r="GP202" i="11"/>
  <c r="GH202" i="11"/>
  <c r="HC201" i="11"/>
  <c r="GU201" i="11"/>
  <c r="GM201" i="11"/>
  <c r="GE201" i="11"/>
  <c r="CU202" i="11"/>
  <c r="CV202" i="11" s="1"/>
  <c r="CU210" i="11"/>
  <c r="CU212" i="11"/>
  <c r="CV212" i="11" s="1"/>
  <c r="CU229" i="11"/>
  <c r="CV229" i="11" s="1"/>
  <c r="DI220" i="11"/>
  <c r="DJ220" i="11" s="1"/>
  <c r="DI228" i="11"/>
  <c r="DJ228" i="11" s="1"/>
  <c r="HE221" i="11"/>
  <c r="GW221" i="11"/>
  <c r="GO221" i="11"/>
  <c r="GG221" i="11"/>
  <c r="HD236" i="11"/>
  <c r="GN236" i="11"/>
  <c r="DI231" i="11"/>
  <c r="CU248" i="11"/>
  <c r="CV248" i="11" s="1"/>
  <c r="CU244" i="11"/>
  <c r="CV244" i="11" s="1"/>
  <c r="DI239" i="11"/>
  <c r="HE240" i="11"/>
  <c r="GW240" i="11"/>
  <c r="GO240" i="11"/>
  <c r="GG240" i="11"/>
  <c r="HD250" i="11"/>
  <c r="GN250" i="11"/>
  <c r="DI245" i="11"/>
  <c r="DJ245" i="11" s="1"/>
  <c r="GY253" i="11"/>
  <c r="GQ253" i="11"/>
  <c r="GI253" i="11"/>
  <c r="GA253" i="11"/>
  <c r="CT249" i="11"/>
  <c r="DH252" i="11"/>
  <c r="CT261" i="11"/>
  <c r="GV266" i="11"/>
  <c r="GF266" i="11"/>
  <c r="GV263" i="11"/>
  <c r="GF263" i="11"/>
  <c r="DH258" i="11"/>
  <c r="DI270" i="11"/>
  <c r="DJ270" i="11" s="1"/>
  <c r="GV267" i="11"/>
  <c r="GF267" i="11"/>
  <c r="DH271" i="11"/>
  <c r="GV274" i="11"/>
  <c r="GF274" i="11"/>
  <c r="DI275" i="11"/>
  <c r="CU277" i="11"/>
  <c r="CV277" i="11" s="1"/>
  <c r="HC278" i="11"/>
  <c r="GU278" i="11"/>
  <c r="GM278" i="11"/>
  <c r="GE278" i="11"/>
  <c r="HD281" i="11"/>
  <c r="GN281" i="11"/>
  <c r="DH283" i="11"/>
  <c r="GY287" i="11"/>
  <c r="GQ287" i="11"/>
  <c r="GI287" i="11"/>
  <c r="GA287" i="11"/>
  <c r="CU287" i="11"/>
  <c r="CV287" i="11" s="1"/>
  <c r="HD287" i="11"/>
  <c r="GN287" i="11"/>
  <c r="GV222" i="11"/>
  <c r="GF222" i="11"/>
  <c r="DI232" i="11"/>
  <c r="DH247" i="11"/>
  <c r="DH273" i="11"/>
  <c r="DI279" i="11"/>
  <c r="DJ279" i="11" s="1"/>
  <c r="DH279" i="11"/>
  <c r="DH49" i="11"/>
  <c r="GV49" i="11"/>
  <c r="GF49" i="11"/>
  <c r="HA75" i="11"/>
  <c r="GS75" i="11"/>
  <c r="GK75" i="11"/>
  <c r="GC75" i="11"/>
  <c r="HB64" i="11"/>
  <c r="GT64" i="11"/>
  <c r="GL64" i="11"/>
  <c r="GD64" i="11"/>
  <c r="HB72" i="11"/>
  <c r="GT72" i="11"/>
  <c r="GL72" i="11"/>
  <c r="GD72" i="11"/>
  <c r="CT76" i="11"/>
  <c r="CT53" i="11"/>
  <c r="HD53" i="11"/>
  <c r="GN53" i="11"/>
  <c r="DI55" i="11"/>
  <c r="HB57" i="11"/>
  <c r="GT57" i="11"/>
  <c r="GL57" i="11"/>
  <c r="GD57" i="11"/>
  <c r="DH59" i="11"/>
  <c r="GZ67" i="11"/>
  <c r="GR67" i="11"/>
  <c r="GJ67" i="11"/>
  <c r="GB67" i="11"/>
  <c r="GV70" i="11"/>
  <c r="GF70" i="11"/>
  <c r="DH71" i="11"/>
  <c r="DI56" i="11"/>
  <c r="DJ56" i="11" s="1"/>
  <c r="GZ72" i="11"/>
  <c r="GR72" i="11"/>
  <c r="GJ72" i="11"/>
  <c r="GB72" i="11"/>
  <c r="DH76" i="11"/>
  <c r="GZ61" i="11"/>
  <c r="GR61" i="11"/>
  <c r="GJ61" i="11"/>
  <c r="GB61" i="11"/>
  <c r="DH90" i="11"/>
  <c r="HF124" i="11"/>
  <c r="GX124" i="11"/>
  <c r="GP124" i="11"/>
  <c r="GH124" i="11"/>
  <c r="GN95" i="11"/>
  <c r="HB97" i="11"/>
  <c r="GT97" i="11"/>
  <c r="GL97" i="11"/>
  <c r="GD97" i="11"/>
  <c r="HB105" i="11"/>
  <c r="GT105" i="11"/>
  <c r="GL105" i="11"/>
  <c r="GD105" i="11"/>
  <c r="HC132" i="11"/>
  <c r="GU132" i="11"/>
  <c r="GM132" i="11"/>
  <c r="GE132" i="11"/>
  <c r="GY148" i="11"/>
  <c r="GQ148" i="11"/>
  <c r="GI148" i="11"/>
  <c r="GA148" i="11"/>
  <c r="GY97" i="11"/>
  <c r="GQ97" i="11"/>
  <c r="GI97" i="11"/>
  <c r="GA97" i="11"/>
  <c r="HA142" i="11"/>
  <c r="GS142" i="11"/>
  <c r="GK142" i="11"/>
  <c r="GC142" i="11"/>
  <c r="DH93" i="11"/>
  <c r="DH97" i="11"/>
  <c r="GV100" i="11"/>
  <c r="GF100" i="11"/>
  <c r="DH109" i="11"/>
  <c r="DI113" i="11"/>
  <c r="DJ113" i="11" s="1"/>
  <c r="HB133" i="11"/>
  <c r="GT133" i="11"/>
  <c r="GL133" i="11"/>
  <c r="GD133" i="11"/>
  <c r="HB141" i="11"/>
  <c r="GT141" i="11"/>
  <c r="GL141" i="11"/>
  <c r="GD141" i="11"/>
  <c r="CU145" i="11"/>
  <c r="HD149" i="11"/>
  <c r="GN149" i="11"/>
  <c r="CT153" i="11"/>
  <c r="DI124" i="11"/>
  <c r="DJ124" i="11" s="1"/>
  <c r="HC141" i="11"/>
  <c r="GU141" i="11"/>
  <c r="GM141" i="11"/>
  <c r="GE141" i="11"/>
  <c r="CU142" i="11"/>
  <c r="CV142" i="11" s="1"/>
  <c r="DH148" i="11"/>
  <c r="HE152" i="11"/>
  <c r="GW152" i="11"/>
  <c r="GO152" i="11"/>
  <c r="GG152" i="11"/>
  <c r="DH149" i="11"/>
  <c r="DH122" i="11"/>
  <c r="CU136" i="11"/>
  <c r="CV136" i="11" s="1"/>
  <c r="GZ150" i="11"/>
  <c r="GR150" i="11"/>
  <c r="GJ150" i="11"/>
  <c r="GB150" i="11"/>
  <c r="GN158" i="11"/>
  <c r="HB160" i="11"/>
  <c r="GT160" i="11"/>
  <c r="GL160" i="11"/>
  <c r="GD160" i="11"/>
  <c r="DJ166" i="11"/>
  <c r="GN174" i="11"/>
  <c r="CU176" i="11"/>
  <c r="HB169" i="11"/>
  <c r="GT169" i="11"/>
  <c r="GL169" i="11"/>
  <c r="GD169" i="11"/>
  <c r="HA188" i="11"/>
  <c r="GS188" i="11"/>
  <c r="GK188" i="11"/>
  <c r="GC188" i="11"/>
  <c r="HE169" i="11"/>
  <c r="GW169" i="11"/>
  <c r="GO169" i="11"/>
  <c r="GG169" i="11"/>
  <c r="DH181" i="11"/>
  <c r="HE182" i="11"/>
  <c r="GW182" i="11"/>
  <c r="GO182" i="11"/>
  <c r="GG182" i="11"/>
  <c r="DH186" i="11"/>
  <c r="DI183" i="11"/>
  <c r="DJ191" i="11"/>
  <c r="HF212" i="11"/>
  <c r="GX212" i="11"/>
  <c r="GP212" i="11"/>
  <c r="GH212" i="11"/>
  <c r="DI188" i="11"/>
  <c r="CT194" i="11"/>
  <c r="DH195" i="11"/>
  <c r="HD197" i="11"/>
  <c r="GN197" i="11"/>
  <c r="DH196" i="11"/>
  <c r="CT202" i="11"/>
  <c r="HD202" i="11"/>
  <c r="GN202" i="11"/>
  <c r="DI204" i="11"/>
  <c r="DJ204" i="11" s="1"/>
  <c r="CT210" i="11"/>
  <c r="HD210" i="11"/>
  <c r="GN210" i="11"/>
  <c r="DH201" i="11"/>
  <c r="HF201" i="11"/>
  <c r="GX201" i="11"/>
  <c r="GP201" i="11"/>
  <c r="GH201" i="11"/>
  <c r="HD213" i="11"/>
  <c r="GN213" i="11"/>
  <c r="HB221" i="11"/>
  <c r="GT221" i="11"/>
  <c r="GL221" i="11"/>
  <c r="GD221" i="11"/>
  <c r="HD229" i="11"/>
  <c r="GN229" i="11"/>
  <c r="CU235" i="11"/>
  <c r="CV235" i="11" s="1"/>
  <c r="HD232" i="11"/>
  <c r="GN232" i="11"/>
  <c r="CT236" i="11"/>
  <c r="CU236" i="11"/>
  <c r="CV236" i="11" s="1"/>
  <c r="GY254" i="11"/>
  <c r="GQ254" i="11"/>
  <c r="GI254" i="11"/>
  <c r="GA254" i="11"/>
  <c r="HD244" i="11"/>
  <c r="GN244" i="11"/>
  <c r="DI243" i="11"/>
  <c r="DJ243" i="11" s="1"/>
  <c r="GV246" i="11"/>
  <c r="GF246" i="11"/>
  <c r="CU250" i="11"/>
  <c r="CV250" i="11" s="1"/>
  <c r="DI249" i="11"/>
  <c r="DJ249" i="11" s="1"/>
  <c r="GV255" i="11"/>
  <c r="GF255" i="11"/>
  <c r="GX249" i="11"/>
  <c r="GH249" i="11"/>
  <c r="HF249" i="11"/>
  <c r="GP249" i="11"/>
  <c r="CU249" i="11"/>
  <c r="CV249" i="11" s="1"/>
  <c r="DH253" i="11"/>
  <c r="CU254" i="11"/>
  <c r="DH255" i="11"/>
  <c r="HB257" i="11"/>
  <c r="GT257" i="11"/>
  <c r="GL257" i="11"/>
  <c r="GD257" i="11"/>
  <c r="HD261" i="11"/>
  <c r="GN261" i="11"/>
  <c r="GY257" i="11"/>
  <c r="GQ257" i="11"/>
  <c r="GI257" i="11"/>
  <c r="GA257" i="11"/>
  <c r="CT259" i="11"/>
  <c r="HE257" i="11"/>
  <c r="GW257" i="11"/>
  <c r="GO257" i="11"/>
  <c r="GG257" i="11"/>
  <c r="DJ266" i="11"/>
  <c r="DH270" i="11"/>
  <c r="DH263" i="11"/>
  <c r="DI263" i="11"/>
  <c r="GY278" i="11"/>
  <c r="GQ278" i="11"/>
  <c r="GI278" i="11"/>
  <c r="GA278" i="11"/>
  <c r="CT285" i="11"/>
  <c r="DH288" i="11"/>
  <c r="CT287" i="11"/>
  <c r="GV288" i="11"/>
  <c r="GF288" i="11"/>
  <c r="DH205" i="11"/>
  <c r="CU231" i="11"/>
  <c r="CV231" i="11" s="1"/>
  <c r="HC240" i="11"/>
  <c r="GU240" i="11"/>
  <c r="GM240" i="11"/>
  <c r="GE240" i="11"/>
  <c r="DI247" i="11"/>
  <c r="DI289" i="11"/>
  <c r="DJ289" i="11" s="1"/>
  <c r="CT60" i="11"/>
  <c r="HD80" i="11"/>
  <c r="GN80" i="11"/>
  <c r="HE67" i="11"/>
  <c r="GW67" i="11"/>
  <c r="GO67" i="11"/>
  <c r="GG67" i="11"/>
  <c r="GR83" i="11"/>
  <c r="GZ83" i="11"/>
  <c r="GJ83" i="11"/>
  <c r="GB83" i="11"/>
  <c r="HF105" i="11"/>
  <c r="GX105" i="11"/>
  <c r="GP105" i="11"/>
  <c r="GH105" i="11"/>
  <c r="GZ106" i="11"/>
  <c r="GR106" i="11"/>
  <c r="GJ106" i="11"/>
  <c r="GB106" i="11"/>
  <c r="HA113" i="11"/>
  <c r="GS113" i="11"/>
  <c r="GK113" i="11"/>
  <c r="GC113" i="11"/>
  <c r="GZ91" i="11"/>
  <c r="GR91" i="11"/>
  <c r="GJ91" i="11"/>
  <c r="GB91" i="11"/>
  <c r="DH100" i="11"/>
  <c r="HE105" i="11"/>
  <c r="GW105" i="11"/>
  <c r="GO105" i="11"/>
  <c r="GG105" i="11"/>
  <c r="DJ142" i="11"/>
  <c r="HB145" i="11"/>
  <c r="GT145" i="11"/>
  <c r="GL145" i="11"/>
  <c r="GD145" i="11"/>
  <c r="CV145" i="11"/>
  <c r="HE128" i="11"/>
  <c r="GW128" i="11"/>
  <c r="GO128" i="11"/>
  <c r="GG128" i="11"/>
  <c r="HB154" i="11"/>
  <c r="GT154" i="11"/>
  <c r="GL154" i="11"/>
  <c r="GD154" i="11"/>
  <c r="GZ129" i="11"/>
  <c r="GR129" i="11"/>
  <c r="GJ129" i="11"/>
  <c r="GB129" i="11"/>
  <c r="CT139" i="11"/>
  <c r="GV144" i="11"/>
  <c r="GF144" i="11"/>
  <c r="DI126" i="11"/>
  <c r="DJ126" i="11" s="1"/>
  <c r="CU140" i="11"/>
  <c r="CV140" i="11" s="1"/>
  <c r="DH177" i="11"/>
  <c r="HD165" i="11"/>
  <c r="GN165" i="11"/>
  <c r="GY178" i="11"/>
  <c r="GQ178" i="11"/>
  <c r="GI178" i="11"/>
  <c r="GA178" i="11"/>
  <c r="HC161" i="11"/>
  <c r="GU161" i="11"/>
  <c r="GM161" i="11"/>
  <c r="GE161" i="11"/>
  <c r="HC169" i="11"/>
  <c r="GU169" i="11"/>
  <c r="GM169" i="11"/>
  <c r="GE169" i="11"/>
  <c r="DI169" i="11"/>
  <c r="DJ169" i="11" s="1"/>
  <c r="CT179" i="11"/>
  <c r="GY191" i="11"/>
  <c r="GQ191" i="11"/>
  <c r="GI191" i="11"/>
  <c r="GA191" i="11"/>
  <c r="HB186" i="11"/>
  <c r="GT186" i="11"/>
  <c r="GL186" i="11"/>
  <c r="GD186" i="11"/>
  <c r="HF191" i="11"/>
  <c r="GX191" i="11"/>
  <c r="GP191" i="11"/>
  <c r="GH191" i="11"/>
  <c r="HB197" i="11"/>
  <c r="GT197" i="11"/>
  <c r="GL197" i="11"/>
  <c r="GD197" i="11"/>
  <c r="CT209" i="11"/>
  <c r="CU228" i="11"/>
  <c r="CV228" i="11" s="1"/>
  <c r="GU237" i="11"/>
  <c r="GM237" i="11"/>
  <c r="GE237" i="11"/>
  <c r="HC237" i="11"/>
  <c r="CU217" i="11"/>
  <c r="DI221" i="11"/>
  <c r="DH233" i="11"/>
  <c r="DI235" i="11"/>
  <c r="DJ235" i="11" s="1"/>
  <c r="CT243" i="11"/>
  <c r="CU238" i="11"/>
  <c r="CV238" i="11" s="1"/>
  <c r="HA265" i="11"/>
  <c r="GS265" i="11"/>
  <c r="GK265" i="11"/>
  <c r="GC265" i="11"/>
  <c r="HC287" i="11"/>
  <c r="GU287" i="11"/>
  <c r="GM287" i="11"/>
  <c r="GE287" i="11"/>
  <c r="CU290" i="11"/>
  <c r="CV290" i="11" s="1"/>
  <c r="DH106" i="11"/>
  <c r="GY138" i="11"/>
  <c r="GQ138" i="11"/>
  <c r="GI138" i="11"/>
  <c r="GA138" i="11"/>
  <c r="DH132" i="11"/>
  <c r="HD138" i="11"/>
  <c r="GN138" i="11"/>
  <c r="HA164" i="11"/>
  <c r="GS164" i="11"/>
  <c r="GK164" i="11"/>
  <c r="GC164" i="11"/>
  <c r="CU120" i="11"/>
  <c r="CV120" i="11" s="1"/>
  <c r="CT160" i="11"/>
  <c r="DI215" i="11"/>
  <c r="HA55" i="11"/>
  <c r="GS55" i="11"/>
  <c r="GK55" i="11"/>
  <c r="GC55" i="11"/>
  <c r="DH66" i="11"/>
  <c r="DH74" i="11"/>
  <c r="HE52" i="11"/>
  <c r="GW52" i="11"/>
  <c r="GO52" i="11"/>
  <c r="GG52" i="11"/>
  <c r="DH57" i="11"/>
  <c r="HA64" i="11"/>
  <c r="GS64" i="11"/>
  <c r="GK64" i="11"/>
  <c r="GC64" i="11"/>
  <c r="GZ90" i="11"/>
  <c r="GR90" i="11"/>
  <c r="GJ90" i="11"/>
  <c r="GB90" i="11"/>
  <c r="HB112" i="11"/>
  <c r="GT112" i="11"/>
  <c r="GL112" i="11"/>
  <c r="GD112" i="11"/>
  <c r="CT117" i="11"/>
  <c r="HD117" i="11"/>
  <c r="GN117" i="11"/>
  <c r="HD94" i="11"/>
  <c r="GN94" i="11"/>
  <c r="CU125" i="11"/>
  <c r="CV125" i="11" s="1"/>
  <c r="DH155" i="11"/>
  <c r="GY157" i="11"/>
  <c r="GQ157" i="11"/>
  <c r="GI157" i="11"/>
  <c r="GA157" i="11"/>
  <c r="HE132" i="11"/>
  <c r="GW132" i="11"/>
  <c r="GO132" i="11"/>
  <c r="GG132" i="11"/>
  <c r="GZ136" i="11"/>
  <c r="GR136" i="11"/>
  <c r="GJ136" i="11"/>
  <c r="GB136" i="11"/>
  <c r="HE177" i="11"/>
  <c r="GW177" i="11"/>
  <c r="GO177" i="11"/>
  <c r="GG177" i="11"/>
  <c r="HF129" i="11"/>
  <c r="GX129" i="11"/>
  <c r="GP129" i="11"/>
  <c r="GH129" i="11"/>
  <c r="CT148" i="11"/>
  <c r="HA160" i="11"/>
  <c r="GS160" i="11"/>
  <c r="GK160" i="11"/>
  <c r="GC160" i="11"/>
  <c r="GY176" i="11"/>
  <c r="GQ176" i="11"/>
  <c r="GI176" i="11"/>
  <c r="GA176" i="11"/>
  <c r="HE160" i="11"/>
  <c r="GW160" i="11"/>
  <c r="GO160" i="11"/>
  <c r="GG160" i="11"/>
  <c r="HD192" i="11"/>
  <c r="GN192" i="11"/>
  <c r="HE184" i="11"/>
  <c r="GW184" i="11"/>
  <c r="GO184" i="11"/>
  <c r="GG184" i="11"/>
  <c r="CU205" i="11"/>
  <c r="CV205" i="11" s="1"/>
  <c r="DI200" i="11"/>
  <c r="CT206" i="11"/>
  <c r="DH209" i="11"/>
  <c r="GY235" i="11"/>
  <c r="GQ235" i="11"/>
  <c r="GI235" i="11"/>
  <c r="GA235" i="11"/>
  <c r="DH216" i="11"/>
  <c r="GV223" i="11"/>
  <c r="GF223" i="11"/>
  <c r="DH234" i="11"/>
  <c r="HB233" i="11"/>
  <c r="GT233" i="11"/>
  <c r="GL233" i="11"/>
  <c r="GD233" i="11"/>
  <c r="HB239" i="11"/>
  <c r="GT239" i="11"/>
  <c r="GL239" i="11"/>
  <c r="GD239" i="11"/>
  <c r="CV239" i="11"/>
  <c r="DI246" i="11"/>
  <c r="DJ246" i="11" s="1"/>
  <c r="HF270" i="11"/>
  <c r="GX270" i="11"/>
  <c r="GP270" i="11"/>
  <c r="GH270" i="11"/>
  <c r="DH274" i="11"/>
  <c r="DH280" i="11"/>
  <c r="GV283" i="11"/>
  <c r="GF283" i="11"/>
  <c r="HA150" i="11"/>
  <c r="GS150" i="11"/>
  <c r="GK150" i="11"/>
  <c r="GC150" i="11"/>
  <c r="DI107" i="11"/>
  <c r="DJ107" i="11" s="1"/>
  <c r="HC150" i="11"/>
  <c r="GU150" i="11"/>
  <c r="GM150" i="11"/>
  <c r="GE150" i="11"/>
  <c r="HD102" i="11"/>
  <c r="GN102" i="11"/>
  <c r="DI101" i="11"/>
  <c r="DJ101" i="11" s="1"/>
  <c r="CT137" i="11"/>
  <c r="HD157" i="11"/>
  <c r="GN157" i="11"/>
  <c r="CU168" i="11"/>
  <c r="CV168" i="11" s="1"/>
  <c r="DI163" i="11"/>
  <c r="DJ163" i="11" s="1"/>
  <c r="DH193" i="11"/>
  <c r="GV189" i="11"/>
  <c r="GF189" i="11"/>
  <c r="CU270" i="11"/>
  <c r="CV270" i="11" s="1"/>
  <c r="DH265" i="11"/>
  <c r="GV271" i="11"/>
  <c r="GF271" i="11"/>
  <c r="CU278" i="11"/>
  <c r="CV278" i="11" s="1"/>
  <c r="DH282" i="11"/>
  <c r="DH290" i="11"/>
  <c r="GY53" i="11"/>
  <c r="GQ53" i="11"/>
  <c r="GI53" i="11"/>
  <c r="GA53" i="11"/>
  <c r="HF83" i="11"/>
  <c r="GX83" i="11"/>
  <c r="GP83" i="11"/>
  <c r="GH83" i="11"/>
  <c r="DI58" i="11"/>
  <c r="DJ58" i="11" s="1"/>
  <c r="CT64" i="11"/>
  <c r="GY87" i="11"/>
  <c r="GQ87" i="11"/>
  <c r="GI87" i="11"/>
  <c r="GA87" i="11"/>
  <c r="CT61" i="11"/>
  <c r="HD61" i="11"/>
  <c r="GN61" i="11"/>
  <c r="DI63" i="11"/>
  <c r="DJ63" i="11" s="1"/>
  <c r="DH52" i="11"/>
  <c r="DH64" i="11"/>
  <c r="GV85" i="11"/>
  <c r="GF85" i="11"/>
  <c r="DJ104" i="11"/>
  <c r="HD63" i="11"/>
  <c r="GN63" i="11"/>
  <c r="DH50" i="11"/>
  <c r="HB56" i="11"/>
  <c r="GT56" i="11"/>
  <c r="GL56" i="11"/>
  <c r="GD56" i="11"/>
  <c r="CU60" i="11"/>
  <c r="DJ62" i="11"/>
  <c r="HC67" i="11"/>
  <c r="GU67" i="11"/>
  <c r="GM67" i="11"/>
  <c r="GE67" i="11"/>
  <c r="HC79" i="11"/>
  <c r="GU79" i="11"/>
  <c r="GM79" i="11"/>
  <c r="GE79" i="11"/>
  <c r="GV81" i="11"/>
  <c r="GF81" i="11"/>
  <c r="CU86" i="11"/>
  <c r="CV86" i="11" s="1"/>
  <c r="HA93" i="11"/>
  <c r="GS93" i="11"/>
  <c r="GK93" i="11"/>
  <c r="GC93" i="11"/>
  <c r="DI53" i="11"/>
  <c r="DJ53" i="11" s="1"/>
  <c r="HE57" i="11"/>
  <c r="GW57" i="11"/>
  <c r="GO57" i="11"/>
  <c r="GG57" i="11"/>
  <c r="HB67" i="11"/>
  <c r="GT67" i="11"/>
  <c r="GL67" i="11"/>
  <c r="GD67" i="11"/>
  <c r="DH98" i="11"/>
  <c r="CT116" i="11"/>
  <c r="DI118" i="11"/>
  <c r="DJ118" i="11" s="1"/>
  <c r="HA146" i="11"/>
  <c r="GS146" i="11"/>
  <c r="GK146" i="11"/>
  <c r="GC146" i="11"/>
  <c r="HE87" i="11"/>
  <c r="GW87" i="11"/>
  <c r="GO87" i="11"/>
  <c r="GG87" i="11"/>
  <c r="CU89" i="11"/>
  <c r="CV89" i="11" s="1"/>
  <c r="HD90" i="11"/>
  <c r="GN90" i="11"/>
  <c r="CU98" i="11"/>
  <c r="HC105" i="11"/>
  <c r="GU105" i="11"/>
  <c r="GM105" i="11"/>
  <c r="GE105" i="11"/>
  <c r="HA148" i="11"/>
  <c r="GS148" i="11"/>
  <c r="GK148" i="11"/>
  <c r="GC148" i="11"/>
  <c r="HD87" i="11"/>
  <c r="GN87" i="11"/>
  <c r="GV92" i="11"/>
  <c r="GF92" i="11"/>
  <c r="GY146" i="11"/>
  <c r="GQ146" i="11"/>
  <c r="GI146" i="11"/>
  <c r="GA146" i="11"/>
  <c r="DH127" i="11"/>
  <c r="DI135" i="11"/>
  <c r="DJ135" i="11" s="1"/>
  <c r="DH143" i="11"/>
  <c r="HE147" i="11"/>
  <c r="GW147" i="11"/>
  <c r="GO147" i="11"/>
  <c r="GG147" i="11"/>
  <c r="GW155" i="11"/>
  <c r="GG155" i="11"/>
  <c r="HE155" i="11"/>
  <c r="GO155" i="11"/>
  <c r="DJ167" i="11"/>
  <c r="DJ120" i="11"/>
  <c r="HC129" i="11"/>
  <c r="GU129" i="11"/>
  <c r="GM129" i="11"/>
  <c r="GE129" i="11"/>
  <c r="CU130" i="11"/>
  <c r="GY133" i="11"/>
  <c r="GQ133" i="11"/>
  <c r="GI133" i="11"/>
  <c r="GA133" i="11"/>
  <c r="DI140" i="11"/>
  <c r="DJ140" i="11" s="1"/>
  <c r="HB142" i="11"/>
  <c r="GT142" i="11"/>
  <c r="GL142" i="11"/>
  <c r="GD142" i="11"/>
  <c r="GX155" i="11"/>
  <c r="GH155" i="11"/>
  <c r="HF155" i="11"/>
  <c r="GP155" i="11"/>
  <c r="HD131" i="11"/>
  <c r="GN131" i="11"/>
  <c r="CT135" i="11"/>
  <c r="CU135" i="11"/>
  <c r="CV135" i="11" s="1"/>
  <c r="GZ141" i="11"/>
  <c r="GR141" i="11"/>
  <c r="GJ141" i="11"/>
  <c r="GB141" i="11"/>
  <c r="CU156" i="11"/>
  <c r="CV156" i="11" s="1"/>
  <c r="HF172" i="11"/>
  <c r="GX172" i="11"/>
  <c r="GP172" i="11"/>
  <c r="GH172" i="11"/>
  <c r="CU124" i="11"/>
  <c r="CV124" i="11" s="1"/>
  <c r="HB136" i="11"/>
  <c r="GT136" i="11"/>
  <c r="GL136" i="11"/>
  <c r="GD136" i="11"/>
  <c r="HD140" i="11"/>
  <c r="GN140" i="11"/>
  <c r="HF141" i="11"/>
  <c r="GX141" i="11"/>
  <c r="GP141" i="11"/>
  <c r="GH141" i="11"/>
  <c r="HF145" i="11"/>
  <c r="GX145" i="11"/>
  <c r="GP145" i="11"/>
  <c r="GH145" i="11"/>
  <c r="HB176" i="11"/>
  <c r="GT176" i="11"/>
  <c r="GL176" i="11"/>
  <c r="GD176" i="11"/>
  <c r="CV176" i="11"/>
  <c r="DI177" i="11"/>
  <c r="DJ177" i="11" s="1"/>
  <c r="HF188" i="11"/>
  <c r="GX188" i="11"/>
  <c r="GP188" i="11"/>
  <c r="GH188" i="11"/>
  <c r="DI159" i="11"/>
  <c r="DJ159" i="11" s="1"/>
  <c r="DH167" i="11"/>
  <c r="HC172" i="11"/>
  <c r="GU172" i="11"/>
  <c r="GM172" i="11"/>
  <c r="GE172" i="11"/>
  <c r="CU173" i="11"/>
  <c r="CV173" i="11" s="1"/>
  <c r="DI175" i="11"/>
  <c r="DJ175" i="11" s="1"/>
  <c r="GY188" i="11"/>
  <c r="GQ188" i="11"/>
  <c r="GI188" i="11"/>
  <c r="GA188" i="11"/>
  <c r="DH164" i="11"/>
  <c r="GV171" i="11"/>
  <c r="GF171" i="11"/>
  <c r="DH172" i="11"/>
  <c r="HF186" i="11"/>
  <c r="GX186" i="11"/>
  <c r="GP186" i="11"/>
  <c r="GH186" i="11"/>
  <c r="DH161" i="11"/>
  <c r="DI165" i="11"/>
  <c r="DJ165" i="11" s="1"/>
  <c r="HB191" i="11"/>
  <c r="GT191" i="11"/>
  <c r="GL191" i="11"/>
  <c r="GD191" i="11"/>
  <c r="CT180" i="11"/>
  <c r="HD180" i="11"/>
  <c r="GN180" i="11"/>
  <c r="DI182" i="11"/>
  <c r="DJ182" i="11" s="1"/>
  <c r="HB184" i="11"/>
  <c r="GT184" i="11"/>
  <c r="GL184" i="11"/>
  <c r="GD184" i="11"/>
  <c r="DJ183" i="11"/>
  <c r="CT190" i="11"/>
  <c r="DH192" i="11"/>
  <c r="HF198" i="11"/>
  <c r="GX198" i="11"/>
  <c r="GP198" i="11"/>
  <c r="GH198" i="11"/>
  <c r="GY197" i="11"/>
  <c r="GQ197" i="11"/>
  <c r="GI197" i="11"/>
  <c r="GA197" i="11"/>
  <c r="HE212" i="11"/>
  <c r="GW212" i="11"/>
  <c r="GO212" i="11"/>
  <c r="GG212" i="11"/>
  <c r="HE197" i="11"/>
  <c r="GW197" i="11"/>
  <c r="GO197" i="11"/>
  <c r="GG197" i="11"/>
  <c r="HF197" i="11"/>
  <c r="GX197" i="11"/>
  <c r="GP197" i="11"/>
  <c r="GH197" i="11"/>
  <c r="CT224" i="11"/>
  <c r="DI226" i="11"/>
  <c r="DJ226" i="11" s="1"/>
  <c r="HD228" i="11"/>
  <c r="GN228" i="11"/>
  <c r="DH211" i="11"/>
  <c r="CT217" i="11"/>
  <c r="HD217" i="11"/>
  <c r="GN217" i="11"/>
  <c r="DI219" i="11"/>
  <c r="DJ219" i="11" s="1"/>
  <c r="CT225" i="11"/>
  <c r="HD225" i="11"/>
  <c r="GN225" i="11"/>
  <c r="DI227" i="11"/>
  <c r="DJ227" i="11" s="1"/>
  <c r="HB229" i="11"/>
  <c r="GT229" i="11"/>
  <c r="GL229" i="11"/>
  <c r="GD229" i="11"/>
  <c r="CU230" i="11"/>
  <c r="CV230" i="11" s="1"/>
  <c r="GZ232" i="11"/>
  <c r="GR232" i="11"/>
  <c r="GJ232" i="11"/>
  <c r="GB232" i="11"/>
  <c r="HD234" i="11"/>
  <c r="GN234" i="11"/>
  <c r="HA240" i="11"/>
  <c r="GS240" i="11"/>
  <c r="GK240" i="11"/>
  <c r="GC240" i="11"/>
  <c r="CU233" i="11"/>
  <c r="CV233" i="11" s="1"/>
  <c r="CT239" i="11"/>
  <c r="HD238" i="11"/>
  <c r="GN238" i="11"/>
  <c r="DH240" i="11"/>
  <c r="GZ254" i="11"/>
  <c r="GR254" i="11"/>
  <c r="GJ254" i="11"/>
  <c r="GB254" i="11"/>
  <c r="DI251" i="11"/>
  <c r="DJ251" i="11" s="1"/>
  <c r="HC257" i="11"/>
  <c r="GU257" i="11"/>
  <c r="GM257" i="11"/>
  <c r="GE257" i="11"/>
  <c r="DH260" i="11"/>
  <c r="DI257" i="11"/>
  <c r="GV260" i="11"/>
  <c r="GF260" i="11"/>
  <c r="DI264" i="11"/>
  <c r="DJ264" i="11" s="1"/>
  <c r="DH272" i="11"/>
  <c r="HA277" i="11"/>
  <c r="GS277" i="11"/>
  <c r="GK277" i="11"/>
  <c r="GC277" i="11"/>
  <c r="HE277" i="11"/>
  <c r="GW277" i="11"/>
  <c r="GO277" i="11"/>
  <c r="GG277" i="11"/>
  <c r="HB281" i="11"/>
  <c r="GT281" i="11"/>
  <c r="GL281" i="11"/>
  <c r="GD281" i="11"/>
  <c r="HA281" i="11"/>
  <c r="GS281" i="11"/>
  <c r="GK281" i="11"/>
  <c r="GC281" i="11"/>
  <c r="HE284" i="11"/>
  <c r="GW284" i="11"/>
  <c r="GO284" i="11"/>
  <c r="GG284" i="11"/>
  <c r="CT286" i="11"/>
  <c r="HA287" i="11"/>
  <c r="GS287" i="11"/>
  <c r="GK287" i="11"/>
  <c r="GC287" i="11"/>
  <c r="HE287" i="11"/>
  <c r="GW287" i="11"/>
  <c r="GO287" i="11"/>
  <c r="GG287" i="11"/>
  <c r="HD290" i="11"/>
  <c r="GN290" i="11"/>
  <c r="DI106" i="11"/>
  <c r="DJ106" i="11" s="1"/>
  <c r="CU97" i="11"/>
  <c r="CV97" i="11" s="1"/>
  <c r="HA102" i="11"/>
  <c r="GS102" i="11"/>
  <c r="GK102" i="11"/>
  <c r="GC102" i="11"/>
  <c r="DH103" i="11"/>
  <c r="DH88" i="11"/>
  <c r="DH104" i="11"/>
  <c r="HC152" i="11"/>
  <c r="GU152" i="11"/>
  <c r="GM152" i="11"/>
  <c r="GE152" i="11"/>
  <c r="CT129" i="11"/>
  <c r="CU133" i="11"/>
  <c r="CV133" i="11" s="1"/>
  <c r="HD141" i="11"/>
  <c r="GN141" i="11"/>
  <c r="DI157" i="11"/>
  <c r="DJ157" i="11" s="1"/>
  <c r="HD120" i="11"/>
  <c r="GN120" i="11"/>
  <c r="HD132" i="11"/>
  <c r="GN132" i="11"/>
  <c r="DH134" i="11"/>
  <c r="CU152" i="11"/>
  <c r="CU160" i="11"/>
  <c r="CV160" i="11" s="1"/>
  <c r="CU164" i="11"/>
  <c r="CV164" i="11" s="1"/>
  <c r="DH166" i="11"/>
  <c r="DI168" i="11"/>
  <c r="DJ168" i="11" s="1"/>
  <c r="CU188" i="11"/>
  <c r="CV188" i="11" s="1"/>
  <c r="DH191" i="11"/>
  <c r="DH184" i="11"/>
  <c r="CU201" i="11"/>
  <c r="CT257" i="11"/>
  <c r="GV272" i="11"/>
  <c r="GF272" i="11"/>
  <c r="GY61" i="11"/>
  <c r="GQ61" i="11"/>
  <c r="GI61" i="11"/>
  <c r="GA61" i="11"/>
  <c r="DH54" i="11"/>
  <c r="HF69" i="11"/>
  <c r="GX69" i="11"/>
  <c r="GP69" i="11"/>
  <c r="GH69" i="11"/>
  <c r="DH82" i="11"/>
  <c r="DI82" i="11"/>
  <c r="DJ82" i="11" s="1"/>
  <c r="GW86" i="11"/>
  <c r="GG86" i="11"/>
  <c r="HE86" i="11"/>
  <c r="GO86" i="11"/>
  <c r="HF101" i="11"/>
  <c r="GX101" i="11"/>
  <c r="GP101" i="11"/>
  <c r="GH101" i="11"/>
  <c r="HE63" i="11"/>
  <c r="GW63" i="11"/>
  <c r="GO63" i="11"/>
  <c r="GG63" i="11"/>
  <c r="DH67" i="11"/>
  <c r="GY72" i="11"/>
  <c r="GQ72" i="11"/>
  <c r="GI72" i="11"/>
  <c r="GA72" i="11"/>
  <c r="GW83" i="11"/>
  <c r="GG83" i="11"/>
  <c r="HE83" i="11"/>
  <c r="GO83" i="11"/>
  <c r="DH60" i="11"/>
  <c r="DI72" i="11"/>
  <c r="DJ72" i="11" s="1"/>
  <c r="HF97" i="11"/>
  <c r="GX97" i="11"/>
  <c r="GP97" i="11"/>
  <c r="GH97" i="11"/>
  <c r="DI57" i="11"/>
  <c r="DJ57" i="11" s="1"/>
  <c r="DI61" i="11"/>
  <c r="DJ61" i="11" s="1"/>
  <c r="CU71" i="11"/>
  <c r="CV71" i="11" s="1"/>
  <c r="DI73" i="11"/>
  <c r="DJ73" i="11" s="1"/>
  <c r="CU79" i="11"/>
  <c r="CV79" i="11" s="1"/>
  <c r="DI81" i="11"/>
  <c r="DJ81" i="11" s="1"/>
  <c r="CT108" i="11"/>
  <c r="DI110" i="11"/>
  <c r="DJ110" i="11" s="1"/>
  <c r="HF113" i="11"/>
  <c r="GX113" i="11"/>
  <c r="GP113" i="11"/>
  <c r="GH113" i="11"/>
  <c r="HA136" i="11"/>
  <c r="GS136" i="11"/>
  <c r="GK136" i="11"/>
  <c r="GC136" i="11"/>
  <c r="DI87" i="11"/>
  <c r="DJ87" i="11" s="1"/>
  <c r="CT109" i="11"/>
  <c r="HD109" i="11"/>
  <c r="GN109" i="11"/>
  <c r="DI111" i="11"/>
  <c r="DJ111" i="11" s="1"/>
  <c r="HF87" i="11"/>
  <c r="GX87" i="11"/>
  <c r="GP87" i="11"/>
  <c r="GH87" i="11"/>
  <c r="HF91" i="11"/>
  <c r="GX91" i="11"/>
  <c r="GP91" i="11"/>
  <c r="GH91" i="11"/>
  <c r="CU94" i="11"/>
  <c r="CV94" i="11" s="1"/>
  <c r="HB106" i="11"/>
  <c r="GT106" i="11"/>
  <c r="GL106" i="11"/>
  <c r="GD106" i="11"/>
  <c r="GV111" i="11"/>
  <c r="GF111" i="11"/>
  <c r="DH112" i="11"/>
  <c r="GV119" i="11"/>
  <c r="GF119" i="11"/>
  <c r="HF122" i="11"/>
  <c r="GX122" i="11"/>
  <c r="GP122" i="11"/>
  <c r="GH122" i="11"/>
  <c r="CU91" i="11"/>
  <c r="CV91" i="11" s="1"/>
  <c r="GZ97" i="11"/>
  <c r="GR97" i="11"/>
  <c r="GJ97" i="11"/>
  <c r="GB97" i="11"/>
  <c r="DH105" i="11"/>
  <c r="GZ113" i="11"/>
  <c r="GR113" i="11"/>
  <c r="GJ113" i="11"/>
  <c r="GB113" i="11"/>
  <c r="GZ123" i="11"/>
  <c r="GR123" i="11"/>
  <c r="GJ123" i="11"/>
  <c r="GB123" i="11"/>
  <c r="HD125" i="11"/>
  <c r="GN125" i="11"/>
  <c r="GV126" i="11"/>
  <c r="GF126" i="11"/>
  <c r="DI151" i="11"/>
  <c r="DJ151" i="11" s="1"/>
  <c r="GZ124" i="11"/>
  <c r="GR124" i="11"/>
  <c r="GJ124" i="11"/>
  <c r="GB124" i="11"/>
  <c r="DI128" i="11"/>
  <c r="DJ128" i="11" s="1"/>
  <c r="CV130" i="11"/>
  <c r="HC133" i="11"/>
  <c r="GU133" i="11"/>
  <c r="GM133" i="11"/>
  <c r="GE133" i="11"/>
  <c r="CU134" i="11"/>
  <c r="CV134" i="11" s="1"/>
  <c r="GY137" i="11"/>
  <c r="GQ137" i="11"/>
  <c r="GI137" i="11"/>
  <c r="GA137" i="11"/>
  <c r="HA147" i="11"/>
  <c r="GS147" i="11"/>
  <c r="GK147" i="11"/>
  <c r="GC147" i="11"/>
  <c r="HA172" i="11"/>
  <c r="GS172" i="11"/>
  <c r="GK172" i="11"/>
  <c r="GC172" i="11"/>
  <c r="HE129" i="11"/>
  <c r="GW129" i="11"/>
  <c r="GO129" i="11"/>
  <c r="GG129" i="11"/>
  <c r="GZ145" i="11"/>
  <c r="GR145" i="11"/>
  <c r="GJ145" i="11"/>
  <c r="GB145" i="11"/>
  <c r="HD151" i="11"/>
  <c r="GN151" i="11"/>
  <c r="CT155" i="11"/>
  <c r="CU155" i="11"/>
  <c r="CV155" i="11" s="1"/>
  <c r="HF157" i="11"/>
  <c r="GX157" i="11"/>
  <c r="GP157" i="11"/>
  <c r="GH157" i="11"/>
  <c r="CT128" i="11"/>
  <c r="DH130" i="11"/>
  <c r="DI150" i="11"/>
  <c r="DJ150" i="11" s="1"/>
  <c r="HE154" i="11"/>
  <c r="GW154" i="11"/>
  <c r="GO154" i="11"/>
  <c r="GG154" i="11"/>
  <c r="HF184" i="11"/>
  <c r="GX184" i="11"/>
  <c r="GP184" i="11"/>
  <c r="GH184" i="11"/>
  <c r="GY160" i="11"/>
  <c r="GQ160" i="11"/>
  <c r="GI160" i="11"/>
  <c r="GA160" i="11"/>
  <c r="GZ177" i="11"/>
  <c r="GR177" i="11"/>
  <c r="GJ177" i="11"/>
  <c r="GB177" i="11"/>
  <c r="HA192" i="11"/>
  <c r="GS192" i="11"/>
  <c r="GK192" i="11"/>
  <c r="GC192" i="11"/>
  <c r="CT183" i="11"/>
  <c r="GY198" i="11"/>
  <c r="GQ198" i="11"/>
  <c r="GI198" i="11"/>
  <c r="GA198" i="11"/>
  <c r="DH178" i="11"/>
  <c r="GZ186" i="11"/>
  <c r="GR186" i="11"/>
  <c r="GJ186" i="11"/>
  <c r="GB186" i="11"/>
  <c r="GV193" i="11"/>
  <c r="GF193" i="11"/>
  <c r="CU178" i="11"/>
  <c r="CV178" i="11" s="1"/>
  <c r="DI203" i="11"/>
  <c r="DJ203" i="11" s="1"/>
  <c r="HD205" i="11"/>
  <c r="GN205" i="11"/>
  <c r="HA206" i="11"/>
  <c r="GS206" i="11"/>
  <c r="GK206" i="11"/>
  <c r="GC206" i="11"/>
  <c r="HF210" i="11"/>
  <c r="GX210" i="11"/>
  <c r="GP210" i="11"/>
  <c r="GH210" i="11"/>
  <c r="GF207" i="11"/>
  <c r="DH208" i="11"/>
  <c r="DH197" i="11"/>
  <c r="DI210" i="11"/>
  <c r="DJ210" i="11" s="1"/>
  <c r="DI214" i="11"/>
  <c r="DJ214" i="11" s="1"/>
  <c r="HD216" i="11"/>
  <c r="GN216" i="11"/>
  <c r="HA217" i="11"/>
  <c r="GS217" i="11"/>
  <c r="GK217" i="11"/>
  <c r="GC217" i="11"/>
  <c r="DH218" i="11"/>
  <c r="CT220" i="11"/>
  <c r="DI222" i="11"/>
  <c r="DJ222" i="11" s="1"/>
  <c r="HF225" i="11"/>
  <c r="GX225" i="11"/>
  <c r="GP225" i="11"/>
  <c r="GH225" i="11"/>
  <c r="HB225" i="11"/>
  <c r="GT225" i="11"/>
  <c r="GL225" i="11"/>
  <c r="GD225" i="11"/>
  <c r="DH217" i="11"/>
  <c r="GS237" i="11"/>
  <c r="GK237" i="11"/>
  <c r="GC237" i="11"/>
  <c r="HA237" i="11"/>
  <c r="DH237" i="11"/>
  <c r="DI230" i="11"/>
  <c r="DJ230" i="11" s="1"/>
  <c r="GZ250" i="11"/>
  <c r="GR250" i="11"/>
  <c r="GJ250" i="11"/>
  <c r="GB250" i="11"/>
  <c r="CT237" i="11"/>
  <c r="HE241" i="11"/>
  <c r="GW241" i="11"/>
  <c r="GO241" i="11"/>
  <c r="GG241" i="11"/>
  <c r="GY249" i="11"/>
  <c r="GQ249" i="11"/>
  <c r="GI249" i="11"/>
  <c r="GA249" i="11"/>
  <c r="HC247" i="11"/>
  <c r="GU247" i="11"/>
  <c r="GM247" i="11"/>
  <c r="GE247" i="11"/>
  <c r="HD242" i="11"/>
  <c r="GN242" i="11"/>
  <c r="DH246" i="11"/>
  <c r="CT247" i="11"/>
  <c r="GV262" i="11"/>
  <c r="GF262" i="11"/>
  <c r="GZ258" i="11"/>
  <c r="GR258" i="11"/>
  <c r="GJ258" i="11"/>
  <c r="GB258" i="11"/>
  <c r="GV268" i="11"/>
  <c r="GF268" i="11"/>
  <c r="HA269" i="11"/>
  <c r="GS269" i="11"/>
  <c r="GK269" i="11"/>
  <c r="GC269" i="11"/>
  <c r="DH267" i="11"/>
  <c r="HB276" i="11"/>
  <c r="GT276" i="11"/>
  <c r="GL276" i="11"/>
  <c r="GD276" i="11"/>
  <c r="HB278" i="11"/>
  <c r="GT278" i="11"/>
  <c r="GL278" i="11"/>
  <c r="GD278" i="11"/>
  <c r="DI281" i="11"/>
  <c r="DJ281" i="11" s="1"/>
  <c r="HF281" i="11"/>
  <c r="GX281" i="11"/>
  <c r="GH281" i="11"/>
  <c r="GP281" i="11"/>
  <c r="HE285" i="11"/>
  <c r="GW285" i="11"/>
  <c r="GO285" i="11"/>
  <c r="GG285" i="11"/>
  <c r="GY284" i="11"/>
  <c r="GQ284" i="11"/>
  <c r="GI284" i="11"/>
  <c r="GA284" i="11"/>
  <c r="HA284" i="11"/>
  <c r="GS284" i="11"/>
  <c r="GK284" i="11"/>
  <c r="GC284" i="11"/>
  <c r="HB286" i="11"/>
  <c r="GT286" i="11"/>
  <c r="GL286" i="11"/>
  <c r="GD286" i="11"/>
  <c r="DI286" i="11"/>
  <c r="DJ286" i="11" s="1"/>
  <c r="HF287" i="11"/>
  <c r="GX287" i="11"/>
  <c r="GP287" i="11"/>
  <c r="GH287" i="11"/>
  <c r="HE289" i="11"/>
  <c r="GW289" i="11"/>
  <c r="GO289" i="11"/>
  <c r="GG289" i="11"/>
  <c r="CU289" i="11"/>
  <c r="CV289" i="11" s="1"/>
  <c r="DH91" i="11"/>
  <c r="DH96" i="11"/>
  <c r="CU102" i="11"/>
  <c r="CV102" i="11" s="1"/>
  <c r="DH129" i="11"/>
  <c r="DH133" i="11"/>
  <c r="DH162" i="11"/>
  <c r="HD168" i="11"/>
  <c r="GN168" i="11"/>
  <c r="HA169" i="11"/>
  <c r="GS169" i="11"/>
  <c r="GK169" i="11"/>
  <c r="GC169" i="11"/>
  <c r="DI170" i="11"/>
  <c r="DJ170" i="11" s="1"/>
  <c r="HD172" i="11"/>
  <c r="GN172" i="11"/>
  <c r="DI174" i="11"/>
  <c r="HA182" i="11"/>
  <c r="GS182" i="11"/>
  <c r="GK182" i="11"/>
  <c r="GC182" i="11"/>
  <c r="GV170" i="11"/>
  <c r="GF170" i="11"/>
  <c r="DH171" i="11"/>
  <c r="GV159" i="11"/>
  <c r="GF159" i="11"/>
  <c r="DH160" i="11"/>
  <c r="GV167" i="11"/>
  <c r="GF167" i="11"/>
  <c r="CT187" i="11"/>
  <c r="CU182" i="11"/>
  <c r="GV196" i="11"/>
  <c r="GF196" i="11"/>
  <c r="GV204" i="11"/>
  <c r="GF204" i="11"/>
  <c r="DI223" i="11"/>
  <c r="DJ223" i="11" s="1"/>
  <c r="DI229" i="11"/>
  <c r="DJ229" i="11" s="1"/>
  <c r="DH236" i="11"/>
  <c r="CU240" i="11"/>
  <c r="CV240" i="11" s="1"/>
  <c r="DI256" i="11"/>
  <c r="DJ256" i="11" s="1"/>
  <c r="HD269" i="11"/>
  <c r="GN269" i="11"/>
  <c r="CU269" i="11"/>
  <c r="CV269" i="11" s="1"/>
  <c r="CT270" i="11"/>
  <c r="CT278" i="11"/>
  <c r="CU282" i="11"/>
  <c r="CV282" i="11" s="1"/>
  <c r="CT52" i="11"/>
  <c r="CU64" i="11"/>
  <c r="CV64" i="11" s="1"/>
  <c r="CT72" i="11"/>
  <c r="CU57" i="11"/>
  <c r="CV57" i="11" s="1"/>
  <c r="GV62" i="11"/>
  <c r="GF62" i="11"/>
  <c r="DI83" i="11"/>
  <c r="DJ83" i="11" s="1"/>
  <c r="CT63" i="11"/>
  <c r="DH65" i="11"/>
  <c r="GY65" i="11"/>
  <c r="GQ65" i="11"/>
  <c r="GI65" i="11"/>
  <c r="GA65" i="11"/>
  <c r="GY77" i="11"/>
  <c r="GQ77" i="11"/>
  <c r="GI77" i="11"/>
  <c r="GA77" i="11"/>
  <c r="CT56" i="11"/>
  <c r="DH62" i="11"/>
  <c r="HF65" i="11"/>
  <c r="GX65" i="11"/>
  <c r="GP65" i="11"/>
  <c r="GH65" i="11"/>
  <c r="HF73" i="11"/>
  <c r="GX73" i="11"/>
  <c r="GP73" i="11"/>
  <c r="GH73" i="11"/>
  <c r="CU76" i="11"/>
  <c r="CV76" i="11" s="1"/>
  <c r="GV54" i="11"/>
  <c r="GF54" i="11"/>
  <c r="CT77" i="11"/>
  <c r="CU77" i="11"/>
  <c r="CV77" i="11" s="1"/>
  <c r="DI79" i="11"/>
  <c r="DJ79" i="11" s="1"/>
  <c r="HF89" i="11"/>
  <c r="GX89" i="11"/>
  <c r="GP89" i="11"/>
  <c r="GH89" i="11"/>
  <c r="DI68" i="11"/>
  <c r="DJ68" i="11" s="1"/>
  <c r="HA52" i="11"/>
  <c r="GS52" i="11"/>
  <c r="GK52" i="11"/>
  <c r="GC52" i="11"/>
  <c r="GZ57" i="11"/>
  <c r="GR57" i="11"/>
  <c r="GJ57" i="11"/>
  <c r="GB57" i="11"/>
  <c r="CU67" i="11"/>
  <c r="CV67" i="11" s="1"/>
  <c r="DI69" i="11"/>
  <c r="DJ69" i="11" s="1"/>
  <c r="CU75" i="11"/>
  <c r="DI77" i="11"/>
  <c r="CU83" i="11"/>
  <c r="CV83" i="11" s="1"/>
  <c r="DJ115" i="11"/>
  <c r="DI90" i="11"/>
  <c r="DJ90" i="11" s="1"/>
  <c r="HA132" i="11"/>
  <c r="GS132" i="11"/>
  <c r="GK132" i="11"/>
  <c r="GC132" i="11"/>
  <c r="GV114" i="11"/>
  <c r="GF114" i="11"/>
  <c r="DH115" i="11"/>
  <c r="DH92" i="11"/>
  <c r="HB102" i="11"/>
  <c r="GT102" i="11"/>
  <c r="GL102" i="11"/>
  <c r="GD102" i="11"/>
  <c r="DI108" i="11"/>
  <c r="DJ108" i="11" s="1"/>
  <c r="DI116" i="11"/>
  <c r="DJ116" i="11" s="1"/>
  <c r="GY120" i="11"/>
  <c r="GQ120" i="11"/>
  <c r="GI120" i="11"/>
  <c r="GA120" i="11"/>
  <c r="DI93" i="11"/>
  <c r="DJ93" i="11" s="1"/>
  <c r="DI97" i="11"/>
  <c r="DJ97" i="11" s="1"/>
  <c r="GY102" i="11"/>
  <c r="GQ102" i="11"/>
  <c r="GI102" i="11"/>
  <c r="GA102" i="11"/>
  <c r="DI109" i="11"/>
  <c r="DJ109" i="11" s="1"/>
  <c r="GY136" i="11"/>
  <c r="GQ136" i="11"/>
  <c r="GI136" i="11"/>
  <c r="GA136" i="11"/>
  <c r="HC148" i="11"/>
  <c r="GU148" i="11"/>
  <c r="GM148" i="11"/>
  <c r="GE148" i="11"/>
  <c r="DH123" i="11"/>
  <c r="HD145" i="11"/>
  <c r="GN145" i="11"/>
  <c r="CT149" i="11"/>
  <c r="DI136" i="11"/>
  <c r="DJ136" i="11" s="1"/>
  <c r="HB138" i="11"/>
  <c r="GT138" i="11"/>
  <c r="GL138" i="11"/>
  <c r="GD138" i="11"/>
  <c r="CT142" i="11"/>
  <c r="HD142" i="11"/>
  <c r="GN142" i="11"/>
  <c r="CU154" i="11"/>
  <c r="CV154" i="11" s="1"/>
  <c r="DI145" i="11"/>
  <c r="DJ145" i="11" s="1"/>
  <c r="DH153" i="11"/>
  <c r="DI122" i="11"/>
  <c r="DJ122" i="11" s="1"/>
  <c r="CV132" i="11"/>
  <c r="HB132" i="11"/>
  <c r="GT132" i="11"/>
  <c r="GL132" i="11"/>
  <c r="GD132" i="11"/>
  <c r="HD136" i="11"/>
  <c r="GN136" i="11"/>
  <c r="HF137" i="11"/>
  <c r="GX137" i="11"/>
  <c r="GP137" i="11"/>
  <c r="GH137" i="11"/>
  <c r="HA141" i="11"/>
  <c r="GS141" i="11"/>
  <c r="GK141" i="11"/>
  <c r="GC141" i="11"/>
  <c r="HD158" i="11"/>
  <c r="HF161" i="11"/>
  <c r="GX161" i="11"/>
  <c r="GP161" i="11"/>
  <c r="GH161" i="11"/>
  <c r="HB172" i="11"/>
  <c r="GT172" i="11"/>
  <c r="GL172" i="11"/>
  <c r="GD172" i="11"/>
  <c r="CV172" i="11"/>
  <c r="HD174" i="11"/>
  <c r="HD176" i="11"/>
  <c r="GN176" i="11"/>
  <c r="HD177" i="11"/>
  <c r="GN177" i="11"/>
  <c r="GY172" i="11"/>
  <c r="GQ172" i="11"/>
  <c r="GI172" i="11"/>
  <c r="GA172" i="11"/>
  <c r="GY194" i="11"/>
  <c r="GQ194" i="11"/>
  <c r="GI194" i="11"/>
  <c r="GA194" i="11"/>
  <c r="GY169" i="11"/>
  <c r="GQ169" i="11"/>
  <c r="GI169" i="11"/>
  <c r="GA169" i="11"/>
  <c r="HC184" i="11"/>
  <c r="GU184" i="11"/>
  <c r="GM184" i="11"/>
  <c r="GE184" i="11"/>
  <c r="HB187" i="11"/>
  <c r="GT187" i="11"/>
  <c r="GL187" i="11"/>
  <c r="GD187" i="11"/>
  <c r="CV187" i="11"/>
  <c r="CU191" i="11"/>
  <c r="CV191" i="11" s="1"/>
  <c r="CU184" i="11"/>
  <c r="CV184" i="11" s="1"/>
  <c r="DH179" i="11"/>
  <c r="HC202" i="11"/>
  <c r="GU202" i="11"/>
  <c r="GM202" i="11"/>
  <c r="GE202" i="11"/>
  <c r="CU186" i="11"/>
  <c r="CV186" i="11" s="1"/>
  <c r="HD194" i="11"/>
  <c r="GN194" i="11"/>
  <c r="DI195" i="11"/>
  <c r="DJ195" i="11" s="1"/>
  <c r="DI196" i="11"/>
  <c r="DJ196" i="11" s="1"/>
  <c r="GY212" i="11"/>
  <c r="GQ212" i="11"/>
  <c r="GI212" i="11"/>
  <c r="GA212" i="11"/>
  <c r="HD212" i="11"/>
  <c r="GN212" i="11"/>
  <c r="DH202" i="11"/>
  <c r="CU213" i="11"/>
  <c r="CV213" i="11" s="1"/>
  <c r="GV219" i="11"/>
  <c r="GF219" i="11"/>
  <c r="DH220" i="11"/>
  <c r="GV227" i="11"/>
  <c r="GF227" i="11"/>
  <c r="DH228" i="11"/>
  <c r="DH225" i="11"/>
  <c r="DJ232" i="11"/>
  <c r="HB231" i="11"/>
  <c r="GT231" i="11"/>
  <c r="GL231" i="11"/>
  <c r="GD231" i="11"/>
  <c r="CT235" i="11"/>
  <c r="HD235" i="11"/>
  <c r="GN235" i="11"/>
  <c r="CT232" i="11"/>
  <c r="CU232" i="11"/>
  <c r="CV232" i="11" s="1"/>
  <c r="HF240" i="11"/>
  <c r="GX240" i="11"/>
  <c r="GP240" i="11"/>
  <c r="GH240" i="11"/>
  <c r="CT248" i="11"/>
  <c r="DH238" i="11"/>
  <c r="HB240" i="11"/>
  <c r="GT240" i="11"/>
  <c r="GL240" i="11"/>
  <c r="GD240" i="11"/>
  <c r="CT244" i="11"/>
  <c r="DH239" i="11"/>
  <c r="HD253" i="11"/>
  <c r="GN253" i="11"/>
  <c r="CU253" i="11"/>
  <c r="CV253" i="11" s="1"/>
  <c r="DI253" i="11"/>
  <c r="DJ253" i="11" s="1"/>
  <c r="CT254" i="11"/>
  <c r="DI252" i="11"/>
  <c r="DJ252" i="11" s="1"/>
  <c r="HF258" i="11"/>
  <c r="GX258" i="11"/>
  <c r="GP258" i="11"/>
  <c r="GH258" i="11"/>
  <c r="CT258" i="11"/>
  <c r="CU258" i="11"/>
  <c r="CV258" i="11" s="1"/>
  <c r="DI258" i="11"/>
  <c r="DJ258" i="11" s="1"/>
  <c r="HE269" i="11"/>
  <c r="GW269" i="11"/>
  <c r="GO269" i="11"/>
  <c r="GG269" i="11"/>
  <c r="DJ263" i="11"/>
  <c r="DI271" i="11"/>
  <c r="DJ271" i="11" s="1"/>
  <c r="HE276" i="11"/>
  <c r="GW276" i="11"/>
  <c r="GO276" i="11"/>
  <c r="GG276" i="11"/>
  <c r="GY277" i="11"/>
  <c r="GQ277" i="11"/>
  <c r="GI277" i="11"/>
  <c r="GA277" i="11"/>
  <c r="HD277" i="11"/>
  <c r="GN277" i="11"/>
  <c r="CT281" i="11"/>
  <c r="GY282" i="11"/>
  <c r="GQ282" i="11"/>
  <c r="GI282" i="11"/>
  <c r="GA282" i="11"/>
  <c r="HD285" i="11"/>
  <c r="GN285" i="11"/>
  <c r="DI283" i="11"/>
  <c r="DJ283" i="11" s="1"/>
  <c r="HB282" i="11"/>
  <c r="GT282" i="11"/>
  <c r="GL282" i="11"/>
  <c r="GD282" i="11"/>
  <c r="DH206" i="11"/>
  <c r="DH232" i="11"/>
  <c r="CT231" i="11"/>
  <c r="HD231" i="11"/>
  <c r="GN231" i="11"/>
  <c r="DJ247" i="11"/>
  <c r="GV252" i="11"/>
  <c r="GF252" i="11"/>
  <c r="DH259" i="11"/>
  <c r="DI259" i="11"/>
  <c r="DJ259" i="11" s="1"/>
  <c r="HD276" i="11"/>
  <c r="GN276" i="11"/>
  <c r="CU276" i="11"/>
  <c r="CV276" i="11" s="1"/>
  <c r="DI273" i="11"/>
  <c r="GV50" i="11"/>
  <c r="GF50" i="11"/>
  <c r="HD68" i="11"/>
  <c r="GN68" i="11"/>
  <c r="DJ55" i="11"/>
  <c r="GY64" i="11"/>
  <c r="GQ64" i="11"/>
  <c r="GI64" i="11"/>
  <c r="GA64" i="11"/>
  <c r="HB77" i="11"/>
  <c r="GT77" i="11"/>
  <c r="GL77" i="11"/>
  <c r="GD77" i="11"/>
  <c r="HD112" i="11"/>
  <c r="GN112" i="11"/>
  <c r="CT107" i="11"/>
  <c r="CU87" i="11"/>
  <c r="CV87" i="11" s="1"/>
  <c r="DH139" i="11"/>
  <c r="GY145" i="11"/>
  <c r="GQ145" i="11"/>
  <c r="GI145" i="11"/>
  <c r="GA145" i="11"/>
  <c r="CT123" i="11"/>
  <c r="CU139" i="11"/>
  <c r="CV139" i="11" s="1"/>
  <c r="DH185" i="11"/>
  <c r="DJ179" i="11"/>
  <c r="DI207" i="11"/>
  <c r="DJ207" i="11" s="1"/>
  <c r="HE210" i="11"/>
  <c r="GW210" i="11"/>
  <c r="GO210" i="11"/>
  <c r="GG210" i="11"/>
  <c r="HA229" i="11"/>
  <c r="GS229" i="11"/>
  <c r="GK229" i="11"/>
  <c r="GC229" i="11"/>
  <c r="CU225" i="11"/>
  <c r="CV225" i="11" s="1"/>
  <c r="HF231" i="11"/>
  <c r="GX231" i="11"/>
  <c r="GP231" i="11"/>
  <c r="GH231" i="11"/>
  <c r="GZ236" i="11"/>
  <c r="GR236" i="11"/>
  <c r="GJ236" i="11"/>
  <c r="GB236" i="11"/>
  <c r="HB232" i="11"/>
  <c r="GT232" i="11"/>
  <c r="GL232" i="11"/>
  <c r="GD232" i="11"/>
  <c r="HD239" i="11"/>
  <c r="GN239" i="11"/>
  <c r="DI242" i="11"/>
  <c r="DJ242" i="11" s="1"/>
  <c r="DH251" i="11"/>
  <c r="DH266" i="11"/>
  <c r="HA282" i="11"/>
  <c r="GS282" i="11"/>
  <c r="GK282" i="11"/>
  <c r="GC282" i="11"/>
  <c r="HD286" i="11"/>
  <c r="GN286" i="11"/>
  <c r="GZ289" i="11"/>
  <c r="GR289" i="11"/>
  <c r="GJ289" i="11"/>
  <c r="GB289" i="11"/>
  <c r="DH84" i="11"/>
  <c r="HD129" i="11"/>
  <c r="GN129" i="11"/>
  <c r="DH137" i="11"/>
  <c r="HC53" i="11"/>
  <c r="GU53" i="11"/>
  <c r="GM53" i="11"/>
  <c r="GE53" i="11"/>
  <c r="HF61" i="11"/>
  <c r="GX61" i="11"/>
  <c r="GP61" i="11"/>
  <c r="GH61" i="11"/>
  <c r="DI74" i="11"/>
  <c r="DJ74" i="11" s="1"/>
  <c r="GZ71" i="11"/>
  <c r="GR71" i="11"/>
  <c r="GJ71" i="11"/>
  <c r="GB71" i="11"/>
  <c r="GV74" i="11"/>
  <c r="GF74" i="11"/>
  <c r="DH80" i="11"/>
  <c r="CT55" i="11"/>
  <c r="HE106" i="11"/>
  <c r="GW106" i="11"/>
  <c r="GO106" i="11"/>
  <c r="GG106" i="11"/>
  <c r="HE91" i="11"/>
  <c r="GW91" i="11"/>
  <c r="GO91" i="11"/>
  <c r="GG91" i="11"/>
  <c r="CU109" i="11"/>
  <c r="CV109" i="11" s="1"/>
  <c r="CV90" i="11"/>
  <c r="HB90" i="11"/>
  <c r="GT90" i="11"/>
  <c r="GL90" i="11"/>
  <c r="GD90" i="11"/>
  <c r="GV121" i="11"/>
  <c r="GF121" i="11"/>
  <c r="HC142" i="11"/>
  <c r="GU142" i="11"/>
  <c r="GM142" i="11"/>
  <c r="GE142" i="11"/>
  <c r="HA123" i="11"/>
  <c r="GS123" i="11"/>
  <c r="GK123" i="11"/>
  <c r="GC123" i="11"/>
  <c r="CT146" i="11"/>
  <c r="GZ149" i="11"/>
  <c r="GR149" i="11"/>
  <c r="GJ149" i="11"/>
  <c r="GB149" i="11"/>
  <c r="HB157" i="11"/>
  <c r="GT157" i="11"/>
  <c r="GL157" i="11"/>
  <c r="GD157" i="11"/>
  <c r="HA133" i="11"/>
  <c r="GS133" i="11"/>
  <c r="GK133" i="11"/>
  <c r="GC133" i="11"/>
  <c r="DH150" i="11"/>
  <c r="DI189" i="11"/>
  <c r="DJ189" i="11" s="1"/>
  <c r="DI180" i="11"/>
  <c r="DJ180" i="11" s="1"/>
  <c r="DH210" i="11"/>
  <c r="CU216" i="11"/>
  <c r="CV216" i="11" s="1"/>
  <c r="GV215" i="11"/>
  <c r="GF215" i="11"/>
  <c r="DJ231" i="11"/>
  <c r="HD237" i="11"/>
  <c r="GN237" i="11"/>
  <c r="GZ248" i="11"/>
  <c r="GR248" i="11"/>
  <c r="GJ248" i="11"/>
  <c r="GB248" i="11"/>
  <c r="DH262" i="11"/>
  <c r="CT273" i="11"/>
  <c r="CT101" i="11"/>
  <c r="DI141" i="11"/>
  <c r="DJ141" i="11" s="1"/>
  <c r="GZ182" i="11"/>
  <c r="GR182" i="11"/>
  <c r="GJ182" i="11"/>
  <c r="GB182" i="11"/>
  <c r="HC73" i="11"/>
  <c r="GU73" i="11"/>
  <c r="GM73" i="11"/>
  <c r="GE73" i="11"/>
  <c r="HD60" i="11"/>
  <c r="GN60" i="11"/>
  <c r="CT68" i="11"/>
  <c r="DH85" i="11"/>
  <c r="DH51" i="11"/>
  <c r="CT86" i="11"/>
  <c r="GZ64" i="11"/>
  <c r="GR64" i="11"/>
  <c r="GJ64" i="11"/>
  <c r="GB64" i="11"/>
  <c r="CV75" i="11"/>
  <c r="HB75" i="11"/>
  <c r="GT75" i="11"/>
  <c r="GL75" i="11"/>
  <c r="GD75" i="11"/>
  <c r="DI114" i="11"/>
  <c r="DJ114" i="11" s="1"/>
  <c r="HF138" i="11"/>
  <c r="GX138" i="11"/>
  <c r="GP138" i="11"/>
  <c r="GH138" i="11"/>
  <c r="HD89" i="11"/>
  <c r="GN89" i="11"/>
  <c r="HB113" i="11"/>
  <c r="GT113" i="11"/>
  <c r="GL113" i="11"/>
  <c r="GD113" i="11"/>
  <c r="HC128" i="11"/>
  <c r="GU128" i="11"/>
  <c r="GM128" i="11"/>
  <c r="GE128" i="11"/>
  <c r="CT99" i="11"/>
  <c r="HF140" i="11"/>
  <c r="GX140" i="11"/>
  <c r="GP140" i="11"/>
  <c r="GH140" i="11"/>
  <c r="GZ101" i="11"/>
  <c r="GR101" i="11"/>
  <c r="GJ101" i="11"/>
  <c r="GB101" i="11"/>
  <c r="DH131" i="11"/>
  <c r="HB149" i="11"/>
  <c r="GT149" i="11"/>
  <c r="GL149" i="11"/>
  <c r="GD149" i="11"/>
  <c r="DH152" i="11"/>
  <c r="CU131" i="11"/>
  <c r="CV131" i="11" s="1"/>
  <c r="GZ137" i="11"/>
  <c r="GR137" i="11"/>
  <c r="GJ137" i="11"/>
  <c r="GB137" i="11"/>
  <c r="HD143" i="11"/>
  <c r="GN143" i="11"/>
  <c r="DH142" i="11"/>
  <c r="HA149" i="11"/>
  <c r="GS149" i="11"/>
  <c r="GK149" i="11"/>
  <c r="GC149" i="11"/>
  <c r="HD173" i="11"/>
  <c r="GN173" i="11"/>
  <c r="HB177" i="11"/>
  <c r="GT177" i="11"/>
  <c r="GL177" i="11"/>
  <c r="GD177" i="11"/>
  <c r="DI161" i="11"/>
  <c r="DJ161" i="11" s="1"/>
  <c r="DH173" i="11"/>
  <c r="DJ188" i="11"/>
  <c r="CU179" i="11"/>
  <c r="CV179" i="11" s="1"/>
  <c r="DI185" i="11"/>
  <c r="DJ185" i="11" s="1"/>
  <c r="GV181" i="11"/>
  <c r="GF181" i="11"/>
  <c r="HE187" i="11"/>
  <c r="GW187" i="11"/>
  <c r="GO187" i="11"/>
  <c r="GG187" i="11"/>
  <c r="GZ184" i="11"/>
  <c r="GR184" i="11"/>
  <c r="GJ184" i="11"/>
  <c r="GB184" i="11"/>
  <c r="DI192" i="11"/>
  <c r="DJ192" i="11" s="1"/>
  <c r="HC194" i="11"/>
  <c r="GU194" i="11"/>
  <c r="GM194" i="11"/>
  <c r="GE194" i="11"/>
  <c r="DH207" i="11"/>
  <c r="CU209" i="11"/>
  <c r="CV209" i="11" s="1"/>
  <c r="HA210" i="11"/>
  <c r="GS210" i="11"/>
  <c r="GK210" i="11"/>
  <c r="GC210" i="11"/>
  <c r="CV210" i="11"/>
  <c r="HB210" i="11"/>
  <c r="GT210" i="11"/>
  <c r="GL210" i="11"/>
  <c r="GD210" i="11"/>
  <c r="GV200" i="11"/>
  <c r="GF200" i="11"/>
  <c r="DH198" i="11"/>
  <c r="CU224" i="11"/>
  <c r="CV224" i="11" s="1"/>
  <c r="CT228" i="11"/>
  <c r="DJ211" i="11"/>
  <c r="HA231" i="11"/>
  <c r="GS231" i="11"/>
  <c r="GK231" i="11"/>
  <c r="GC231" i="11"/>
  <c r="HD230" i="11"/>
  <c r="GN230" i="11"/>
  <c r="CT234" i="11"/>
  <c r="HC238" i="11"/>
  <c r="GU238" i="11"/>
  <c r="GM238" i="11"/>
  <c r="GE238" i="11"/>
  <c r="HE250" i="11"/>
  <c r="GW250" i="11"/>
  <c r="GO250" i="11"/>
  <c r="GG250" i="11"/>
  <c r="DI233" i="11"/>
  <c r="DJ233" i="11" s="1"/>
  <c r="HB235" i="11"/>
  <c r="GT235" i="11"/>
  <c r="GL235" i="11"/>
  <c r="GD235" i="11"/>
  <c r="HB236" i="11"/>
  <c r="GT236" i="11"/>
  <c r="GL236" i="11"/>
  <c r="GD236" i="11"/>
  <c r="HD233" i="11"/>
  <c r="GN233" i="11"/>
  <c r="HA238" i="11"/>
  <c r="GS238" i="11"/>
  <c r="GK238" i="11"/>
  <c r="GC238" i="11"/>
  <c r="CU243" i="11"/>
  <c r="CV243" i="11" s="1"/>
  <c r="DH248" i="11"/>
  <c r="DH242" i="11"/>
  <c r="DJ239" i="11"/>
  <c r="DI240" i="11"/>
  <c r="DJ240" i="11" s="1"/>
  <c r="HE244" i="11"/>
  <c r="GW244" i="11"/>
  <c r="GO244" i="11"/>
  <c r="GG244" i="11"/>
  <c r="HE261" i="11"/>
  <c r="GW261" i="11"/>
  <c r="GO261" i="11"/>
  <c r="GG261" i="11"/>
  <c r="HB258" i="11"/>
  <c r="GT258" i="11"/>
  <c r="GL258" i="11"/>
  <c r="GD258" i="11"/>
  <c r="CT264" i="11"/>
  <c r="CT265" i="11"/>
  <c r="CU265" i="11"/>
  <c r="CV265" i="11" s="1"/>
  <c r="HF277" i="11"/>
  <c r="GX277" i="11"/>
  <c r="GP277" i="11"/>
  <c r="GH277" i="11"/>
  <c r="HA276" i="11"/>
  <c r="GS276" i="11"/>
  <c r="GK276" i="11"/>
  <c r="GC276" i="11"/>
  <c r="DI278" i="11"/>
  <c r="DJ278" i="11" s="1"/>
  <c r="GV279" i="11"/>
  <c r="GF279" i="11"/>
  <c r="HC282" i="11"/>
  <c r="GU282" i="11"/>
  <c r="GM282" i="11"/>
  <c r="GE282" i="11"/>
  <c r="GZ282" i="11"/>
  <c r="GR282" i="11"/>
  <c r="GJ282" i="11"/>
  <c r="GB282" i="11"/>
  <c r="CU286" i="11"/>
  <c r="CV286" i="11" s="1"/>
  <c r="CT284" i="11"/>
  <c r="HB287" i="11"/>
  <c r="GT287" i="11"/>
  <c r="GL287" i="11"/>
  <c r="GD287" i="11"/>
  <c r="HC289" i="11"/>
  <c r="GU289" i="11"/>
  <c r="GM289" i="11"/>
  <c r="GE289" i="11"/>
  <c r="CT290" i="11"/>
  <c r="HA289" i="11"/>
  <c r="GS289" i="11"/>
  <c r="GK289" i="11"/>
  <c r="GC289" i="11"/>
  <c r="HE102" i="11"/>
  <c r="GW102" i="11"/>
  <c r="GO102" i="11"/>
  <c r="GG102" i="11"/>
  <c r="DI95" i="11"/>
  <c r="DJ95" i="11" s="1"/>
  <c r="CT97" i="11"/>
  <c r="HD97" i="11"/>
  <c r="GN97" i="11"/>
  <c r="DI103" i="11"/>
  <c r="DJ103" i="11" s="1"/>
  <c r="CU105" i="11"/>
  <c r="CV105" i="11" s="1"/>
  <c r="GY152" i="11"/>
  <c r="GQ152" i="11"/>
  <c r="GI152" i="11"/>
  <c r="GA152" i="11"/>
  <c r="DJ84" i="11"/>
  <c r="HD133" i="11"/>
  <c r="GN133" i="11"/>
  <c r="CT141" i="11"/>
  <c r="DH157" i="11"/>
  <c r="DI132" i="11"/>
  <c r="DJ132" i="11" s="1"/>
  <c r="GZ157" i="11"/>
  <c r="GR157" i="11"/>
  <c r="GJ157" i="11"/>
  <c r="GB157" i="11"/>
  <c r="DH125" i="11"/>
  <c r="DI137" i="11"/>
  <c r="DJ137" i="11" s="1"/>
  <c r="CV128" i="11"/>
  <c r="CT132" i="11"/>
  <c r="DI134" i="11"/>
  <c r="DJ134" i="11" s="1"/>
  <c r="HD152" i="11"/>
  <c r="GN152" i="11"/>
  <c r="DH158" i="11"/>
  <c r="HD160" i="11"/>
  <c r="GN160" i="11"/>
  <c r="HD164" i="11"/>
  <c r="GN164" i="11"/>
  <c r="CU161" i="11"/>
  <c r="CV161" i="11" s="1"/>
  <c r="CT188" i="11"/>
  <c r="HD188" i="11"/>
  <c r="GN188" i="11"/>
  <c r="DI184" i="11"/>
  <c r="DJ184" i="11" s="1"/>
  <c r="HD201" i="11"/>
  <c r="GN201" i="11"/>
  <c r="DH215" i="11"/>
  <c r="CU257" i="11"/>
  <c r="CV257" i="11" s="1"/>
  <c r="HA57" i="11"/>
  <c r="GS57" i="11"/>
  <c r="GK57" i="11"/>
  <c r="GC57" i="11"/>
  <c r="HC57" i="11"/>
  <c r="GU57" i="11"/>
  <c r="GM57" i="11"/>
  <c r="GE57" i="11"/>
  <c r="DJ50" i="11"/>
  <c r="HB60" i="11"/>
  <c r="GT60" i="11"/>
  <c r="GL60" i="11"/>
  <c r="GD60" i="11"/>
  <c r="CV60" i="11"/>
  <c r="DI66" i="11"/>
  <c r="DJ66" i="11" s="1"/>
  <c r="HB80" i="11"/>
  <c r="GT80" i="11"/>
  <c r="GL80" i="11"/>
  <c r="GD80" i="11"/>
  <c r="CV80" i="11"/>
  <c r="HC91" i="11"/>
  <c r="GU91" i="11"/>
  <c r="GM91" i="11"/>
  <c r="GE91" i="11"/>
  <c r="HC64" i="11"/>
  <c r="GU64" i="11"/>
  <c r="GM64" i="11"/>
  <c r="GE64" i="11"/>
  <c r="CU65" i="11"/>
  <c r="CV65" i="11" s="1"/>
  <c r="CT73" i="11"/>
  <c r="CU73" i="11"/>
  <c r="CV73" i="11" s="1"/>
  <c r="DI75" i="11"/>
  <c r="DJ75" i="11" s="1"/>
  <c r="HE64" i="11"/>
  <c r="GW64" i="11"/>
  <c r="GO64" i="11"/>
  <c r="GG64" i="11"/>
  <c r="DI80" i="11"/>
  <c r="DJ80" i="11" s="1"/>
  <c r="CU55" i="11"/>
  <c r="CV55" i="11" s="1"/>
  <c r="HD71" i="11"/>
  <c r="GN71" i="11"/>
  <c r="HF72" i="11"/>
  <c r="GX72" i="11"/>
  <c r="GP72" i="11"/>
  <c r="GH72" i="11"/>
  <c r="HD79" i="11"/>
  <c r="GN79" i="11"/>
  <c r="CU108" i="11"/>
  <c r="CV108" i="11" s="1"/>
  <c r="GV118" i="11"/>
  <c r="GF118" i="11"/>
  <c r="DH119" i="11"/>
  <c r="GY142" i="11"/>
  <c r="GQ142" i="11"/>
  <c r="GI142" i="11"/>
  <c r="GA142" i="11"/>
  <c r="CT94" i="11"/>
  <c r="CT95" i="11"/>
  <c r="CV98" i="11"/>
  <c r="HB98" i="11"/>
  <c r="GT98" i="11"/>
  <c r="GL98" i="11"/>
  <c r="GD98" i="11"/>
  <c r="DH89" i="11"/>
  <c r="HD91" i="11"/>
  <c r="GN91" i="11"/>
  <c r="DI105" i="11"/>
  <c r="DJ105" i="11" s="1"/>
  <c r="GY128" i="11"/>
  <c r="GQ128" i="11"/>
  <c r="GI128" i="11"/>
  <c r="GA128" i="11"/>
  <c r="DJ138" i="11"/>
  <c r="CT125" i="11"/>
  <c r="DH147" i="11"/>
  <c r="DI155" i="11"/>
  <c r="DJ155" i="11" s="1"/>
  <c r="GZ120" i="11"/>
  <c r="GR120" i="11"/>
  <c r="GJ120" i="11"/>
  <c r="GB120" i="11"/>
  <c r="CT134" i="11"/>
  <c r="HD134" i="11"/>
  <c r="GN134" i="11"/>
  <c r="GZ148" i="11"/>
  <c r="GR148" i="11"/>
  <c r="GJ148" i="11"/>
  <c r="GB148" i="11"/>
  <c r="HE141" i="11"/>
  <c r="GW141" i="11"/>
  <c r="GO141" i="11"/>
  <c r="GG141" i="11"/>
  <c r="HD147" i="11"/>
  <c r="GN147" i="11"/>
  <c r="CT151" i="11"/>
  <c r="CU151" i="11"/>
  <c r="CV151" i="11" s="1"/>
  <c r="DI130" i="11"/>
  <c r="DJ130" i="11" s="1"/>
  <c r="CU148" i="11"/>
  <c r="CV148" i="11" s="1"/>
  <c r="HA186" i="11"/>
  <c r="GS186" i="11"/>
  <c r="GK186" i="11"/>
  <c r="GC186" i="11"/>
  <c r="HE176" i="11"/>
  <c r="GW176" i="11"/>
  <c r="GO176" i="11"/>
  <c r="GG176" i="11"/>
  <c r="HE194" i="11"/>
  <c r="GW194" i="11"/>
  <c r="GO194" i="11"/>
  <c r="GG194" i="11"/>
  <c r="DH189" i="11"/>
  <c r="DJ200" i="11"/>
  <c r="GY187" i="11"/>
  <c r="GQ187" i="11"/>
  <c r="GI187" i="11"/>
  <c r="GA187" i="11"/>
  <c r="HE190" i="11"/>
  <c r="GW190" i="11"/>
  <c r="GO190" i="11"/>
  <c r="GG190" i="11"/>
  <c r="DH187" i="11"/>
  <c r="HD178" i="11"/>
  <c r="GN178" i="11"/>
  <c r="DJ208" i="11"/>
  <c r="DH200" i="11"/>
  <c r="GZ201" i="11"/>
  <c r="GR201" i="11"/>
  <c r="GJ201" i="11"/>
  <c r="GB201" i="11"/>
  <c r="DI209" i="11"/>
  <c r="DJ209" i="11" s="1"/>
  <c r="DJ215" i="11"/>
  <c r="CU220" i="11"/>
  <c r="CV220" i="11" s="1"/>
  <c r="HF229" i="11"/>
  <c r="GX229" i="11"/>
  <c r="GP229" i="11"/>
  <c r="GH229" i="11"/>
  <c r="CV217" i="11"/>
  <c r="HB217" i="11"/>
  <c r="GT217" i="11"/>
  <c r="GL217" i="11"/>
  <c r="GD217" i="11"/>
  <c r="DI216" i="11"/>
  <c r="DJ216" i="11" s="1"/>
  <c r="DI224" i="11"/>
  <c r="DJ224" i="11" s="1"/>
  <c r="HC235" i="11"/>
  <c r="GU235" i="11"/>
  <c r="GM235" i="11"/>
  <c r="GE235" i="11"/>
  <c r="DI217" i="11"/>
  <c r="DJ217" i="11" s="1"/>
  <c r="DI234" i="11"/>
  <c r="DJ234" i="11" s="1"/>
  <c r="GZ231" i="11"/>
  <c r="GR231" i="11"/>
  <c r="GJ231" i="11"/>
  <c r="GB231" i="11"/>
  <c r="GY236" i="11"/>
  <c r="GQ236" i="11"/>
  <c r="GI236" i="11"/>
  <c r="GA236" i="11"/>
  <c r="HF244" i="11"/>
  <c r="GX244" i="11"/>
  <c r="GP244" i="11"/>
  <c r="GH244" i="11"/>
  <c r="HD241" i="11"/>
  <c r="GN241" i="11"/>
  <c r="HC248" i="11"/>
  <c r="GU248" i="11"/>
  <c r="GM248" i="11"/>
  <c r="GE248" i="11"/>
  <c r="CT242" i="11"/>
  <c r="DH244" i="11"/>
  <c r="CU247" i="11"/>
  <c r="CV247" i="11" s="1"/>
  <c r="HD247" i="11"/>
  <c r="GN247" i="11"/>
  <c r="DJ257" i="11"/>
  <c r="GZ261" i="11"/>
  <c r="GR261" i="11"/>
  <c r="GJ261" i="11"/>
  <c r="GB261" i="11"/>
  <c r="HB264" i="11"/>
  <c r="GT264" i="11"/>
  <c r="GL264" i="11"/>
  <c r="GD264" i="11"/>
  <c r="GZ270" i="11"/>
  <c r="GR270" i="11"/>
  <c r="GJ270" i="11"/>
  <c r="GB270" i="11"/>
  <c r="CU273" i="11"/>
  <c r="CV273" i="11" s="1"/>
  <c r="DH268" i="11"/>
  <c r="HE278" i="11"/>
  <c r="GW278" i="11"/>
  <c r="GO278" i="11"/>
  <c r="GG278" i="11"/>
  <c r="HF278" i="11"/>
  <c r="GX278" i="11"/>
  <c r="GP278" i="11"/>
  <c r="GH278" i="11"/>
  <c r="DI280" i="11"/>
  <c r="DJ280" i="11" s="1"/>
  <c r="HE282" i="11"/>
  <c r="GW282" i="11"/>
  <c r="GO282" i="11"/>
  <c r="GG282" i="11"/>
  <c r="DH284" i="11"/>
  <c r="DI287" i="11"/>
  <c r="DJ287" i="11" s="1"/>
  <c r="HD289" i="11"/>
  <c r="GN289" i="11"/>
  <c r="CU93" i="11"/>
  <c r="CV93" i="11" s="1"/>
  <c r="DH99" i="11"/>
  <c r="DH107" i="11"/>
  <c r="CT102" i="11"/>
  <c r="GV103" i="11"/>
  <c r="GF103" i="11"/>
  <c r="HA152" i="11"/>
  <c r="GS152" i="11"/>
  <c r="GK152" i="11"/>
  <c r="GC152" i="11"/>
  <c r="HC138" i="11"/>
  <c r="GU138" i="11"/>
  <c r="GM138" i="11"/>
  <c r="GE138" i="11"/>
  <c r="CU137" i="11"/>
  <c r="CV137" i="11" s="1"/>
  <c r="HE120" i="11"/>
  <c r="GW120" i="11"/>
  <c r="GO120" i="11"/>
  <c r="GG120" i="11"/>
  <c r="DI144" i="11"/>
  <c r="CU150" i="11"/>
  <c r="CV150" i="11" s="1"/>
  <c r="DH141" i="11"/>
  <c r="DJ156" i="11"/>
  <c r="CU157" i="11"/>
  <c r="CV157" i="11" s="1"/>
  <c r="DH154" i="11"/>
  <c r="GV162" i="11"/>
  <c r="GF162" i="11"/>
  <c r="DH163" i="11"/>
  <c r="CU169" i="11"/>
  <c r="CV169" i="11" s="1"/>
  <c r="DI176" i="11"/>
  <c r="DJ176" i="11" s="1"/>
  <c r="DI193" i="11"/>
  <c r="DJ193" i="11" s="1"/>
  <c r="DI190" i="11"/>
  <c r="DJ190" i="11" s="1"/>
  <c r="GV195" i="11"/>
  <c r="GF195" i="11"/>
  <c r="HD182" i="11"/>
  <c r="GN182" i="11"/>
  <c r="DI199" i="11"/>
  <c r="DJ199" i="11" s="1"/>
  <c r="DJ221" i="11"/>
  <c r="CU221" i="11"/>
  <c r="CV221" i="11" s="1"/>
  <c r="DI241" i="11"/>
  <c r="DJ241" i="11" s="1"/>
  <c r="CT240" i="11"/>
  <c r="HD240" i="11"/>
  <c r="GN240" i="11"/>
  <c r="CV254" i="11"/>
  <c r="CT269" i="11"/>
  <c r="GY270" i="11"/>
  <c r="GQ270" i="11"/>
  <c r="GI270" i="11"/>
  <c r="GA270" i="11"/>
  <c r="DI265" i="11"/>
  <c r="DJ265" i="11" s="1"/>
  <c r="HD278" i="11"/>
  <c r="GN278" i="11"/>
  <c r="DI282" i="11"/>
  <c r="DJ282" i="11" s="1"/>
  <c r="HD282" i="11"/>
  <c r="GN282" i="11"/>
  <c r="DI290" i="11"/>
  <c r="DJ290" i="11" s="1"/>
  <c r="DJ77" i="11"/>
  <c r="CU52" i="11"/>
  <c r="CV52" i="11" s="1"/>
  <c r="DH58" i="11"/>
  <c r="HD64" i="11"/>
  <c r="GN64" i="11"/>
  <c r="CU72" i="11"/>
  <c r="CV72" i="11" s="1"/>
  <c r="CT57" i="11"/>
  <c r="HD57" i="11"/>
  <c r="GN57" i="11"/>
  <c r="DH63" i="11"/>
  <c r="DI52" i="11"/>
  <c r="DJ52" i="11" s="1"/>
  <c r="GV59" i="11"/>
  <c r="GF59" i="11"/>
  <c r="DI64" i="11"/>
  <c r="DJ64" i="11" s="1"/>
  <c r="DI65" i="11"/>
  <c r="DJ65" i="11" s="1"/>
  <c r="DI49" i="11"/>
  <c r="DJ49" i="11" s="1"/>
  <c r="HA53" i="11"/>
  <c r="GS53" i="11"/>
  <c r="GK53" i="11"/>
  <c r="GC53" i="11"/>
  <c r="HF53" i="11"/>
  <c r="GX53" i="11"/>
  <c r="GP53" i="11"/>
  <c r="GH53" i="11"/>
  <c r="HF67" i="11"/>
  <c r="GX67" i="11"/>
  <c r="GP67" i="11"/>
  <c r="GH67" i="11"/>
  <c r="HB52" i="11"/>
  <c r="GT52" i="11"/>
  <c r="GL52" i="11"/>
  <c r="GD52" i="11"/>
  <c r="CU56" i="11"/>
  <c r="CV56" i="11" s="1"/>
  <c r="DI70" i="11"/>
  <c r="DJ70" i="11" s="1"/>
  <c r="HD76" i="11"/>
  <c r="GN76" i="11"/>
  <c r="HA77" i="11"/>
  <c r="GS77" i="11"/>
  <c r="GK77" i="11"/>
  <c r="GC77" i="11"/>
  <c r="GY79" i="11"/>
  <c r="GQ79" i="11"/>
  <c r="GI79" i="11"/>
  <c r="GA79" i="11"/>
  <c r="GE83" i="11"/>
  <c r="HC83" i="11"/>
  <c r="GM83" i="11"/>
  <c r="GU83" i="11"/>
  <c r="DH55" i="11"/>
  <c r="DI59" i="11"/>
  <c r="DJ59" i="11" s="1"/>
  <c r="HB61" i="11"/>
  <c r="GT61" i="11"/>
  <c r="GL61" i="11"/>
  <c r="GD61" i="11"/>
  <c r="CT69" i="11"/>
  <c r="CU69" i="11"/>
  <c r="CV69" i="11" s="1"/>
  <c r="DI71" i="11"/>
  <c r="DJ71" i="11" s="1"/>
  <c r="HD77" i="11"/>
  <c r="GN77" i="11"/>
  <c r="DH56" i="11"/>
  <c r="DI76" i="11"/>
  <c r="DJ76" i="11" s="1"/>
  <c r="DJ119" i="11"/>
  <c r="CV63" i="11"/>
  <c r="HB63" i="11"/>
  <c r="GT63" i="11"/>
  <c r="GL63" i="11"/>
  <c r="GD63" i="11"/>
  <c r="HD67" i="11"/>
  <c r="GN67" i="11"/>
  <c r="HD75" i="11"/>
  <c r="GN75" i="11"/>
  <c r="HD83" i="11"/>
  <c r="GN83" i="11"/>
  <c r="GV88" i="11"/>
  <c r="GF88" i="11"/>
  <c r="HA101" i="11"/>
  <c r="GS101" i="11"/>
  <c r="GK101" i="11"/>
  <c r="GC101" i="11"/>
  <c r="GZ94" i="11"/>
  <c r="GR94" i="11"/>
  <c r="GJ94" i="11"/>
  <c r="GB94" i="11"/>
  <c r="DH102" i="11"/>
  <c r="GZ87" i="11"/>
  <c r="GJ87" i="11"/>
  <c r="GR87" i="11"/>
  <c r="GB87" i="11"/>
  <c r="HB93" i="11"/>
  <c r="GT93" i="11"/>
  <c r="GL93" i="11"/>
  <c r="GD93" i="11"/>
  <c r="GN99" i="11"/>
  <c r="CV101" i="11"/>
  <c r="HB101" i="11"/>
  <c r="GT101" i="11"/>
  <c r="GL101" i="11"/>
  <c r="GD101" i="11"/>
  <c r="GN107" i="11"/>
  <c r="CU113" i="11"/>
  <c r="CV113" i="11" s="1"/>
  <c r="GY105" i="11"/>
  <c r="GQ105" i="11"/>
  <c r="GI105" i="11"/>
  <c r="GA105" i="11"/>
  <c r="GZ105" i="11"/>
  <c r="GR105" i="11"/>
  <c r="GJ105" i="11"/>
  <c r="GB105" i="11"/>
  <c r="DH117" i="11"/>
  <c r="GY150" i="11"/>
  <c r="GQ150" i="11"/>
  <c r="GI150" i="11"/>
  <c r="GA150" i="11"/>
  <c r="HB129" i="11"/>
  <c r="GT129" i="11"/>
  <c r="GL129" i="11"/>
  <c r="GD129" i="11"/>
  <c r="HB137" i="11"/>
  <c r="GT137" i="11"/>
  <c r="GL137" i="11"/>
  <c r="GD137" i="11"/>
  <c r="CT145" i="11"/>
  <c r="CU153" i="11"/>
  <c r="CV153" i="11" s="1"/>
  <c r="DH120" i="11"/>
  <c r="DH124" i="11"/>
  <c r="GY129" i="11"/>
  <c r="GQ129" i="11"/>
  <c r="GI129" i="11"/>
  <c r="GA129" i="11"/>
  <c r="DJ144" i="11"/>
  <c r="DI148" i="11"/>
  <c r="DJ148" i="11" s="1"/>
  <c r="HB150" i="11"/>
  <c r="GT150" i="11"/>
  <c r="GL150" i="11"/>
  <c r="GD150" i="11"/>
  <c r="CT154" i="11"/>
  <c r="HD154" i="11"/>
  <c r="GN154" i="11"/>
  <c r="DJ125" i="11"/>
  <c r="DI149" i="11"/>
  <c r="DJ149" i="11" s="1"/>
  <c r="HF176" i="11"/>
  <c r="GX176" i="11"/>
  <c r="GP176" i="11"/>
  <c r="GH176" i="11"/>
  <c r="CT136" i="11"/>
  <c r="DH138" i="11"/>
  <c r="CV152" i="11"/>
  <c r="HB152" i="11"/>
  <c r="GT152" i="11"/>
  <c r="GL152" i="11"/>
  <c r="GD152" i="11"/>
  <c r="DH156" i="11"/>
  <c r="DJ158" i="11"/>
  <c r="GN166" i="11"/>
  <c r="HB168" i="11"/>
  <c r="GT168" i="11"/>
  <c r="GL168" i="11"/>
  <c r="GD168" i="11"/>
  <c r="DJ174" i="11"/>
  <c r="CU177" i="11"/>
  <c r="CV177" i="11" s="1"/>
  <c r="HB161" i="11"/>
  <c r="GT161" i="11"/>
  <c r="GL161" i="11"/>
  <c r="GD161" i="11"/>
  <c r="GY161" i="11"/>
  <c r="GQ161" i="11"/>
  <c r="GI161" i="11"/>
  <c r="GA161" i="11"/>
  <c r="HE172" i="11"/>
  <c r="GW172" i="11"/>
  <c r="GO172" i="11"/>
  <c r="GG172" i="11"/>
  <c r="HE161" i="11"/>
  <c r="GW161" i="11"/>
  <c r="GO161" i="11"/>
  <c r="GG161" i="11"/>
  <c r="DI181" i="11"/>
  <c r="DJ181" i="11" s="1"/>
  <c r="HD191" i="11"/>
  <c r="GN191" i="11"/>
  <c r="CT184" i="11"/>
  <c r="HD184" i="11"/>
  <c r="GN184" i="11"/>
  <c r="DI186" i="11"/>
  <c r="DJ186" i="11" s="1"/>
  <c r="HB188" i="11"/>
  <c r="GT188" i="11"/>
  <c r="GL188" i="11"/>
  <c r="GD188" i="11"/>
  <c r="GY202" i="11"/>
  <c r="GQ202" i="11"/>
  <c r="GI202" i="11"/>
  <c r="GA202" i="11"/>
  <c r="DH183" i="11"/>
  <c r="CV182" i="11"/>
  <c r="HB182" i="11"/>
  <c r="GT182" i="11"/>
  <c r="GL182" i="11"/>
  <c r="GD182" i="11"/>
  <c r="HD186" i="11"/>
  <c r="GN186" i="11"/>
  <c r="HF187" i="11"/>
  <c r="GX187" i="11"/>
  <c r="GP187" i="11"/>
  <c r="GH187" i="11"/>
  <c r="CT197" i="11"/>
  <c r="HB201" i="11"/>
  <c r="GT201" i="11"/>
  <c r="GL201" i="11"/>
  <c r="GD201" i="11"/>
  <c r="CV201" i="11"/>
  <c r="DH204" i="11"/>
  <c r="CT212" i="11"/>
  <c r="DI201" i="11"/>
  <c r="DJ201" i="11" s="1"/>
  <c r="GZ213" i="11"/>
  <c r="GR213" i="11"/>
  <c r="GJ213" i="11"/>
  <c r="GB213" i="11"/>
  <c r="DI202" i="11"/>
  <c r="DJ202" i="11" s="1"/>
  <c r="CT213" i="11"/>
  <c r="CT229" i="11"/>
  <c r="DI225" i="11"/>
  <c r="DJ225" i="11" s="1"/>
  <c r="GY244" i="11"/>
  <c r="GQ244" i="11"/>
  <c r="GI244" i="11"/>
  <c r="GA244" i="11"/>
  <c r="HF232" i="11"/>
  <c r="GX232" i="11"/>
  <c r="GP232" i="11"/>
  <c r="GH232" i="11"/>
  <c r="HA236" i="11"/>
  <c r="GS236" i="11"/>
  <c r="GK236" i="11"/>
  <c r="GC236" i="11"/>
  <c r="DH231" i="11"/>
  <c r="HD248" i="11"/>
  <c r="GN248" i="11"/>
  <c r="DI238" i="11"/>
  <c r="DJ238" i="11" s="1"/>
  <c r="DH243" i="11"/>
  <c r="CT250" i="11"/>
  <c r="DH245" i="11"/>
  <c r="DH249" i="11"/>
  <c r="CT253" i="11"/>
  <c r="HD249" i="11"/>
  <c r="GN249" i="11"/>
  <c r="HD254" i="11"/>
  <c r="GN254" i="11"/>
  <c r="DI255" i="11"/>
  <c r="DJ255" i="11" s="1"/>
  <c r="CU261" i="11"/>
  <c r="CV261" i="11" s="1"/>
  <c r="HD258" i="11"/>
  <c r="GN258" i="11"/>
  <c r="HF257" i="11"/>
  <c r="GX257" i="11"/>
  <c r="GP257" i="11"/>
  <c r="GH257" i="11"/>
  <c r="DJ275" i="11"/>
  <c r="HC270" i="11"/>
  <c r="GU270" i="11"/>
  <c r="GM270" i="11"/>
  <c r="GE270" i="11"/>
  <c r="HE270" i="11"/>
  <c r="GW270" i="11"/>
  <c r="GO270" i="11"/>
  <c r="GG270" i="11"/>
  <c r="DJ273" i="11"/>
  <c r="DH275" i="11"/>
  <c r="CT277" i="11"/>
  <c r="CU281" i="11"/>
  <c r="CV281" i="11" s="1"/>
  <c r="CU285" i="11"/>
  <c r="CV285" i="11" s="1"/>
  <c r="DI288" i="11"/>
  <c r="DJ288" i="11" s="1"/>
  <c r="DI205" i="11"/>
  <c r="DJ205" i="11" s="1"/>
  <c r="DI206" i="11"/>
  <c r="DJ206" i="11" s="1"/>
  <c r="GY231" i="11"/>
  <c r="GQ231" i="11"/>
  <c r="GI231" i="11"/>
  <c r="GA231" i="11"/>
  <c r="CT276" i="11"/>
  <c r="DH289" i="11"/>
  <c r="N34" i="11"/>
  <c r="N33" i="11"/>
  <c r="HD199" i="11" l="1"/>
  <c r="GN199" i="11"/>
  <c r="CT199" i="11"/>
  <c r="HD185" i="11"/>
  <c r="GN185" i="11"/>
  <c r="CT185" i="11"/>
  <c r="GV251" i="11"/>
  <c r="GF251" i="11"/>
  <c r="GN163" i="11"/>
  <c r="CT163" i="11"/>
  <c r="HD163" i="11"/>
  <c r="GN203" i="11"/>
  <c r="CT203" i="11"/>
  <c r="HD203" i="11"/>
  <c r="GV264" i="11"/>
  <c r="GF264" i="11"/>
  <c r="GV63" i="11"/>
  <c r="GF63" i="11"/>
  <c r="GV278" i="11"/>
  <c r="GF278" i="11"/>
  <c r="GV237" i="11"/>
  <c r="GF237" i="11"/>
  <c r="GV155" i="11"/>
  <c r="GF155" i="11"/>
  <c r="GV209" i="11"/>
  <c r="GF209" i="11"/>
  <c r="GV139" i="11"/>
  <c r="GF139" i="11"/>
  <c r="GV186" i="11"/>
  <c r="GF186" i="11"/>
  <c r="GV75" i="11"/>
  <c r="GF75" i="11"/>
  <c r="GV282" i="11"/>
  <c r="GF282" i="11"/>
  <c r="GV147" i="11"/>
  <c r="GF147" i="11"/>
  <c r="GV152" i="11"/>
  <c r="GF152" i="11"/>
  <c r="GV124" i="11"/>
  <c r="GF124" i="11"/>
  <c r="GV131" i="11"/>
  <c r="GF131" i="11"/>
  <c r="GV165" i="11"/>
  <c r="GF165" i="11"/>
  <c r="GV156" i="11"/>
  <c r="GF156" i="11"/>
  <c r="GV229" i="11"/>
  <c r="GF229" i="11"/>
  <c r="GV212" i="11"/>
  <c r="GF212" i="11"/>
  <c r="GV184" i="11"/>
  <c r="GF184" i="11"/>
  <c r="GV154" i="11"/>
  <c r="GF154" i="11"/>
  <c r="GV69" i="11"/>
  <c r="GF69" i="11"/>
  <c r="GV57" i="11"/>
  <c r="GF57" i="11"/>
  <c r="GV269" i="11"/>
  <c r="GF269" i="11"/>
  <c r="GV151" i="11"/>
  <c r="GF151" i="11"/>
  <c r="GV125" i="11"/>
  <c r="GF125" i="11"/>
  <c r="GV94" i="11"/>
  <c r="GF94" i="11"/>
  <c r="GV265" i="11"/>
  <c r="GF265" i="11"/>
  <c r="GV55" i="11"/>
  <c r="GF55" i="11"/>
  <c r="GV123" i="11"/>
  <c r="GF123" i="11"/>
  <c r="GV107" i="11"/>
  <c r="GF107" i="11"/>
  <c r="GV254" i="11"/>
  <c r="GF254" i="11"/>
  <c r="GV232" i="11"/>
  <c r="GF232" i="11"/>
  <c r="GV149" i="11"/>
  <c r="GF149" i="11"/>
  <c r="GV56" i="11"/>
  <c r="GF56" i="11"/>
  <c r="GV72" i="11"/>
  <c r="GF72" i="11"/>
  <c r="GV247" i="11"/>
  <c r="GF247" i="11"/>
  <c r="GV220" i="11"/>
  <c r="GF220" i="11"/>
  <c r="GV129" i="11"/>
  <c r="GF129" i="11"/>
  <c r="GV286" i="11"/>
  <c r="GF286" i="11"/>
  <c r="GV239" i="11"/>
  <c r="GF239" i="11"/>
  <c r="GV224" i="11"/>
  <c r="GF224" i="11"/>
  <c r="GV180" i="11"/>
  <c r="GF180" i="11"/>
  <c r="GV206" i="11"/>
  <c r="GF206" i="11"/>
  <c r="GV287" i="11"/>
  <c r="GF287" i="11"/>
  <c r="GV285" i="11"/>
  <c r="GF285" i="11"/>
  <c r="GV194" i="11"/>
  <c r="GF194" i="11"/>
  <c r="GV153" i="11"/>
  <c r="GF153" i="11"/>
  <c r="GV76" i="11"/>
  <c r="GF76" i="11"/>
  <c r="GV249" i="11"/>
  <c r="GF249" i="11"/>
  <c r="GV191" i="11"/>
  <c r="GF191" i="11"/>
  <c r="GV182" i="11"/>
  <c r="GF182" i="11"/>
  <c r="GV169" i="11"/>
  <c r="GF169" i="11"/>
  <c r="GV157" i="11"/>
  <c r="GF157" i="11"/>
  <c r="GV216" i="11"/>
  <c r="GF216" i="11"/>
  <c r="GV79" i="11"/>
  <c r="GF79" i="11"/>
  <c r="GV71" i="11"/>
  <c r="GF71" i="11"/>
  <c r="GV105" i="11"/>
  <c r="GF105" i="11"/>
  <c r="GV233" i="11"/>
  <c r="GF233" i="11"/>
  <c r="GV230" i="11"/>
  <c r="GF230" i="11"/>
  <c r="GV143" i="11"/>
  <c r="GF143" i="11"/>
  <c r="GV127" i="11"/>
  <c r="GF127" i="11"/>
  <c r="GV112" i="11"/>
  <c r="GF112" i="11"/>
  <c r="GV80" i="11"/>
  <c r="GF80" i="11"/>
  <c r="GV122" i="11"/>
  <c r="GF122" i="11"/>
  <c r="GV158" i="11"/>
  <c r="GF158" i="11"/>
  <c r="GV253" i="11"/>
  <c r="GF253" i="11"/>
  <c r="GV102" i="11"/>
  <c r="GF102" i="11"/>
  <c r="GV97" i="11"/>
  <c r="GF97" i="11"/>
  <c r="GV234" i="11"/>
  <c r="GF234" i="11"/>
  <c r="GV258" i="11"/>
  <c r="GF258" i="11"/>
  <c r="GV187" i="11"/>
  <c r="GF187" i="11"/>
  <c r="GV183" i="11"/>
  <c r="GF183" i="11"/>
  <c r="GV190" i="11"/>
  <c r="GF190" i="11"/>
  <c r="GV148" i="11"/>
  <c r="GF148" i="11"/>
  <c r="GV177" i="11"/>
  <c r="GF177" i="11"/>
  <c r="GV83" i="11"/>
  <c r="GF83" i="11"/>
  <c r="GV67" i="11"/>
  <c r="GF67" i="11"/>
  <c r="GV238" i="11"/>
  <c r="GF238" i="11"/>
  <c r="GV166" i="11"/>
  <c r="GF166" i="11"/>
  <c r="GV198" i="11"/>
  <c r="GF198" i="11"/>
  <c r="GV174" i="11"/>
  <c r="GF174" i="11"/>
  <c r="GV250" i="11"/>
  <c r="GF250" i="11"/>
  <c r="GV136" i="11"/>
  <c r="GF136" i="11"/>
  <c r="GV240" i="11"/>
  <c r="GF240" i="11"/>
  <c r="GV242" i="11"/>
  <c r="GF242" i="11"/>
  <c r="GV134" i="11"/>
  <c r="GF134" i="11"/>
  <c r="GV132" i="11"/>
  <c r="GF132" i="11"/>
  <c r="GV290" i="11"/>
  <c r="GF290" i="11"/>
  <c r="GV284" i="11"/>
  <c r="GF284" i="11"/>
  <c r="GV228" i="11"/>
  <c r="GF228" i="11"/>
  <c r="GV99" i="11"/>
  <c r="GF99" i="11"/>
  <c r="GV86" i="11"/>
  <c r="GF86" i="11"/>
  <c r="GV101" i="11"/>
  <c r="GF101" i="11"/>
  <c r="GV273" i="11"/>
  <c r="GF273" i="11"/>
  <c r="GV146" i="11"/>
  <c r="GF146" i="11"/>
  <c r="GV244" i="11"/>
  <c r="GF244" i="11"/>
  <c r="GV142" i="11"/>
  <c r="GF142" i="11"/>
  <c r="GV52" i="11"/>
  <c r="GF52" i="11"/>
  <c r="GV270" i="11"/>
  <c r="GF270" i="11"/>
  <c r="GV128" i="11"/>
  <c r="GF128" i="11"/>
  <c r="GV109" i="11"/>
  <c r="GF109" i="11"/>
  <c r="GV108" i="11"/>
  <c r="GF108" i="11"/>
  <c r="GV135" i="11"/>
  <c r="GF135" i="11"/>
  <c r="GV64" i="11"/>
  <c r="GF64" i="11"/>
  <c r="GV117" i="11"/>
  <c r="GF117" i="11"/>
  <c r="GV160" i="11"/>
  <c r="GF160" i="11"/>
  <c r="GV60" i="11"/>
  <c r="GF60" i="11"/>
  <c r="GV236" i="11"/>
  <c r="GF236" i="11"/>
  <c r="GV210" i="11"/>
  <c r="GF210" i="11"/>
  <c r="GV202" i="11"/>
  <c r="GF202" i="11"/>
  <c r="GV261" i="11"/>
  <c r="GF261" i="11"/>
  <c r="GV176" i="11"/>
  <c r="GF176" i="11"/>
  <c r="GV221" i="11"/>
  <c r="GF221" i="11"/>
  <c r="GV172" i="11"/>
  <c r="GF172" i="11"/>
  <c r="GV168" i="11"/>
  <c r="GF168" i="11"/>
  <c r="GV91" i="11"/>
  <c r="GF91" i="11"/>
  <c r="GV133" i="11"/>
  <c r="GF133" i="11"/>
  <c r="GV90" i="11"/>
  <c r="GF90" i="11"/>
  <c r="GV173" i="11"/>
  <c r="GF173" i="11"/>
  <c r="GV164" i="11"/>
  <c r="GF164" i="11"/>
  <c r="GV138" i="11"/>
  <c r="GF138" i="11"/>
  <c r="GV106" i="11"/>
  <c r="GF106" i="11"/>
  <c r="GV188" i="11"/>
  <c r="GF188" i="11"/>
  <c r="GV276" i="11"/>
  <c r="GF276" i="11"/>
  <c r="GV277" i="11"/>
  <c r="GF277" i="11"/>
  <c r="GV213" i="11"/>
  <c r="GF213" i="11"/>
  <c r="GV197" i="11"/>
  <c r="GF197" i="11"/>
  <c r="GV145" i="11"/>
  <c r="GF145" i="11"/>
  <c r="GV95" i="11"/>
  <c r="GF95" i="11"/>
  <c r="GV73" i="11"/>
  <c r="GF73" i="11"/>
  <c r="GV141" i="11"/>
  <c r="GF141" i="11"/>
  <c r="GV68" i="11"/>
  <c r="GF68" i="11"/>
  <c r="GV231" i="11"/>
  <c r="GF231" i="11"/>
  <c r="GV281" i="11"/>
  <c r="GF281" i="11"/>
  <c r="GV248" i="11"/>
  <c r="GF248" i="11"/>
  <c r="GV235" i="11"/>
  <c r="GF235" i="11"/>
  <c r="GV77" i="11"/>
  <c r="GF77" i="11"/>
  <c r="GV257" i="11"/>
  <c r="GF257" i="11"/>
  <c r="GV225" i="11"/>
  <c r="GF225" i="11"/>
  <c r="GV217" i="11"/>
  <c r="GF217" i="11"/>
  <c r="GV116" i="11"/>
  <c r="GF116" i="11"/>
  <c r="GV61" i="11"/>
  <c r="GF61" i="11"/>
  <c r="GV137" i="11"/>
  <c r="GF137" i="11"/>
  <c r="GV243" i="11"/>
  <c r="GF243" i="11"/>
  <c r="GV179" i="11"/>
  <c r="GF179" i="11"/>
  <c r="GV259" i="11"/>
  <c r="GF259" i="11"/>
  <c r="GV53" i="11"/>
  <c r="GF53" i="11"/>
  <c r="GV113" i="11"/>
  <c r="GF113" i="11"/>
  <c r="GV150" i="11"/>
  <c r="GF150" i="11"/>
  <c r="GV93" i="11"/>
  <c r="GF93" i="11"/>
  <c r="GV289" i="11"/>
  <c r="GF289" i="11"/>
  <c r="GV241" i="11"/>
  <c r="GF241" i="11"/>
  <c r="GV205" i="11"/>
  <c r="GF205" i="11"/>
  <c r="GV178" i="11"/>
  <c r="GF178" i="11"/>
  <c r="GV65" i="11"/>
  <c r="GF65" i="11"/>
  <c r="GV161" i="11"/>
  <c r="GF161" i="11"/>
  <c r="GV120" i="11"/>
  <c r="GF120" i="11"/>
  <c r="GV140" i="11"/>
  <c r="GF140" i="11"/>
  <c r="GV130" i="11"/>
  <c r="GF130" i="11"/>
  <c r="GV87" i="11"/>
  <c r="GF87" i="11"/>
  <c r="GV98" i="11"/>
  <c r="GF98" i="11"/>
  <c r="GV89" i="11"/>
  <c r="GF89" i="11"/>
  <c r="GV192" i="11"/>
  <c r="GF192" i="11"/>
  <c r="GV201" i="11"/>
  <c r="GF201" i="11"/>
  <c r="DU32" i="11"/>
  <c r="DS32" i="11"/>
  <c r="DO32" i="11"/>
  <c r="DT32" i="11"/>
  <c r="DR32" i="11"/>
  <c r="DN32" i="11"/>
  <c r="DQ32" i="11"/>
  <c r="DP32" i="11"/>
  <c r="DR33" i="11"/>
  <c r="DQ33" i="11"/>
  <c r="DN33" i="11"/>
  <c r="DU33" i="11"/>
  <c r="DP33" i="11"/>
  <c r="DT33" i="11"/>
  <c r="DS33" i="11"/>
  <c r="DO33" i="11"/>
  <c r="BP48" i="11"/>
  <c r="BO48" i="11"/>
  <c r="BT46" i="11"/>
  <c r="BS46" i="11"/>
  <c r="BR46" i="11"/>
  <c r="BQ46" i="11"/>
  <c r="BP46" i="11"/>
  <c r="BO46" i="11"/>
  <c r="BT45" i="11"/>
  <c r="BS45" i="11"/>
  <c r="BR45" i="11"/>
  <c r="BQ45" i="11"/>
  <c r="BP45" i="11"/>
  <c r="BO45" i="11"/>
  <c r="BT44" i="11"/>
  <c r="BS44" i="11"/>
  <c r="BR44" i="11"/>
  <c r="BQ44" i="11"/>
  <c r="BP44" i="11"/>
  <c r="BO44" i="11"/>
  <c r="GV185" i="11" l="1"/>
  <c r="GF185" i="11"/>
  <c r="GV199" i="11"/>
  <c r="GF199" i="11"/>
  <c r="GV163" i="11"/>
  <c r="GF163" i="11"/>
  <c r="GV203" i="11"/>
  <c r="GF203" i="11"/>
  <c r="BO39" i="11"/>
  <c r="GI44" i="11" l="1"/>
  <c r="GJ44" i="11"/>
  <c r="GK44" i="11"/>
  <c r="GL44" i="11"/>
  <c r="GM44" i="11"/>
  <c r="GN44" i="11"/>
  <c r="GO44" i="11"/>
  <c r="GP44" i="11"/>
  <c r="GQ44" i="11"/>
  <c r="GR44" i="11"/>
  <c r="GS44" i="11"/>
  <c r="GT44" i="11"/>
  <c r="GU44" i="11"/>
  <c r="GV44" i="11"/>
  <c r="GW44" i="11"/>
  <c r="GX44" i="11"/>
  <c r="GI45" i="11"/>
  <c r="GJ45" i="11"/>
  <c r="GK45" i="11"/>
  <c r="GL45" i="11"/>
  <c r="GM45" i="11"/>
  <c r="GN45" i="11"/>
  <c r="GO45" i="11"/>
  <c r="GP45" i="11"/>
  <c r="GQ45" i="11"/>
  <c r="GR45" i="11"/>
  <c r="GS45" i="11"/>
  <c r="GT45" i="11"/>
  <c r="GU45" i="11"/>
  <c r="GV45" i="11"/>
  <c r="GW45" i="11"/>
  <c r="GX45" i="11"/>
  <c r="GI46" i="11"/>
  <c r="GJ46" i="11"/>
  <c r="GK46" i="11"/>
  <c r="GL46" i="11"/>
  <c r="GM46" i="11"/>
  <c r="GN46" i="11"/>
  <c r="GO46" i="11"/>
  <c r="GP46" i="11"/>
  <c r="GQ46" i="11"/>
  <c r="GR46" i="11"/>
  <c r="GS46" i="11"/>
  <c r="GT46" i="11"/>
  <c r="GU46" i="11"/>
  <c r="GV46" i="11"/>
  <c r="GW46" i="11"/>
  <c r="GX46" i="11"/>
  <c r="HN46" i="11" l="1"/>
  <c r="HM46" i="11"/>
  <c r="HL46" i="11"/>
  <c r="HK46" i="11"/>
  <c r="HJ46" i="11"/>
  <c r="HI46" i="11"/>
  <c r="HH46" i="11"/>
  <c r="HG46" i="11"/>
  <c r="HF46" i="11"/>
  <c r="HE46" i="11"/>
  <c r="HD46" i="11"/>
  <c r="HC46" i="11"/>
  <c r="HB46" i="11"/>
  <c r="HA46" i="11"/>
  <c r="GZ46" i="11"/>
  <c r="GY46" i="11"/>
  <c r="GH46" i="11"/>
  <c r="GG46" i="11"/>
  <c r="GF46" i="11"/>
  <c r="GE46" i="11"/>
  <c r="GD46" i="11"/>
  <c r="GC46" i="11"/>
  <c r="GB46" i="11"/>
  <c r="GA46" i="11"/>
  <c r="HN45" i="11"/>
  <c r="HM45" i="11"/>
  <c r="HL45" i="11"/>
  <c r="HK45" i="11"/>
  <c r="HJ45" i="11"/>
  <c r="HI45" i="11"/>
  <c r="HH45" i="11"/>
  <c r="HG45" i="11"/>
  <c r="HF45" i="11"/>
  <c r="HE45" i="11"/>
  <c r="HD45" i="11"/>
  <c r="HC45" i="11"/>
  <c r="HB45" i="11"/>
  <c r="HA45" i="11"/>
  <c r="GZ45" i="11"/>
  <c r="GY45" i="11"/>
  <c r="GH45" i="11"/>
  <c r="GG45" i="11"/>
  <c r="GF45" i="11"/>
  <c r="GE45" i="11"/>
  <c r="GD45" i="11"/>
  <c r="GC45" i="11"/>
  <c r="GB45" i="11"/>
  <c r="GA45" i="11"/>
  <c r="HN44" i="11"/>
  <c r="HM44" i="11"/>
  <c r="HL44" i="11"/>
  <c r="HK44" i="11"/>
  <c r="HJ44" i="11"/>
  <c r="HI44" i="11"/>
  <c r="HH44" i="11"/>
  <c r="HG44" i="11"/>
  <c r="HF44" i="11"/>
  <c r="HE44" i="11"/>
  <c r="HD44" i="11"/>
  <c r="HC44" i="11"/>
  <c r="HB44" i="11"/>
  <c r="HA44" i="11"/>
  <c r="GZ44" i="11"/>
  <c r="GY44" i="11"/>
  <c r="GH44" i="11"/>
  <c r="GG44" i="11"/>
  <c r="GF44" i="11"/>
  <c r="GE44" i="11"/>
  <c r="GD44" i="11"/>
  <c r="GC44" i="11"/>
  <c r="GB44" i="11"/>
  <c r="GA44" i="11"/>
  <c r="N29" i="11" l="1"/>
  <c r="N25" i="11"/>
  <c r="N22" i="11"/>
  <c r="N19" i="11" l="1"/>
  <c r="BP39" i="11" l="1"/>
  <c r="FG46" i="11"/>
  <c r="FG45" i="11"/>
  <c r="FG44" i="11"/>
  <c r="ER46" i="11"/>
  <c r="ER45" i="11"/>
  <c r="ER44" i="11"/>
  <c r="DK46" i="11"/>
  <c r="DK45" i="11"/>
  <c r="DK44" i="11"/>
  <c r="CV46" i="11"/>
  <c r="CV45" i="11"/>
  <c r="CV44" i="11"/>
  <c r="FF46" i="11" l="1"/>
  <c r="FF45" i="11"/>
  <c r="FF44" i="11"/>
  <c r="DJ46" i="11"/>
  <c r="DJ45" i="11"/>
  <c r="DJ44" i="11"/>
  <c r="FD46" i="11" l="1"/>
  <c r="FD45" i="11"/>
  <c r="FD44" i="11"/>
  <c r="EP46" i="11"/>
  <c r="EP45" i="11"/>
  <c r="EP44" i="11"/>
  <c r="DH46" i="11"/>
  <c r="DH45" i="11"/>
  <c r="DH44" i="11"/>
  <c r="CT46" i="11"/>
  <c r="CT45" i="11"/>
  <c r="CT44" i="11"/>
  <c r="CW46" i="11" l="1"/>
  <c r="CW45" i="11"/>
  <c r="CW44" i="11"/>
  <c r="ES46" i="11"/>
  <c r="ES45" i="11"/>
  <c r="ES44" i="11"/>
  <c r="EQ46" i="11"/>
  <c r="EQ45" i="11"/>
  <c r="EQ44" i="11"/>
  <c r="FE46" i="11"/>
  <c r="FE45" i="11"/>
  <c r="FE44" i="11"/>
  <c r="DI46" i="11"/>
  <c r="DI45" i="11"/>
  <c r="DI44" i="11"/>
  <c r="CU46" i="11"/>
  <c r="CU45" i="11"/>
  <c r="CU44" i="11"/>
  <c r="FZ48" i="11" l="1"/>
  <c r="FW48" i="11"/>
  <c r="FR48" i="11"/>
  <c r="FS48" i="11" s="1"/>
  <c r="FO48" i="11"/>
  <c r="BF48" i="11"/>
  <c r="BE48" i="11"/>
  <c r="BG48" i="11" s="1"/>
  <c r="AZ48" i="11"/>
  <c r="AY48" i="11"/>
  <c r="AU48" i="11"/>
  <c r="AS48" i="11"/>
  <c r="AT48" i="11" s="1"/>
  <c r="FY48" i="11" l="1"/>
  <c r="BM48" i="11"/>
  <c r="CX48" i="11" s="1"/>
  <c r="BU48" i="11"/>
  <c r="CA48" i="11"/>
  <c r="BZ48" i="11"/>
  <c r="BV48" i="11"/>
  <c r="BL48" i="11"/>
  <c r="CP48" i="11" s="1"/>
  <c r="BH48" i="11"/>
  <c r="CL48" i="11" s="1"/>
  <c r="CB48" i="11"/>
  <c r="BX48" i="11"/>
  <c r="BN48" i="11"/>
  <c r="CY48" i="11" s="1"/>
  <c r="BJ48" i="11"/>
  <c r="CN48" i="11" s="1"/>
  <c r="BK48" i="11"/>
  <c r="CO48" i="11" s="1"/>
  <c r="BY48" i="11"/>
  <c r="FV48" i="11"/>
  <c r="FU48" i="11"/>
  <c r="BI48" i="11"/>
  <c r="CM48" i="11" s="1"/>
  <c r="BW48" i="11"/>
  <c r="GB48" i="11" l="1"/>
  <c r="GR48" i="11"/>
  <c r="GR39" i="11" s="1"/>
  <c r="GJ48" i="11"/>
  <c r="GJ39" i="11" s="1"/>
  <c r="GZ48" i="11"/>
  <c r="GZ39" i="11" s="1"/>
  <c r="HB48" i="11"/>
  <c r="GT48" i="11"/>
  <c r="GL48" i="11"/>
  <c r="GL39" i="11" s="1"/>
  <c r="GD48" i="11"/>
  <c r="GD39" i="11" s="1"/>
  <c r="HA48" i="11"/>
  <c r="GS48" i="11"/>
  <c r="GS39" i="11" s="1"/>
  <c r="GK48" i="11"/>
  <c r="GK39" i="11" s="1"/>
  <c r="GC48" i="11"/>
  <c r="GC39" i="11" s="1"/>
  <c r="GA48" i="11"/>
  <c r="GA39" i="11" s="1"/>
  <c r="GY48" i="11"/>
  <c r="GY39" i="11" s="1"/>
  <c r="GQ48" i="11"/>
  <c r="GQ39" i="11" s="1"/>
  <c r="GI48" i="11"/>
  <c r="GI39" i="11" s="1"/>
  <c r="HF48" i="11"/>
  <c r="HF39" i="11" s="1"/>
  <c r="GX48" i="11"/>
  <c r="GX39" i="11" s="1"/>
  <c r="GP48" i="11"/>
  <c r="GP39" i="11" s="1"/>
  <c r="GH48" i="11"/>
  <c r="GH39" i="11" s="1"/>
  <c r="HC48" i="11"/>
  <c r="HC39" i="11" s="1"/>
  <c r="GM48" i="11"/>
  <c r="GM39" i="11" s="1"/>
  <c r="GE48" i="11"/>
  <c r="GE39" i="11" s="1"/>
  <c r="GU48" i="11"/>
  <c r="GU39" i="11" s="1"/>
  <c r="GG48" i="11"/>
  <c r="GG39" i="11" s="1"/>
  <c r="HE48" i="11"/>
  <c r="HE39" i="11" s="1"/>
  <c r="GO48" i="11"/>
  <c r="GO39" i="11" s="1"/>
  <c r="GW48" i="11"/>
  <c r="GW39" i="11" s="1"/>
  <c r="HB39" i="11"/>
  <c r="GT39" i="11"/>
  <c r="GB39" i="11"/>
  <c r="BR48" i="11"/>
  <c r="BQ48" i="11"/>
  <c r="BT48" i="11"/>
  <c r="BS48" i="11"/>
  <c r="BS39" i="11" s="1"/>
  <c r="HA39" i="11"/>
  <c r="DA48" i="11"/>
  <c r="DC48" i="11"/>
  <c r="DB48" i="11"/>
  <c r="CZ48" i="11"/>
  <c r="DM48" i="11"/>
  <c r="DD48" i="11"/>
  <c r="DL48" i="11"/>
  <c r="DG48" i="11" l="1"/>
  <c r="DI48" i="11" s="1"/>
  <c r="BT39" i="11"/>
  <c r="DE48" i="11"/>
  <c r="BQ39" i="11"/>
  <c r="DF48" i="11"/>
  <c r="BR39" i="11"/>
  <c r="CO39" i="11"/>
  <c r="CP39" i="11"/>
  <c r="DQ290" i="11" l="1"/>
  <c r="EK290" i="11" s="1"/>
  <c r="DQ289" i="11"/>
  <c r="EK289" i="11" s="1"/>
  <c r="DQ288" i="11"/>
  <c r="EK288" i="11" s="1"/>
  <c r="DQ284" i="11"/>
  <c r="EK284" i="11" s="1"/>
  <c r="DQ286" i="11"/>
  <c r="EK286" i="11" s="1"/>
  <c r="DQ287" i="11"/>
  <c r="EK287" i="11" s="1"/>
  <c r="DQ285" i="11"/>
  <c r="EK285" i="11" s="1"/>
  <c r="DQ281" i="11"/>
  <c r="EK281" i="11" s="1"/>
  <c r="DQ283" i="11"/>
  <c r="EK283" i="11" s="1"/>
  <c r="DQ282" i="11"/>
  <c r="EK282" i="11" s="1"/>
  <c r="DQ277" i="11"/>
  <c r="EK277" i="11" s="1"/>
  <c r="DQ280" i="11"/>
  <c r="EK280" i="11" s="1"/>
  <c r="DQ276" i="11"/>
  <c r="EK276" i="11" s="1"/>
  <c r="DQ279" i="11"/>
  <c r="EK279" i="11" s="1"/>
  <c r="DQ278" i="11"/>
  <c r="EK278" i="11" s="1"/>
  <c r="DQ275" i="11"/>
  <c r="EK275" i="11" s="1"/>
  <c r="DQ271" i="11"/>
  <c r="EK271" i="11" s="1"/>
  <c r="DQ270" i="11"/>
  <c r="EK270" i="11" s="1"/>
  <c r="DQ273" i="11"/>
  <c r="EK273" i="11" s="1"/>
  <c r="DQ269" i="11"/>
  <c r="EK269" i="11" s="1"/>
  <c r="DQ274" i="11"/>
  <c r="EK274" i="11" s="1"/>
  <c r="DQ272" i="11"/>
  <c r="EK272" i="11" s="1"/>
  <c r="DQ268" i="11"/>
  <c r="EK268" i="11" s="1"/>
  <c r="DQ266" i="11"/>
  <c r="EK266" i="11" s="1"/>
  <c r="DQ265" i="11"/>
  <c r="EK265" i="11" s="1"/>
  <c r="DQ267" i="11"/>
  <c r="EK267" i="11" s="1"/>
  <c r="DQ264" i="11"/>
  <c r="EK264" i="11" s="1"/>
  <c r="DQ263" i="11"/>
  <c r="EK263" i="11" s="1"/>
  <c r="DQ259" i="11"/>
  <c r="EK259" i="11" s="1"/>
  <c r="DQ255" i="11"/>
  <c r="EK255" i="11" s="1"/>
  <c r="DQ258" i="11"/>
  <c r="EK258" i="11" s="1"/>
  <c r="DQ262" i="11"/>
  <c r="EK262" i="11" s="1"/>
  <c r="DQ261" i="11"/>
  <c r="EK261" i="11" s="1"/>
  <c r="DQ257" i="11"/>
  <c r="EK257" i="11" s="1"/>
  <c r="DQ253" i="11"/>
  <c r="EK253" i="11" s="1"/>
  <c r="DQ260" i="11"/>
  <c r="EK260" i="11" s="1"/>
  <c r="DQ256" i="11"/>
  <c r="EK256" i="11" s="1"/>
  <c r="DQ254" i="11"/>
  <c r="EK254" i="11" s="1"/>
  <c r="DQ249" i="11"/>
  <c r="EK249" i="11" s="1"/>
  <c r="DQ252" i="11"/>
  <c r="EK252" i="11" s="1"/>
  <c r="DQ248" i="11"/>
  <c r="EK248" i="11" s="1"/>
  <c r="DQ251" i="11"/>
  <c r="EK251" i="11" s="1"/>
  <c r="DQ250" i="11"/>
  <c r="EK250" i="11" s="1"/>
  <c r="DQ246" i="11"/>
  <c r="EK246" i="11" s="1"/>
  <c r="DQ247" i="11"/>
  <c r="EK247" i="11" s="1"/>
  <c r="DQ241" i="11"/>
  <c r="EK241" i="11" s="1"/>
  <c r="DQ245" i="11"/>
  <c r="EK245" i="11" s="1"/>
  <c r="DQ244" i="11"/>
  <c r="EK244" i="11" s="1"/>
  <c r="DQ240" i="11"/>
  <c r="EK240" i="11" s="1"/>
  <c r="DQ243" i="11"/>
  <c r="EK243" i="11" s="1"/>
  <c r="DQ239" i="11"/>
  <c r="EK239" i="11" s="1"/>
  <c r="DQ242" i="11"/>
  <c r="EK242" i="11" s="1"/>
  <c r="DQ236" i="11"/>
  <c r="EK236" i="11" s="1"/>
  <c r="DQ232" i="11"/>
  <c r="EK232" i="11" s="1"/>
  <c r="DQ235" i="11"/>
  <c r="EK235" i="11" s="1"/>
  <c r="DQ231" i="11"/>
  <c r="EK231" i="11" s="1"/>
  <c r="DQ238" i="11"/>
  <c r="EK238" i="11" s="1"/>
  <c r="DQ234" i="11"/>
  <c r="EK234" i="11" s="1"/>
  <c r="DQ230" i="11"/>
  <c r="EK230" i="11" s="1"/>
  <c r="DQ237" i="11"/>
  <c r="EK237" i="11" s="1"/>
  <c r="DQ233" i="11"/>
  <c r="EK233" i="11" s="1"/>
  <c r="DQ226" i="11"/>
  <c r="EK226" i="11" s="1"/>
  <c r="DQ222" i="11"/>
  <c r="EK222" i="11" s="1"/>
  <c r="DQ218" i="11"/>
  <c r="EK218" i="11" s="1"/>
  <c r="DQ214" i="11"/>
  <c r="EK214" i="11" s="1"/>
  <c r="DQ225" i="11"/>
  <c r="EK225" i="11" s="1"/>
  <c r="DQ221" i="11"/>
  <c r="EK221" i="11" s="1"/>
  <c r="DQ217" i="11"/>
  <c r="EK217" i="11" s="1"/>
  <c r="DQ213" i="11"/>
  <c r="EK213" i="11" s="1"/>
  <c r="DQ229" i="11"/>
  <c r="EK229" i="11" s="1"/>
  <c r="DQ228" i="11"/>
  <c r="EK228" i="11" s="1"/>
  <c r="DQ224" i="11"/>
  <c r="EK224" i="11" s="1"/>
  <c r="DQ220" i="11"/>
  <c r="EK220" i="11" s="1"/>
  <c r="DQ216" i="11"/>
  <c r="EK216" i="11" s="1"/>
  <c r="DQ212" i="11"/>
  <c r="EK212" i="11" s="1"/>
  <c r="DQ227" i="11"/>
  <c r="EK227" i="11" s="1"/>
  <c r="DQ223" i="11"/>
  <c r="EK223" i="11" s="1"/>
  <c r="DQ219" i="11"/>
  <c r="EK219" i="11" s="1"/>
  <c r="DQ215" i="11"/>
  <c r="EK215" i="11" s="1"/>
  <c r="DQ211" i="11"/>
  <c r="EK211" i="11" s="1"/>
  <c r="DQ207" i="11"/>
  <c r="EK207" i="11" s="1"/>
  <c r="DQ203" i="11"/>
  <c r="EK203" i="11" s="1"/>
  <c r="DQ199" i="11"/>
  <c r="EK199" i="11" s="1"/>
  <c r="DQ195" i="11"/>
  <c r="EK195" i="11" s="1"/>
  <c r="DQ210" i="11"/>
  <c r="EK210" i="11" s="1"/>
  <c r="DQ206" i="11"/>
  <c r="EK206" i="11" s="1"/>
  <c r="DQ202" i="11"/>
  <c r="EK202" i="11" s="1"/>
  <c r="DQ198" i="11"/>
  <c r="EK198" i="11" s="1"/>
  <c r="DQ209" i="11"/>
  <c r="EK209" i="11" s="1"/>
  <c r="DQ205" i="11"/>
  <c r="EK205" i="11" s="1"/>
  <c r="DQ201" i="11"/>
  <c r="EK201" i="11" s="1"/>
  <c r="DQ197" i="11"/>
  <c r="EK197" i="11" s="1"/>
  <c r="DQ208" i="11"/>
  <c r="EK208" i="11" s="1"/>
  <c r="DQ204" i="11"/>
  <c r="EK204" i="11" s="1"/>
  <c r="DQ200" i="11"/>
  <c r="EK200" i="11" s="1"/>
  <c r="DQ196" i="11"/>
  <c r="EK196" i="11" s="1"/>
  <c r="DQ193" i="11"/>
  <c r="EK193" i="11" s="1"/>
  <c r="DQ189" i="11"/>
  <c r="EK189" i="11" s="1"/>
  <c r="DQ185" i="11"/>
  <c r="EK185" i="11" s="1"/>
  <c r="DQ181" i="11"/>
  <c r="EK181" i="11" s="1"/>
  <c r="DQ177" i="11"/>
  <c r="EK177" i="11" s="1"/>
  <c r="DQ192" i="11"/>
  <c r="EK192" i="11" s="1"/>
  <c r="DQ188" i="11"/>
  <c r="EK188" i="11" s="1"/>
  <c r="DQ184" i="11"/>
  <c r="EK184" i="11" s="1"/>
  <c r="DQ180" i="11"/>
  <c r="EK180" i="11" s="1"/>
  <c r="DQ191" i="11"/>
  <c r="EK191" i="11" s="1"/>
  <c r="DQ187" i="11"/>
  <c r="EK187" i="11" s="1"/>
  <c r="DQ183" i="11"/>
  <c r="EK183" i="11" s="1"/>
  <c r="DQ179" i="11"/>
  <c r="EK179" i="11" s="1"/>
  <c r="DQ194" i="11"/>
  <c r="EK194" i="11" s="1"/>
  <c r="DQ190" i="11"/>
  <c r="EK190" i="11" s="1"/>
  <c r="DQ186" i="11"/>
  <c r="EK186" i="11" s="1"/>
  <c r="DQ182" i="11"/>
  <c r="EK182" i="11" s="1"/>
  <c r="DQ178" i="11"/>
  <c r="EK178" i="11" s="1"/>
  <c r="DQ176" i="11"/>
  <c r="EK176" i="11" s="1"/>
  <c r="DQ174" i="11"/>
  <c r="EK174" i="11" s="1"/>
  <c r="DQ170" i="11"/>
  <c r="EK170" i="11" s="1"/>
  <c r="DQ166" i="11"/>
  <c r="EK166" i="11" s="1"/>
  <c r="DQ162" i="11"/>
  <c r="EK162" i="11" s="1"/>
  <c r="DQ173" i="11"/>
  <c r="EK173" i="11" s="1"/>
  <c r="DQ169" i="11"/>
  <c r="EK169" i="11" s="1"/>
  <c r="DQ165" i="11"/>
  <c r="EK165" i="11" s="1"/>
  <c r="DQ161" i="11"/>
  <c r="EK161" i="11" s="1"/>
  <c r="DQ172" i="11"/>
  <c r="EK172" i="11" s="1"/>
  <c r="DQ168" i="11"/>
  <c r="EK168" i="11" s="1"/>
  <c r="DQ164" i="11"/>
  <c r="EK164" i="11" s="1"/>
  <c r="DQ160" i="11"/>
  <c r="EK160" i="11" s="1"/>
  <c r="DQ156" i="11"/>
  <c r="EK156" i="11" s="1"/>
  <c r="DQ175" i="11"/>
  <c r="EK175" i="11" s="1"/>
  <c r="DQ171" i="11"/>
  <c r="EK171" i="11" s="1"/>
  <c r="DQ167" i="11"/>
  <c r="EK167" i="11" s="1"/>
  <c r="DQ163" i="11"/>
  <c r="EK163" i="11" s="1"/>
  <c r="DQ159" i="11"/>
  <c r="EK159" i="11" s="1"/>
  <c r="DQ158" i="11"/>
  <c r="EK158" i="11" s="1"/>
  <c r="DQ157" i="11"/>
  <c r="EK157" i="11" s="1"/>
  <c r="DQ155" i="11"/>
  <c r="EK155" i="11" s="1"/>
  <c r="DQ151" i="11"/>
  <c r="EK151" i="11" s="1"/>
  <c r="DQ147" i="11"/>
  <c r="EK147" i="11" s="1"/>
  <c r="DQ143" i="11"/>
  <c r="EK143" i="11" s="1"/>
  <c r="DQ139" i="11"/>
  <c r="EK139" i="11" s="1"/>
  <c r="DQ135" i="11"/>
  <c r="EK135" i="11" s="1"/>
  <c r="DQ131" i="11"/>
  <c r="EK131" i="11" s="1"/>
  <c r="DQ127" i="11"/>
  <c r="EK127" i="11" s="1"/>
  <c r="DQ123" i="11"/>
  <c r="EK123" i="11" s="1"/>
  <c r="DQ154" i="11"/>
  <c r="EK154" i="11" s="1"/>
  <c r="DQ150" i="11"/>
  <c r="EK150" i="11" s="1"/>
  <c r="DQ146" i="11"/>
  <c r="EK146" i="11" s="1"/>
  <c r="DQ142" i="11"/>
  <c r="EK142" i="11" s="1"/>
  <c r="DQ138" i="11"/>
  <c r="EK138" i="11" s="1"/>
  <c r="DQ134" i="11"/>
  <c r="EK134" i="11" s="1"/>
  <c r="DQ130" i="11"/>
  <c r="EK130" i="11" s="1"/>
  <c r="DQ126" i="11"/>
  <c r="EK126" i="11" s="1"/>
  <c r="DQ122" i="11"/>
  <c r="EK122" i="11" s="1"/>
  <c r="DQ153" i="11"/>
  <c r="EK153" i="11" s="1"/>
  <c r="DQ149" i="11"/>
  <c r="EK149" i="11" s="1"/>
  <c r="DQ145" i="11"/>
  <c r="EK145" i="11" s="1"/>
  <c r="DQ141" i="11"/>
  <c r="EK141" i="11" s="1"/>
  <c r="DQ137" i="11"/>
  <c r="EK137" i="11" s="1"/>
  <c r="DQ133" i="11"/>
  <c r="EK133" i="11" s="1"/>
  <c r="DQ129" i="11"/>
  <c r="EK129" i="11" s="1"/>
  <c r="DQ125" i="11"/>
  <c r="EK125" i="11" s="1"/>
  <c r="DQ121" i="11"/>
  <c r="EK121" i="11" s="1"/>
  <c r="DQ152" i="11"/>
  <c r="EK152" i="11" s="1"/>
  <c r="DQ148" i="11"/>
  <c r="EK148" i="11" s="1"/>
  <c r="DQ144" i="11"/>
  <c r="EK144" i="11" s="1"/>
  <c r="DQ140" i="11"/>
  <c r="EK140" i="11" s="1"/>
  <c r="DQ136" i="11"/>
  <c r="EK136" i="11" s="1"/>
  <c r="DQ132" i="11"/>
  <c r="EK132" i="11" s="1"/>
  <c r="DQ128" i="11"/>
  <c r="EK128" i="11" s="1"/>
  <c r="DQ124" i="11"/>
  <c r="EK124" i="11" s="1"/>
  <c r="DQ118" i="11"/>
  <c r="EK118" i="11" s="1"/>
  <c r="DQ114" i="11"/>
  <c r="EK114" i="11" s="1"/>
  <c r="DQ110" i="11"/>
  <c r="EK110" i="11" s="1"/>
  <c r="DQ106" i="11"/>
  <c r="EK106" i="11" s="1"/>
  <c r="DQ102" i="11"/>
  <c r="EK102" i="11" s="1"/>
  <c r="DQ98" i="11"/>
  <c r="EK98" i="11" s="1"/>
  <c r="DQ94" i="11"/>
  <c r="EK94" i="11" s="1"/>
  <c r="DQ90" i="11"/>
  <c r="EK90" i="11" s="1"/>
  <c r="DQ86" i="11"/>
  <c r="EK86" i="11" s="1"/>
  <c r="DQ117" i="11"/>
  <c r="EK117" i="11" s="1"/>
  <c r="DQ113" i="11"/>
  <c r="EK113" i="11" s="1"/>
  <c r="DQ109" i="11"/>
  <c r="EK109" i="11" s="1"/>
  <c r="DQ105" i="11"/>
  <c r="EK105" i="11" s="1"/>
  <c r="DQ101" i="11"/>
  <c r="EK101" i="11" s="1"/>
  <c r="DQ97" i="11"/>
  <c r="EK97" i="11" s="1"/>
  <c r="DQ93" i="11"/>
  <c r="EK93" i="11" s="1"/>
  <c r="DQ89" i="11"/>
  <c r="EK89" i="11" s="1"/>
  <c r="DQ85" i="11"/>
  <c r="EK85" i="11" s="1"/>
  <c r="DQ120" i="11"/>
  <c r="EK120" i="11" s="1"/>
  <c r="DQ116" i="11"/>
  <c r="EK116" i="11" s="1"/>
  <c r="DQ112" i="11"/>
  <c r="EK112" i="11" s="1"/>
  <c r="DQ108" i="11"/>
  <c r="EK108" i="11" s="1"/>
  <c r="DQ104" i="11"/>
  <c r="EK104" i="11" s="1"/>
  <c r="DQ100" i="11"/>
  <c r="EK100" i="11" s="1"/>
  <c r="DQ96" i="11"/>
  <c r="EK96" i="11" s="1"/>
  <c r="DQ92" i="11"/>
  <c r="EK92" i="11" s="1"/>
  <c r="DQ88" i="11"/>
  <c r="EK88" i="11" s="1"/>
  <c r="DQ119" i="11"/>
  <c r="EK119" i="11" s="1"/>
  <c r="DQ115" i="11"/>
  <c r="EK115" i="11" s="1"/>
  <c r="DQ111" i="11"/>
  <c r="EK111" i="11" s="1"/>
  <c r="DQ107" i="11"/>
  <c r="EK107" i="11" s="1"/>
  <c r="DQ103" i="11"/>
  <c r="EK103" i="11" s="1"/>
  <c r="DQ99" i="11"/>
  <c r="EK99" i="11" s="1"/>
  <c r="DQ95" i="11"/>
  <c r="EK95" i="11" s="1"/>
  <c r="DQ91" i="11"/>
  <c r="EK91" i="11" s="1"/>
  <c r="DQ82" i="11"/>
  <c r="EK82" i="11" s="1"/>
  <c r="DQ78" i="11"/>
  <c r="EK78" i="11" s="1"/>
  <c r="DQ74" i="11"/>
  <c r="EK74" i="11" s="1"/>
  <c r="DQ70" i="11"/>
  <c r="EK70" i="11" s="1"/>
  <c r="DQ66" i="11"/>
  <c r="EK66" i="11" s="1"/>
  <c r="DQ62" i="11"/>
  <c r="EK62" i="11" s="1"/>
  <c r="DQ58" i="11"/>
  <c r="EK58" i="11" s="1"/>
  <c r="DQ54" i="11"/>
  <c r="EK54" i="11" s="1"/>
  <c r="DQ50" i="11"/>
  <c r="EK50" i="11" s="1"/>
  <c r="DQ87" i="11"/>
  <c r="EK87" i="11" s="1"/>
  <c r="DQ84" i="11"/>
  <c r="EK84" i="11" s="1"/>
  <c r="DQ81" i="11"/>
  <c r="EK81" i="11" s="1"/>
  <c r="DQ77" i="11"/>
  <c r="EK77" i="11" s="1"/>
  <c r="DQ73" i="11"/>
  <c r="EK73" i="11" s="1"/>
  <c r="DQ69" i="11"/>
  <c r="EK69" i="11" s="1"/>
  <c r="DQ65" i="11"/>
  <c r="EK65" i="11" s="1"/>
  <c r="DQ61" i="11"/>
  <c r="EK61" i="11" s="1"/>
  <c r="DQ57" i="11"/>
  <c r="EK57" i="11" s="1"/>
  <c r="DQ53" i="11"/>
  <c r="EK53" i="11" s="1"/>
  <c r="DQ80" i="11"/>
  <c r="EK80" i="11" s="1"/>
  <c r="DQ76" i="11"/>
  <c r="EK76" i="11" s="1"/>
  <c r="DQ72" i="11"/>
  <c r="EK72" i="11" s="1"/>
  <c r="DQ68" i="11"/>
  <c r="EK68" i="11" s="1"/>
  <c r="DQ64" i="11"/>
  <c r="EK64" i="11" s="1"/>
  <c r="DQ60" i="11"/>
  <c r="EK60" i="11" s="1"/>
  <c r="DQ56" i="11"/>
  <c r="EK56" i="11" s="1"/>
  <c r="DQ52" i="11"/>
  <c r="EK52" i="11" s="1"/>
  <c r="DQ83" i="11"/>
  <c r="EK83" i="11" s="1"/>
  <c r="DQ79" i="11"/>
  <c r="EK79" i="11" s="1"/>
  <c r="DQ75" i="11"/>
  <c r="EK75" i="11" s="1"/>
  <c r="DQ71" i="11"/>
  <c r="EK71" i="11" s="1"/>
  <c r="DQ67" i="11"/>
  <c r="EK67" i="11" s="1"/>
  <c r="DQ63" i="11"/>
  <c r="EK63" i="11" s="1"/>
  <c r="DQ59" i="11"/>
  <c r="EK59" i="11" s="1"/>
  <c r="DQ55" i="11"/>
  <c r="EK55" i="11" s="1"/>
  <c r="DQ51" i="11"/>
  <c r="EK51" i="11" s="1"/>
  <c r="DQ49" i="11"/>
  <c r="EK49" i="11" s="1"/>
  <c r="DR290" i="11"/>
  <c r="EL290" i="11" s="1"/>
  <c r="HK290" i="11" s="1"/>
  <c r="DR289" i="11"/>
  <c r="EL289" i="11" s="1"/>
  <c r="DR287" i="11"/>
  <c r="EL287" i="11" s="1"/>
  <c r="DR288" i="11"/>
  <c r="EL288" i="11" s="1"/>
  <c r="DR286" i="11"/>
  <c r="EL286" i="11" s="1"/>
  <c r="DR285" i="11"/>
  <c r="EL285" i="11" s="1"/>
  <c r="DR284" i="11"/>
  <c r="EL284" i="11" s="1"/>
  <c r="DR283" i="11"/>
  <c r="EL283" i="11" s="1"/>
  <c r="DR282" i="11"/>
  <c r="EL282" i="11" s="1"/>
  <c r="DR280" i="11"/>
  <c r="EL280" i="11" s="1"/>
  <c r="DR281" i="11"/>
  <c r="EL281" i="11" s="1"/>
  <c r="DR279" i="11"/>
  <c r="EL279" i="11" s="1"/>
  <c r="DR277" i="11"/>
  <c r="EL277" i="11" s="1"/>
  <c r="DR278" i="11"/>
  <c r="EL278" i="11" s="1"/>
  <c r="DR275" i="11"/>
  <c r="EL275" i="11" s="1"/>
  <c r="DR274" i="11"/>
  <c r="EL274" i="11" s="1"/>
  <c r="DR270" i="11"/>
  <c r="EL270" i="11" s="1"/>
  <c r="DR276" i="11"/>
  <c r="EL276" i="11" s="1"/>
  <c r="DR273" i="11"/>
  <c r="EL273" i="11" s="1"/>
  <c r="DR272" i="11"/>
  <c r="EL272" i="11" s="1"/>
  <c r="DR268" i="11"/>
  <c r="EL268" i="11" s="1"/>
  <c r="DR271" i="11"/>
  <c r="EL271" i="11" s="1"/>
  <c r="DR267" i="11"/>
  <c r="EL267" i="11" s="1"/>
  <c r="DR265" i="11"/>
  <c r="EL265" i="11" s="1"/>
  <c r="DR269" i="11"/>
  <c r="EL269" i="11" s="1"/>
  <c r="DR264" i="11"/>
  <c r="EL264" i="11" s="1"/>
  <c r="DR263" i="11"/>
  <c r="EL263" i="11" s="1"/>
  <c r="DR266" i="11"/>
  <c r="EL266" i="11" s="1"/>
  <c r="DR262" i="11"/>
  <c r="EL262" i="11" s="1"/>
  <c r="DR258" i="11"/>
  <c r="EL258" i="11" s="1"/>
  <c r="DR261" i="11"/>
  <c r="EL261" i="11" s="1"/>
  <c r="DR257" i="11"/>
  <c r="EL257" i="11" s="1"/>
  <c r="DR260" i="11"/>
  <c r="EL260" i="11" s="1"/>
  <c r="DR256" i="11"/>
  <c r="EL256" i="11" s="1"/>
  <c r="DR259" i="11"/>
  <c r="EL259" i="11" s="1"/>
  <c r="DR255" i="11"/>
  <c r="EL255" i="11" s="1"/>
  <c r="DR252" i="11"/>
  <c r="EL252" i="11" s="1"/>
  <c r="DR253" i="11"/>
  <c r="EL253" i="11" s="1"/>
  <c r="DR251" i="11"/>
  <c r="EL251" i="11" s="1"/>
  <c r="DR247" i="11"/>
  <c r="EL247" i="11" s="1"/>
  <c r="DR250" i="11"/>
  <c r="EL250" i="11" s="1"/>
  <c r="DR254" i="11"/>
  <c r="EL254" i="11" s="1"/>
  <c r="DR249" i="11"/>
  <c r="EL249" i="11" s="1"/>
  <c r="DR245" i="11"/>
  <c r="EL245" i="11" s="1"/>
  <c r="DR246" i="11"/>
  <c r="EL246" i="11" s="1"/>
  <c r="DR244" i="11"/>
  <c r="EL244" i="11" s="1"/>
  <c r="DR240" i="11"/>
  <c r="EL240" i="11" s="1"/>
  <c r="DR243" i="11"/>
  <c r="EL243" i="11" s="1"/>
  <c r="DR239" i="11"/>
  <c r="EL239" i="11" s="1"/>
  <c r="DR242" i="11"/>
  <c r="EL242" i="11" s="1"/>
  <c r="DR238" i="11"/>
  <c r="EL238" i="11" s="1"/>
  <c r="DR248" i="11"/>
  <c r="EL248" i="11" s="1"/>
  <c r="DR241" i="11"/>
  <c r="EL241" i="11" s="1"/>
  <c r="DR235" i="11"/>
  <c r="EL235" i="11" s="1"/>
  <c r="DR231" i="11"/>
  <c r="EL231" i="11" s="1"/>
  <c r="DR234" i="11"/>
  <c r="EL234" i="11" s="1"/>
  <c r="DR230" i="11"/>
  <c r="EL230" i="11" s="1"/>
  <c r="DR237" i="11"/>
  <c r="EL237" i="11" s="1"/>
  <c r="DR233" i="11"/>
  <c r="EL233" i="11" s="1"/>
  <c r="DR229" i="11"/>
  <c r="EL229" i="11" s="1"/>
  <c r="DR236" i="11"/>
  <c r="EL236" i="11" s="1"/>
  <c r="DR232" i="11"/>
  <c r="EL232" i="11" s="1"/>
  <c r="DR225" i="11"/>
  <c r="EL225" i="11" s="1"/>
  <c r="DR221" i="11"/>
  <c r="EL221" i="11" s="1"/>
  <c r="DR217" i="11"/>
  <c r="EL217" i="11" s="1"/>
  <c r="DR213" i="11"/>
  <c r="EL213" i="11" s="1"/>
  <c r="DR228" i="11"/>
  <c r="EL228" i="11" s="1"/>
  <c r="DR224" i="11"/>
  <c r="EL224" i="11" s="1"/>
  <c r="DR220" i="11"/>
  <c r="EL220" i="11" s="1"/>
  <c r="DR216" i="11"/>
  <c r="EL216" i="11" s="1"/>
  <c r="DR227" i="11"/>
  <c r="EL227" i="11" s="1"/>
  <c r="DR223" i="11"/>
  <c r="EL223" i="11" s="1"/>
  <c r="DR219" i="11"/>
  <c r="EL219" i="11" s="1"/>
  <c r="DR215" i="11"/>
  <c r="EL215" i="11" s="1"/>
  <c r="DR211" i="11"/>
  <c r="EL211" i="11" s="1"/>
  <c r="DR226" i="11"/>
  <c r="EL226" i="11" s="1"/>
  <c r="DR222" i="11"/>
  <c r="EL222" i="11" s="1"/>
  <c r="DR218" i="11"/>
  <c r="EL218" i="11" s="1"/>
  <c r="DR214" i="11"/>
  <c r="EL214" i="11" s="1"/>
  <c r="DR212" i="11"/>
  <c r="EL212" i="11" s="1"/>
  <c r="DR210" i="11"/>
  <c r="EL210" i="11" s="1"/>
  <c r="DR206" i="11"/>
  <c r="EL206" i="11" s="1"/>
  <c r="DR202" i="11"/>
  <c r="EL202" i="11" s="1"/>
  <c r="DR198" i="11"/>
  <c r="EL198" i="11" s="1"/>
  <c r="DR209" i="11"/>
  <c r="EL209" i="11" s="1"/>
  <c r="DR205" i="11"/>
  <c r="EL205" i="11" s="1"/>
  <c r="DR201" i="11"/>
  <c r="EL201" i="11" s="1"/>
  <c r="DR197" i="11"/>
  <c r="EL197" i="11" s="1"/>
  <c r="DR208" i="11"/>
  <c r="EL208" i="11" s="1"/>
  <c r="DR204" i="11"/>
  <c r="EL204" i="11" s="1"/>
  <c r="DR200" i="11"/>
  <c r="EL200" i="11" s="1"/>
  <c r="DR196" i="11"/>
  <c r="EL196" i="11" s="1"/>
  <c r="DR207" i="11"/>
  <c r="EL207" i="11" s="1"/>
  <c r="DR203" i="11"/>
  <c r="EL203" i="11" s="1"/>
  <c r="DR199" i="11"/>
  <c r="EL199" i="11" s="1"/>
  <c r="DR195" i="11"/>
  <c r="EL195" i="11" s="1"/>
  <c r="DR192" i="11"/>
  <c r="EL192" i="11" s="1"/>
  <c r="DR188" i="11"/>
  <c r="EL188" i="11" s="1"/>
  <c r="DR184" i="11"/>
  <c r="EL184" i="11" s="1"/>
  <c r="DR180" i="11"/>
  <c r="EL180" i="11" s="1"/>
  <c r="DR176" i="11"/>
  <c r="EL176" i="11" s="1"/>
  <c r="DR191" i="11"/>
  <c r="EL191" i="11" s="1"/>
  <c r="DR187" i="11"/>
  <c r="EL187" i="11" s="1"/>
  <c r="DR183" i="11"/>
  <c r="EL183" i="11" s="1"/>
  <c r="DR179" i="11"/>
  <c r="EL179" i="11" s="1"/>
  <c r="DR194" i="11"/>
  <c r="EL194" i="11" s="1"/>
  <c r="DR190" i="11"/>
  <c r="EL190" i="11" s="1"/>
  <c r="DR186" i="11"/>
  <c r="EL186" i="11" s="1"/>
  <c r="DR182" i="11"/>
  <c r="EL182" i="11" s="1"/>
  <c r="DR178" i="11"/>
  <c r="EL178" i="11" s="1"/>
  <c r="DR193" i="11"/>
  <c r="EL193" i="11" s="1"/>
  <c r="DR189" i="11"/>
  <c r="EL189" i="11" s="1"/>
  <c r="DR185" i="11"/>
  <c r="EL185" i="11" s="1"/>
  <c r="DR181" i="11"/>
  <c r="EL181" i="11" s="1"/>
  <c r="DR173" i="11"/>
  <c r="EL173" i="11" s="1"/>
  <c r="DR169" i="11"/>
  <c r="EL169" i="11" s="1"/>
  <c r="DR165" i="11"/>
  <c r="EL165" i="11" s="1"/>
  <c r="DR161" i="11"/>
  <c r="EL161" i="11" s="1"/>
  <c r="DR172" i="11"/>
  <c r="EL172" i="11" s="1"/>
  <c r="DR168" i="11"/>
  <c r="EL168" i="11" s="1"/>
  <c r="DR164" i="11"/>
  <c r="EL164" i="11" s="1"/>
  <c r="DR160" i="11"/>
  <c r="EL160" i="11" s="1"/>
  <c r="DR175" i="11"/>
  <c r="EL175" i="11" s="1"/>
  <c r="DR171" i="11"/>
  <c r="EL171" i="11" s="1"/>
  <c r="DR167" i="11"/>
  <c r="EL167" i="11" s="1"/>
  <c r="DR163" i="11"/>
  <c r="EL163" i="11" s="1"/>
  <c r="DR159" i="11"/>
  <c r="EL159" i="11" s="1"/>
  <c r="DR177" i="11"/>
  <c r="EL177" i="11" s="1"/>
  <c r="DR174" i="11"/>
  <c r="EL174" i="11" s="1"/>
  <c r="DR170" i="11"/>
  <c r="EL170" i="11" s="1"/>
  <c r="DR166" i="11"/>
  <c r="EL166" i="11" s="1"/>
  <c r="DR162" i="11"/>
  <c r="EL162" i="11" s="1"/>
  <c r="DR158" i="11"/>
  <c r="EL158" i="11" s="1"/>
  <c r="DR154" i="11"/>
  <c r="EL154" i="11" s="1"/>
  <c r="DR150" i="11"/>
  <c r="EL150" i="11" s="1"/>
  <c r="DR146" i="11"/>
  <c r="EL146" i="11" s="1"/>
  <c r="DR142" i="11"/>
  <c r="EL142" i="11" s="1"/>
  <c r="DR138" i="11"/>
  <c r="EL138" i="11" s="1"/>
  <c r="DR134" i="11"/>
  <c r="EL134" i="11" s="1"/>
  <c r="DR130" i="11"/>
  <c r="EL130" i="11" s="1"/>
  <c r="DR126" i="11"/>
  <c r="EL126" i="11" s="1"/>
  <c r="DR122" i="11"/>
  <c r="EL122" i="11" s="1"/>
  <c r="DR156" i="11"/>
  <c r="EL156" i="11" s="1"/>
  <c r="DR153" i="11"/>
  <c r="EL153" i="11" s="1"/>
  <c r="DR149" i="11"/>
  <c r="EL149" i="11" s="1"/>
  <c r="DR145" i="11"/>
  <c r="EL145" i="11" s="1"/>
  <c r="DR141" i="11"/>
  <c r="EL141" i="11" s="1"/>
  <c r="DR137" i="11"/>
  <c r="EL137" i="11" s="1"/>
  <c r="DR133" i="11"/>
  <c r="EL133" i="11" s="1"/>
  <c r="DR129" i="11"/>
  <c r="EL129" i="11" s="1"/>
  <c r="DR125" i="11"/>
  <c r="EL125" i="11" s="1"/>
  <c r="DR152" i="11"/>
  <c r="EL152" i="11" s="1"/>
  <c r="DR148" i="11"/>
  <c r="EL148" i="11" s="1"/>
  <c r="DR144" i="11"/>
  <c r="EL144" i="11" s="1"/>
  <c r="DR140" i="11"/>
  <c r="EL140" i="11" s="1"/>
  <c r="DR136" i="11"/>
  <c r="EL136" i="11" s="1"/>
  <c r="DR132" i="11"/>
  <c r="EL132" i="11" s="1"/>
  <c r="DR128" i="11"/>
  <c r="EL128" i="11" s="1"/>
  <c r="DR124" i="11"/>
  <c r="EL124" i="11" s="1"/>
  <c r="DR120" i="11"/>
  <c r="EL120" i="11" s="1"/>
  <c r="DR157" i="11"/>
  <c r="EL157" i="11" s="1"/>
  <c r="DR155" i="11"/>
  <c r="EL155" i="11" s="1"/>
  <c r="DR151" i="11"/>
  <c r="EL151" i="11" s="1"/>
  <c r="DR147" i="11"/>
  <c r="EL147" i="11" s="1"/>
  <c r="DR143" i="11"/>
  <c r="EL143" i="11" s="1"/>
  <c r="DR139" i="11"/>
  <c r="EL139" i="11" s="1"/>
  <c r="DR135" i="11"/>
  <c r="EL135" i="11" s="1"/>
  <c r="DR131" i="11"/>
  <c r="EL131" i="11" s="1"/>
  <c r="DR127" i="11"/>
  <c r="EL127" i="11" s="1"/>
  <c r="DR123" i="11"/>
  <c r="EL123" i="11" s="1"/>
  <c r="DR117" i="11"/>
  <c r="EL117" i="11" s="1"/>
  <c r="DR113" i="11"/>
  <c r="EL113" i="11" s="1"/>
  <c r="DR109" i="11"/>
  <c r="EL109" i="11" s="1"/>
  <c r="DR105" i="11"/>
  <c r="EL105" i="11" s="1"/>
  <c r="DR101" i="11"/>
  <c r="EL101" i="11" s="1"/>
  <c r="DR97" i="11"/>
  <c r="EL97" i="11" s="1"/>
  <c r="DR93" i="11"/>
  <c r="EL93" i="11" s="1"/>
  <c r="DR89" i="11"/>
  <c r="EL89" i="11" s="1"/>
  <c r="DR85" i="11"/>
  <c r="EL85" i="11" s="1"/>
  <c r="DR121" i="11"/>
  <c r="EL121" i="11" s="1"/>
  <c r="DR116" i="11"/>
  <c r="EL116" i="11" s="1"/>
  <c r="DR112" i="11"/>
  <c r="EL112" i="11" s="1"/>
  <c r="DR108" i="11"/>
  <c r="EL108" i="11" s="1"/>
  <c r="DR104" i="11"/>
  <c r="EL104" i="11" s="1"/>
  <c r="DR100" i="11"/>
  <c r="EL100" i="11" s="1"/>
  <c r="DR96" i="11"/>
  <c r="EL96" i="11" s="1"/>
  <c r="DR92" i="11"/>
  <c r="EL92" i="11" s="1"/>
  <c r="DR88" i="11"/>
  <c r="EL88" i="11" s="1"/>
  <c r="DR84" i="11"/>
  <c r="EL84" i="11" s="1"/>
  <c r="DR119" i="11"/>
  <c r="EL119" i="11" s="1"/>
  <c r="DR115" i="11"/>
  <c r="EL115" i="11" s="1"/>
  <c r="DR111" i="11"/>
  <c r="EL111" i="11" s="1"/>
  <c r="DR107" i="11"/>
  <c r="EL107" i="11" s="1"/>
  <c r="DR103" i="11"/>
  <c r="EL103" i="11" s="1"/>
  <c r="DR99" i="11"/>
  <c r="EL99" i="11" s="1"/>
  <c r="DR95" i="11"/>
  <c r="EL95" i="11" s="1"/>
  <c r="DR91" i="11"/>
  <c r="EL91" i="11" s="1"/>
  <c r="DR87" i="11"/>
  <c r="EL87" i="11" s="1"/>
  <c r="DR118" i="11"/>
  <c r="EL118" i="11" s="1"/>
  <c r="DR114" i="11"/>
  <c r="EL114" i="11" s="1"/>
  <c r="DR110" i="11"/>
  <c r="EL110" i="11" s="1"/>
  <c r="DR106" i="11"/>
  <c r="EL106" i="11" s="1"/>
  <c r="DR102" i="11"/>
  <c r="EL102" i="11" s="1"/>
  <c r="DR98" i="11"/>
  <c r="EL98" i="11" s="1"/>
  <c r="DR94" i="11"/>
  <c r="EL94" i="11" s="1"/>
  <c r="DR90" i="11"/>
  <c r="EL90" i="11" s="1"/>
  <c r="DR81" i="11"/>
  <c r="EL81" i="11" s="1"/>
  <c r="DR77" i="11"/>
  <c r="EL77" i="11" s="1"/>
  <c r="DR73" i="11"/>
  <c r="EL73" i="11" s="1"/>
  <c r="DR69" i="11"/>
  <c r="EL69" i="11" s="1"/>
  <c r="DR65" i="11"/>
  <c r="EL65" i="11" s="1"/>
  <c r="DR61" i="11"/>
  <c r="EL61" i="11" s="1"/>
  <c r="DR57" i="11"/>
  <c r="EL57" i="11" s="1"/>
  <c r="DR53" i="11"/>
  <c r="EL53" i="11" s="1"/>
  <c r="DR86" i="11"/>
  <c r="EL86" i="11" s="1"/>
  <c r="DR80" i="11"/>
  <c r="EL80" i="11" s="1"/>
  <c r="DR76" i="11"/>
  <c r="EL76" i="11" s="1"/>
  <c r="DR72" i="11"/>
  <c r="EL72" i="11" s="1"/>
  <c r="DR68" i="11"/>
  <c r="EL68" i="11" s="1"/>
  <c r="DR64" i="11"/>
  <c r="EL64" i="11" s="1"/>
  <c r="DR60" i="11"/>
  <c r="EL60" i="11" s="1"/>
  <c r="DR56" i="11"/>
  <c r="EL56" i="11" s="1"/>
  <c r="DR52" i="11"/>
  <c r="EL52" i="11" s="1"/>
  <c r="DR83" i="11"/>
  <c r="EL83" i="11" s="1"/>
  <c r="DR79" i="11"/>
  <c r="EL79" i="11" s="1"/>
  <c r="DR75" i="11"/>
  <c r="EL75" i="11" s="1"/>
  <c r="DR71" i="11"/>
  <c r="EL71" i="11" s="1"/>
  <c r="DR67" i="11"/>
  <c r="EL67" i="11" s="1"/>
  <c r="DR63" i="11"/>
  <c r="EL63" i="11" s="1"/>
  <c r="DR59" i="11"/>
  <c r="EL59" i="11" s="1"/>
  <c r="DR55" i="11"/>
  <c r="EL55" i="11" s="1"/>
  <c r="DR51" i="11"/>
  <c r="EL51" i="11" s="1"/>
  <c r="DR82" i="11"/>
  <c r="EL82" i="11" s="1"/>
  <c r="DR78" i="11"/>
  <c r="EL78" i="11" s="1"/>
  <c r="DR74" i="11"/>
  <c r="EL74" i="11" s="1"/>
  <c r="DR70" i="11"/>
  <c r="EL70" i="11" s="1"/>
  <c r="DR66" i="11"/>
  <c r="EL66" i="11" s="1"/>
  <c r="DR62" i="11"/>
  <c r="EL62" i="11" s="1"/>
  <c r="DR58" i="11"/>
  <c r="EL58" i="11" s="1"/>
  <c r="DR54" i="11"/>
  <c r="EL54" i="11" s="1"/>
  <c r="DR50" i="11"/>
  <c r="EL50" i="11" s="1"/>
  <c r="DR49" i="11"/>
  <c r="EL49" i="11" s="1"/>
  <c r="DH48" i="11"/>
  <c r="DQ48" i="11"/>
  <c r="EK48" i="11" s="1"/>
  <c r="HJ48" i="11" s="1"/>
  <c r="DR48" i="11"/>
  <c r="EL48" i="11" s="1"/>
  <c r="HK48" i="11" s="1"/>
  <c r="FJ39" i="11"/>
  <c r="FJ46" i="11"/>
  <c r="FJ45" i="11"/>
  <c r="FJ44" i="11"/>
  <c r="HK49" i="11" l="1"/>
  <c r="HK78" i="11"/>
  <c r="HK56" i="11"/>
  <c r="HK69" i="11"/>
  <c r="HK154" i="11"/>
  <c r="HK160" i="11"/>
  <c r="HK206" i="11"/>
  <c r="HK232" i="11"/>
  <c r="HK280" i="11"/>
  <c r="HK82" i="11"/>
  <c r="HK76" i="11"/>
  <c r="HK100" i="11"/>
  <c r="HK148" i="11"/>
  <c r="HK174" i="11"/>
  <c r="HK165" i="11"/>
  <c r="HK185" i="11"/>
  <c r="HK182" i="11"/>
  <c r="HK179" i="11"/>
  <c r="HK176" i="11"/>
  <c r="HK192" i="11"/>
  <c r="HK209" i="11"/>
  <c r="HK210" i="11"/>
  <c r="HK219" i="11"/>
  <c r="HK217" i="11"/>
  <c r="HK236" i="11"/>
  <c r="HK239" i="11"/>
  <c r="HK252" i="11"/>
  <c r="HK260" i="11"/>
  <c r="HK262" i="11"/>
  <c r="HK277" i="11"/>
  <c r="HK282" i="11"/>
  <c r="HK286" i="11"/>
  <c r="HK62" i="11"/>
  <c r="HK75" i="11"/>
  <c r="HK53" i="11"/>
  <c r="HK90" i="11"/>
  <c r="HK87" i="11"/>
  <c r="HK96" i="11"/>
  <c r="HK89" i="11"/>
  <c r="HK139" i="11"/>
  <c r="HK145" i="11"/>
  <c r="HK194" i="11"/>
  <c r="HK203" i="11"/>
  <c r="HK205" i="11"/>
  <c r="HK215" i="11"/>
  <c r="HK264" i="11"/>
  <c r="HK278" i="11"/>
  <c r="HK289" i="11"/>
  <c r="HK50" i="11"/>
  <c r="HK63" i="11"/>
  <c r="HK60" i="11"/>
  <c r="HK73" i="11"/>
  <c r="HK94" i="11"/>
  <c r="HK84" i="11"/>
  <c r="HK93" i="11"/>
  <c r="HK127" i="11"/>
  <c r="HK164" i="11"/>
  <c r="HK54" i="11"/>
  <c r="HK70" i="11"/>
  <c r="HK51" i="11"/>
  <c r="HK67" i="11"/>
  <c r="HK83" i="11"/>
  <c r="HK64" i="11"/>
  <c r="HK80" i="11"/>
  <c r="HK61" i="11"/>
  <c r="HK77" i="11"/>
  <c r="HK95" i="11"/>
  <c r="HK88" i="11"/>
  <c r="HK113" i="11"/>
  <c r="HK120" i="11"/>
  <c r="HK137" i="11"/>
  <c r="HK162" i="11"/>
  <c r="HK177" i="11"/>
  <c r="HK171" i="11"/>
  <c r="HK168" i="11"/>
  <c r="HK169" i="11"/>
  <c r="HK189" i="11"/>
  <c r="HK186" i="11"/>
  <c r="HK183" i="11"/>
  <c r="HK180" i="11"/>
  <c r="HK195" i="11"/>
  <c r="HK196" i="11"/>
  <c r="HK197" i="11"/>
  <c r="HK226" i="11"/>
  <c r="HK234" i="11"/>
  <c r="HK247" i="11"/>
  <c r="HK257" i="11"/>
  <c r="HK266" i="11"/>
  <c r="HK272" i="11"/>
  <c r="HK274" i="11"/>
  <c r="HK279" i="11"/>
  <c r="HK283" i="11"/>
  <c r="HK288" i="11"/>
  <c r="HK59" i="11"/>
  <c r="HK72" i="11"/>
  <c r="HK155" i="11"/>
  <c r="HK129" i="11"/>
  <c r="HK163" i="11"/>
  <c r="HK161" i="11"/>
  <c r="HK204" i="11"/>
  <c r="HK213" i="11"/>
  <c r="HK276" i="11"/>
  <c r="HK285" i="11"/>
  <c r="HK66" i="11"/>
  <c r="HK79" i="11"/>
  <c r="HK57" i="11"/>
  <c r="HK107" i="11"/>
  <c r="HK116" i="11"/>
  <c r="HK109" i="11"/>
  <c r="HK58" i="11"/>
  <c r="HK74" i="11"/>
  <c r="HK55" i="11"/>
  <c r="HK71" i="11"/>
  <c r="HK52" i="11"/>
  <c r="HK68" i="11"/>
  <c r="HK86" i="11"/>
  <c r="HK65" i="11"/>
  <c r="HK81" i="11"/>
  <c r="HK102" i="11"/>
  <c r="HK115" i="11"/>
  <c r="HK92" i="11"/>
  <c r="HK85" i="11"/>
  <c r="HK101" i="11"/>
  <c r="HK135" i="11"/>
  <c r="HK140" i="11"/>
  <c r="HK166" i="11"/>
  <c r="HK159" i="11"/>
  <c r="HK175" i="11"/>
  <c r="HK173" i="11"/>
  <c r="HK193" i="11"/>
  <c r="HK187" i="11"/>
  <c r="HK200" i="11"/>
  <c r="HK227" i="11"/>
  <c r="HK233" i="11"/>
  <c r="HK251" i="11"/>
  <c r="HK259" i="11"/>
  <c r="HK267" i="11"/>
  <c r="HK273" i="11"/>
  <c r="HK275" i="11"/>
  <c r="HK281" i="11"/>
  <c r="HK284" i="11"/>
  <c r="HK287" i="11"/>
  <c r="HJ55" i="11"/>
  <c r="HJ71" i="11"/>
  <c r="HJ52" i="11"/>
  <c r="HJ68" i="11"/>
  <c r="HJ53" i="11"/>
  <c r="HJ69" i="11"/>
  <c r="HJ84" i="11"/>
  <c r="HJ58" i="11"/>
  <c r="HJ74" i="11"/>
  <c r="HJ95" i="11"/>
  <c r="HJ111" i="11"/>
  <c r="HJ85" i="11"/>
  <c r="HJ98" i="11"/>
  <c r="HJ114" i="11"/>
  <c r="HJ126" i="11"/>
  <c r="HJ142" i="11"/>
  <c r="HJ156" i="11"/>
  <c r="HJ198" i="11"/>
  <c r="HJ211" i="11"/>
  <c r="HJ218" i="11"/>
  <c r="HJ231" i="11"/>
  <c r="HJ263" i="11"/>
  <c r="HJ269" i="11"/>
  <c r="HJ275" i="11"/>
  <c r="HJ280" i="11"/>
  <c r="HJ281" i="11"/>
  <c r="HJ284" i="11"/>
  <c r="HJ59" i="11"/>
  <c r="HJ75" i="11"/>
  <c r="HJ56" i="11"/>
  <c r="HJ72" i="11"/>
  <c r="HJ57" i="11"/>
  <c r="HJ73" i="11"/>
  <c r="HJ87" i="11"/>
  <c r="HJ62" i="11"/>
  <c r="HJ78" i="11"/>
  <c r="HJ99" i="11"/>
  <c r="HJ89" i="11"/>
  <c r="HJ105" i="11"/>
  <c r="HJ86" i="11"/>
  <c r="HJ130" i="11"/>
  <c r="HJ146" i="11"/>
  <c r="HJ167" i="11"/>
  <c r="HJ162" i="11"/>
  <c r="HJ187" i="11"/>
  <c r="HJ188" i="11"/>
  <c r="HJ185" i="11"/>
  <c r="HJ201" i="11"/>
  <c r="HJ202" i="11"/>
  <c r="HJ199" i="11"/>
  <c r="HJ228" i="11"/>
  <c r="HJ250" i="11"/>
  <c r="HJ249" i="11"/>
  <c r="HJ253" i="11"/>
  <c r="HJ258" i="11"/>
  <c r="HJ268" i="11"/>
  <c r="HJ278" i="11"/>
  <c r="HJ277" i="11"/>
  <c r="HJ285" i="11"/>
  <c r="HJ288" i="11"/>
  <c r="HJ49" i="11"/>
  <c r="HJ63" i="11"/>
  <c r="HJ79" i="11"/>
  <c r="HJ60" i="11"/>
  <c r="HJ76" i="11"/>
  <c r="HJ61" i="11"/>
  <c r="HJ77" i="11"/>
  <c r="HJ50" i="11"/>
  <c r="HJ66" i="11"/>
  <c r="HJ82" i="11"/>
  <c r="HJ103" i="11"/>
  <c r="HJ93" i="11"/>
  <c r="HJ106" i="11"/>
  <c r="HJ124" i="11"/>
  <c r="HJ150" i="11"/>
  <c r="HJ131" i="11"/>
  <c r="HJ147" i="11"/>
  <c r="HJ158" i="11"/>
  <c r="HJ164" i="11"/>
  <c r="HJ165" i="11"/>
  <c r="HJ229" i="11"/>
  <c r="HJ243" i="11"/>
  <c r="HJ254" i="11"/>
  <c r="HJ270" i="11"/>
  <c r="HJ279" i="11"/>
  <c r="HJ282" i="11"/>
  <c r="HJ287" i="11"/>
  <c r="HJ289" i="11"/>
  <c r="HJ51" i="11"/>
  <c r="HJ67" i="11"/>
  <c r="HJ83" i="11"/>
  <c r="HJ64" i="11"/>
  <c r="HJ80" i="11"/>
  <c r="HJ65" i="11"/>
  <c r="HJ81" i="11"/>
  <c r="HJ54" i="11"/>
  <c r="HJ70" i="11"/>
  <c r="HJ91" i="11"/>
  <c r="HJ104" i="11"/>
  <c r="HJ97" i="11"/>
  <c r="HJ94" i="11"/>
  <c r="HJ110" i="11"/>
  <c r="HJ144" i="11"/>
  <c r="HJ141" i="11"/>
  <c r="HJ138" i="11"/>
  <c r="HJ170" i="11"/>
  <c r="HJ208" i="11"/>
  <c r="HJ210" i="11"/>
  <c r="HJ207" i="11"/>
  <c r="HJ223" i="11"/>
  <c r="HJ248" i="11"/>
  <c r="HJ256" i="11"/>
  <c r="HJ261" i="11"/>
  <c r="HJ259" i="11"/>
  <c r="HJ265" i="11"/>
  <c r="HJ274" i="11"/>
  <c r="HJ271" i="11"/>
  <c r="HJ276" i="11"/>
  <c r="HJ283" i="11"/>
  <c r="HJ286" i="11"/>
  <c r="HJ290" i="11"/>
  <c r="DQ39" i="11"/>
  <c r="DR39" i="11"/>
  <c r="FK46" i="11"/>
  <c r="FK45" i="11"/>
  <c r="FK44" i="11"/>
  <c r="FK39" i="11"/>
  <c r="EK39" i="11" l="1"/>
  <c r="EL39" i="11"/>
  <c r="FC46" i="11"/>
  <c r="FB46" i="11"/>
  <c r="FC45" i="11"/>
  <c r="FB45" i="11"/>
  <c r="FC44" i="11"/>
  <c r="FB44" i="11"/>
  <c r="EO46" i="11"/>
  <c r="EN46" i="11"/>
  <c r="EO45" i="11"/>
  <c r="EN45" i="11"/>
  <c r="EO44" i="11"/>
  <c r="EN44" i="11"/>
  <c r="EE46" i="11"/>
  <c r="ED46" i="11"/>
  <c r="EE45" i="11"/>
  <c r="ED45" i="11"/>
  <c r="EE44" i="11"/>
  <c r="ED44" i="11"/>
  <c r="FX46" i="11" l="1"/>
  <c r="FX45" i="11"/>
  <c r="FX44" i="11"/>
  <c r="AE39" i="11" l="1"/>
  <c r="AD39" i="11"/>
  <c r="AC39" i="11"/>
  <c r="AB39" i="11"/>
  <c r="AA39" i="11"/>
  <c r="Z39" i="11"/>
  <c r="Y39" i="11"/>
  <c r="X39" i="11"/>
  <c r="W39" i="11"/>
  <c r="V39" i="11"/>
  <c r="U39" i="11"/>
  <c r="V46" i="11"/>
  <c r="U46" i="11"/>
  <c r="P45" i="11" l="1"/>
  <c r="O45" i="11"/>
  <c r="P44" i="11"/>
  <c r="O44" i="11"/>
  <c r="FN48" i="11" l="1"/>
  <c r="FM48" i="11"/>
  <c r="FZ46" i="11" l="1"/>
  <c r="FY46" i="11"/>
  <c r="FW46" i="11"/>
  <c r="FV46" i="11"/>
  <c r="FU46" i="11"/>
  <c r="FT46" i="11"/>
  <c r="FS46" i="11"/>
  <c r="FR46" i="11"/>
  <c r="FQ46" i="11"/>
  <c r="FP46" i="11"/>
  <c r="FO46" i="11"/>
  <c r="FN46" i="11"/>
  <c r="FM46" i="11"/>
  <c r="FZ45" i="11"/>
  <c r="FY45" i="11"/>
  <c r="FW45" i="11"/>
  <c r="FV45" i="11"/>
  <c r="FU45" i="11"/>
  <c r="FT45" i="11"/>
  <c r="FS45" i="11"/>
  <c r="FR45" i="11"/>
  <c r="FQ45" i="11"/>
  <c r="FP45" i="11"/>
  <c r="FO45" i="11"/>
  <c r="FN45" i="11"/>
  <c r="FM45" i="11"/>
  <c r="FZ44" i="11"/>
  <c r="FY44" i="11"/>
  <c r="FW44" i="11"/>
  <c r="FV44" i="11"/>
  <c r="FU44" i="11"/>
  <c r="FT44" i="11"/>
  <c r="FS44" i="11"/>
  <c r="FR44" i="11"/>
  <c r="FQ44" i="11"/>
  <c r="FP44" i="11"/>
  <c r="FO44" i="11"/>
  <c r="FN44" i="11"/>
  <c r="FM44" i="11"/>
  <c r="FL46" i="11"/>
  <c r="FL45" i="11"/>
  <c r="FL44" i="11"/>
  <c r="FZ39" i="11"/>
  <c r="FX39" i="11"/>
  <c r="FW39" i="11"/>
  <c r="FT39" i="11"/>
  <c r="FS39" i="11"/>
  <c r="FR39" i="11"/>
  <c r="FQ39" i="11"/>
  <c r="FP39" i="11"/>
  <c r="FO39" i="11"/>
  <c r="FN39" i="11"/>
  <c r="FM39" i="11"/>
  <c r="FL39" i="11"/>
  <c r="BD46" i="11" l="1"/>
  <c r="BC46" i="11"/>
  <c r="BB46" i="11"/>
  <c r="BA46" i="11"/>
  <c r="BD45" i="11"/>
  <c r="BC45" i="11"/>
  <c r="BB45" i="11"/>
  <c r="BA45" i="11"/>
  <c r="BD44" i="11"/>
  <c r="BC44" i="11"/>
  <c r="BB44" i="11"/>
  <c r="BA44" i="11"/>
  <c r="DG46" i="11"/>
  <c r="DF46" i="11"/>
  <c r="DG45" i="11"/>
  <c r="DF45" i="11"/>
  <c r="DG44" i="11"/>
  <c r="DF44" i="11"/>
  <c r="CS46" i="11"/>
  <c r="CR46" i="11"/>
  <c r="CS45" i="11"/>
  <c r="CR45" i="11"/>
  <c r="CS44" i="11"/>
  <c r="CR44" i="11"/>
  <c r="S46" i="11" l="1"/>
  <c r="S45" i="11"/>
  <c r="S44" i="11"/>
  <c r="AZ46" i="11" l="1"/>
  <c r="AZ45" i="11"/>
  <c r="AZ44" i="11"/>
  <c r="AW39" i="11" l="1"/>
  <c r="AV39" i="11"/>
  <c r="AY46" i="11"/>
  <c r="AY45" i="11"/>
  <c r="AY44" i="11"/>
  <c r="AX39" i="11"/>
  <c r="AX46" i="11"/>
  <c r="AW46" i="11"/>
  <c r="AW45" i="11"/>
  <c r="AV45" i="11"/>
  <c r="AW44" i="11"/>
  <c r="AV44" i="11"/>
  <c r="AV46" i="11"/>
  <c r="AY39" i="11" l="1"/>
  <c r="AR39" i="11"/>
  <c r="BF46" i="11"/>
  <c r="BE46" i="11"/>
  <c r="AU46" i="11"/>
  <c r="AT46" i="11"/>
  <c r="BF45" i="11"/>
  <c r="BE45" i="11"/>
  <c r="AU45" i="11"/>
  <c r="AT45" i="11"/>
  <c r="BF44" i="11"/>
  <c r="BE44" i="11"/>
  <c r="AU44" i="11"/>
  <c r="AT44" i="11"/>
  <c r="AS46" i="11"/>
  <c r="AS45" i="11"/>
  <c r="AS44" i="11"/>
  <c r="AU39" i="11" l="1"/>
  <c r="AR46" i="11"/>
  <c r="T46" i="11" l="1"/>
  <c r="T45" i="11" l="1"/>
  <c r="T44" i="11"/>
  <c r="R45" i="11" l="1"/>
  <c r="R44" i="11"/>
  <c r="Q45" i="11"/>
  <c r="Q44" i="11"/>
  <c r="T48" i="11"/>
  <c r="N45" i="11"/>
  <c r="N44" i="11"/>
  <c r="AS39" i="11" l="1"/>
  <c r="AQ46" i="11"/>
  <c r="AP46" i="11"/>
  <c r="AQ39" i="11"/>
  <c r="AP39" i="11"/>
  <c r="J18" i="11"/>
  <c r="AT39" i="11" l="1"/>
  <c r="FY39" i="11"/>
  <c r="BF39" i="11"/>
  <c r="FV39" i="11" l="1"/>
  <c r="BA48" i="11"/>
  <c r="BB48" i="11"/>
  <c r="BD48" i="11"/>
  <c r="BC48" i="11"/>
  <c r="AE46" i="11"/>
  <c r="AD46" i="11"/>
  <c r="AC46" i="11"/>
  <c r="AB46" i="11"/>
  <c r="AA46" i="11"/>
  <c r="Z46" i="11"/>
  <c r="Y46" i="11"/>
  <c r="X46" i="11"/>
  <c r="W46" i="11"/>
  <c r="FU39" i="11" l="1"/>
  <c r="CS48" i="11"/>
  <c r="CU48" i="11" s="1"/>
  <c r="CR48" i="11"/>
  <c r="CQ48" i="11"/>
  <c r="AZ39" i="11"/>
  <c r="BA39" i="11"/>
  <c r="CK39" i="11"/>
  <c r="CJ39" i="11"/>
  <c r="CI39" i="11"/>
  <c r="CH39" i="11"/>
  <c r="CG39" i="11"/>
  <c r="CF39" i="11"/>
  <c r="CE39" i="11"/>
  <c r="CD39" i="11"/>
  <c r="CC39" i="11"/>
  <c r="AO39" i="11"/>
  <c r="AN39" i="11"/>
  <c r="AM39" i="11"/>
  <c r="AL39" i="11"/>
  <c r="AK39" i="11"/>
  <c r="AJ39" i="11"/>
  <c r="AI39" i="11"/>
  <c r="AH39" i="11"/>
  <c r="AG39" i="11"/>
  <c r="AF39" i="11"/>
  <c r="HD48" i="11" l="1"/>
  <c r="GN48" i="11"/>
  <c r="CT48" i="11"/>
  <c r="DH39" i="11"/>
  <c r="BC39" i="11"/>
  <c r="DG39" i="11"/>
  <c r="CR39" i="11"/>
  <c r="DF39" i="11"/>
  <c r="CS39" i="11"/>
  <c r="CQ39" i="11"/>
  <c r="DE39" i="11"/>
  <c r="BB39" i="11"/>
  <c r="BD39" i="11"/>
  <c r="BE39" i="11"/>
  <c r="ED290" i="11" l="1"/>
  <c r="FB290" i="11" s="1"/>
  <c r="EC290" i="11"/>
  <c r="FA290" i="11" s="1"/>
  <c r="ED289" i="11"/>
  <c r="FB289" i="11" s="1"/>
  <c r="EC289" i="11"/>
  <c r="FA289" i="11" s="1"/>
  <c r="EC288" i="11"/>
  <c r="FA288" i="11" s="1"/>
  <c r="ED287" i="11"/>
  <c r="FB287" i="11" s="1"/>
  <c r="ED288" i="11"/>
  <c r="FB288" i="11" s="1"/>
  <c r="FD288" i="11" s="1"/>
  <c r="EC287" i="11"/>
  <c r="FA287" i="11" s="1"/>
  <c r="ED286" i="11"/>
  <c r="FB286" i="11" s="1"/>
  <c r="EC284" i="11"/>
  <c r="FA284" i="11" s="1"/>
  <c r="EC286" i="11"/>
  <c r="FA286" i="11" s="1"/>
  <c r="ED285" i="11"/>
  <c r="FB285" i="11" s="1"/>
  <c r="EC285" i="11"/>
  <c r="FA285" i="11" s="1"/>
  <c r="ED284" i="11"/>
  <c r="FB284" i="11" s="1"/>
  <c r="FD284" i="11" s="1"/>
  <c r="EC281" i="11"/>
  <c r="FA281" i="11" s="1"/>
  <c r="ED283" i="11"/>
  <c r="FB283" i="11" s="1"/>
  <c r="FD283" i="11" s="1"/>
  <c r="EC283" i="11"/>
  <c r="FA283" i="11" s="1"/>
  <c r="ED282" i="11"/>
  <c r="FB282" i="11" s="1"/>
  <c r="EC282" i="11"/>
  <c r="FA282" i="11" s="1"/>
  <c r="ED281" i="11"/>
  <c r="FB281" i="11" s="1"/>
  <c r="ED280" i="11"/>
  <c r="FB280" i="11" s="1"/>
  <c r="EC277" i="11"/>
  <c r="FA277" i="11" s="1"/>
  <c r="EC280" i="11"/>
  <c r="FA280" i="11" s="1"/>
  <c r="ED279" i="11"/>
  <c r="FB279" i="11" s="1"/>
  <c r="FD279" i="11" s="1"/>
  <c r="ED278" i="11"/>
  <c r="FB278" i="11" s="1"/>
  <c r="EC279" i="11"/>
  <c r="FA279" i="11" s="1"/>
  <c r="EC278" i="11"/>
  <c r="FA278" i="11" s="1"/>
  <c r="ED277" i="11"/>
  <c r="FB277" i="11" s="1"/>
  <c r="EC276" i="11"/>
  <c r="FA276" i="11" s="1"/>
  <c r="ED275" i="11"/>
  <c r="FB275" i="11" s="1"/>
  <c r="EC275" i="11"/>
  <c r="FA275" i="11" s="1"/>
  <c r="ED274" i="11"/>
  <c r="FB274" i="11" s="1"/>
  <c r="FD274" i="11" s="1"/>
  <c r="EC271" i="11"/>
  <c r="FA271" i="11" s="1"/>
  <c r="ED270" i="11"/>
  <c r="FB270" i="11" s="1"/>
  <c r="EC274" i="11"/>
  <c r="FA274" i="11" s="1"/>
  <c r="ED273" i="11"/>
  <c r="FB273" i="11" s="1"/>
  <c r="FD273" i="11" s="1"/>
  <c r="EC270" i="11"/>
  <c r="FA270" i="11" s="1"/>
  <c r="EC273" i="11"/>
  <c r="FA273" i="11" s="1"/>
  <c r="ED272" i="11"/>
  <c r="FB272" i="11" s="1"/>
  <c r="EC269" i="11"/>
  <c r="FA269" i="11" s="1"/>
  <c r="ED268" i="11"/>
  <c r="FB268" i="11" s="1"/>
  <c r="ED276" i="11"/>
  <c r="FB276" i="11" s="1"/>
  <c r="EC272" i="11"/>
  <c r="FA272" i="11" s="1"/>
  <c r="ED271" i="11"/>
  <c r="FB271" i="11" s="1"/>
  <c r="FD271" i="11" s="1"/>
  <c r="EC268" i="11"/>
  <c r="FA268" i="11" s="1"/>
  <c r="ED267" i="11"/>
  <c r="FB267" i="11" s="1"/>
  <c r="EC267" i="11"/>
  <c r="FA267" i="11" s="1"/>
  <c r="EC266" i="11"/>
  <c r="FA266" i="11" s="1"/>
  <c r="ED265" i="11"/>
  <c r="FB265" i="11" s="1"/>
  <c r="EC265" i="11"/>
  <c r="FA265" i="11" s="1"/>
  <c r="ED264" i="11"/>
  <c r="FB264" i="11" s="1"/>
  <c r="EC264" i="11"/>
  <c r="FA264" i="11" s="1"/>
  <c r="ED263" i="11"/>
  <c r="FB263" i="11" s="1"/>
  <c r="ED269" i="11"/>
  <c r="FB269" i="11" s="1"/>
  <c r="ED266" i="11"/>
  <c r="FB266" i="11" s="1"/>
  <c r="EC263" i="11"/>
  <c r="FA263" i="11" s="1"/>
  <c r="ED262" i="11"/>
  <c r="FB262" i="11" s="1"/>
  <c r="EC262" i="11"/>
  <c r="FA262" i="11" s="1"/>
  <c r="EC261" i="11"/>
  <c r="FA261" i="11" s="1"/>
  <c r="EC259" i="11"/>
  <c r="FA259" i="11" s="1"/>
  <c r="ED258" i="11"/>
  <c r="FB258" i="11" s="1"/>
  <c r="EC255" i="11"/>
  <c r="FA255" i="11" s="1"/>
  <c r="EC258" i="11"/>
  <c r="FA258" i="11" s="1"/>
  <c r="ED257" i="11"/>
  <c r="FB257" i="11" s="1"/>
  <c r="ED260" i="11"/>
  <c r="FB260" i="11" s="1"/>
  <c r="EC257" i="11"/>
  <c r="FA257" i="11" s="1"/>
  <c r="ED256" i="11"/>
  <c r="FB256" i="11" s="1"/>
  <c r="EC253" i="11"/>
  <c r="FA253" i="11" s="1"/>
  <c r="ED261" i="11"/>
  <c r="FB261" i="11" s="1"/>
  <c r="EC260" i="11"/>
  <c r="FA260" i="11" s="1"/>
  <c r="ED259" i="11"/>
  <c r="FB259" i="11" s="1"/>
  <c r="EC256" i="11"/>
  <c r="FA256" i="11" s="1"/>
  <c r="ED255" i="11"/>
  <c r="FB255" i="11" s="1"/>
  <c r="ED252" i="11"/>
  <c r="FB252" i="11" s="1"/>
  <c r="EC249" i="11"/>
  <c r="FA249" i="11" s="1"/>
  <c r="ED254" i="11"/>
  <c r="FB254" i="11" s="1"/>
  <c r="EC252" i="11"/>
  <c r="FA252" i="11" s="1"/>
  <c r="ED251" i="11"/>
  <c r="FB251" i="11" s="1"/>
  <c r="EC248" i="11"/>
  <c r="FA248" i="11" s="1"/>
  <c r="ED247" i="11"/>
  <c r="FB247" i="11" s="1"/>
  <c r="EC254" i="11"/>
  <c r="FA254" i="11" s="1"/>
  <c r="EC251" i="11"/>
  <c r="FA251" i="11" s="1"/>
  <c r="ED250" i="11"/>
  <c r="FB250" i="11" s="1"/>
  <c r="ED253" i="11"/>
  <c r="FB253" i="11" s="1"/>
  <c r="FD253" i="11" s="1"/>
  <c r="EC250" i="11"/>
  <c r="FA250" i="11" s="1"/>
  <c r="ED249" i="11"/>
  <c r="FB249" i="11" s="1"/>
  <c r="EC246" i="11"/>
  <c r="FA246" i="11" s="1"/>
  <c r="ED245" i="11"/>
  <c r="FB245" i="11" s="1"/>
  <c r="FD245" i="11" s="1"/>
  <c r="ED244" i="11"/>
  <c r="FB244" i="11" s="1"/>
  <c r="FD244" i="11" s="1"/>
  <c r="EC241" i="11"/>
  <c r="FA241" i="11" s="1"/>
  <c r="ED240" i="11"/>
  <c r="FB240" i="11" s="1"/>
  <c r="FD240" i="11" s="1"/>
  <c r="ED248" i="11"/>
  <c r="FB248" i="11" s="1"/>
  <c r="EC244" i="11"/>
  <c r="FA244" i="11" s="1"/>
  <c r="ED243" i="11"/>
  <c r="FB243" i="11" s="1"/>
  <c r="FD243" i="11" s="1"/>
  <c r="EC240" i="11"/>
  <c r="FA240" i="11" s="1"/>
  <c r="ED239" i="11"/>
  <c r="FB239" i="11" s="1"/>
  <c r="FD239" i="11" s="1"/>
  <c r="EC247" i="11"/>
  <c r="FA247" i="11" s="1"/>
  <c r="ED246" i="11"/>
  <c r="FB246" i="11" s="1"/>
  <c r="FD246" i="11" s="1"/>
  <c r="EC243" i="11"/>
  <c r="FA243" i="11" s="1"/>
  <c r="ED242" i="11"/>
  <c r="FB242" i="11" s="1"/>
  <c r="FD242" i="11" s="1"/>
  <c r="EC239" i="11"/>
  <c r="FA239" i="11" s="1"/>
  <c r="ED238" i="11"/>
  <c r="FB238" i="11" s="1"/>
  <c r="FD238" i="11" s="1"/>
  <c r="EC245" i="11"/>
  <c r="FA245" i="11" s="1"/>
  <c r="EC242" i="11"/>
  <c r="FA242" i="11" s="1"/>
  <c r="ED241" i="11"/>
  <c r="FB241" i="11" s="1"/>
  <c r="FD241" i="11" s="1"/>
  <c r="EC238" i="11"/>
  <c r="FA238" i="11" s="1"/>
  <c r="EC236" i="11"/>
  <c r="FA236" i="11" s="1"/>
  <c r="ED235" i="11"/>
  <c r="FB235" i="11" s="1"/>
  <c r="FD235" i="11" s="1"/>
  <c r="EC232" i="11"/>
  <c r="FA232" i="11" s="1"/>
  <c r="ED231" i="11"/>
  <c r="FB231" i="11" s="1"/>
  <c r="FD231" i="11" s="1"/>
  <c r="EC235" i="11"/>
  <c r="FA235" i="11" s="1"/>
  <c r="ED234" i="11"/>
  <c r="FB234" i="11" s="1"/>
  <c r="FD234" i="11" s="1"/>
  <c r="EC231" i="11"/>
  <c r="FA231" i="11" s="1"/>
  <c r="ED230" i="11"/>
  <c r="FB230" i="11" s="1"/>
  <c r="FD230" i="11" s="1"/>
  <c r="ED237" i="11"/>
  <c r="FB237" i="11" s="1"/>
  <c r="FD237" i="11" s="1"/>
  <c r="EC234" i="11"/>
  <c r="FA234" i="11" s="1"/>
  <c r="ED233" i="11"/>
  <c r="FB233" i="11" s="1"/>
  <c r="FD233" i="11" s="1"/>
  <c r="EC230" i="11"/>
  <c r="FA230" i="11" s="1"/>
  <c r="ED229" i="11"/>
  <c r="FB229" i="11" s="1"/>
  <c r="FD229" i="11" s="1"/>
  <c r="EC237" i="11"/>
  <c r="FA237" i="11" s="1"/>
  <c r="ED236" i="11"/>
  <c r="FB236" i="11" s="1"/>
  <c r="FD236" i="11" s="1"/>
  <c r="EC233" i="11"/>
  <c r="FA233" i="11" s="1"/>
  <c r="ED232" i="11"/>
  <c r="FB232" i="11" s="1"/>
  <c r="FD232" i="11" s="1"/>
  <c r="EC229" i="11"/>
  <c r="FA229" i="11" s="1"/>
  <c r="EC226" i="11"/>
  <c r="FA226" i="11" s="1"/>
  <c r="ED225" i="11"/>
  <c r="FB225" i="11" s="1"/>
  <c r="FD225" i="11" s="1"/>
  <c r="EC222" i="11"/>
  <c r="FA222" i="11" s="1"/>
  <c r="ED221" i="11"/>
  <c r="FB221" i="11" s="1"/>
  <c r="FD221" i="11" s="1"/>
  <c r="EC218" i="11"/>
  <c r="FA218" i="11" s="1"/>
  <c r="ED217" i="11"/>
  <c r="FB217" i="11" s="1"/>
  <c r="FD217" i="11" s="1"/>
  <c r="EC214" i="11"/>
  <c r="FA214" i="11" s="1"/>
  <c r="ED213" i="11"/>
  <c r="FB213" i="11" s="1"/>
  <c r="FD213" i="11" s="1"/>
  <c r="ED228" i="11"/>
  <c r="FB228" i="11" s="1"/>
  <c r="FD228" i="11" s="1"/>
  <c r="EC225" i="11"/>
  <c r="FA225" i="11" s="1"/>
  <c r="ED224" i="11"/>
  <c r="FB224" i="11" s="1"/>
  <c r="FD224" i="11" s="1"/>
  <c r="EC221" i="11"/>
  <c r="FA221" i="11" s="1"/>
  <c r="ED220" i="11"/>
  <c r="FB220" i="11" s="1"/>
  <c r="FD220" i="11" s="1"/>
  <c r="EC217" i="11"/>
  <c r="FA217" i="11" s="1"/>
  <c r="ED216" i="11"/>
  <c r="FB216" i="11" s="1"/>
  <c r="FD216" i="11" s="1"/>
  <c r="EC213" i="11"/>
  <c r="FA213" i="11" s="1"/>
  <c r="EC228" i="11"/>
  <c r="FA228" i="11" s="1"/>
  <c r="ED227" i="11"/>
  <c r="FB227" i="11" s="1"/>
  <c r="FD227" i="11" s="1"/>
  <c r="EC224" i="11"/>
  <c r="FA224" i="11" s="1"/>
  <c r="ED223" i="11"/>
  <c r="FB223" i="11" s="1"/>
  <c r="FD223" i="11" s="1"/>
  <c r="EC220" i="11"/>
  <c r="FA220" i="11" s="1"/>
  <c r="ED219" i="11"/>
  <c r="FB219" i="11" s="1"/>
  <c r="FD219" i="11" s="1"/>
  <c r="EC216" i="11"/>
  <c r="FA216" i="11" s="1"/>
  <c r="ED215" i="11"/>
  <c r="FB215" i="11" s="1"/>
  <c r="FD215" i="11" s="1"/>
  <c r="EC212" i="11"/>
  <c r="FA212" i="11" s="1"/>
  <c r="ED211" i="11"/>
  <c r="FB211" i="11" s="1"/>
  <c r="EC227" i="11"/>
  <c r="FA227" i="11" s="1"/>
  <c r="ED226" i="11"/>
  <c r="FB226" i="11" s="1"/>
  <c r="FD226" i="11" s="1"/>
  <c r="EC223" i="11"/>
  <c r="FA223" i="11" s="1"/>
  <c r="ED222" i="11"/>
  <c r="FB222" i="11" s="1"/>
  <c r="FD222" i="11" s="1"/>
  <c r="EC219" i="11"/>
  <c r="FA219" i="11" s="1"/>
  <c r="ED218" i="11"/>
  <c r="FB218" i="11" s="1"/>
  <c r="FD218" i="11" s="1"/>
  <c r="EC215" i="11"/>
  <c r="FA215" i="11" s="1"/>
  <c r="ED214" i="11"/>
  <c r="FB214" i="11" s="1"/>
  <c r="FD214" i="11" s="1"/>
  <c r="EC211" i="11"/>
  <c r="FA211" i="11" s="1"/>
  <c r="ED210" i="11"/>
  <c r="FB210" i="11" s="1"/>
  <c r="EC207" i="11"/>
  <c r="FA207" i="11" s="1"/>
  <c r="ED206" i="11"/>
  <c r="FB206" i="11" s="1"/>
  <c r="FD206" i="11" s="1"/>
  <c r="EC203" i="11"/>
  <c r="FA203" i="11" s="1"/>
  <c r="ED202" i="11"/>
  <c r="FB202" i="11" s="1"/>
  <c r="FD202" i="11" s="1"/>
  <c r="EC199" i="11"/>
  <c r="FA199" i="11" s="1"/>
  <c r="ED198" i="11"/>
  <c r="FB198" i="11" s="1"/>
  <c r="FD198" i="11" s="1"/>
  <c r="EC195" i="11"/>
  <c r="FA195" i="11" s="1"/>
  <c r="EC210" i="11"/>
  <c r="FA210" i="11" s="1"/>
  <c r="ED209" i="11"/>
  <c r="FB209" i="11" s="1"/>
  <c r="EC206" i="11"/>
  <c r="FA206" i="11" s="1"/>
  <c r="ED205" i="11"/>
  <c r="FB205" i="11" s="1"/>
  <c r="FD205" i="11" s="1"/>
  <c r="EC202" i="11"/>
  <c r="FA202" i="11" s="1"/>
  <c r="ED201" i="11"/>
  <c r="FB201" i="11" s="1"/>
  <c r="FD201" i="11" s="1"/>
  <c r="EC198" i="11"/>
  <c r="FA198" i="11" s="1"/>
  <c r="ED197" i="11"/>
  <c r="FB197" i="11" s="1"/>
  <c r="FD197" i="11" s="1"/>
  <c r="ED212" i="11"/>
  <c r="FB212" i="11" s="1"/>
  <c r="FD212" i="11" s="1"/>
  <c r="EC209" i="11"/>
  <c r="FA209" i="11" s="1"/>
  <c r="ED208" i="11"/>
  <c r="FB208" i="11" s="1"/>
  <c r="EC205" i="11"/>
  <c r="FA205" i="11" s="1"/>
  <c r="ED204" i="11"/>
  <c r="FB204" i="11" s="1"/>
  <c r="FD204" i="11" s="1"/>
  <c r="EC201" i="11"/>
  <c r="FA201" i="11" s="1"/>
  <c r="ED200" i="11"/>
  <c r="FB200" i="11" s="1"/>
  <c r="FD200" i="11" s="1"/>
  <c r="EC197" i="11"/>
  <c r="FA197" i="11" s="1"/>
  <c r="ED196" i="11"/>
  <c r="FB196" i="11" s="1"/>
  <c r="FD196" i="11" s="1"/>
  <c r="EC208" i="11"/>
  <c r="FA208" i="11" s="1"/>
  <c r="ED207" i="11"/>
  <c r="FB207" i="11" s="1"/>
  <c r="EC204" i="11"/>
  <c r="FA204" i="11" s="1"/>
  <c r="ED203" i="11"/>
  <c r="FB203" i="11" s="1"/>
  <c r="FD203" i="11" s="1"/>
  <c r="EC200" i="11"/>
  <c r="FA200" i="11" s="1"/>
  <c r="ED199" i="11"/>
  <c r="FB199" i="11" s="1"/>
  <c r="FD199" i="11" s="1"/>
  <c r="EC196" i="11"/>
  <c r="FA196" i="11" s="1"/>
  <c r="ED195" i="11"/>
  <c r="FB195" i="11" s="1"/>
  <c r="FD195" i="11" s="1"/>
  <c r="ED194" i="11"/>
  <c r="FB194" i="11" s="1"/>
  <c r="FD194" i="11" s="1"/>
  <c r="EC193" i="11"/>
  <c r="FA193" i="11" s="1"/>
  <c r="ED192" i="11"/>
  <c r="FB192" i="11" s="1"/>
  <c r="FD192" i="11" s="1"/>
  <c r="EC189" i="11"/>
  <c r="FA189" i="11" s="1"/>
  <c r="ED188" i="11"/>
  <c r="FB188" i="11" s="1"/>
  <c r="FD188" i="11" s="1"/>
  <c r="EC185" i="11"/>
  <c r="FA185" i="11" s="1"/>
  <c r="ED184" i="11"/>
  <c r="FB184" i="11" s="1"/>
  <c r="FD184" i="11" s="1"/>
  <c r="EC181" i="11"/>
  <c r="FA181" i="11" s="1"/>
  <c r="ED180" i="11"/>
  <c r="FB180" i="11" s="1"/>
  <c r="FD180" i="11" s="1"/>
  <c r="EC177" i="11"/>
  <c r="FA177" i="11" s="1"/>
  <c r="ED176" i="11"/>
  <c r="FB176" i="11" s="1"/>
  <c r="FD176" i="11" s="1"/>
  <c r="EC194" i="11"/>
  <c r="FA194" i="11" s="1"/>
  <c r="EC192" i="11"/>
  <c r="FA192" i="11" s="1"/>
  <c r="ED191" i="11"/>
  <c r="FB191" i="11" s="1"/>
  <c r="FD191" i="11" s="1"/>
  <c r="EC188" i="11"/>
  <c r="FA188" i="11" s="1"/>
  <c r="ED187" i="11"/>
  <c r="FB187" i="11" s="1"/>
  <c r="FD187" i="11" s="1"/>
  <c r="EC184" i="11"/>
  <c r="FA184" i="11" s="1"/>
  <c r="ED183" i="11"/>
  <c r="FB183" i="11" s="1"/>
  <c r="FD183" i="11" s="1"/>
  <c r="EC180" i="11"/>
  <c r="FA180" i="11" s="1"/>
  <c r="ED179" i="11"/>
  <c r="FB179" i="11" s="1"/>
  <c r="FD179" i="11" s="1"/>
  <c r="EC191" i="11"/>
  <c r="FA191" i="11" s="1"/>
  <c r="ED190" i="11"/>
  <c r="FB190" i="11" s="1"/>
  <c r="FD190" i="11" s="1"/>
  <c r="EC187" i="11"/>
  <c r="FA187" i="11" s="1"/>
  <c r="ED186" i="11"/>
  <c r="FB186" i="11" s="1"/>
  <c r="FD186" i="11" s="1"/>
  <c r="EC183" i="11"/>
  <c r="FA183" i="11" s="1"/>
  <c r="ED182" i="11"/>
  <c r="FB182" i="11" s="1"/>
  <c r="FD182" i="11" s="1"/>
  <c r="EC179" i="11"/>
  <c r="FA179" i="11" s="1"/>
  <c r="ED178" i="11"/>
  <c r="FB178" i="11" s="1"/>
  <c r="FD178" i="11" s="1"/>
  <c r="ED193" i="11"/>
  <c r="FB193" i="11" s="1"/>
  <c r="FD193" i="11" s="1"/>
  <c r="EC190" i="11"/>
  <c r="FA190" i="11" s="1"/>
  <c r="ED189" i="11"/>
  <c r="FB189" i="11" s="1"/>
  <c r="FD189" i="11" s="1"/>
  <c r="EC186" i="11"/>
  <c r="FA186" i="11" s="1"/>
  <c r="ED185" i="11"/>
  <c r="FB185" i="11" s="1"/>
  <c r="FD185" i="11" s="1"/>
  <c r="EC182" i="11"/>
  <c r="FA182" i="11" s="1"/>
  <c r="ED181" i="11"/>
  <c r="FB181" i="11" s="1"/>
  <c r="FD181" i="11" s="1"/>
  <c r="EC178" i="11"/>
  <c r="FA178" i="11" s="1"/>
  <c r="EC174" i="11"/>
  <c r="FA174" i="11" s="1"/>
  <c r="ED173" i="11"/>
  <c r="FB173" i="11" s="1"/>
  <c r="FD173" i="11" s="1"/>
  <c r="EC170" i="11"/>
  <c r="FA170" i="11" s="1"/>
  <c r="ED169" i="11"/>
  <c r="FB169" i="11" s="1"/>
  <c r="FD169" i="11" s="1"/>
  <c r="EC166" i="11"/>
  <c r="FA166" i="11" s="1"/>
  <c r="ED165" i="11"/>
  <c r="FB165" i="11" s="1"/>
  <c r="FD165" i="11" s="1"/>
  <c r="EC162" i="11"/>
  <c r="FA162" i="11" s="1"/>
  <c r="ED161" i="11"/>
  <c r="FB161" i="11" s="1"/>
  <c r="FD161" i="11" s="1"/>
  <c r="ED177" i="11"/>
  <c r="FB177" i="11" s="1"/>
  <c r="FD177" i="11" s="1"/>
  <c r="EC173" i="11"/>
  <c r="FA173" i="11" s="1"/>
  <c r="ED172" i="11"/>
  <c r="FB172" i="11" s="1"/>
  <c r="FD172" i="11" s="1"/>
  <c r="EC169" i="11"/>
  <c r="FA169" i="11" s="1"/>
  <c r="ED168" i="11"/>
  <c r="FB168" i="11" s="1"/>
  <c r="FD168" i="11" s="1"/>
  <c r="EC165" i="11"/>
  <c r="FA165" i="11" s="1"/>
  <c r="ED164" i="11"/>
  <c r="FB164" i="11" s="1"/>
  <c r="FD164" i="11" s="1"/>
  <c r="EC161" i="11"/>
  <c r="FA161" i="11" s="1"/>
  <c r="ED160" i="11"/>
  <c r="FB160" i="11" s="1"/>
  <c r="FD160" i="11" s="1"/>
  <c r="EC176" i="11"/>
  <c r="FA176" i="11" s="1"/>
  <c r="ED175" i="11"/>
  <c r="FB175" i="11" s="1"/>
  <c r="FD175" i="11" s="1"/>
  <c r="EC172" i="11"/>
  <c r="FA172" i="11" s="1"/>
  <c r="ED171" i="11"/>
  <c r="FB171" i="11" s="1"/>
  <c r="FD171" i="11" s="1"/>
  <c r="EC168" i="11"/>
  <c r="FA168" i="11" s="1"/>
  <c r="ED167" i="11"/>
  <c r="FB167" i="11" s="1"/>
  <c r="FD167" i="11" s="1"/>
  <c r="EC164" i="11"/>
  <c r="FA164" i="11" s="1"/>
  <c r="ED163" i="11"/>
  <c r="FB163" i="11" s="1"/>
  <c r="FD163" i="11" s="1"/>
  <c r="EC160" i="11"/>
  <c r="FA160" i="11" s="1"/>
  <c r="ED159" i="11"/>
  <c r="FB159" i="11" s="1"/>
  <c r="FD159" i="11" s="1"/>
  <c r="EC156" i="11"/>
  <c r="FA156" i="11" s="1"/>
  <c r="EC175" i="11"/>
  <c r="FA175" i="11" s="1"/>
  <c r="ED174" i="11"/>
  <c r="FB174" i="11" s="1"/>
  <c r="FD174" i="11" s="1"/>
  <c r="EC171" i="11"/>
  <c r="FA171" i="11" s="1"/>
  <c r="ED170" i="11"/>
  <c r="FB170" i="11" s="1"/>
  <c r="FD170" i="11" s="1"/>
  <c r="EC167" i="11"/>
  <c r="FA167" i="11" s="1"/>
  <c r="ED166" i="11"/>
  <c r="FB166" i="11" s="1"/>
  <c r="FD166" i="11" s="1"/>
  <c r="EC163" i="11"/>
  <c r="FA163" i="11" s="1"/>
  <c r="ED162" i="11"/>
  <c r="FB162" i="11" s="1"/>
  <c r="FD162" i="11" s="1"/>
  <c r="EC159" i="11"/>
  <c r="FA159" i="11" s="1"/>
  <c r="ED158" i="11"/>
  <c r="FB158" i="11" s="1"/>
  <c r="FD158" i="11" s="1"/>
  <c r="EC155" i="11"/>
  <c r="FA155" i="11" s="1"/>
  <c r="ED154" i="11"/>
  <c r="FB154" i="11" s="1"/>
  <c r="FD154" i="11" s="1"/>
  <c r="EC151" i="11"/>
  <c r="FA151" i="11" s="1"/>
  <c r="ED150" i="11"/>
  <c r="FB150" i="11" s="1"/>
  <c r="FD150" i="11" s="1"/>
  <c r="EC147" i="11"/>
  <c r="FA147" i="11" s="1"/>
  <c r="ED146" i="11"/>
  <c r="FB146" i="11" s="1"/>
  <c r="FD146" i="11" s="1"/>
  <c r="EC143" i="11"/>
  <c r="FA143" i="11" s="1"/>
  <c r="ED142" i="11"/>
  <c r="FB142" i="11" s="1"/>
  <c r="FD142" i="11" s="1"/>
  <c r="EC139" i="11"/>
  <c r="FA139" i="11" s="1"/>
  <c r="ED138" i="11"/>
  <c r="FB138" i="11" s="1"/>
  <c r="FD138" i="11" s="1"/>
  <c r="EC135" i="11"/>
  <c r="FA135" i="11" s="1"/>
  <c r="ED134" i="11"/>
  <c r="FB134" i="11" s="1"/>
  <c r="FD134" i="11" s="1"/>
  <c r="EC131" i="11"/>
  <c r="FA131" i="11" s="1"/>
  <c r="ED130" i="11"/>
  <c r="FB130" i="11" s="1"/>
  <c r="FD130" i="11" s="1"/>
  <c r="EC127" i="11"/>
  <c r="FA127" i="11" s="1"/>
  <c r="ED126" i="11"/>
  <c r="FB126" i="11" s="1"/>
  <c r="FD126" i="11" s="1"/>
  <c r="EC123" i="11"/>
  <c r="FA123" i="11" s="1"/>
  <c r="ED122" i="11"/>
  <c r="FB122" i="11" s="1"/>
  <c r="FD122" i="11" s="1"/>
  <c r="EC158" i="11"/>
  <c r="FA158" i="11" s="1"/>
  <c r="ED157" i="11"/>
  <c r="FB157" i="11" s="1"/>
  <c r="FD157" i="11" s="1"/>
  <c r="EC154" i="11"/>
  <c r="FA154" i="11" s="1"/>
  <c r="ED153" i="11"/>
  <c r="FB153" i="11" s="1"/>
  <c r="FD153" i="11" s="1"/>
  <c r="EC150" i="11"/>
  <c r="FA150" i="11" s="1"/>
  <c r="ED149" i="11"/>
  <c r="FB149" i="11" s="1"/>
  <c r="FD149" i="11" s="1"/>
  <c r="EC146" i="11"/>
  <c r="FA146" i="11" s="1"/>
  <c r="ED145" i="11"/>
  <c r="FB145" i="11" s="1"/>
  <c r="FD145" i="11" s="1"/>
  <c r="EC142" i="11"/>
  <c r="FA142" i="11" s="1"/>
  <c r="ED141" i="11"/>
  <c r="FB141" i="11" s="1"/>
  <c r="FD141" i="11" s="1"/>
  <c r="EC138" i="11"/>
  <c r="FA138" i="11" s="1"/>
  <c r="ED137" i="11"/>
  <c r="FB137" i="11" s="1"/>
  <c r="FD137" i="11" s="1"/>
  <c r="EC134" i="11"/>
  <c r="FA134" i="11" s="1"/>
  <c r="ED133" i="11"/>
  <c r="FB133" i="11" s="1"/>
  <c r="FD133" i="11" s="1"/>
  <c r="EC130" i="11"/>
  <c r="FA130" i="11" s="1"/>
  <c r="ED129" i="11"/>
  <c r="FB129" i="11" s="1"/>
  <c r="FD129" i="11" s="1"/>
  <c r="EC126" i="11"/>
  <c r="FA126" i="11" s="1"/>
  <c r="ED125" i="11"/>
  <c r="FB125" i="11" s="1"/>
  <c r="FD125" i="11" s="1"/>
  <c r="EC122" i="11"/>
  <c r="FA122" i="11" s="1"/>
  <c r="EC157" i="11"/>
  <c r="FA157" i="11" s="1"/>
  <c r="EC153" i="11"/>
  <c r="FA153" i="11" s="1"/>
  <c r="ED152" i="11"/>
  <c r="FB152" i="11" s="1"/>
  <c r="FD152" i="11" s="1"/>
  <c r="EC149" i="11"/>
  <c r="FA149" i="11" s="1"/>
  <c r="ED148" i="11"/>
  <c r="FB148" i="11" s="1"/>
  <c r="FD148" i="11" s="1"/>
  <c r="EC145" i="11"/>
  <c r="FA145" i="11" s="1"/>
  <c r="ED144" i="11"/>
  <c r="FB144" i="11" s="1"/>
  <c r="FD144" i="11" s="1"/>
  <c r="EC141" i="11"/>
  <c r="FA141" i="11" s="1"/>
  <c r="ED140" i="11"/>
  <c r="FB140" i="11" s="1"/>
  <c r="FD140" i="11" s="1"/>
  <c r="EC137" i="11"/>
  <c r="FA137" i="11" s="1"/>
  <c r="ED136" i="11"/>
  <c r="FB136" i="11" s="1"/>
  <c r="FD136" i="11" s="1"/>
  <c r="EC133" i="11"/>
  <c r="FA133" i="11" s="1"/>
  <c r="ED132" i="11"/>
  <c r="FB132" i="11" s="1"/>
  <c r="FD132" i="11" s="1"/>
  <c r="EC129" i="11"/>
  <c r="FA129" i="11" s="1"/>
  <c r="ED128" i="11"/>
  <c r="FB128" i="11" s="1"/>
  <c r="FD128" i="11" s="1"/>
  <c r="EC125" i="11"/>
  <c r="FA125" i="11" s="1"/>
  <c r="ED124" i="11"/>
  <c r="FB124" i="11" s="1"/>
  <c r="FD124" i="11" s="1"/>
  <c r="EC121" i="11"/>
  <c r="FA121" i="11" s="1"/>
  <c r="ED120" i="11"/>
  <c r="FB120" i="11" s="1"/>
  <c r="FD120" i="11" s="1"/>
  <c r="ED156" i="11"/>
  <c r="FB156" i="11" s="1"/>
  <c r="FD156" i="11" s="1"/>
  <c r="ED155" i="11"/>
  <c r="FB155" i="11" s="1"/>
  <c r="FD155" i="11" s="1"/>
  <c r="EC152" i="11"/>
  <c r="FA152" i="11" s="1"/>
  <c r="ED151" i="11"/>
  <c r="FB151" i="11" s="1"/>
  <c r="FD151" i="11" s="1"/>
  <c r="EC148" i="11"/>
  <c r="FA148" i="11" s="1"/>
  <c r="ED147" i="11"/>
  <c r="FB147" i="11" s="1"/>
  <c r="FD147" i="11" s="1"/>
  <c r="EC144" i="11"/>
  <c r="FA144" i="11" s="1"/>
  <c r="ED143" i="11"/>
  <c r="FB143" i="11" s="1"/>
  <c r="FD143" i="11" s="1"/>
  <c r="EC140" i="11"/>
  <c r="FA140" i="11" s="1"/>
  <c r="ED139" i="11"/>
  <c r="FB139" i="11" s="1"/>
  <c r="FD139" i="11" s="1"/>
  <c r="EC136" i="11"/>
  <c r="FA136" i="11" s="1"/>
  <c r="ED135" i="11"/>
  <c r="FB135" i="11" s="1"/>
  <c r="FD135" i="11" s="1"/>
  <c r="EC132" i="11"/>
  <c r="FA132" i="11" s="1"/>
  <c r="ED131" i="11"/>
  <c r="FB131" i="11" s="1"/>
  <c r="FD131" i="11" s="1"/>
  <c r="EC128" i="11"/>
  <c r="FA128" i="11" s="1"/>
  <c r="ED127" i="11"/>
  <c r="FB127" i="11" s="1"/>
  <c r="FD127" i="11" s="1"/>
  <c r="EC124" i="11"/>
  <c r="FA124" i="11" s="1"/>
  <c r="ED123" i="11"/>
  <c r="FB123" i="11" s="1"/>
  <c r="FD123" i="11" s="1"/>
  <c r="EC120" i="11"/>
  <c r="FA120" i="11" s="1"/>
  <c r="EC118" i="11"/>
  <c r="FA118" i="11" s="1"/>
  <c r="ED117" i="11"/>
  <c r="FB117" i="11" s="1"/>
  <c r="FD117" i="11" s="1"/>
  <c r="EC114" i="11"/>
  <c r="FA114" i="11" s="1"/>
  <c r="ED113" i="11"/>
  <c r="FB113" i="11" s="1"/>
  <c r="FD113" i="11" s="1"/>
  <c r="EC110" i="11"/>
  <c r="FA110" i="11" s="1"/>
  <c r="ED109" i="11"/>
  <c r="FB109" i="11" s="1"/>
  <c r="FD109" i="11" s="1"/>
  <c r="EC106" i="11"/>
  <c r="FA106" i="11" s="1"/>
  <c r="ED105" i="11"/>
  <c r="FB105" i="11" s="1"/>
  <c r="EC102" i="11"/>
  <c r="FA102" i="11" s="1"/>
  <c r="ED101" i="11"/>
  <c r="FB101" i="11" s="1"/>
  <c r="EC98" i="11"/>
  <c r="FA98" i="11" s="1"/>
  <c r="ED97" i="11"/>
  <c r="FB97" i="11" s="1"/>
  <c r="EC94" i="11"/>
  <c r="FA94" i="11" s="1"/>
  <c r="ED93" i="11"/>
  <c r="FB93" i="11" s="1"/>
  <c r="EC90" i="11"/>
  <c r="FA90" i="11" s="1"/>
  <c r="ED89" i="11"/>
  <c r="FB89" i="11" s="1"/>
  <c r="EC86" i="11"/>
  <c r="FA86" i="11" s="1"/>
  <c r="ED85" i="11"/>
  <c r="FB85" i="11" s="1"/>
  <c r="EC117" i="11"/>
  <c r="FA117" i="11" s="1"/>
  <c r="ED116" i="11"/>
  <c r="FB116" i="11" s="1"/>
  <c r="FD116" i="11" s="1"/>
  <c r="EC113" i="11"/>
  <c r="FA113" i="11" s="1"/>
  <c r="ED112" i="11"/>
  <c r="FB112" i="11" s="1"/>
  <c r="FD112" i="11" s="1"/>
  <c r="EC109" i="11"/>
  <c r="FA109" i="11" s="1"/>
  <c r="ED108" i="11"/>
  <c r="FB108" i="11" s="1"/>
  <c r="FD108" i="11" s="1"/>
  <c r="EC105" i="11"/>
  <c r="FA105" i="11" s="1"/>
  <c r="ED104" i="11"/>
  <c r="FB104" i="11" s="1"/>
  <c r="EC101" i="11"/>
  <c r="FA101" i="11" s="1"/>
  <c r="ED100" i="11"/>
  <c r="FB100" i="11" s="1"/>
  <c r="EC97" i="11"/>
  <c r="FA97" i="11" s="1"/>
  <c r="ED96" i="11"/>
  <c r="FB96" i="11" s="1"/>
  <c r="EC93" i="11"/>
  <c r="FA93" i="11" s="1"/>
  <c r="ED92" i="11"/>
  <c r="FB92" i="11" s="1"/>
  <c r="EC89" i="11"/>
  <c r="FA89" i="11" s="1"/>
  <c r="ED88" i="11"/>
  <c r="FB88" i="11" s="1"/>
  <c r="EC85" i="11"/>
  <c r="FA85" i="11" s="1"/>
  <c r="ED84" i="11"/>
  <c r="FB84" i="11" s="1"/>
  <c r="ED119" i="11"/>
  <c r="FB119" i="11" s="1"/>
  <c r="FD119" i="11" s="1"/>
  <c r="EC116" i="11"/>
  <c r="FA116" i="11" s="1"/>
  <c r="ED115" i="11"/>
  <c r="FB115" i="11" s="1"/>
  <c r="EC112" i="11"/>
  <c r="FA112" i="11" s="1"/>
  <c r="ED111" i="11"/>
  <c r="FB111" i="11" s="1"/>
  <c r="FD111" i="11" s="1"/>
  <c r="EC108" i="11"/>
  <c r="FA108" i="11" s="1"/>
  <c r="ED107" i="11"/>
  <c r="FB107" i="11" s="1"/>
  <c r="FD107" i="11" s="1"/>
  <c r="EC104" i="11"/>
  <c r="FA104" i="11" s="1"/>
  <c r="ED103" i="11"/>
  <c r="FB103" i="11" s="1"/>
  <c r="EC100" i="11"/>
  <c r="FA100" i="11" s="1"/>
  <c r="ED99" i="11"/>
  <c r="FB99" i="11" s="1"/>
  <c r="EC96" i="11"/>
  <c r="FA96" i="11" s="1"/>
  <c r="ED95" i="11"/>
  <c r="FB95" i="11" s="1"/>
  <c r="EC92" i="11"/>
  <c r="FA92" i="11" s="1"/>
  <c r="ED91" i="11"/>
  <c r="FB91" i="11" s="1"/>
  <c r="EC88" i="11"/>
  <c r="FA88" i="11" s="1"/>
  <c r="ED87" i="11"/>
  <c r="FB87" i="11" s="1"/>
  <c r="ED121" i="11"/>
  <c r="FB121" i="11" s="1"/>
  <c r="FD121" i="11" s="1"/>
  <c r="EC119" i="11"/>
  <c r="FA119" i="11" s="1"/>
  <c r="ED118" i="11"/>
  <c r="FB118" i="11" s="1"/>
  <c r="FD118" i="11" s="1"/>
  <c r="EC115" i="11"/>
  <c r="FA115" i="11" s="1"/>
  <c r="ED114" i="11"/>
  <c r="FB114" i="11" s="1"/>
  <c r="EC111" i="11"/>
  <c r="FA111" i="11" s="1"/>
  <c r="ED110" i="11"/>
  <c r="FB110" i="11" s="1"/>
  <c r="FD110" i="11" s="1"/>
  <c r="EC107" i="11"/>
  <c r="FA107" i="11" s="1"/>
  <c r="ED106" i="11"/>
  <c r="FB106" i="11" s="1"/>
  <c r="EC103" i="11"/>
  <c r="FA103" i="11" s="1"/>
  <c r="ED102" i="11"/>
  <c r="FB102" i="11" s="1"/>
  <c r="EC99" i="11"/>
  <c r="FA99" i="11" s="1"/>
  <c r="ED98" i="11"/>
  <c r="FB98" i="11" s="1"/>
  <c r="EC95" i="11"/>
  <c r="FA95" i="11" s="1"/>
  <c r="ED94" i="11"/>
  <c r="FB94" i="11" s="1"/>
  <c r="EC91" i="11"/>
  <c r="FA91" i="11" s="1"/>
  <c r="ED90" i="11"/>
  <c r="FB90" i="11" s="1"/>
  <c r="EC84" i="11"/>
  <c r="FA84" i="11" s="1"/>
  <c r="EC82" i="11"/>
  <c r="FA82" i="11" s="1"/>
  <c r="ED81" i="11"/>
  <c r="FB81" i="11" s="1"/>
  <c r="EC78" i="11"/>
  <c r="FA78" i="11" s="1"/>
  <c r="ED77" i="11"/>
  <c r="FB77" i="11" s="1"/>
  <c r="EC74" i="11"/>
  <c r="FA74" i="11" s="1"/>
  <c r="ED73" i="11"/>
  <c r="FB73" i="11" s="1"/>
  <c r="EC70" i="11"/>
  <c r="FA70" i="11" s="1"/>
  <c r="ED69" i="11"/>
  <c r="FB69" i="11" s="1"/>
  <c r="EC66" i="11"/>
  <c r="FA66" i="11" s="1"/>
  <c r="ED65" i="11"/>
  <c r="FB65" i="11" s="1"/>
  <c r="EC62" i="11"/>
  <c r="FA62" i="11" s="1"/>
  <c r="ED61" i="11"/>
  <c r="FB61" i="11" s="1"/>
  <c r="EC58" i="11"/>
  <c r="FA58" i="11" s="1"/>
  <c r="ED57" i="11"/>
  <c r="FB57" i="11" s="1"/>
  <c r="EC54" i="11"/>
  <c r="FA54" i="11" s="1"/>
  <c r="ED53" i="11"/>
  <c r="FB53" i="11" s="1"/>
  <c r="EC50" i="11"/>
  <c r="FA50" i="11" s="1"/>
  <c r="EC81" i="11"/>
  <c r="FA81" i="11" s="1"/>
  <c r="ED80" i="11"/>
  <c r="FB80" i="11" s="1"/>
  <c r="EC77" i="11"/>
  <c r="FA77" i="11" s="1"/>
  <c r="ED76" i="11"/>
  <c r="FB76" i="11" s="1"/>
  <c r="EC73" i="11"/>
  <c r="FA73" i="11" s="1"/>
  <c r="ED72" i="11"/>
  <c r="FB72" i="11" s="1"/>
  <c r="EC69" i="11"/>
  <c r="FA69" i="11" s="1"/>
  <c r="ED68" i="11"/>
  <c r="FB68" i="11" s="1"/>
  <c r="EC65" i="11"/>
  <c r="FA65" i="11" s="1"/>
  <c r="ED64" i="11"/>
  <c r="FB64" i="11" s="1"/>
  <c r="EC61" i="11"/>
  <c r="FA61" i="11" s="1"/>
  <c r="ED60" i="11"/>
  <c r="FB60" i="11" s="1"/>
  <c r="EC57" i="11"/>
  <c r="FA57" i="11" s="1"/>
  <c r="ED56" i="11"/>
  <c r="FB56" i="11" s="1"/>
  <c r="EC53" i="11"/>
  <c r="FA53" i="11" s="1"/>
  <c r="ED52" i="11"/>
  <c r="FB52" i="11" s="1"/>
  <c r="EC87" i="11"/>
  <c r="FA87" i="11" s="1"/>
  <c r="ED86" i="11"/>
  <c r="FB86" i="11" s="1"/>
  <c r="FD86" i="11" s="1"/>
  <c r="ED83" i="11"/>
  <c r="FB83" i="11" s="1"/>
  <c r="EC80" i="11"/>
  <c r="FA80" i="11" s="1"/>
  <c r="ED79" i="11"/>
  <c r="FB79" i="11" s="1"/>
  <c r="EC76" i="11"/>
  <c r="FA76" i="11" s="1"/>
  <c r="ED75" i="11"/>
  <c r="FB75" i="11" s="1"/>
  <c r="EC72" i="11"/>
  <c r="FA72" i="11" s="1"/>
  <c r="ED71" i="11"/>
  <c r="FB71" i="11" s="1"/>
  <c r="EC68" i="11"/>
  <c r="FA68" i="11" s="1"/>
  <c r="ED67" i="11"/>
  <c r="FB67" i="11" s="1"/>
  <c r="EC64" i="11"/>
  <c r="FA64" i="11" s="1"/>
  <c r="ED63" i="11"/>
  <c r="FB63" i="11" s="1"/>
  <c r="EC60" i="11"/>
  <c r="FA60" i="11" s="1"/>
  <c r="ED59" i="11"/>
  <c r="FB59" i="11" s="1"/>
  <c r="EC56" i="11"/>
  <c r="FA56" i="11" s="1"/>
  <c r="ED55" i="11"/>
  <c r="FB55" i="11" s="1"/>
  <c r="EC52" i="11"/>
  <c r="FA52" i="11" s="1"/>
  <c r="ED51" i="11"/>
  <c r="FB51" i="11" s="1"/>
  <c r="EC49" i="11"/>
  <c r="FA49" i="11" s="1"/>
  <c r="EC83" i="11"/>
  <c r="FA83" i="11" s="1"/>
  <c r="ED82" i="11"/>
  <c r="FB82" i="11" s="1"/>
  <c r="FD82" i="11" s="1"/>
  <c r="EC79" i="11"/>
  <c r="FA79" i="11" s="1"/>
  <c r="ED78" i="11"/>
  <c r="FB78" i="11" s="1"/>
  <c r="EC75" i="11"/>
  <c r="FA75" i="11" s="1"/>
  <c r="ED74" i="11"/>
  <c r="FB74" i="11" s="1"/>
  <c r="FD74" i="11" s="1"/>
  <c r="EC71" i="11"/>
  <c r="FA71" i="11" s="1"/>
  <c r="ED70" i="11"/>
  <c r="FB70" i="11" s="1"/>
  <c r="EC67" i="11"/>
  <c r="FA67" i="11" s="1"/>
  <c r="ED66" i="11"/>
  <c r="FB66" i="11" s="1"/>
  <c r="FD66" i="11" s="1"/>
  <c r="EC63" i="11"/>
  <c r="FA63" i="11" s="1"/>
  <c r="ED62" i="11"/>
  <c r="FB62" i="11" s="1"/>
  <c r="EC59" i="11"/>
  <c r="FA59" i="11" s="1"/>
  <c r="ED58" i="11"/>
  <c r="FB58" i="11" s="1"/>
  <c r="FD58" i="11" s="1"/>
  <c r="EC55" i="11"/>
  <c r="FA55" i="11" s="1"/>
  <c r="ED54" i="11"/>
  <c r="FB54" i="11" s="1"/>
  <c r="EC51" i="11"/>
  <c r="FA51" i="11" s="1"/>
  <c r="ED50" i="11"/>
  <c r="FB50" i="11" s="1"/>
  <c r="FD50" i="11" s="1"/>
  <c r="ED49" i="11"/>
  <c r="FB49" i="11" s="1"/>
  <c r="FD49" i="11" s="1"/>
  <c r="DS290" i="11"/>
  <c r="EM290" i="11" s="1"/>
  <c r="DT289" i="11"/>
  <c r="EN289" i="11" s="1"/>
  <c r="EP289" i="11" s="1"/>
  <c r="DS289" i="11"/>
  <c r="EM289" i="11" s="1"/>
  <c r="DT290" i="11"/>
  <c r="EN290" i="11" s="1"/>
  <c r="DT288" i="11"/>
  <c r="EN288" i="11" s="1"/>
  <c r="DS288" i="11"/>
  <c r="EM288" i="11" s="1"/>
  <c r="DT287" i="11"/>
  <c r="EN287" i="11" s="1"/>
  <c r="DS287" i="11"/>
  <c r="EM287" i="11" s="1"/>
  <c r="DT286" i="11"/>
  <c r="EN286" i="11" s="1"/>
  <c r="DS286" i="11"/>
  <c r="EM286" i="11" s="1"/>
  <c r="HL286" i="11" s="1"/>
  <c r="DT285" i="11"/>
  <c r="EN285" i="11" s="1"/>
  <c r="DS285" i="11"/>
  <c r="EM285" i="11" s="1"/>
  <c r="DT284" i="11"/>
  <c r="EN284" i="11" s="1"/>
  <c r="DS283" i="11"/>
  <c r="EM283" i="11" s="1"/>
  <c r="DT282" i="11"/>
  <c r="EN282" i="11" s="1"/>
  <c r="DS282" i="11"/>
  <c r="EM282" i="11" s="1"/>
  <c r="HL282" i="11" s="1"/>
  <c r="DT281" i="11"/>
  <c r="EN281" i="11" s="1"/>
  <c r="DS284" i="11"/>
  <c r="EM284" i="11" s="1"/>
  <c r="DT283" i="11"/>
  <c r="EN283" i="11" s="1"/>
  <c r="DT280" i="11"/>
  <c r="EN280" i="11" s="1"/>
  <c r="DS280" i="11"/>
  <c r="EM280" i="11" s="1"/>
  <c r="DS281" i="11"/>
  <c r="EM281" i="11" s="1"/>
  <c r="HL281" i="11" s="1"/>
  <c r="DS279" i="11"/>
  <c r="EM279" i="11" s="1"/>
  <c r="HL279" i="11" s="1"/>
  <c r="DT278" i="11"/>
  <c r="EN278" i="11" s="1"/>
  <c r="DS278" i="11"/>
  <c r="EM278" i="11" s="1"/>
  <c r="DT277" i="11"/>
  <c r="EN277" i="11" s="1"/>
  <c r="DT279" i="11"/>
  <c r="EN279" i="11" s="1"/>
  <c r="DS274" i="11"/>
  <c r="EM274" i="11" s="1"/>
  <c r="DS277" i="11"/>
  <c r="EM277" i="11" s="1"/>
  <c r="HL277" i="11" s="1"/>
  <c r="DT276" i="11"/>
  <c r="EN276" i="11" s="1"/>
  <c r="EP276" i="11" s="1"/>
  <c r="DS276" i="11"/>
  <c r="EM276" i="11" s="1"/>
  <c r="HL276" i="11" s="1"/>
  <c r="DS273" i="11"/>
  <c r="EM273" i="11" s="1"/>
  <c r="DT272" i="11"/>
  <c r="EN272" i="11" s="1"/>
  <c r="DT275" i="11"/>
  <c r="EN275" i="11" s="1"/>
  <c r="DS272" i="11"/>
  <c r="EM272" i="11" s="1"/>
  <c r="DT271" i="11"/>
  <c r="EN271" i="11" s="1"/>
  <c r="DS275" i="11"/>
  <c r="EM275" i="11" s="1"/>
  <c r="DT274" i="11"/>
  <c r="EN274" i="11" s="1"/>
  <c r="DS271" i="11"/>
  <c r="EM271" i="11" s="1"/>
  <c r="DT270" i="11"/>
  <c r="EN270" i="11" s="1"/>
  <c r="DS267" i="11"/>
  <c r="EM267" i="11" s="1"/>
  <c r="DT273" i="11"/>
  <c r="EN273" i="11" s="1"/>
  <c r="EP273" i="11" s="1"/>
  <c r="DS270" i="11"/>
  <c r="EM270" i="11" s="1"/>
  <c r="DT269" i="11"/>
  <c r="EN269" i="11" s="1"/>
  <c r="DS269" i="11"/>
  <c r="EM269" i="11" s="1"/>
  <c r="DS264" i="11"/>
  <c r="EM264" i="11" s="1"/>
  <c r="DT268" i="11"/>
  <c r="EN268" i="11" s="1"/>
  <c r="DT267" i="11"/>
  <c r="EN267" i="11" s="1"/>
  <c r="DT266" i="11"/>
  <c r="EN266" i="11" s="1"/>
  <c r="DS268" i="11"/>
  <c r="EM268" i="11" s="1"/>
  <c r="DS266" i="11"/>
  <c r="EM266" i="11" s="1"/>
  <c r="DT265" i="11"/>
  <c r="EN265" i="11" s="1"/>
  <c r="DS262" i="11"/>
  <c r="EM262" i="11" s="1"/>
  <c r="DT261" i="11"/>
  <c r="EN261" i="11" s="1"/>
  <c r="DS265" i="11"/>
  <c r="EM265" i="11" s="1"/>
  <c r="DT264" i="11"/>
  <c r="EN264" i="11" s="1"/>
  <c r="DS261" i="11"/>
  <c r="EM261" i="11" s="1"/>
  <c r="DT263" i="11"/>
  <c r="EN263" i="11" s="1"/>
  <c r="DT260" i="11"/>
  <c r="EN260" i="11" s="1"/>
  <c r="DS257" i="11"/>
  <c r="EM257" i="11" s="1"/>
  <c r="DT256" i="11"/>
  <c r="EN256" i="11" s="1"/>
  <c r="DS263" i="11"/>
  <c r="EM263" i="11" s="1"/>
  <c r="DT262" i="11"/>
  <c r="EN262" i="11" s="1"/>
  <c r="DS260" i="11"/>
  <c r="EM260" i="11" s="1"/>
  <c r="DT259" i="11"/>
  <c r="EN259" i="11" s="1"/>
  <c r="DS256" i="11"/>
  <c r="EM256" i="11" s="1"/>
  <c r="DT255" i="11"/>
  <c r="EN255" i="11" s="1"/>
  <c r="DS259" i="11"/>
  <c r="EM259" i="11" s="1"/>
  <c r="DT258" i="11"/>
  <c r="EN258" i="11" s="1"/>
  <c r="DS255" i="11"/>
  <c r="EM255" i="11" s="1"/>
  <c r="DT254" i="11"/>
  <c r="EN254" i="11" s="1"/>
  <c r="DS258" i="11"/>
  <c r="EM258" i="11" s="1"/>
  <c r="DT257" i="11"/>
  <c r="EN257" i="11" s="1"/>
  <c r="DS254" i="11"/>
  <c r="EM254" i="11" s="1"/>
  <c r="DT253" i="11"/>
  <c r="EN253" i="11" s="1"/>
  <c r="DS253" i="11"/>
  <c r="EM253" i="11" s="1"/>
  <c r="DS251" i="11"/>
  <c r="EM251" i="11" s="1"/>
  <c r="DT250" i="11"/>
  <c r="EN250" i="11" s="1"/>
  <c r="EP250" i="11" s="1"/>
  <c r="DS250" i="11"/>
  <c r="EM250" i="11" s="1"/>
  <c r="DT249" i="11"/>
  <c r="EN249" i="11" s="1"/>
  <c r="DS246" i="11"/>
  <c r="EM246" i="11" s="1"/>
  <c r="DT245" i="11"/>
  <c r="EN245" i="11" s="1"/>
  <c r="EP245" i="11" s="1"/>
  <c r="DT252" i="11"/>
  <c r="EN252" i="11" s="1"/>
  <c r="DS252" i="11"/>
  <c r="EM252" i="11" s="1"/>
  <c r="DT251" i="11"/>
  <c r="EN251" i="11" s="1"/>
  <c r="EP251" i="11" s="1"/>
  <c r="DS248" i="11"/>
  <c r="EM248" i="11" s="1"/>
  <c r="DT247" i="11"/>
  <c r="EN247" i="11" s="1"/>
  <c r="DS249" i="11"/>
  <c r="EM249" i="11" s="1"/>
  <c r="DS245" i="11"/>
  <c r="EM245" i="11" s="1"/>
  <c r="DS243" i="11"/>
  <c r="EM243" i="11" s="1"/>
  <c r="DT242" i="11"/>
  <c r="EN242" i="11" s="1"/>
  <c r="EP242" i="11" s="1"/>
  <c r="DS239" i="11"/>
  <c r="EM239" i="11" s="1"/>
  <c r="DT238" i="11"/>
  <c r="EN238" i="11" s="1"/>
  <c r="EP238" i="11" s="1"/>
  <c r="DS242" i="11"/>
  <c r="EM242" i="11" s="1"/>
  <c r="DT241" i="11"/>
  <c r="EN241" i="11" s="1"/>
  <c r="EP241" i="11" s="1"/>
  <c r="DT248" i="11"/>
  <c r="EN248" i="11" s="1"/>
  <c r="DT244" i="11"/>
  <c r="EN244" i="11" s="1"/>
  <c r="EP244" i="11" s="1"/>
  <c r="DS241" i="11"/>
  <c r="EM241" i="11" s="1"/>
  <c r="DT240" i="11"/>
  <c r="EN240" i="11" s="1"/>
  <c r="EP240" i="11" s="1"/>
  <c r="DS247" i="11"/>
  <c r="EM247" i="11" s="1"/>
  <c r="DT246" i="11"/>
  <c r="EN246" i="11" s="1"/>
  <c r="EP246" i="11" s="1"/>
  <c r="DS244" i="11"/>
  <c r="EM244" i="11" s="1"/>
  <c r="DT243" i="11"/>
  <c r="EN243" i="11" s="1"/>
  <c r="EP243" i="11" s="1"/>
  <c r="DS240" i="11"/>
  <c r="EM240" i="11" s="1"/>
  <c r="DT239" i="11"/>
  <c r="EN239" i="11" s="1"/>
  <c r="EP239" i="11" s="1"/>
  <c r="DT237" i="11"/>
  <c r="EN237" i="11" s="1"/>
  <c r="EP237" i="11" s="1"/>
  <c r="DS234" i="11"/>
  <c r="EM234" i="11" s="1"/>
  <c r="DT233" i="11"/>
  <c r="EN233" i="11" s="1"/>
  <c r="EP233" i="11" s="1"/>
  <c r="DS230" i="11"/>
  <c r="EM230" i="11" s="1"/>
  <c r="DT229" i="11"/>
  <c r="EN229" i="11" s="1"/>
  <c r="EP229" i="11" s="1"/>
  <c r="DS238" i="11"/>
  <c r="EM238" i="11" s="1"/>
  <c r="DS237" i="11"/>
  <c r="EM237" i="11" s="1"/>
  <c r="DT236" i="11"/>
  <c r="EN236" i="11" s="1"/>
  <c r="EP236" i="11" s="1"/>
  <c r="DS233" i="11"/>
  <c r="EM233" i="11" s="1"/>
  <c r="DT232" i="11"/>
  <c r="EN232" i="11" s="1"/>
  <c r="EP232" i="11" s="1"/>
  <c r="DS236" i="11"/>
  <c r="EM236" i="11" s="1"/>
  <c r="DT235" i="11"/>
  <c r="EN235" i="11" s="1"/>
  <c r="EP235" i="11" s="1"/>
  <c r="DS232" i="11"/>
  <c r="EM232" i="11" s="1"/>
  <c r="HL232" i="11" s="1"/>
  <c r="DT231" i="11"/>
  <c r="EN231" i="11" s="1"/>
  <c r="EP231" i="11" s="1"/>
  <c r="DS235" i="11"/>
  <c r="EM235" i="11" s="1"/>
  <c r="DT234" i="11"/>
  <c r="EN234" i="11" s="1"/>
  <c r="EP234" i="11" s="1"/>
  <c r="DS231" i="11"/>
  <c r="EM231" i="11" s="1"/>
  <c r="DT230" i="11"/>
  <c r="EN230" i="11" s="1"/>
  <c r="EP230" i="11" s="1"/>
  <c r="DS228" i="11"/>
  <c r="EM228" i="11" s="1"/>
  <c r="DT227" i="11"/>
  <c r="EN227" i="11" s="1"/>
  <c r="EP227" i="11" s="1"/>
  <c r="DS224" i="11"/>
  <c r="EM224" i="11" s="1"/>
  <c r="DT223" i="11"/>
  <c r="EN223" i="11" s="1"/>
  <c r="EP223" i="11" s="1"/>
  <c r="DS220" i="11"/>
  <c r="EM220" i="11" s="1"/>
  <c r="DT219" i="11"/>
  <c r="EN219" i="11" s="1"/>
  <c r="EP219" i="11" s="1"/>
  <c r="DS216" i="11"/>
  <c r="EM216" i="11" s="1"/>
  <c r="DT215" i="11"/>
  <c r="EN215" i="11" s="1"/>
  <c r="EP215" i="11" s="1"/>
  <c r="DS229" i="11"/>
  <c r="EM229" i="11" s="1"/>
  <c r="DS227" i="11"/>
  <c r="EM227" i="11" s="1"/>
  <c r="HL227" i="11" s="1"/>
  <c r="DT226" i="11"/>
  <c r="EN226" i="11" s="1"/>
  <c r="EP226" i="11" s="1"/>
  <c r="DS223" i="11"/>
  <c r="EM223" i="11" s="1"/>
  <c r="DT222" i="11"/>
  <c r="EN222" i="11" s="1"/>
  <c r="EP222" i="11" s="1"/>
  <c r="DS219" i="11"/>
  <c r="EM219" i="11" s="1"/>
  <c r="DT218" i="11"/>
  <c r="EN218" i="11" s="1"/>
  <c r="EP218" i="11" s="1"/>
  <c r="DS215" i="11"/>
  <c r="EM215" i="11" s="1"/>
  <c r="HL215" i="11" s="1"/>
  <c r="DT214" i="11"/>
  <c r="EN214" i="11" s="1"/>
  <c r="EP214" i="11" s="1"/>
  <c r="DS226" i="11"/>
  <c r="EM226" i="11" s="1"/>
  <c r="DT225" i="11"/>
  <c r="EN225" i="11" s="1"/>
  <c r="EP225" i="11" s="1"/>
  <c r="DS222" i="11"/>
  <c r="EM222" i="11" s="1"/>
  <c r="DT221" i="11"/>
  <c r="EN221" i="11" s="1"/>
  <c r="EP221" i="11" s="1"/>
  <c r="DS218" i="11"/>
  <c r="EM218" i="11" s="1"/>
  <c r="DT217" i="11"/>
  <c r="EN217" i="11" s="1"/>
  <c r="EP217" i="11" s="1"/>
  <c r="DS214" i="11"/>
  <c r="EM214" i="11" s="1"/>
  <c r="DT213" i="11"/>
  <c r="EN213" i="11" s="1"/>
  <c r="EP213" i="11" s="1"/>
  <c r="DT228" i="11"/>
  <c r="EN228" i="11" s="1"/>
  <c r="EP228" i="11" s="1"/>
  <c r="DS225" i="11"/>
  <c r="EM225" i="11" s="1"/>
  <c r="DT224" i="11"/>
  <c r="EN224" i="11" s="1"/>
  <c r="EP224" i="11" s="1"/>
  <c r="DS221" i="11"/>
  <c r="EM221" i="11" s="1"/>
  <c r="DT220" i="11"/>
  <c r="EN220" i="11" s="1"/>
  <c r="EP220" i="11" s="1"/>
  <c r="DS217" i="11"/>
  <c r="EM217" i="11" s="1"/>
  <c r="HL217" i="11" s="1"/>
  <c r="DT216" i="11"/>
  <c r="EN216" i="11" s="1"/>
  <c r="EP216" i="11" s="1"/>
  <c r="DS213" i="11"/>
  <c r="EM213" i="11" s="1"/>
  <c r="DT212" i="11"/>
  <c r="EN212" i="11" s="1"/>
  <c r="EP212" i="11" s="1"/>
  <c r="DT211" i="11"/>
  <c r="EN211" i="11" s="1"/>
  <c r="DS209" i="11"/>
  <c r="EM209" i="11" s="1"/>
  <c r="DT208" i="11"/>
  <c r="EN208" i="11" s="1"/>
  <c r="DS205" i="11"/>
  <c r="EM205" i="11" s="1"/>
  <c r="DT204" i="11"/>
  <c r="EN204" i="11" s="1"/>
  <c r="EP204" i="11" s="1"/>
  <c r="DS201" i="11"/>
  <c r="EM201" i="11" s="1"/>
  <c r="DT200" i="11"/>
  <c r="EN200" i="11" s="1"/>
  <c r="EP200" i="11" s="1"/>
  <c r="DS197" i="11"/>
  <c r="EM197" i="11" s="1"/>
  <c r="DT196" i="11"/>
  <c r="EN196" i="11" s="1"/>
  <c r="EP196" i="11" s="1"/>
  <c r="DS211" i="11"/>
  <c r="EM211" i="11" s="1"/>
  <c r="DS208" i="11"/>
  <c r="EM208" i="11" s="1"/>
  <c r="HL208" i="11" s="1"/>
  <c r="DT207" i="11"/>
  <c r="EN207" i="11" s="1"/>
  <c r="DS204" i="11"/>
  <c r="EM204" i="11" s="1"/>
  <c r="DT203" i="11"/>
  <c r="EN203" i="11" s="1"/>
  <c r="EP203" i="11" s="1"/>
  <c r="DS200" i="11"/>
  <c r="EM200" i="11" s="1"/>
  <c r="HL200" i="11" s="1"/>
  <c r="DT199" i="11"/>
  <c r="EN199" i="11" s="1"/>
  <c r="EP199" i="11" s="1"/>
  <c r="DS196" i="11"/>
  <c r="EM196" i="11" s="1"/>
  <c r="HL196" i="11" s="1"/>
  <c r="DT210" i="11"/>
  <c r="EN210" i="11" s="1"/>
  <c r="DS207" i="11"/>
  <c r="EM207" i="11" s="1"/>
  <c r="DT206" i="11"/>
  <c r="EN206" i="11" s="1"/>
  <c r="EP206" i="11" s="1"/>
  <c r="DS203" i="11"/>
  <c r="EM203" i="11" s="1"/>
  <c r="HL203" i="11" s="1"/>
  <c r="DT202" i="11"/>
  <c r="EN202" i="11" s="1"/>
  <c r="EP202" i="11" s="1"/>
  <c r="DS199" i="11"/>
  <c r="EM199" i="11" s="1"/>
  <c r="DT198" i="11"/>
  <c r="EN198" i="11" s="1"/>
  <c r="EP198" i="11" s="1"/>
  <c r="DS195" i="11"/>
  <c r="EM195" i="11" s="1"/>
  <c r="DT194" i="11"/>
  <c r="EN194" i="11" s="1"/>
  <c r="EP194" i="11" s="1"/>
  <c r="DS212" i="11"/>
  <c r="EM212" i="11" s="1"/>
  <c r="DS210" i="11"/>
  <c r="EM210" i="11" s="1"/>
  <c r="DT209" i="11"/>
  <c r="EN209" i="11" s="1"/>
  <c r="EP209" i="11" s="1"/>
  <c r="DS206" i="11"/>
  <c r="EM206" i="11" s="1"/>
  <c r="DT205" i="11"/>
  <c r="EN205" i="11" s="1"/>
  <c r="EP205" i="11" s="1"/>
  <c r="DS202" i="11"/>
  <c r="EM202" i="11" s="1"/>
  <c r="DT201" i="11"/>
  <c r="EN201" i="11" s="1"/>
  <c r="EP201" i="11" s="1"/>
  <c r="DS198" i="11"/>
  <c r="EM198" i="11" s="1"/>
  <c r="DT197" i="11"/>
  <c r="EN197" i="11" s="1"/>
  <c r="EP197" i="11" s="1"/>
  <c r="DS194" i="11"/>
  <c r="EM194" i="11" s="1"/>
  <c r="DS191" i="11"/>
  <c r="EM191" i="11" s="1"/>
  <c r="DT190" i="11"/>
  <c r="EN190" i="11" s="1"/>
  <c r="EP190" i="11" s="1"/>
  <c r="DS187" i="11"/>
  <c r="EM187" i="11" s="1"/>
  <c r="DT186" i="11"/>
  <c r="EN186" i="11" s="1"/>
  <c r="EP186" i="11" s="1"/>
  <c r="DS183" i="11"/>
  <c r="EM183" i="11" s="1"/>
  <c r="DT182" i="11"/>
  <c r="EN182" i="11" s="1"/>
  <c r="EP182" i="11" s="1"/>
  <c r="DS179" i="11"/>
  <c r="EM179" i="11" s="1"/>
  <c r="DT178" i="11"/>
  <c r="EN178" i="11" s="1"/>
  <c r="EP178" i="11" s="1"/>
  <c r="DT193" i="11"/>
  <c r="EN193" i="11" s="1"/>
  <c r="EP193" i="11" s="1"/>
  <c r="DS190" i="11"/>
  <c r="EM190" i="11" s="1"/>
  <c r="DT189" i="11"/>
  <c r="EN189" i="11" s="1"/>
  <c r="EP189" i="11" s="1"/>
  <c r="DS186" i="11"/>
  <c r="EM186" i="11" s="1"/>
  <c r="HL186" i="11" s="1"/>
  <c r="DT185" i="11"/>
  <c r="EN185" i="11" s="1"/>
  <c r="EP185" i="11" s="1"/>
  <c r="DS182" i="11"/>
  <c r="EM182" i="11" s="1"/>
  <c r="HL182" i="11" s="1"/>
  <c r="DT181" i="11"/>
  <c r="EN181" i="11" s="1"/>
  <c r="EP181" i="11" s="1"/>
  <c r="DS178" i="11"/>
  <c r="EM178" i="11" s="1"/>
  <c r="HL178" i="11" s="1"/>
  <c r="DT195" i="11"/>
  <c r="EN195" i="11" s="1"/>
  <c r="EP195" i="11" s="1"/>
  <c r="DS193" i="11"/>
  <c r="EM193" i="11" s="1"/>
  <c r="DT192" i="11"/>
  <c r="EN192" i="11" s="1"/>
  <c r="EP192" i="11" s="1"/>
  <c r="DS189" i="11"/>
  <c r="EM189" i="11" s="1"/>
  <c r="DT188" i="11"/>
  <c r="EN188" i="11" s="1"/>
  <c r="EP188" i="11" s="1"/>
  <c r="DS185" i="11"/>
  <c r="EM185" i="11" s="1"/>
  <c r="DT184" i="11"/>
  <c r="EN184" i="11" s="1"/>
  <c r="EP184" i="11" s="1"/>
  <c r="DS181" i="11"/>
  <c r="EM181" i="11" s="1"/>
  <c r="DT180" i="11"/>
  <c r="EN180" i="11" s="1"/>
  <c r="EP180" i="11" s="1"/>
  <c r="DS177" i="11"/>
  <c r="EM177" i="11" s="1"/>
  <c r="DT176" i="11"/>
  <c r="EN176" i="11" s="1"/>
  <c r="EP176" i="11" s="1"/>
  <c r="DS192" i="11"/>
  <c r="EM192" i="11" s="1"/>
  <c r="DT191" i="11"/>
  <c r="EN191" i="11" s="1"/>
  <c r="EP191" i="11" s="1"/>
  <c r="DS188" i="11"/>
  <c r="EM188" i="11" s="1"/>
  <c r="DT187" i="11"/>
  <c r="EN187" i="11" s="1"/>
  <c r="EP187" i="11" s="1"/>
  <c r="DS184" i="11"/>
  <c r="EM184" i="11" s="1"/>
  <c r="DT183" i="11"/>
  <c r="EN183" i="11" s="1"/>
  <c r="EP183" i="11" s="1"/>
  <c r="DS180" i="11"/>
  <c r="EM180" i="11" s="1"/>
  <c r="DT179" i="11"/>
  <c r="EN179" i="11" s="1"/>
  <c r="EP179" i="11" s="1"/>
  <c r="DT175" i="11"/>
  <c r="EN175" i="11" s="1"/>
  <c r="EP175" i="11" s="1"/>
  <c r="DS172" i="11"/>
  <c r="EM172" i="11" s="1"/>
  <c r="DT171" i="11"/>
  <c r="EN171" i="11" s="1"/>
  <c r="EP171" i="11" s="1"/>
  <c r="DS168" i="11"/>
  <c r="EM168" i="11" s="1"/>
  <c r="DT167" i="11"/>
  <c r="EN167" i="11" s="1"/>
  <c r="EP167" i="11" s="1"/>
  <c r="DS164" i="11"/>
  <c r="EM164" i="11" s="1"/>
  <c r="DT163" i="11"/>
  <c r="EN163" i="11" s="1"/>
  <c r="EP163" i="11" s="1"/>
  <c r="DS160" i="11"/>
  <c r="EM160" i="11" s="1"/>
  <c r="DT159" i="11"/>
  <c r="EN159" i="11" s="1"/>
  <c r="EP159" i="11" s="1"/>
  <c r="DS175" i="11"/>
  <c r="EM175" i="11" s="1"/>
  <c r="DT174" i="11"/>
  <c r="EN174" i="11" s="1"/>
  <c r="EP174" i="11" s="1"/>
  <c r="DS171" i="11"/>
  <c r="EM171" i="11" s="1"/>
  <c r="DT170" i="11"/>
  <c r="EN170" i="11" s="1"/>
  <c r="EP170" i="11" s="1"/>
  <c r="DS167" i="11"/>
  <c r="EM167" i="11" s="1"/>
  <c r="DT166" i="11"/>
  <c r="EN166" i="11" s="1"/>
  <c r="EP166" i="11" s="1"/>
  <c r="DS163" i="11"/>
  <c r="EM163" i="11" s="1"/>
  <c r="DT162" i="11"/>
  <c r="EN162" i="11" s="1"/>
  <c r="EP162" i="11" s="1"/>
  <c r="DS159" i="11"/>
  <c r="EM159" i="11" s="1"/>
  <c r="DT158" i="11"/>
  <c r="EN158" i="11" s="1"/>
  <c r="EP158" i="11" s="1"/>
  <c r="DT177" i="11"/>
  <c r="EN177" i="11" s="1"/>
  <c r="EP177" i="11" s="1"/>
  <c r="DS174" i="11"/>
  <c r="EM174" i="11" s="1"/>
  <c r="DT173" i="11"/>
  <c r="EN173" i="11" s="1"/>
  <c r="EP173" i="11" s="1"/>
  <c r="DS170" i="11"/>
  <c r="EM170" i="11" s="1"/>
  <c r="DT169" i="11"/>
  <c r="EN169" i="11" s="1"/>
  <c r="EP169" i="11" s="1"/>
  <c r="DS166" i="11"/>
  <c r="EM166" i="11" s="1"/>
  <c r="HL166" i="11" s="1"/>
  <c r="DT165" i="11"/>
  <c r="EN165" i="11" s="1"/>
  <c r="EP165" i="11" s="1"/>
  <c r="DS162" i="11"/>
  <c r="EM162" i="11" s="1"/>
  <c r="DT161" i="11"/>
  <c r="EN161" i="11" s="1"/>
  <c r="EP161" i="11" s="1"/>
  <c r="DS158" i="11"/>
  <c r="EM158" i="11" s="1"/>
  <c r="DT157" i="11"/>
  <c r="EN157" i="11" s="1"/>
  <c r="EP157" i="11" s="1"/>
  <c r="DS176" i="11"/>
  <c r="EM176" i="11" s="1"/>
  <c r="DS173" i="11"/>
  <c r="EM173" i="11" s="1"/>
  <c r="DT172" i="11"/>
  <c r="EN172" i="11" s="1"/>
  <c r="EP172" i="11" s="1"/>
  <c r="DS169" i="11"/>
  <c r="EM169" i="11" s="1"/>
  <c r="DT168" i="11"/>
  <c r="EN168" i="11" s="1"/>
  <c r="EP168" i="11" s="1"/>
  <c r="DS165" i="11"/>
  <c r="EM165" i="11" s="1"/>
  <c r="DT164" i="11"/>
  <c r="EN164" i="11" s="1"/>
  <c r="EP164" i="11" s="1"/>
  <c r="DS161" i="11"/>
  <c r="EM161" i="11" s="1"/>
  <c r="DT160" i="11"/>
  <c r="EN160" i="11" s="1"/>
  <c r="EP160" i="11" s="1"/>
  <c r="DS157" i="11"/>
  <c r="EM157" i="11" s="1"/>
  <c r="DT156" i="11"/>
  <c r="EN156" i="11" s="1"/>
  <c r="EP156" i="11" s="1"/>
  <c r="DS156" i="11"/>
  <c r="EM156" i="11" s="1"/>
  <c r="DS153" i="11"/>
  <c r="EM153" i="11" s="1"/>
  <c r="DT152" i="11"/>
  <c r="EN152" i="11" s="1"/>
  <c r="EP152" i="11" s="1"/>
  <c r="DS149" i="11"/>
  <c r="EM149" i="11" s="1"/>
  <c r="DT148" i="11"/>
  <c r="EN148" i="11" s="1"/>
  <c r="EP148" i="11" s="1"/>
  <c r="DS145" i="11"/>
  <c r="EM145" i="11" s="1"/>
  <c r="DT144" i="11"/>
  <c r="EN144" i="11" s="1"/>
  <c r="EP144" i="11" s="1"/>
  <c r="DS141" i="11"/>
  <c r="EM141" i="11" s="1"/>
  <c r="DT140" i="11"/>
  <c r="EN140" i="11" s="1"/>
  <c r="EP140" i="11" s="1"/>
  <c r="DS137" i="11"/>
  <c r="EM137" i="11" s="1"/>
  <c r="DT136" i="11"/>
  <c r="EN136" i="11" s="1"/>
  <c r="EP136" i="11" s="1"/>
  <c r="DS133" i="11"/>
  <c r="EM133" i="11" s="1"/>
  <c r="DT132" i="11"/>
  <c r="EN132" i="11" s="1"/>
  <c r="EP132" i="11" s="1"/>
  <c r="DS129" i="11"/>
  <c r="EM129" i="11" s="1"/>
  <c r="DT128" i="11"/>
  <c r="EN128" i="11" s="1"/>
  <c r="EP128" i="11" s="1"/>
  <c r="DS125" i="11"/>
  <c r="EM125" i="11" s="1"/>
  <c r="DT124" i="11"/>
  <c r="EN124" i="11" s="1"/>
  <c r="EP124" i="11" s="1"/>
  <c r="DS121" i="11"/>
  <c r="EM121" i="11" s="1"/>
  <c r="DT120" i="11"/>
  <c r="EN120" i="11" s="1"/>
  <c r="EP120" i="11" s="1"/>
  <c r="DT155" i="11"/>
  <c r="EN155" i="11" s="1"/>
  <c r="EP155" i="11" s="1"/>
  <c r="DS152" i="11"/>
  <c r="EM152" i="11" s="1"/>
  <c r="DT151" i="11"/>
  <c r="EN151" i="11" s="1"/>
  <c r="EP151" i="11" s="1"/>
  <c r="DS148" i="11"/>
  <c r="EM148" i="11" s="1"/>
  <c r="DT147" i="11"/>
  <c r="EN147" i="11" s="1"/>
  <c r="EP147" i="11" s="1"/>
  <c r="DS144" i="11"/>
  <c r="EM144" i="11" s="1"/>
  <c r="DT143" i="11"/>
  <c r="EN143" i="11" s="1"/>
  <c r="EP143" i="11" s="1"/>
  <c r="DS140" i="11"/>
  <c r="EM140" i="11" s="1"/>
  <c r="DT139" i="11"/>
  <c r="EN139" i="11" s="1"/>
  <c r="EP139" i="11" s="1"/>
  <c r="DS136" i="11"/>
  <c r="EM136" i="11" s="1"/>
  <c r="DT135" i="11"/>
  <c r="EN135" i="11" s="1"/>
  <c r="EP135" i="11" s="1"/>
  <c r="DS132" i="11"/>
  <c r="EM132" i="11" s="1"/>
  <c r="DT131" i="11"/>
  <c r="EN131" i="11" s="1"/>
  <c r="EP131" i="11" s="1"/>
  <c r="DS128" i="11"/>
  <c r="EM128" i="11" s="1"/>
  <c r="DT127" i="11"/>
  <c r="EN127" i="11" s="1"/>
  <c r="EP127" i="11" s="1"/>
  <c r="DS124" i="11"/>
  <c r="EM124" i="11" s="1"/>
  <c r="DT123" i="11"/>
  <c r="EN123" i="11" s="1"/>
  <c r="EP123" i="11" s="1"/>
  <c r="DS155" i="11"/>
  <c r="EM155" i="11" s="1"/>
  <c r="DT154" i="11"/>
  <c r="EN154" i="11" s="1"/>
  <c r="EP154" i="11" s="1"/>
  <c r="DS151" i="11"/>
  <c r="EM151" i="11" s="1"/>
  <c r="DT150" i="11"/>
  <c r="EN150" i="11" s="1"/>
  <c r="EP150" i="11" s="1"/>
  <c r="DS147" i="11"/>
  <c r="EM147" i="11" s="1"/>
  <c r="DT146" i="11"/>
  <c r="EN146" i="11" s="1"/>
  <c r="EP146" i="11" s="1"/>
  <c r="DS143" i="11"/>
  <c r="EM143" i="11" s="1"/>
  <c r="HL143" i="11" s="1"/>
  <c r="DT142" i="11"/>
  <c r="EN142" i="11" s="1"/>
  <c r="EP142" i="11" s="1"/>
  <c r="DS139" i="11"/>
  <c r="EM139" i="11" s="1"/>
  <c r="DT138" i="11"/>
  <c r="EN138" i="11" s="1"/>
  <c r="EP138" i="11" s="1"/>
  <c r="DS135" i="11"/>
  <c r="EM135" i="11" s="1"/>
  <c r="DT134" i="11"/>
  <c r="EN134" i="11" s="1"/>
  <c r="EP134" i="11" s="1"/>
  <c r="DS131" i="11"/>
  <c r="EM131" i="11" s="1"/>
  <c r="DT130" i="11"/>
  <c r="EN130" i="11" s="1"/>
  <c r="EP130" i="11" s="1"/>
  <c r="DS127" i="11"/>
  <c r="EM127" i="11" s="1"/>
  <c r="DT126" i="11"/>
  <c r="EN126" i="11" s="1"/>
  <c r="EP126" i="11" s="1"/>
  <c r="DS123" i="11"/>
  <c r="EM123" i="11" s="1"/>
  <c r="DT122" i="11"/>
  <c r="EN122" i="11" s="1"/>
  <c r="EP122" i="11" s="1"/>
  <c r="DS154" i="11"/>
  <c r="EM154" i="11" s="1"/>
  <c r="DT153" i="11"/>
  <c r="EN153" i="11" s="1"/>
  <c r="EP153" i="11" s="1"/>
  <c r="DS150" i="11"/>
  <c r="EM150" i="11" s="1"/>
  <c r="DT149" i="11"/>
  <c r="EN149" i="11" s="1"/>
  <c r="EP149" i="11" s="1"/>
  <c r="DS146" i="11"/>
  <c r="EM146" i="11" s="1"/>
  <c r="DT145" i="11"/>
  <c r="EN145" i="11" s="1"/>
  <c r="EP145" i="11" s="1"/>
  <c r="DS142" i="11"/>
  <c r="EM142" i="11" s="1"/>
  <c r="DT141" i="11"/>
  <c r="EN141" i="11" s="1"/>
  <c r="EP141" i="11" s="1"/>
  <c r="DS138" i="11"/>
  <c r="EM138" i="11" s="1"/>
  <c r="DT137" i="11"/>
  <c r="EN137" i="11" s="1"/>
  <c r="EP137" i="11" s="1"/>
  <c r="DS134" i="11"/>
  <c r="EM134" i="11" s="1"/>
  <c r="DT133" i="11"/>
  <c r="EN133" i="11" s="1"/>
  <c r="EP133" i="11" s="1"/>
  <c r="DS130" i="11"/>
  <c r="EM130" i="11" s="1"/>
  <c r="DT129" i="11"/>
  <c r="EN129" i="11" s="1"/>
  <c r="EP129" i="11" s="1"/>
  <c r="DS126" i="11"/>
  <c r="EM126" i="11" s="1"/>
  <c r="DT125" i="11"/>
  <c r="EN125" i="11" s="1"/>
  <c r="EP125" i="11" s="1"/>
  <c r="DS122" i="11"/>
  <c r="EM122" i="11" s="1"/>
  <c r="DT121" i="11"/>
  <c r="EN121" i="11" s="1"/>
  <c r="EP121" i="11" s="1"/>
  <c r="DT119" i="11"/>
  <c r="EN119" i="11" s="1"/>
  <c r="EP119" i="11" s="1"/>
  <c r="DS116" i="11"/>
  <c r="EM116" i="11" s="1"/>
  <c r="DT115" i="11"/>
  <c r="EN115" i="11" s="1"/>
  <c r="DS112" i="11"/>
  <c r="EM112" i="11" s="1"/>
  <c r="DT111" i="11"/>
  <c r="EN111" i="11" s="1"/>
  <c r="EP111" i="11" s="1"/>
  <c r="DS108" i="11"/>
  <c r="EM108" i="11" s="1"/>
  <c r="DT107" i="11"/>
  <c r="EN107" i="11" s="1"/>
  <c r="EP107" i="11" s="1"/>
  <c r="DS104" i="11"/>
  <c r="EM104" i="11" s="1"/>
  <c r="DT103" i="11"/>
  <c r="EN103" i="11" s="1"/>
  <c r="DS100" i="11"/>
  <c r="EM100" i="11" s="1"/>
  <c r="DT99" i="11"/>
  <c r="EN99" i="11" s="1"/>
  <c r="DS96" i="11"/>
  <c r="EM96" i="11" s="1"/>
  <c r="DT95" i="11"/>
  <c r="EN95" i="11" s="1"/>
  <c r="DS92" i="11"/>
  <c r="EM92" i="11" s="1"/>
  <c r="DT91" i="11"/>
  <c r="EN91" i="11" s="1"/>
  <c r="DS88" i="11"/>
  <c r="EM88" i="11" s="1"/>
  <c r="DT87" i="11"/>
  <c r="EN87" i="11" s="1"/>
  <c r="DS120" i="11"/>
  <c r="EM120" i="11" s="1"/>
  <c r="DS119" i="11"/>
  <c r="EM119" i="11" s="1"/>
  <c r="DT118" i="11"/>
  <c r="EN118" i="11" s="1"/>
  <c r="EP118" i="11" s="1"/>
  <c r="DS115" i="11"/>
  <c r="EM115" i="11" s="1"/>
  <c r="DT114" i="11"/>
  <c r="EN114" i="11" s="1"/>
  <c r="DS111" i="11"/>
  <c r="EM111" i="11" s="1"/>
  <c r="DT110" i="11"/>
  <c r="EN110" i="11" s="1"/>
  <c r="EP110" i="11" s="1"/>
  <c r="DS107" i="11"/>
  <c r="EM107" i="11" s="1"/>
  <c r="DT106" i="11"/>
  <c r="EN106" i="11" s="1"/>
  <c r="DS103" i="11"/>
  <c r="EM103" i="11" s="1"/>
  <c r="DT102" i="11"/>
  <c r="EN102" i="11" s="1"/>
  <c r="DS99" i="11"/>
  <c r="EM99" i="11" s="1"/>
  <c r="DT98" i="11"/>
  <c r="EN98" i="11" s="1"/>
  <c r="DS95" i="11"/>
  <c r="EM95" i="11" s="1"/>
  <c r="DT94" i="11"/>
  <c r="EN94" i="11" s="1"/>
  <c r="DS91" i="11"/>
  <c r="EM91" i="11" s="1"/>
  <c r="DT90" i="11"/>
  <c r="EN90" i="11" s="1"/>
  <c r="DS87" i="11"/>
  <c r="EM87" i="11" s="1"/>
  <c r="DT86" i="11"/>
  <c r="EN86" i="11" s="1"/>
  <c r="DS118" i="11"/>
  <c r="EM118" i="11" s="1"/>
  <c r="DT117" i="11"/>
  <c r="EN117" i="11" s="1"/>
  <c r="EP117" i="11" s="1"/>
  <c r="DS114" i="11"/>
  <c r="EM114" i="11" s="1"/>
  <c r="DT113" i="11"/>
  <c r="EN113" i="11" s="1"/>
  <c r="EP113" i="11" s="1"/>
  <c r="DS110" i="11"/>
  <c r="EM110" i="11" s="1"/>
  <c r="DT109" i="11"/>
  <c r="EN109" i="11" s="1"/>
  <c r="EP109" i="11" s="1"/>
  <c r="DS106" i="11"/>
  <c r="EM106" i="11" s="1"/>
  <c r="DT105" i="11"/>
  <c r="EN105" i="11" s="1"/>
  <c r="DS102" i="11"/>
  <c r="EM102" i="11" s="1"/>
  <c r="DT101" i="11"/>
  <c r="EN101" i="11" s="1"/>
  <c r="DS98" i="11"/>
  <c r="EM98" i="11" s="1"/>
  <c r="DT97" i="11"/>
  <c r="EN97" i="11" s="1"/>
  <c r="DS94" i="11"/>
  <c r="EM94" i="11" s="1"/>
  <c r="DT93" i="11"/>
  <c r="EN93" i="11" s="1"/>
  <c r="DS90" i="11"/>
  <c r="EM90" i="11" s="1"/>
  <c r="DT89" i="11"/>
  <c r="EN89" i="11" s="1"/>
  <c r="DS86" i="11"/>
  <c r="EM86" i="11" s="1"/>
  <c r="DS117" i="11"/>
  <c r="EM117" i="11" s="1"/>
  <c r="DT116" i="11"/>
  <c r="EN116" i="11" s="1"/>
  <c r="EP116" i="11" s="1"/>
  <c r="DS113" i="11"/>
  <c r="EM113" i="11" s="1"/>
  <c r="HL113" i="11" s="1"/>
  <c r="DT112" i="11"/>
  <c r="EN112" i="11" s="1"/>
  <c r="EP112" i="11" s="1"/>
  <c r="DS109" i="11"/>
  <c r="EM109" i="11" s="1"/>
  <c r="HL109" i="11" s="1"/>
  <c r="DT108" i="11"/>
  <c r="EN108" i="11" s="1"/>
  <c r="EP108" i="11" s="1"/>
  <c r="DS105" i="11"/>
  <c r="EM105" i="11" s="1"/>
  <c r="DT104" i="11"/>
  <c r="EN104" i="11" s="1"/>
  <c r="DS101" i="11"/>
  <c r="EM101" i="11" s="1"/>
  <c r="DT100" i="11"/>
  <c r="EN100" i="11" s="1"/>
  <c r="DS97" i="11"/>
  <c r="EM97" i="11" s="1"/>
  <c r="HL97" i="11" s="1"/>
  <c r="DT96" i="11"/>
  <c r="EN96" i="11" s="1"/>
  <c r="EP96" i="11" s="1"/>
  <c r="DS93" i="11"/>
  <c r="EM93" i="11" s="1"/>
  <c r="DT92" i="11"/>
  <c r="EN92" i="11" s="1"/>
  <c r="EP92" i="11" s="1"/>
  <c r="DS89" i="11"/>
  <c r="EM89" i="11" s="1"/>
  <c r="HL89" i="11" s="1"/>
  <c r="DS84" i="11"/>
  <c r="EM84" i="11" s="1"/>
  <c r="DT83" i="11"/>
  <c r="EN83" i="11" s="1"/>
  <c r="DS80" i="11"/>
  <c r="EM80" i="11" s="1"/>
  <c r="DT79" i="11"/>
  <c r="EN79" i="11" s="1"/>
  <c r="DS76" i="11"/>
  <c r="EM76" i="11" s="1"/>
  <c r="HL76" i="11" s="1"/>
  <c r="DT75" i="11"/>
  <c r="EN75" i="11" s="1"/>
  <c r="DS72" i="11"/>
  <c r="EM72" i="11" s="1"/>
  <c r="HL72" i="11" s="1"/>
  <c r="DT71" i="11"/>
  <c r="EN71" i="11" s="1"/>
  <c r="DS68" i="11"/>
  <c r="EM68" i="11" s="1"/>
  <c r="DT67" i="11"/>
  <c r="EN67" i="11" s="1"/>
  <c r="DS64" i="11"/>
  <c r="EM64" i="11" s="1"/>
  <c r="DT63" i="11"/>
  <c r="EN63" i="11" s="1"/>
  <c r="DS60" i="11"/>
  <c r="EM60" i="11" s="1"/>
  <c r="DT59" i="11"/>
  <c r="EN59" i="11" s="1"/>
  <c r="DS56" i="11"/>
  <c r="EM56" i="11" s="1"/>
  <c r="DT55" i="11"/>
  <c r="EN55" i="11" s="1"/>
  <c r="DS52" i="11"/>
  <c r="EM52" i="11" s="1"/>
  <c r="DT51" i="11"/>
  <c r="EN51" i="11" s="1"/>
  <c r="DT88" i="11"/>
  <c r="EN88" i="11" s="1"/>
  <c r="EP88" i="11" s="1"/>
  <c r="DT85" i="11"/>
  <c r="EN85" i="11" s="1"/>
  <c r="DS83" i="11"/>
  <c r="EM83" i="11" s="1"/>
  <c r="HL83" i="11" s="1"/>
  <c r="DT82" i="11"/>
  <c r="EN82" i="11" s="1"/>
  <c r="DS79" i="11"/>
  <c r="EM79" i="11" s="1"/>
  <c r="DT78" i="11"/>
  <c r="EN78" i="11" s="1"/>
  <c r="DS75" i="11"/>
  <c r="EM75" i="11" s="1"/>
  <c r="HL75" i="11" s="1"/>
  <c r="DT74" i="11"/>
  <c r="EN74" i="11" s="1"/>
  <c r="DS71" i="11"/>
  <c r="EM71" i="11" s="1"/>
  <c r="DT70" i="11"/>
  <c r="EN70" i="11" s="1"/>
  <c r="DS67" i="11"/>
  <c r="EM67" i="11" s="1"/>
  <c r="HL67" i="11" s="1"/>
  <c r="DT66" i="11"/>
  <c r="EN66" i="11" s="1"/>
  <c r="DS63" i="11"/>
  <c r="EM63" i="11" s="1"/>
  <c r="DT62" i="11"/>
  <c r="EN62" i="11" s="1"/>
  <c r="DS59" i="11"/>
  <c r="EM59" i="11" s="1"/>
  <c r="HL59" i="11" s="1"/>
  <c r="DT58" i="11"/>
  <c r="EN58" i="11" s="1"/>
  <c r="DS55" i="11"/>
  <c r="EM55" i="11" s="1"/>
  <c r="DT54" i="11"/>
  <c r="EN54" i="11" s="1"/>
  <c r="DS51" i="11"/>
  <c r="EM51" i="11" s="1"/>
  <c r="HL51" i="11" s="1"/>
  <c r="DS85" i="11"/>
  <c r="EM85" i="11" s="1"/>
  <c r="DS82" i="11"/>
  <c r="EM82" i="11" s="1"/>
  <c r="HL82" i="11" s="1"/>
  <c r="DT81" i="11"/>
  <c r="EN81" i="11" s="1"/>
  <c r="DS78" i="11"/>
  <c r="EM78" i="11" s="1"/>
  <c r="DT77" i="11"/>
  <c r="EN77" i="11" s="1"/>
  <c r="DS74" i="11"/>
  <c r="EM74" i="11" s="1"/>
  <c r="DT73" i="11"/>
  <c r="EN73" i="11" s="1"/>
  <c r="DS70" i="11"/>
  <c r="EM70" i="11" s="1"/>
  <c r="HL70" i="11" s="1"/>
  <c r="DT69" i="11"/>
  <c r="EN69" i="11" s="1"/>
  <c r="DS66" i="11"/>
  <c r="EM66" i="11" s="1"/>
  <c r="HL66" i="11" s="1"/>
  <c r="DT65" i="11"/>
  <c r="EN65" i="11" s="1"/>
  <c r="DS62" i="11"/>
  <c r="EM62" i="11" s="1"/>
  <c r="DT61" i="11"/>
  <c r="EN61" i="11" s="1"/>
  <c r="DS58" i="11"/>
  <c r="EM58" i="11" s="1"/>
  <c r="HL58" i="11" s="1"/>
  <c r="DT57" i="11"/>
  <c r="EN57" i="11" s="1"/>
  <c r="DS54" i="11"/>
  <c r="EM54" i="11" s="1"/>
  <c r="DT53" i="11"/>
  <c r="EN53" i="11" s="1"/>
  <c r="DS50" i="11"/>
  <c r="EM50" i="11" s="1"/>
  <c r="DT84" i="11"/>
  <c r="EN84" i="11" s="1"/>
  <c r="EP84" i="11" s="1"/>
  <c r="DS81" i="11"/>
  <c r="EM81" i="11" s="1"/>
  <c r="HL81" i="11" s="1"/>
  <c r="DT80" i="11"/>
  <c r="EN80" i="11" s="1"/>
  <c r="DS77" i="11"/>
  <c r="EM77" i="11" s="1"/>
  <c r="HL77" i="11" s="1"/>
  <c r="DT76" i="11"/>
  <c r="EN76" i="11" s="1"/>
  <c r="EP76" i="11" s="1"/>
  <c r="DS73" i="11"/>
  <c r="EM73" i="11" s="1"/>
  <c r="DT72" i="11"/>
  <c r="EN72" i="11" s="1"/>
  <c r="DS69" i="11"/>
  <c r="EM69" i="11" s="1"/>
  <c r="HL69" i="11" s="1"/>
  <c r="DT68" i="11"/>
  <c r="EN68" i="11" s="1"/>
  <c r="EP68" i="11" s="1"/>
  <c r="DS65" i="11"/>
  <c r="EM65" i="11" s="1"/>
  <c r="DT64" i="11"/>
  <c r="EN64" i="11" s="1"/>
  <c r="DS61" i="11"/>
  <c r="EM61" i="11" s="1"/>
  <c r="HL61" i="11" s="1"/>
  <c r="DT60" i="11"/>
  <c r="EN60" i="11" s="1"/>
  <c r="EP60" i="11" s="1"/>
  <c r="DS57" i="11"/>
  <c r="EM57" i="11" s="1"/>
  <c r="DT56" i="11"/>
  <c r="EN56" i="11" s="1"/>
  <c r="DS53" i="11"/>
  <c r="EM53" i="11" s="1"/>
  <c r="HL53" i="11" s="1"/>
  <c r="DT52" i="11"/>
  <c r="EN52" i="11" s="1"/>
  <c r="EP52" i="11" s="1"/>
  <c r="DT49" i="11"/>
  <c r="EN49" i="11" s="1"/>
  <c r="DS49" i="11"/>
  <c r="EM49" i="11" s="1"/>
  <c r="DT50" i="11"/>
  <c r="EN50" i="11" s="1"/>
  <c r="GV48" i="11"/>
  <c r="GV39" i="11" s="1"/>
  <c r="GF48" i="11"/>
  <c r="GF39" i="11" s="1"/>
  <c r="ED48" i="11"/>
  <c r="FB48" i="11" s="1"/>
  <c r="EC48" i="11"/>
  <c r="FA48" i="11" s="1"/>
  <c r="CT39" i="11"/>
  <c r="DT48" i="11"/>
  <c r="EN48" i="11" s="1"/>
  <c r="DS48" i="11"/>
  <c r="EM48" i="11" s="1"/>
  <c r="HD39" i="11"/>
  <c r="GN39" i="11"/>
  <c r="CU39" i="11"/>
  <c r="CW42" i="11" s="1"/>
  <c r="CV48" i="11"/>
  <c r="CV39" i="11" s="1"/>
  <c r="DI39" i="11"/>
  <c r="DJ48" i="11"/>
  <c r="DJ39" i="11" s="1"/>
  <c r="AO46" i="11"/>
  <c r="EP56" i="11" l="1"/>
  <c r="EP64" i="11"/>
  <c r="EP72" i="11"/>
  <c r="EP80" i="11"/>
  <c r="HL169" i="11"/>
  <c r="HL233" i="11"/>
  <c r="EP274" i="11"/>
  <c r="EP102" i="11"/>
  <c r="FD90" i="11"/>
  <c r="FD98" i="11"/>
  <c r="FD106" i="11"/>
  <c r="FD114" i="11"/>
  <c r="HL65" i="11"/>
  <c r="HL93" i="11"/>
  <c r="FD94" i="11"/>
  <c r="HL283" i="11"/>
  <c r="HL63" i="11"/>
  <c r="EP99" i="11"/>
  <c r="EP115" i="11"/>
  <c r="FD102" i="11"/>
  <c r="HL262" i="11"/>
  <c r="HL74" i="11"/>
  <c r="EP100" i="11"/>
  <c r="HL138" i="11"/>
  <c r="HL135" i="11"/>
  <c r="HL163" i="11"/>
  <c r="HL62" i="11"/>
  <c r="HL78" i="11"/>
  <c r="HL284" i="11"/>
  <c r="HL288" i="11"/>
  <c r="FD96" i="11"/>
  <c r="HL71" i="11"/>
  <c r="HL114" i="11"/>
  <c r="EP104" i="11"/>
  <c r="FD91" i="11"/>
  <c r="EP89" i="11"/>
  <c r="EP105" i="11"/>
  <c r="HL290" i="11"/>
  <c r="FD88" i="11"/>
  <c r="FD104" i="11"/>
  <c r="FD101" i="11"/>
  <c r="HL79" i="11"/>
  <c r="EP93" i="11"/>
  <c r="EP90" i="11"/>
  <c r="EP106" i="11"/>
  <c r="FD92" i="11"/>
  <c r="FD89" i="11"/>
  <c r="FD105" i="11"/>
  <c r="EP87" i="11"/>
  <c r="EP103" i="11"/>
  <c r="FD99" i="11"/>
  <c r="FD115" i="11"/>
  <c r="FD277" i="11"/>
  <c r="EP97" i="11"/>
  <c r="HL251" i="11"/>
  <c r="FD93" i="11"/>
  <c r="HL80" i="11"/>
  <c r="EP91" i="11"/>
  <c r="HL257" i="11"/>
  <c r="HL274" i="11"/>
  <c r="FD87" i="11"/>
  <c r="FD103" i="11"/>
  <c r="EP101" i="11"/>
  <c r="EP98" i="11"/>
  <c r="EP114" i="11"/>
  <c r="FD100" i="11"/>
  <c r="FD97" i="11"/>
  <c r="HL204" i="11"/>
  <c r="EP50" i="11"/>
  <c r="HL107" i="11"/>
  <c r="HL192" i="11"/>
  <c r="HL189" i="11"/>
  <c r="HL247" i="11"/>
  <c r="HL252" i="11"/>
  <c r="HL49" i="11"/>
  <c r="HL176" i="11"/>
  <c r="HL52" i="11"/>
  <c r="HL68" i="11"/>
  <c r="EP275" i="11"/>
  <c r="EP277" i="11"/>
  <c r="FD248" i="11"/>
  <c r="HL174" i="11"/>
  <c r="HL194" i="11"/>
  <c r="HL210" i="11"/>
  <c r="EP257" i="11"/>
  <c r="EP266" i="11"/>
  <c r="EP272" i="11"/>
  <c r="HL171" i="11"/>
  <c r="EP270" i="11"/>
  <c r="FD207" i="11"/>
  <c r="FD276" i="11"/>
  <c r="HL94" i="11"/>
  <c r="HL134" i="11"/>
  <c r="HL175" i="11"/>
  <c r="EP265" i="11"/>
  <c r="EP271" i="11"/>
  <c r="EP279" i="11"/>
  <c r="HL86" i="11"/>
  <c r="HL102" i="11"/>
  <c r="HL99" i="11"/>
  <c r="HL115" i="11"/>
  <c r="HL123" i="11"/>
  <c r="HL139" i="11"/>
  <c r="HL155" i="11"/>
  <c r="HL152" i="11"/>
  <c r="FD281" i="11"/>
  <c r="EP207" i="11"/>
  <c r="HL120" i="11"/>
  <c r="FD255" i="11"/>
  <c r="EP78" i="11"/>
  <c r="EP86" i="11"/>
  <c r="EP94" i="11"/>
  <c r="HL226" i="11"/>
  <c r="HL275" i="11"/>
  <c r="FD259" i="11"/>
  <c r="FD266" i="11"/>
  <c r="EP54" i="11"/>
  <c r="EP62" i="11"/>
  <c r="EP70" i="11"/>
  <c r="HL55" i="11"/>
  <c r="HL87" i="11"/>
  <c r="HL95" i="11"/>
  <c r="HL103" i="11"/>
  <c r="HL132" i="11"/>
  <c r="HL140" i="11"/>
  <c r="HL148" i="11"/>
  <c r="HL165" i="11"/>
  <c r="HL173" i="11"/>
  <c r="EP248" i="11"/>
  <c r="HL259" i="11"/>
  <c r="EP264" i="11"/>
  <c r="EP267" i="11"/>
  <c r="EP269" i="11"/>
  <c r="EP278" i="11"/>
  <c r="EP280" i="11"/>
  <c r="HL285" i="11"/>
  <c r="HL287" i="11"/>
  <c r="EP290" i="11"/>
  <c r="FD54" i="11"/>
  <c r="FD62" i="11"/>
  <c r="FD70" i="11"/>
  <c r="FD78" i="11"/>
  <c r="FD249" i="11"/>
  <c r="FD269" i="11"/>
  <c r="FD267" i="11"/>
  <c r="FD275" i="11"/>
  <c r="FD287" i="11"/>
  <c r="HL57" i="11"/>
  <c r="HL73" i="11"/>
  <c r="HL85" i="11"/>
  <c r="HL162" i="11"/>
  <c r="HL180" i="11"/>
  <c r="HL185" i="11"/>
  <c r="HL193" i="11"/>
  <c r="HL198" i="11"/>
  <c r="HL206" i="11"/>
  <c r="EP262" i="11"/>
  <c r="HL272" i="11"/>
  <c r="HL289" i="11"/>
  <c r="FD261" i="11"/>
  <c r="FD260" i="11"/>
  <c r="FD258" i="11"/>
  <c r="FD262" i="11"/>
  <c r="FD278" i="11"/>
  <c r="FD290" i="11"/>
  <c r="HL54" i="11"/>
  <c r="HL60" i="11"/>
  <c r="HL84" i="11"/>
  <c r="EP95" i="11"/>
  <c r="HL164" i="11"/>
  <c r="HL183" i="11"/>
  <c r="HL195" i="11"/>
  <c r="EP211" i="11"/>
  <c r="EP263" i="11"/>
  <c r="EP261" i="11"/>
  <c r="FD56" i="11"/>
  <c r="FD64" i="11"/>
  <c r="FD72" i="11"/>
  <c r="FD80" i="11"/>
  <c r="FD53" i="11"/>
  <c r="FD61" i="11"/>
  <c r="FD69" i="11"/>
  <c r="FD77" i="11"/>
  <c r="FD210" i="11"/>
  <c r="FD247" i="11"/>
  <c r="FD254" i="11"/>
  <c r="FD257" i="11"/>
  <c r="FD285" i="11"/>
  <c r="EP57" i="11"/>
  <c r="EP65" i="11"/>
  <c r="EP73" i="11"/>
  <c r="EP81" i="11"/>
  <c r="EP85" i="11"/>
  <c r="EP55" i="11"/>
  <c r="EP63" i="11"/>
  <c r="EP71" i="11"/>
  <c r="EP79" i="11"/>
  <c r="HL88" i="11"/>
  <c r="HL96" i="11"/>
  <c r="HL197" i="11"/>
  <c r="HL205" i="11"/>
  <c r="HL230" i="11"/>
  <c r="EP258" i="11"/>
  <c r="EP259" i="11"/>
  <c r="EP256" i="11"/>
  <c r="HL267" i="11"/>
  <c r="HL278" i="11"/>
  <c r="HL280" i="11"/>
  <c r="EP281" i="11"/>
  <c r="EP284" i="11"/>
  <c r="EP286" i="11"/>
  <c r="EP288" i="11"/>
  <c r="FD55" i="11"/>
  <c r="FD63" i="11"/>
  <c r="FD71" i="11"/>
  <c r="FD79" i="11"/>
  <c r="FD85" i="11"/>
  <c r="FD250" i="11"/>
  <c r="FD256" i="11"/>
  <c r="FD264" i="11"/>
  <c r="FD272" i="11"/>
  <c r="FD289" i="11"/>
  <c r="EP49" i="11"/>
  <c r="HL50" i="11"/>
  <c r="HL56" i="11"/>
  <c r="HL64" i="11"/>
  <c r="HL160" i="11"/>
  <c r="HL168" i="11"/>
  <c r="HL179" i="11"/>
  <c r="HL187" i="11"/>
  <c r="EP208" i="11"/>
  <c r="HL239" i="11"/>
  <c r="EP249" i="11"/>
  <c r="HL273" i="11"/>
  <c r="FD52" i="11"/>
  <c r="FD60" i="11"/>
  <c r="FD68" i="11"/>
  <c r="FD76" i="11"/>
  <c r="FD57" i="11"/>
  <c r="FD65" i="11"/>
  <c r="FD73" i="11"/>
  <c r="FD81" i="11"/>
  <c r="FD95" i="11"/>
  <c r="FD208" i="11"/>
  <c r="FD211" i="11"/>
  <c r="FD251" i="11"/>
  <c r="FD252" i="11"/>
  <c r="FD270" i="11"/>
  <c r="FD282" i="11"/>
  <c r="EP53" i="11"/>
  <c r="EP61" i="11"/>
  <c r="EP69" i="11"/>
  <c r="EP77" i="11"/>
  <c r="EP58" i="11"/>
  <c r="EP66" i="11"/>
  <c r="EP74" i="11"/>
  <c r="EP82" i="11"/>
  <c r="EP51" i="11"/>
  <c r="EP59" i="11"/>
  <c r="EP67" i="11"/>
  <c r="EP75" i="11"/>
  <c r="EP83" i="11"/>
  <c r="HL92" i="11"/>
  <c r="HL100" i="11"/>
  <c r="HL129" i="11"/>
  <c r="HL145" i="11"/>
  <c r="HL177" i="11"/>
  <c r="EP210" i="11"/>
  <c r="HL201" i="11"/>
  <c r="HL209" i="11"/>
  <c r="HL234" i="11"/>
  <c r="EP247" i="11"/>
  <c r="EP252" i="11"/>
  <c r="EP253" i="11"/>
  <c r="EP254" i="11"/>
  <c r="EP255" i="11"/>
  <c r="EP260" i="11"/>
  <c r="HL266" i="11"/>
  <c r="EP268" i="11"/>
  <c r="EP283" i="11"/>
  <c r="EP282" i="11"/>
  <c r="EP285" i="11"/>
  <c r="EP287" i="11"/>
  <c r="FD51" i="11"/>
  <c r="FD59" i="11"/>
  <c r="FD67" i="11"/>
  <c r="FD75" i="11"/>
  <c r="FD83" i="11"/>
  <c r="FD84" i="11"/>
  <c r="FD209" i="11"/>
  <c r="FD263" i="11"/>
  <c r="FD265" i="11"/>
  <c r="FD268" i="11"/>
  <c r="FD280" i="11"/>
  <c r="FD286" i="11"/>
  <c r="CW290" i="11"/>
  <c r="CW289" i="11"/>
  <c r="CW288" i="11"/>
  <c r="CW287" i="11"/>
  <c r="CW286" i="11"/>
  <c r="CW285" i="11"/>
  <c r="CW284" i="11"/>
  <c r="CW281" i="11"/>
  <c r="CW283" i="11"/>
  <c r="CW282" i="11"/>
  <c r="CW277" i="11"/>
  <c r="CW280" i="11"/>
  <c r="CW279" i="11"/>
  <c r="CW278" i="11"/>
  <c r="CW276" i="11"/>
  <c r="CW275" i="11"/>
  <c r="CW271" i="11"/>
  <c r="CW274" i="11"/>
  <c r="CW270" i="11"/>
  <c r="CW273" i="11"/>
  <c r="CW269" i="11"/>
  <c r="CW272" i="11"/>
  <c r="CW268" i="11"/>
  <c r="CW267" i="11"/>
  <c r="CW266" i="11"/>
  <c r="CW265" i="11"/>
  <c r="CW264" i="11"/>
  <c r="CW263" i="11"/>
  <c r="CW262" i="11"/>
  <c r="CW261" i="11"/>
  <c r="CW259" i="11"/>
  <c r="CW255" i="11"/>
  <c r="CW258" i="11"/>
  <c r="CW257" i="11"/>
  <c r="CW253" i="11"/>
  <c r="CW260" i="11"/>
  <c r="CW256" i="11"/>
  <c r="CW249" i="11"/>
  <c r="CW252" i="11"/>
  <c r="CW248" i="11"/>
  <c r="CW254" i="11"/>
  <c r="CW251" i="11"/>
  <c r="CW250" i="11"/>
  <c r="CW246" i="11"/>
  <c r="CW241" i="11"/>
  <c r="CW244" i="11"/>
  <c r="CW240" i="11"/>
  <c r="CW247" i="11"/>
  <c r="CW243" i="11"/>
  <c r="CW239" i="11"/>
  <c r="CW245" i="11"/>
  <c r="CW242" i="11"/>
  <c r="CW238" i="11"/>
  <c r="CW236" i="11"/>
  <c r="CW232" i="11"/>
  <c r="CW235" i="11"/>
  <c r="CW231" i="11"/>
  <c r="CW234" i="11"/>
  <c r="CW230" i="11"/>
  <c r="CW237" i="11"/>
  <c r="CW233" i="11"/>
  <c r="CW226" i="11"/>
  <c r="CW222" i="11"/>
  <c r="CW218" i="11"/>
  <c r="CW214" i="11"/>
  <c r="CW229" i="11"/>
  <c r="CW225" i="11"/>
  <c r="CW221" i="11"/>
  <c r="CW217" i="11"/>
  <c r="CW213" i="11"/>
  <c r="CW228" i="11"/>
  <c r="CW224" i="11"/>
  <c r="CW220" i="11"/>
  <c r="CW216" i="11"/>
  <c r="CW212" i="11"/>
  <c r="CW227" i="11"/>
  <c r="CW223" i="11"/>
  <c r="CW219" i="11"/>
  <c r="CW215" i="11"/>
  <c r="CW211" i="11"/>
  <c r="CW207" i="11"/>
  <c r="CW203" i="11"/>
  <c r="CW199" i="11"/>
  <c r="CW195" i="11"/>
  <c r="CW210" i="11"/>
  <c r="CW206" i="11"/>
  <c r="CW202" i="11"/>
  <c r="CW198" i="11"/>
  <c r="CW209" i="11"/>
  <c r="CW205" i="11"/>
  <c r="CW201" i="11"/>
  <c r="CW197" i="11"/>
  <c r="CW208" i="11"/>
  <c r="CW204" i="11"/>
  <c r="CW200" i="11"/>
  <c r="CW196" i="11"/>
  <c r="CW193" i="11"/>
  <c r="CW189" i="11"/>
  <c r="CW185" i="11"/>
  <c r="CW181" i="11"/>
  <c r="CW177" i="11"/>
  <c r="CW194" i="11"/>
  <c r="CW192" i="11"/>
  <c r="CW188" i="11"/>
  <c r="CW184" i="11"/>
  <c r="CW180" i="11"/>
  <c r="CW191" i="11"/>
  <c r="CW187" i="11"/>
  <c r="CW183" i="11"/>
  <c r="CW179" i="11"/>
  <c r="CW190" i="11"/>
  <c r="CW186" i="11"/>
  <c r="CW182" i="11"/>
  <c r="CW178" i="11"/>
  <c r="CW174" i="11"/>
  <c r="CW170" i="11"/>
  <c r="CW166" i="11"/>
  <c r="CW162" i="11"/>
  <c r="CW173" i="11"/>
  <c r="CW169" i="11"/>
  <c r="CW165" i="11"/>
  <c r="CW161" i="11"/>
  <c r="CW176" i="11"/>
  <c r="CW172" i="11"/>
  <c r="CW168" i="11"/>
  <c r="CW164" i="11"/>
  <c r="CW160" i="11"/>
  <c r="CW156" i="11"/>
  <c r="CW175" i="11"/>
  <c r="CW171" i="11"/>
  <c r="CW167" i="11"/>
  <c r="CW163" i="11"/>
  <c r="CW159" i="11"/>
  <c r="CW155" i="11"/>
  <c r="CW151" i="11"/>
  <c r="CW147" i="11"/>
  <c r="CW143" i="11"/>
  <c r="CW139" i="11"/>
  <c r="CW135" i="11"/>
  <c r="CW131" i="11"/>
  <c r="CW127" i="11"/>
  <c r="CW123" i="11"/>
  <c r="CW158" i="11"/>
  <c r="CW154" i="11"/>
  <c r="CW150" i="11"/>
  <c r="CW146" i="11"/>
  <c r="CW142" i="11"/>
  <c r="CW138" i="11"/>
  <c r="CW134" i="11"/>
  <c r="CW130" i="11"/>
  <c r="CW126" i="11"/>
  <c r="CW122" i="11"/>
  <c r="CW157" i="11"/>
  <c r="CW153" i="11"/>
  <c r="CW149" i="11"/>
  <c r="CW145" i="11"/>
  <c r="CW141" i="11"/>
  <c r="CW137" i="11"/>
  <c r="CW133" i="11"/>
  <c r="CW129" i="11"/>
  <c r="CW125" i="11"/>
  <c r="CW121" i="11"/>
  <c r="CW152" i="11"/>
  <c r="CW148" i="11"/>
  <c r="CW144" i="11"/>
  <c r="CW140" i="11"/>
  <c r="CW136" i="11"/>
  <c r="CW132" i="11"/>
  <c r="CW128" i="11"/>
  <c r="CW124" i="11"/>
  <c r="CW120" i="11"/>
  <c r="CW118" i="11"/>
  <c r="CW114" i="11"/>
  <c r="CW110" i="11"/>
  <c r="CW106" i="11"/>
  <c r="CW102" i="11"/>
  <c r="CW98" i="11"/>
  <c r="CW94" i="11"/>
  <c r="CW90" i="11"/>
  <c r="CW86" i="11"/>
  <c r="CW117" i="11"/>
  <c r="CW113" i="11"/>
  <c r="CW109" i="11"/>
  <c r="CW105" i="11"/>
  <c r="CW101" i="11"/>
  <c r="CW97" i="11"/>
  <c r="CW93" i="11"/>
  <c r="CW89" i="11"/>
  <c r="CW85" i="11"/>
  <c r="CW116" i="11"/>
  <c r="CW112" i="11"/>
  <c r="CW108" i="11"/>
  <c r="CW104" i="11"/>
  <c r="CW100" i="11"/>
  <c r="CW96" i="11"/>
  <c r="CW92" i="11"/>
  <c r="CW88" i="11"/>
  <c r="CW119" i="11"/>
  <c r="CW115" i="11"/>
  <c r="CW111" i="11"/>
  <c r="CW107" i="11"/>
  <c r="CW103" i="11"/>
  <c r="CW99" i="11"/>
  <c r="CW95" i="11"/>
  <c r="CW91" i="11"/>
  <c r="CW84" i="11"/>
  <c r="CW82" i="11"/>
  <c r="CW78" i="11"/>
  <c r="CW74" i="11"/>
  <c r="CW70" i="11"/>
  <c r="CW66" i="11"/>
  <c r="CW62" i="11"/>
  <c r="CW58" i="11"/>
  <c r="CW54" i="11"/>
  <c r="CW50" i="11"/>
  <c r="CW81" i="11"/>
  <c r="CW77" i="11"/>
  <c r="CW73" i="11"/>
  <c r="CW69" i="11"/>
  <c r="CW65" i="11"/>
  <c r="CW61" i="11"/>
  <c r="CW57" i="11"/>
  <c r="CW53" i="11"/>
  <c r="CW87" i="11"/>
  <c r="CW80" i="11"/>
  <c r="CW76" i="11"/>
  <c r="CW72" i="11"/>
  <c r="CW68" i="11"/>
  <c r="CW64" i="11"/>
  <c r="CW60" i="11"/>
  <c r="CW56" i="11"/>
  <c r="CW52" i="11"/>
  <c r="CW83" i="11"/>
  <c r="CW79" i="11"/>
  <c r="CW75" i="11"/>
  <c r="CW71" i="11"/>
  <c r="CW67" i="11"/>
  <c r="CW63" i="11"/>
  <c r="CW59" i="11"/>
  <c r="CW55" i="11"/>
  <c r="CW51" i="11"/>
  <c r="CW49" i="11"/>
  <c r="HL48" i="11"/>
  <c r="CW48" i="11"/>
  <c r="DT39" i="11"/>
  <c r="DS39" i="11"/>
  <c r="ED39" i="11"/>
  <c r="EC39" i="11"/>
  <c r="CB39" i="11"/>
  <c r="CA39" i="11"/>
  <c r="BZ39" i="11"/>
  <c r="BY39" i="11"/>
  <c r="BX39" i="11"/>
  <c r="BW39" i="11"/>
  <c r="BV39" i="11"/>
  <c r="BU39" i="11"/>
  <c r="BN39" i="11"/>
  <c r="BM39" i="11"/>
  <c r="BL39" i="11"/>
  <c r="BK39" i="11"/>
  <c r="BJ39" i="11"/>
  <c r="BI39" i="11"/>
  <c r="BH39" i="11"/>
  <c r="BG39" i="11"/>
  <c r="DU290" i="11" l="1"/>
  <c r="EO290" i="11" s="1"/>
  <c r="EQ290" i="11" s="1"/>
  <c r="ER290" i="11" s="1"/>
  <c r="DU289" i="11"/>
  <c r="EO289" i="11" s="1"/>
  <c r="EQ289" i="11" s="1"/>
  <c r="ER289" i="11" s="1"/>
  <c r="DU288" i="11"/>
  <c r="EO288" i="11" s="1"/>
  <c r="EQ288" i="11" s="1"/>
  <c r="ER288" i="11" s="1"/>
  <c r="DU284" i="11"/>
  <c r="EO284" i="11" s="1"/>
  <c r="EQ284" i="11" s="1"/>
  <c r="ER284" i="11" s="1"/>
  <c r="DU287" i="11"/>
  <c r="EO287" i="11" s="1"/>
  <c r="EQ287" i="11" s="1"/>
  <c r="ER287" i="11" s="1"/>
  <c r="DU286" i="11"/>
  <c r="EO286" i="11" s="1"/>
  <c r="EQ286" i="11" s="1"/>
  <c r="ER286" i="11" s="1"/>
  <c r="DU285" i="11"/>
  <c r="EO285" i="11" s="1"/>
  <c r="EQ285" i="11" s="1"/>
  <c r="ER285" i="11" s="1"/>
  <c r="DU281" i="11"/>
  <c r="EO281" i="11" s="1"/>
  <c r="EQ281" i="11" s="1"/>
  <c r="ER281" i="11" s="1"/>
  <c r="DU283" i="11"/>
  <c r="EO283" i="11" s="1"/>
  <c r="EQ283" i="11" s="1"/>
  <c r="ER283" i="11" s="1"/>
  <c r="DU282" i="11"/>
  <c r="EO282" i="11" s="1"/>
  <c r="EQ282" i="11" s="1"/>
  <c r="ER282" i="11" s="1"/>
  <c r="DU277" i="11"/>
  <c r="EO277" i="11" s="1"/>
  <c r="EQ277" i="11" s="1"/>
  <c r="ER277" i="11" s="1"/>
  <c r="DU280" i="11"/>
  <c r="EO280" i="11" s="1"/>
  <c r="EQ280" i="11" s="1"/>
  <c r="ER280" i="11" s="1"/>
  <c r="DU279" i="11"/>
  <c r="EO279" i="11" s="1"/>
  <c r="EQ279" i="11" s="1"/>
  <c r="ER279" i="11" s="1"/>
  <c r="DU278" i="11"/>
  <c r="EO278" i="11" s="1"/>
  <c r="EQ278" i="11" s="1"/>
  <c r="ER278" i="11" s="1"/>
  <c r="DU276" i="11"/>
  <c r="EO276" i="11" s="1"/>
  <c r="EQ276" i="11" s="1"/>
  <c r="ER276" i="11" s="1"/>
  <c r="DU275" i="11"/>
  <c r="EO275" i="11" s="1"/>
  <c r="EQ275" i="11" s="1"/>
  <c r="ER275" i="11" s="1"/>
  <c r="DU271" i="11"/>
  <c r="EO271" i="11" s="1"/>
  <c r="EQ271" i="11" s="1"/>
  <c r="ER271" i="11" s="1"/>
  <c r="DU274" i="11"/>
  <c r="EO274" i="11" s="1"/>
  <c r="EQ274" i="11" s="1"/>
  <c r="ER274" i="11" s="1"/>
  <c r="DU270" i="11"/>
  <c r="EO270" i="11" s="1"/>
  <c r="EQ270" i="11" s="1"/>
  <c r="ER270" i="11" s="1"/>
  <c r="DU273" i="11"/>
  <c r="EO273" i="11" s="1"/>
  <c r="EQ273" i="11" s="1"/>
  <c r="ER273" i="11" s="1"/>
  <c r="DU269" i="11"/>
  <c r="EO269" i="11" s="1"/>
  <c r="EQ269" i="11" s="1"/>
  <c r="ER269" i="11" s="1"/>
  <c r="DU272" i="11"/>
  <c r="EO272" i="11" s="1"/>
  <c r="EQ272" i="11" s="1"/>
  <c r="ER272" i="11" s="1"/>
  <c r="DU268" i="11"/>
  <c r="EO268" i="11" s="1"/>
  <c r="EQ268" i="11" s="1"/>
  <c r="ER268" i="11" s="1"/>
  <c r="DU267" i="11"/>
  <c r="EO267" i="11" s="1"/>
  <c r="EQ267" i="11" s="1"/>
  <c r="ER267" i="11" s="1"/>
  <c r="DU266" i="11"/>
  <c r="EO266" i="11" s="1"/>
  <c r="EQ266" i="11" s="1"/>
  <c r="ER266" i="11" s="1"/>
  <c r="DU265" i="11"/>
  <c r="EO265" i="11" s="1"/>
  <c r="EQ265" i="11" s="1"/>
  <c r="ER265" i="11" s="1"/>
  <c r="DU264" i="11"/>
  <c r="EO264" i="11" s="1"/>
  <c r="EQ264" i="11" s="1"/>
  <c r="ER264" i="11" s="1"/>
  <c r="DU263" i="11"/>
  <c r="EO263" i="11" s="1"/>
  <c r="EQ263" i="11" s="1"/>
  <c r="ER263" i="11" s="1"/>
  <c r="DU262" i="11"/>
  <c r="EO262" i="11" s="1"/>
  <c r="EQ262" i="11" s="1"/>
  <c r="ER262" i="11" s="1"/>
  <c r="DU261" i="11"/>
  <c r="EO261" i="11" s="1"/>
  <c r="EQ261" i="11" s="1"/>
  <c r="ER261" i="11" s="1"/>
  <c r="DU259" i="11"/>
  <c r="EO259" i="11" s="1"/>
  <c r="EQ259" i="11" s="1"/>
  <c r="ER259" i="11" s="1"/>
  <c r="DU255" i="11"/>
  <c r="EO255" i="11" s="1"/>
  <c r="EQ255" i="11" s="1"/>
  <c r="ER255" i="11" s="1"/>
  <c r="DU258" i="11"/>
  <c r="EO258" i="11" s="1"/>
  <c r="EQ258" i="11" s="1"/>
  <c r="ER258" i="11" s="1"/>
  <c r="DU257" i="11"/>
  <c r="EO257" i="11" s="1"/>
  <c r="EQ257" i="11" s="1"/>
  <c r="ER257" i="11" s="1"/>
  <c r="DU253" i="11"/>
  <c r="EO253" i="11" s="1"/>
  <c r="EQ253" i="11" s="1"/>
  <c r="ER253" i="11" s="1"/>
  <c r="DU260" i="11"/>
  <c r="EO260" i="11" s="1"/>
  <c r="EQ260" i="11" s="1"/>
  <c r="ER260" i="11" s="1"/>
  <c r="DU256" i="11"/>
  <c r="EO256" i="11" s="1"/>
  <c r="EQ256" i="11" s="1"/>
  <c r="ER256" i="11" s="1"/>
  <c r="DU249" i="11"/>
  <c r="EO249" i="11" s="1"/>
  <c r="EQ249" i="11" s="1"/>
  <c r="ER249" i="11" s="1"/>
  <c r="DU252" i="11"/>
  <c r="EO252" i="11" s="1"/>
  <c r="EQ252" i="11" s="1"/>
  <c r="ER252" i="11" s="1"/>
  <c r="DU248" i="11"/>
  <c r="EO248" i="11" s="1"/>
  <c r="EQ248" i="11" s="1"/>
  <c r="ER248" i="11" s="1"/>
  <c r="DU254" i="11"/>
  <c r="EO254" i="11" s="1"/>
  <c r="EQ254" i="11" s="1"/>
  <c r="ER254" i="11" s="1"/>
  <c r="DU251" i="11"/>
  <c r="EO251" i="11" s="1"/>
  <c r="EQ251" i="11" s="1"/>
  <c r="ER251" i="11" s="1"/>
  <c r="DU250" i="11"/>
  <c r="EO250" i="11" s="1"/>
  <c r="EQ250" i="11" s="1"/>
  <c r="ER250" i="11" s="1"/>
  <c r="DU246" i="11"/>
  <c r="EO246" i="11" s="1"/>
  <c r="EQ246" i="11" s="1"/>
  <c r="ER246" i="11" s="1"/>
  <c r="DU241" i="11"/>
  <c r="EO241" i="11" s="1"/>
  <c r="EQ241" i="11" s="1"/>
  <c r="ER241" i="11" s="1"/>
  <c r="DU244" i="11"/>
  <c r="EO244" i="11" s="1"/>
  <c r="EQ244" i="11" s="1"/>
  <c r="ER244" i="11" s="1"/>
  <c r="DU240" i="11"/>
  <c r="EO240" i="11" s="1"/>
  <c r="EQ240" i="11" s="1"/>
  <c r="ER240" i="11" s="1"/>
  <c r="DU247" i="11"/>
  <c r="EO247" i="11" s="1"/>
  <c r="EQ247" i="11" s="1"/>
  <c r="ER247" i="11" s="1"/>
  <c r="DU243" i="11"/>
  <c r="EO243" i="11" s="1"/>
  <c r="EQ243" i="11" s="1"/>
  <c r="ER243" i="11" s="1"/>
  <c r="DU239" i="11"/>
  <c r="EO239" i="11" s="1"/>
  <c r="EQ239" i="11" s="1"/>
  <c r="ER239" i="11" s="1"/>
  <c r="DU245" i="11"/>
  <c r="EO245" i="11" s="1"/>
  <c r="EQ245" i="11" s="1"/>
  <c r="ER245" i="11" s="1"/>
  <c r="DU242" i="11"/>
  <c r="EO242" i="11" s="1"/>
  <c r="EQ242" i="11" s="1"/>
  <c r="ER242" i="11" s="1"/>
  <c r="DU238" i="11"/>
  <c r="EO238" i="11" s="1"/>
  <c r="EQ238" i="11" s="1"/>
  <c r="ER238" i="11" s="1"/>
  <c r="DU236" i="11"/>
  <c r="EO236" i="11" s="1"/>
  <c r="EQ236" i="11" s="1"/>
  <c r="ER236" i="11" s="1"/>
  <c r="DU232" i="11"/>
  <c r="EO232" i="11" s="1"/>
  <c r="EQ232" i="11" s="1"/>
  <c r="ER232" i="11" s="1"/>
  <c r="DU235" i="11"/>
  <c r="EO235" i="11" s="1"/>
  <c r="EQ235" i="11" s="1"/>
  <c r="ER235" i="11" s="1"/>
  <c r="DU231" i="11"/>
  <c r="EO231" i="11" s="1"/>
  <c r="EQ231" i="11" s="1"/>
  <c r="ER231" i="11" s="1"/>
  <c r="DU234" i="11"/>
  <c r="EO234" i="11" s="1"/>
  <c r="EQ234" i="11" s="1"/>
  <c r="ER234" i="11" s="1"/>
  <c r="DU230" i="11"/>
  <c r="EO230" i="11" s="1"/>
  <c r="EQ230" i="11" s="1"/>
  <c r="ER230" i="11" s="1"/>
  <c r="DU237" i="11"/>
  <c r="EO237" i="11" s="1"/>
  <c r="EQ237" i="11" s="1"/>
  <c r="ER237" i="11" s="1"/>
  <c r="DU233" i="11"/>
  <c r="EO233" i="11" s="1"/>
  <c r="EQ233" i="11" s="1"/>
  <c r="ER233" i="11" s="1"/>
  <c r="DU229" i="11"/>
  <c r="EO229" i="11" s="1"/>
  <c r="EQ229" i="11" s="1"/>
  <c r="ER229" i="11" s="1"/>
  <c r="DU226" i="11"/>
  <c r="EO226" i="11" s="1"/>
  <c r="EQ226" i="11" s="1"/>
  <c r="ER226" i="11" s="1"/>
  <c r="DU222" i="11"/>
  <c r="EO222" i="11" s="1"/>
  <c r="EQ222" i="11" s="1"/>
  <c r="ER222" i="11" s="1"/>
  <c r="DU218" i="11"/>
  <c r="EO218" i="11" s="1"/>
  <c r="EQ218" i="11" s="1"/>
  <c r="ER218" i="11" s="1"/>
  <c r="DU214" i="11"/>
  <c r="EO214" i="11" s="1"/>
  <c r="EQ214" i="11" s="1"/>
  <c r="ER214" i="11" s="1"/>
  <c r="DU225" i="11"/>
  <c r="EO225" i="11" s="1"/>
  <c r="EQ225" i="11" s="1"/>
  <c r="ER225" i="11" s="1"/>
  <c r="DU221" i="11"/>
  <c r="EO221" i="11" s="1"/>
  <c r="EQ221" i="11" s="1"/>
  <c r="ER221" i="11" s="1"/>
  <c r="DU217" i="11"/>
  <c r="EO217" i="11" s="1"/>
  <c r="EQ217" i="11" s="1"/>
  <c r="ER217" i="11" s="1"/>
  <c r="DU213" i="11"/>
  <c r="EO213" i="11" s="1"/>
  <c r="EQ213" i="11" s="1"/>
  <c r="ER213" i="11" s="1"/>
  <c r="DU228" i="11"/>
  <c r="EO228" i="11" s="1"/>
  <c r="EQ228" i="11" s="1"/>
  <c r="ER228" i="11" s="1"/>
  <c r="DU224" i="11"/>
  <c r="EO224" i="11" s="1"/>
  <c r="EQ224" i="11" s="1"/>
  <c r="ER224" i="11" s="1"/>
  <c r="DU220" i="11"/>
  <c r="EO220" i="11" s="1"/>
  <c r="EQ220" i="11" s="1"/>
  <c r="ER220" i="11" s="1"/>
  <c r="DU216" i="11"/>
  <c r="EO216" i="11" s="1"/>
  <c r="EQ216" i="11" s="1"/>
  <c r="ER216" i="11" s="1"/>
  <c r="DU212" i="11"/>
  <c r="EO212" i="11" s="1"/>
  <c r="EQ212" i="11" s="1"/>
  <c r="ER212" i="11" s="1"/>
  <c r="DU227" i="11"/>
  <c r="EO227" i="11" s="1"/>
  <c r="EQ227" i="11" s="1"/>
  <c r="ER227" i="11" s="1"/>
  <c r="DU223" i="11"/>
  <c r="EO223" i="11" s="1"/>
  <c r="EQ223" i="11" s="1"/>
  <c r="ER223" i="11" s="1"/>
  <c r="DU219" i="11"/>
  <c r="EO219" i="11" s="1"/>
  <c r="EQ219" i="11" s="1"/>
  <c r="ER219" i="11" s="1"/>
  <c r="DU215" i="11"/>
  <c r="EO215" i="11" s="1"/>
  <c r="EQ215" i="11" s="1"/>
  <c r="ER215" i="11" s="1"/>
  <c r="DU211" i="11"/>
  <c r="EO211" i="11" s="1"/>
  <c r="EQ211" i="11" s="1"/>
  <c r="ER211" i="11" s="1"/>
  <c r="DU207" i="11"/>
  <c r="EO207" i="11" s="1"/>
  <c r="EQ207" i="11" s="1"/>
  <c r="ER207" i="11" s="1"/>
  <c r="DU203" i="11"/>
  <c r="EO203" i="11" s="1"/>
  <c r="EQ203" i="11" s="1"/>
  <c r="ER203" i="11" s="1"/>
  <c r="DU199" i="11"/>
  <c r="EO199" i="11" s="1"/>
  <c r="EQ199" i="11" s="1"/>
  <c r="ER199" i="11" s="1"/>
  <c r="DU195" i="11"/>
  <c r="EO195" i="11" s="1"/>
  <c r="EQ195" i="11" s="1"/>
  <c r="ER195" i="11" s="1"/>
  <c r="DU210" i="11"/>
  <c r="EO210" i="11" s="1"/>
  <c r="EQ210" i="11" s="1"/>
  <c r="ER210" i="11" s="1"/>
  <c r="DU206" i="11"/>
  <c r="EO206" i="11" s="1"/>
  <c r="EQ206" i="11" s="1"/>
  <c r="ER206" i="11" s="1"/>
  <c r="DU202" i="11"/>
  <c r="EO202" i="11" s="1"/>
  <c r="EQ202" i="11" s="1"/>
  <c r="ER202" i="11" s="1"/>
  <c r="DU198" i="11"/>
  <c r="EO198" i="11" s="1"/>
  <c r="EQ198" i="11" s="1"/>
  <c r="ER198" i="11" s="1"/>
  <c r="DU209" i="11"/>
  <c r="EO209" i="11" s="1"/>
  <c r="EQ209" i="11" s="1"/>
  <c r="ER209" i="11" s="1"/>
  <c r="DU205" i="11"/>
  <c r="EO205" i="11" s="1"/>
  <c r="EQ205" i="11" s="1"/>
  <c r="ER205" i="11" s="1"/>
  <c r="DU201" i="11"/>
  <c r="EO201" i="11" s="1"/>
  <c r="EQ201" i="11" s="1"/>
  <c r="ER201" i="11" s="1"/>
  <c r="DU197" i="11"/>
  <c r="EO197" i="11" s="1"/>
  <c r="EQ197" i="11" s="1"/>
  <c r="ER197" i="11" s="1"/>
  <c r="DU208" i="11"/>
  <c r="EO208" i="11" s="1"/>
  <c r="EQ208" i="11" s="1"/>
  <c r="ER208" i="11" s="1"/>
  <c r="DU204" i="11"/>
  <c r="EO204" i="11" s="1"/>
  <c r="EQ204" i="11" s="1"/>
  <c r="ER204" i="11" s="1"/>
  <c r="DU200" i="11"/>
  <c r="EO200" i="11" s="1"/>
  <c r="EQ200" i="11" s="1"/>
  <c r="ER200" i="11" s="1"/>
  <c r="DU196" i="11"/>
  <c r="EO196" i="11" s="1"/>
  <c r="EQ196" i="11" s="1"/>
  <c r="ER196" i="11" s="1"/>
  <c r="DU193" i="11"/>
  <c r="EO193" i="11" s="1"/>
  <c r="EQ193" i="11" s="1"/>
  <c r="ER193" i="11" s="1"/>
  <c r="DU189" i="11"/>
  <c r="EO189" i="11" s="1"/>
  <c r="EQ189" i="11" s="1"/>
  <c r="ER189" i="11" s="1"/>
  <c r="DU185" i="11"/>
  <c r="EO185" i="11" s="1"/>
  <c r="EQ185" i="11" s="1"/>
  <c r="ER185" i="11" s="1"/>
  <c r="DU181" i="11"/>
  <c r="EO181" i="11" s="1"/>
  <c r="EQ181" i="11" s="1"/>
  <c r="ER181" i="11" s="1"/>
  <c r="DU177" i="11"/>
  <c r="EO177" i="11" s="1"/>
  <c r="EQ177" i="11" s="1"/>
  <c r="ER177" i="11" s="1"/>
  <c r="DU194" i="11"/>
  <c r="EO194" i="11" s="1"/>
  <c r="EQ194" i="11" s="1"/>
  <c r="ER194" i="11" s="1"/>
  <c r="DU192" i="11"/>
  <c r="EO192" i="11" s="1"/>
  <c r="EQ192" i="11" s="1"/>
  <c r="ER192" i="11" s="1"/>
  <c r="DU188" i="11"/>
  <c r="EO188" i="11" s="1"/>
  <c r="EQ188" i="11" s="1"/>
  <c r="ER188" i="11" s="1"/>
  <c r="DU184" i="11"/>
  <c r="EO184" i="11" s="1"/>
  <c r="EQ184" i="11" s="1"/>
  <c r="ER184" i="11" s="1"/>
  <c r="DU180" i="11"/>
  <c r="EO180" i="11" s="1"/>
  <c r="EQ180" i="11" s="1"/>
  <c r="ER180" i="11" s="1"/>
  <c r="DU191" i="11"/>
  <c r="EO191" i="11" s="1"/>
  <c r="EQ191" i="11" s="1"/>
  <c r="ER191" i="11" s="1"/>
  <c r="DU187" i="11"/>
  <c r="EO187" i="11" s="1"/>
  <c r="EQ187" i="11" s="1"/>
  <c r="ER187" i="11" s="1"/>
  <c r="DU183" i="11"/>
  <c r="EO183" i="11" s="1"/>
  <c r="EQ183" i="11" s="1"/>
  <c r="ER183" i="11" s="1"/>
  <c r="DU179" i="11"/>
  <c r="EO179" i="11" s="1"/>
  <c r="EQ179" i="11" s="1"/>
  <c r="ER179" i="11" s="1"/>
  <c r="DU190" i="11"/>
  <c r="EO190" i="11" s="1"/>
  <c r="EQ190" i="11" s="1"/>
  <c r="ER190" i="11" s="1"/>
  <c r="DU186" i="11"/>
  <c r="EO186" i="11" s="1"/>
  <c r="EQ186" i="11" s="1"/>
  <c r="ER186" i="11" s="1"/>
  <c r="DU182" i="11"/>
  <c r="EO182" i="11" s="1"/>
  <c r="EQ182" i="11" s="1"/>
  <c r="ER182" i="11" s="1"/>
  <c r="DU178" i="11"/>
  <c r="EO178" i="11" s="1"/>
  <c r="EQ178" i="11" s="1"/>
  <c r="ER178" i="11" s="1"/>
  <c r="DU174" i="11"/>
  <c r="EO174" i="11" s="1"/>
  <c r="EQ174" i="11" s="1"/>
  <c r="ER174" i="11" s="1"/>
  <c r="DU170" i="11"/>
  <c r="EO170" i="11" s="1"/>
  <c r="EQ170" i="11" s="1"/>
  <c r="ER170" i="11" s="1"/>
  <c r="DU166" i="11"/>
  <c r="EO166" i="11" s="1"/>
  <c r="EQ166" i="11" s="1"/>
  <c r="ER166" i="11" s="1"/>
  <c r="DU162" i="11"/>
  <c r="EO162" i="11" s="1"/>
  <c r="EQ162" i="11" s="1"/>
  <c r="ER162" i="11" s="1"/>
  <c r="DU173" i="11"/>
  <c r="EO173" i="11" s="1"/>
  <c r="EQ173" i="11" s="1"/>
  <c r="ER173" i="11" s="1"/>
  <c r="DU169" i="11"/>
  <c r="EO169" i="11" s="1"/>
  <c r="EQ169" i="11" s="1"/>
  <c r="ER169" i="11" s="1"/>
  <c r="DU165" i="11"/>
  <c r="EO165" i="11" s="1"/>
  <c r="EQ165" i="11" s="1"/>
  <c r="ER165" i="11" s="1"/>
  <c r="DU161" i="11"/>
  <c r="EO161" i="11" s="1"/>
  <c r="EQ161" i="11" s="1"/>
  <c r="ER161" i="11" s="1"/>
  <c r="DU176" i="11"/>
  <c r="EO176" i="11" s="1"/>
  <c r="EQ176" i="11" s="1"/>
  <c r="ER176" i="11" s="1"/>
  <c r="DU172" i="11"/>
  <c r="EO172" i="11" s="1"/>
  <c r="EQ172" i="11" s="1"/>
  <c r="ER172" i="11" s="1"/>
  <c r="DU168" i="11"/>
  <c r="EO168" i="11" s="1"/>
  <c r="EQ168" i="11" s="1"/>
  <c r="ER168" i="11" s="1"/>
  <c r="DU164" i="11"/>
  <c r="EO164" i="11" s="1"/>
  <c r="EQ164" i="11" s="1"/>
  <c r="ER164" i="11" s="1"/>
  <c r="DU160" i="11"/>
  <c r="EO160" i="11" s="1"/>
  <c r="EQ160" i="11" s="1"/>
  <c r="ER160" i="11" s="1"/>
  <c r="DU156" i="11"/>
  <c r="EO156" i="11" s="1"/>
  <c r="EQ156" i="11" s="1"/>
  <c r="ER156" i="11" s="1"/>
  <c r="DU175" i="11"/>
  <c r="EO175" i="11" s="1"/>
  <c r="EQ175" i="11" s="1"/>
  <c r="ER175" i="11" s="1"/>
  <c r="DU171" i="11"/>
  <c r="EO171" i="11" s="1"/>
  <c r="EQ171" i="11" s="1"/>
  <c r="ER171" i="11" s="1"/>
  <c r="DU167" i="11"/>
  <c r="EO167" i="11" s="1"/>
  <c r="EQ167" i="11" s="1"/>
  <c r="ER167" i="11" s="1"/>
  <c r="DU163" i="11"/>
  <c r="EO163" i="11" s="1"/>
  <c r="EQ163" i="11" s="1"/>
  <c r="ER163" i="11" s="1"/>
  <c r="DU159" i="11"/>
  <c r="EO159" i="11" s="1"/>
  <c r="EQ159" i="11" s="1"/>
  <c r="ER159" i="11" s="1"/>
  <c r="DU155" i="11"/>
  <c r="EO155" i="11" s="1"/>
  <c r="EQ155" i="11" s="1"/>
  <c r="ER155" i="11" s="1"/>
  <c r="DU151" i="11"/>
  <c r="EO151" i="11" s="1"/>
  <c r="EQ151" i="11" s="1"/>
  <c r="ER151" i="11" s="1"/>
  <c r="DU147" i="11"/>
  <c r="EO147" i="11" s="1"/>
  <c r="EQ147" i="11" s="1"/>
  <c r="ER147" i="11" s="1"/>
  <c r="DU143" i="11"/>
  <c r="EO143" i="11" s="1"/>
  <c r="EQ143" i="11" s="1"/>
  <c r="ER143" i="11" s="1"/>
  <c r="DU139" i="11"/>
  <c r="EO139" i="11" s="1"/>
  <c r="EQ139" i="11" s="1"/>
  <c r="ER139" i="11" s="1"/>
  <c r="DU135" i="11"/>
  <c r="EO135" i="11" s="1"/>
  <c r="EQ135" i="11" s="1"/>
  <c r="ER135" i="11" s="1"/>
  <c r="DU131" i="11"/>
  <c r="EO131" i="11" s="1"/>
  <c r="EQ131" i="11" s="1"/>
  <c r="ER131" i="11" s="1"/>
  <c r="DU127" i="11"/>
  <c r="EO127" i="11" s="1"/>
  <c r="EQ127" i="11" s="1"/>
  <c r="ER127" i="11" s="1"/>
  <c r="DU123" i="11"/>
  <c r="EO123" i="11" s="1"/>
  <c r="EQ123" i="11" s="1"/>
  <c r="ER123" i="11" s="1"/>
  <c r="DU154" i="11"/>
  <c r="EO154" i="11" s="1"/>
  <c r="EQ154" i="11" s="1"/>
  <c r="ER154" i="11" s="1"/>
  <c r="DU150" i="11"/>
  <c r="EO150" i="11" s="1"/>
  <c r="EQ150" i="11" s="1"/>
  <c r="ER150" i="11" s="1"/>
  <c r="DU146" i="11"/>
  <c r="EO146" i="11" s="1"/>
  <c r="EQ146" i="11" s="1"/>
  <c r="ER146" i="11" s="1"/>
  <c r="DU142" i="11"/>
  <c r="EO142" i="11" s="1"/>
  <c r="EQ142" i="11" s="1"/>
  <c r="ER142" i="11" s="1"/>
  <c r="DU138" i="11"/>
  <c r="EO138" i="11" s="1"/>
  <c r="EQ138" i="11" s="1"/>
  <c r="ER138" i="11" s="1"/>
  <c r="DU134" i="11"/>
  <c r="EO134" i="11" s="1"/>
  <c r="EQ134" i="11" s="1"/>
  <c r="ER134" i="11" s="1"/>
  <c r="DU130" i="11"/>
  <c r="EO130" i="11" s="1"/>
  <c r="EQ130" i="11" s="1"/>
  <c r="ER130" i="11" s="1"/>
  <c r="DU126" i="11"/>
  <c r="EO126" i="11" s="1"/>
  <c r="EQ126" i="11" s="1"/>
  <c r="ER126" i="11" s="1"/>
  <c r="DU122" i="11"/>
  <c r="EO122" i="11" s="1"/>
  <c r="EQ122" i="11" s="1"/>
  <c r="ER122" i="11" s="1"/>
  <c r="DU157" i="11"/>
  <c r="EO157" i="11" s="1"/>
  <c r="EQ157" i="11" s="1"/>
  <c r="ER157" i="11" s="1"/>
  <c r="DU153" i="11"/>
  <c r="EO153" i="11" s="1"/>
  <c r="EQ153" i="11" s="1"/>
  <c r="ER153" i="11" s="1"/>
  <c r="DU149" i="11"/>
  <c r="EO149" i="11" s="1"/>
  <c r="EQ149" i="11" s="1"/>
  <c r="ER149" i="11" s="1"/>
  <c r="DU145" i="11"/>
  <c r="EO145" i="11" s="1"/>
  <c r="EQ145" i="11" s="1"/>
  <c r="ER145" i="11" s="1"/>
  <c r="DU141" i="11"/>
  <c r="EO141" i="11" s="1"/>
  <c r="EQ141" i="11" s="1"/>
  <c r="ER141" i="11" s="1"/>
  <c r="DU137" i="11"/>
  <c r="EO137" i="11" s="1"/>
  <c r="EQ137" i="11" s="1"/>
  <c r="ER137" i="11" s="1"/>
  <c r="DU133" i="11"/>
  <c r="EO133" i="11" s="1"/>
  <c r="EQ133" i="11" s="1"/>
  <c r="ER133" i="11" s="1"/>
  <c r="DU129" i="11"/>
  <c r="EO129" i="11" s="1"/>
  <c r="EQ129" i="11" s="1"/>
  <c r="ER129" i="11" s="1"/>
  <c r="DU125" i="11"/>
  <c r="EO125" i="11" s="1"/>
  <c r="EQ125" i="11" s="1"/>
  <c r="ER125" i="11" s="1"/>
  <c r="DU121" i="11"/>
  <c r="EO121" i="11" s="1"/>
  <c r="EQ121" i="11" s="1"/>
  <c r="ER121" i="11" s="1"/>
  <c r="DU158" i="11"/>
  <c r="EO158" i="11" s="1"/>
  <c r="EQ158" i="11" s="1"/>
  <c r="ER158" i="11" s="1"/>
  <c r="DU152" i="11"/>
  <c r="EO152" i="11" s="1"/>
  <c r="EQ152" i="11" s="1"/>
  <c r="ER152" i="11" s="1"/>
  <c r="DU148" i="11"/>
  <c r="EO148" i="11" s="1"/>
  <c r="EQ148" i="11" s="1"/>
  <c r="ER148" i="11" s="1"/>
  <c r="DU144" i="11"/>
  <c r="EO144" i="11" s="1"/>
  <c r="EQ144" i="11" s="1"/>
  <c r="ER144" i="11" s="1"/>
  <c r="DU140" i="11"/>
  <c r="EO140" i="11" s="1"/>
  <c r="EQ140" i="11" s="1"/>
  <c r="ER140" i="11" s="1"/>
  <c r="DU136" i="11"/>
  <c r="EO136" i="11" s="1"/>
  <c r="EQ136" i="11" s="1"/>
  <c r="ER136" i="11" s="1"/>
  <c r="DU132" i="11"/>
  <c r="EO132" i="11" s="1"/>
  <c r="EQ132" i="11" s="1"/>
  <c r="ER132" i="11" s="1"/>
  <c r="DU128" i="11"/>
  <c r="EO128" i="11" s="1"/>
  <c r="EQ128" i="11" s="1"/>
  <c r="ER128" i="11" s="1"/>
  <c r="DU124" i="11"/>
  <c r="EO124" i="11" s="1"/>
  <c r="EQ124" i="11" s="1"/>
  <c r="ER124" i="11" s="1"/>
  <c r="DU120" i="11"/>
  <c r="EO120" i="11" s="1"/>
  <c r="EQ120" i="11" s="1"/>
  <c r="ER120" i="11" s="1"/>
  <c r="DU118" i="11"/>
  <c r="EO118" i="11" s="1"/>
  <c r="EQ118" i="11" s="1"/>
  <c r="ER118" i="11" s="1"/>
  <c r="DU114" i="11"/>
  <c r="EO114" i="11" s="1"/>
  <c r="EQ114" i="11" s="1"/>
  <c r="ER114" i="11" s="1"/>
  <c r="DU110" i="11"/>
  <c r="EO110" i="11" s="1"/>
  <c r="EQ110" i="11" s="1"/>
  <c r="ER110" i="11" s="1"/>
  <c r="DU106" i="11"/>
  <c r="EO106" i="11" s="1"/>
  <c r="EQ106" i="11" s="1"/>
  <c r="ER106" i="11" s="1"/>
  <c r="DU102" i="11"/>
  <c r="EO102" i="11" s="1"/>
  <c r="EQ102" i="11" s="1"/>
  <c r="ER102" i="11" s="1"/>
  <c r="DU98" i="11"/>
  <c r="EO98" i="11" s="1"/>
  <c r="EQ98" i="11" s="1"/>
  <c r="ER98" i="11" s="1"/>
  <c r="DU94" i="11"/>
  <c r="EO94" i="11" s="1"/>
  <c r="EQ94" i="11" s="1"/>
  <c r="ER94" i="11" s="1"/>
  <c r="DU90" i="11"/>
  <c r="EO90" i="11" s="1"/>
  <c r="EQ90" i="11" s="1"/>
  <c r="ER90" i="11" s="1"/>
  <c r="DU86" i="11"/>
  <c r="EO86" i="11" s="1"/>
  <c r="EQ86" i="11" s="1"/>
  <c r="ER86" i="11" s="1"/>
  <c r="DU117" i="11"/>
  <c r="EO117" i="11" s="1"/>
  <c r="EQ117" i="11" s="1"/>
  <c r="ER117" i="11" s="1"/>
  <c r="DU113" i="11"/>
  <c r="EO113" i="11" s="1"/>
  <c r="EQ113" i="11" s="1"/>
  <c r="ER113" i="11" s="1"/>
  <c r="DU109" i="11"/>
  <c r="EO109" i="11" s="1"/>
  <c r="EQ109" i="11" s="1"/>
  <c r="ER109" i="11" s="1"/>
  <c r="DU105" i="11"/>
  <c r="EO105" i="11" s="1"/>
  <c r="EQ105" i="11" s="1"/>
  <c r="ER105" i="11" s="1"/>
  <c r="DU101" i="11"/>
  <c r="EO101" i="11" s="1"/>
  <c r="EQ101" i="11" s="1"/>
  <c r="ER101" i="11" s="1"/>
  <c r="DU97" i="11"/>
  <c r="EO97" i="11" s="1"/>
  <c r="EQ97" i="11" s="1"/>
  <c r="ER97" i="11" s="1"/>
  <c r="DU93" i="11"/>
  <c r="EO93" i="11" s="1"/>
  <c r="EQ93" i="11" s="1"/>
  <c r="ER93" i="11" s="1"/>
  <c r="DU89" i="11"/>
  <c r="EO89" i="11" s="1"/>
  <c r="EQ89" i="11" s="1"/>
  <c r="ER89" i="11" s="1"/>
  <c r="DU85" i="11"/>
  <c r="EO85" i="11" s="1"/>
  <c r="EQ85" i="11" s="1"/>
  <c r="ER85" i="11" s="1"/>
  <c r="DU116" i="11"/>
  <c r="EO116" i="11" s="1"/>
  <c r="EQ116" i="11" s="1"/>
  <c r="ER116" i="11" s="1"/>
  <c r="DU112" i="11"/>
  <c r="EO112" i="11" s="1"/>
  <c r="EQ112" i="11" s="1"/>
  <c r="ER112" i="11" s="1"/>
  <c r="DU108" i="11"/>
  <c r="EO108" i="11" s="1"/>
  <c r="EQ108" i="11" s="1"/>
  <c r="ER108" i="11" s="1"/>
  <c r="DU104" i="11"/>
  <c r="EO104" i="11" s="1"/>
  <c r="EQ104" i="11" s="1"/>
  <c r="ER104" i="11" s="1"/>
  <c r="DU100" i="11"/>
  <c r="EO100" i="11" s="1"/>
  <c r="EQ100" i="11" s="1"/>
  <c r="ER100" i="11" s="1"/>
  <c r="DU96" i="11"/>
  <c r="EO96" i="11" s="1"/>
  <c r="EQ96" i="11" s="1"/>
  <c r="ER96" i="11" s="1"/>
  <c r="DU92" i="11"/>
  <c r="EO92" i="11" s="1"/>
  <c r="EQ92" i="11" s="1"/>
  <c r="ER92" i="11" s="1"/>
  <c r="DU88" i="11"/>
  <c r="EO88" i="11" s="1"/>
  <c r="EQ88" i="11" s="1"/>
  <c r="ER88" i="11" s="1"/>
  <c r="DU119" i="11"/>
  <c r="EO119" i="11" s="1"/>
  <c r="EQ119" i="11" s="1"/>
  <c r="ER119" i="11" s="1"/>
  <c r="DU115" i="11"/>
  <c r="EO115" i="11" s="1"/>
  <c r="EQ115" i="11" s="1"/>
  <c r="ER115" i="11" s="1"/>
  <c r="DU111" i="11"/>
  <c r="EO111" i="11" s="1"/>
  <c r="EQ111" i="11" s="1"/>
  <c r="ER111" i="11" s="1"/>
  <c r="DU107" i="11"/>
  <c r="EO107" i="11" s="1"/>
  <c r="EQ107" i="11" s="1"/>
  <c r="ER107" i="11" s="1"/>
  <c r="DU103" i="11"/>
  <c r="EO103" i="11" s="1"/>
  <c r="EQ103" i="11" s="1"/>
  <c r="ER103" i="11" s="1"/>
  <c r="DU99" i="11"/>
  <c r="EO99" i="11" s="1"/>
  <c r="EQ99" i="11" s="1"/>
  <c r="ER99" i="11" s="1"/>
  <c r="DU95" i="11"/>
  <c r="EO95" i="11" s="1"/>
  <c r="EQ95" i="11" s="1"/>
  <c r="ER95" i="11" s="1"/>
  <c r="DU91" i="11"/>
  <c r="EO91" i="11" s="1"/>
  <c r="EQ91" i="11" s="1"/>
  <c r="ER91" i="11" s="1"/>
  <c r="DU87" i="11"/>
  <c r="EO87" i="11" s="1"/>
  <c r="EQ87" i="11" s="1"/>
  <c r="ER87" i="11" s="1"/>
  <c r="DU82" i="11"/>
  <c r="EO82" i="11" s="1"/>
  <c r="EQ82" i="11" s="1"/>
  <c r="ER82" i="11" s="1"/>
  <c r="DU78" i="11"/>
  <c r="EO78" i="11" s="1"/>
  <c r="EQ78" i="11" s="1"/>
  <c r="ER78" i="11" s="1"/>
  <c r="DU74" i="11"/>
  <c r="EO74" i="11" s="1"/>
  <c r="EQ74" i="11" s="1"/>
  <c r="ER74" i="11" s="1"/>
  <c r="DU70" i="11"/>
  <c r="EO70" i="11" s="1"/>
  <c r="EQ70" i="11" s="1"/>
  <c r="ER70" i="11" s="1"/>
  <c r="DU66" i="11"/>
  <c r="EO66" i="11" s="1"/>
  <c r="EQ66" i="11" s="1"/>
  <c r="ER66" i="11" s="1"/>
  <c r="DU62" i="11"/>
  <c r="EO62" i="11" s="1"/>
  <c r="EQ62" i="11" s="1"/>
  <c r="ER62" i="11" s="1"/>
  <c r="DU58" i="11"/>
  <c r="EO58" i="11" s="1"/>
  <c r="EQ58" i="11" s="1"/>
  <c r="ER58" i="11" s="1"/>
  <c r="DU54" i="11"/>
  <c r="EO54" i="11" s="1"/>
  <c r="EQ54" i="11" s="1"/>
  <c r="ER54" i="11" s="1"/>
  <c r="DU50" i="11"/>
  <c r="EO50" i="11" s="1"/>
  <c r="EQ50" i="11" s="1"/>
  <c r="ER50" i="11" s="1"/>
  <c r="DU81" i="11"/>
  <c r="EO81" i="11" s="1"/>
  <c r="EQ81" i="11" s="1"/>
  <c r="ER81" i="11" s="1"/>
  <c r="DU77" i="11"/>
  <c r="EO77" i="11" s="1"/>
  <c r="EQ77" i="11" s="1"/>
  <c r="ER77" i="11" s="1"/>
  <c r="DU73" i="11"/>
  <c r="EO73" i="11" s="1"/>
  <c r="EQ73" i="11" s="1"/>
  <c r="ER73" i="11" s="1"/>
  <c r="DU69" i="11"/>
  <c r="EO69" i="11" s="1"/>
  <c r="EQ69" i="11" s="1"/>
  <c r="ER69" i="11" s="1"/>
  <c r="DU65" i="11"/>
  <c r="EO65" i="11" s="1"/>
  <c r="EQ65" i="11" s="1"/>
  <c r="ER65" i="11" s="1"/>
  <c r="DU61" i="11"/>
  <c r="EO61" i="11" s="1"/>
  <c r="EQ61" i="11" s="1"/>
  <c r="ER61" i="11" s="1"/>
  <c r="DU57" i="11"/>
  <c r="EO57" i="11" s="1"/>
  <c r="EQ57" i="11" s="1"/>
  <c r="ER57" i="11" s="1"/>
  <c r="DU53" i="11"/>
  <c r="EO53" i="11" s="1"/>
  <c r="EQ53" i="11" s="1"/>
  <c r="ER53" i="11" s="1"/>
  <c r="DU84" i="11"/>
  <c r="EO84" i="11" s="1"/>
  <c r="EQ84" i="11" s="1"/>
  <c r="ER84" i="11" s="1"/>
  <c r="DU80" i="11"/>
  <c r="EO80" i="11" s="1"/>
  <c r="EQ80" i="11" s="1"/>
  <c r="ER80" i="11" s="1"/>
  <c r="DU76" i="11"/>
  <c r="EO76" i="11" s="1"/>
  <c r="EQ76" i="11" s="1"/>
  <c r="ER76" i="11" s="1"/>
  <c r="DU72" i="11"/>
  <c r="EO72" i="11" s="1"/>
  <c r="EQ72" i="11" s="1"/>
  <c r="ER72" i="11" s="1"/>
  <c r="DU68" i="11"/>
  <c r="EO68" i="11" s="1"/>
  <c r="EQ68" i="11" s="1"/>
  <c r="ER68" i="11" s="1"/>
  <c r="DU64" i="11"/>
  <c r="EO64" i="11" s="1"/>
  <c r="EQ64" i="11" s="1"/>
  <c r="ER64" i="11" s="1"/>
  <c r="DU60" i="11"/>
  <c r="EO60" i="11" s="1"/>
  <c r="EQ60" i="11" s="1"/>
  <c r="ER60" i="11" s="1"/>
  <c r="DU56" i="11"/>
  <c r="EO56" i="11" s="1"/>
  <c r="EQ56" i="11" s="1"/>
  <c r="ER56" i="11" s="1"/>
  <c r="DU52" i="11"/>
  <c r="EO52" i="11" s="1"/>
  <c r="EQ52" i="11" s="1"/>
  <c r="ER52" i="11" s="1"/>
  <c r="DU83" i="11"/>
  <c r="EO83" i="11" s="1"/>
  <c r="EQ83" i="11" s="1"/>
  <c r="ER83" i="11" s="1"/>
  <c r="DU79" i="11"/>
  <c r="EO79" i="11" s="1"/>
  <c r="EQ79" i="11" s="1"/>
  <c r="ER79" i="11" s="1"/>
  <c r="DU75" i="11"/>
  <c r="EO75" i="11" s="1"/>
  <c r="EQ75" i="11" s="1"/>
  <c r="ER75" i="11" s="1"/>
  <c r="DU71" i="11"/>
  <c r="EO71" i="11" s="1"/>
  <c r="EQ71" i="11" s="1"/>
  <c r="ER71" i="11" s="1"/>
  <c r="DU67" i="11"/>
  <c r="EO67" i="11" s="1"/>
  <c r="EQ67" i="11" s="1"/>
  <c r="ER67" i="11" s="1"/>
  <c r="DU63" i="11"/>
  <c r="EO63" i="11" s="1"/>
  <c r="EQ63" i="11" s="1"/>
  <c r="ER63" i="11" s="1"/>
  <c r="DU59" i="11"/>
  <c r="EO59" i="11" s="1"/>
  <c r="EQ59" i="11" s="1"/>
  <c r="ER59" i="11" s="1"/>
  <c r="DU55" i="11"/>
  <c r="EO55" i="11" s="1"/>
  <c r="EQ55" i="11" s="1"/>
  <c r="ER55" i="11" s="1"/>
  <c r="DU51" i="11"/>
  <c r="EO51" i="11" s="1"/>
  <c r="EQ51" i="11" s="1"/>
  <c r="ER51" i="11" s="1"/>
  <c r="DU49" i="11"/>
  <c r="EO49" i="11" s="1"/>
  <c r="EQ49" i="11" s="1"/>
  <c r="ER49" i="11" s="1"/>
  <c r="EE290" i="11"/>
  <c r="FC290" i="11" s="1"/>
  <c r="FE290" i="11" s="1"/>
  <c r="EE289" i="11"/>
  <c r="FC289" i="11" s="1"/>
  <c r="FE289" i="11" s="1"/>
  <c r="EE288" i="11"/>
  <c r="FC288" i="11" s="1"/>
  <c r="FE288" i="11" s="1"/>
  <c r="EE287" i="11"/>
  <c r="FC287" i="11" s="1"/>
  <c r="FE287" i="11" s="1"/>
  <c r="EE285" i="11"/>
  <c r="FC285" i="11" s="1"/>
  <c r="FE285" i="11" s="1"/>
  <c r="EE286" i="11"/>
  <c r="FC286" i="11" s="1"/>
  <c r="FE286" i="11" s="1"/>
  <c r="EE283" i="11"/>
  <c r="FC283" i="11" s="1"/>
  <c r="FE283" i="11" s="1"/>
  <c r="EE282" i="11"/>
  <c r="FC282" i="11" s="1"/>
  <c r="FE282" i="11" s="1"/>
  <c r="EE284" i="11"/>
  <c r="FC284" i="11" s="1"/>
  <c r="FE284" i="11" s="1"/>
  <c r="EE281" i="11"/>
  <c r="FC281" i="11" s="1"/>
  <c r="FE281" i="11" s="1"/>
  <c r="EE280" i="11"/>
  <c r="FC280" i="11" s="1"/>
  <c r="FE280" i="11" s="1"/>
  <c r="EE279" i="11"/>
  <c r="FC279" i="11" s="1"/>
  <c r="FE279" i="11" s="1"/>
  <c r="EE278" i="11"/>
  <c r="FC278" i="11" s="1"/>
  <c r="FE278" i="11" s="1"/>
  <c r="EE277" i="11"/>
  <c r="FC277" i="11" s="1"/>
  <c r="FE277" i="11" s="1"/>
  <c r="EE274" i="11"/>
  <c r="FC274" i="11" s="1"/>
  <c r="FE274" i="11" s="1"/>
  <c r="EE275" i="11"/>
  <c r="FC275" i="11" s="1"/>
  <c r="FE275" i="11" s="1"/>
  <c r="EE273" i="11"/>
  <c r="FC273" i="11" s="1"/>
  <c r="FE273" i="11" s="1"/>
  <c r="EE272" i="11"/>
  <c r="FC272" i="11" s="1"/>
  <c r="FE272" i="11" s="1"/>
  <c r="EE276" i="11"/>
  <c r="FC276" i="11" s="1"/>
  <c r="FE276" i="11" s="1"/>
  <c r="EE271" i="11"/>
  <c r="EE267" i="11"/>
  <c r="FC267" i="11" s="1"/>
  <c r="FE267" i="11" s="1"/>
  <c r="EE270" i="11"/>
  <c r="EE268" i="11"/>
  <c r="EE264" i="11"/>
  <c r="EE269" i="11"/>
  <c r="EE266" i="11"/>
  <c r="FC266" i="11" s="1"/>
  <c r="FE266" i="11" s="1"/>
  <c r="EE262" i="11"/>
  <c r="FC262" i="11" s="1"/>
  <c r="FE262" i="11" s="1"/>
  <c r="EE265" i="11"/>
  <c r="EE261" i="11"/>
  <c r="EE257" i="11"/>
  <c r="FC257" i="11" s="1"/>
  <c r="FE257" i="11" s="1"/>
  <c r="EE260" i="11"/>
  <c r="EE256" i="11"/>
  <c r="EE259" i="11"/>
  <c r="FC259" i="11" s="1"/>
  <c r="FE259" i="11" s="1"/>
  <c r="EE255" i="11"/>
  <c r="EE263" i="11"/>
  <c r="EE258" i="11"/>
  <c r="EE254" i="11"/>
  <c r="EE251" i="11"/>
  <c r="FC251" i="11" s="1"/>
  <c r="FE251" i="11" s="1"/>
  <c r="EE250" i="11"/>
  <c r="EE246" i="11"/>
  <c r="EE253" i="11"/>
  <c r="EE252" i="11"/>
  <c r="FC252" i="11" s="1"/>
  <c r="FE252" i="11" s="1"/>
  <c r="EE248" i="11"/>
  <c r="EE243" i="11"/>
  <c r="EE239" i="11"/>
  <c r="FC239" i="11" s="1"/>
  <c r="FE239" i="11" s="1"/>
  <c r="EE249" i="11"/>
  <c r="EE247" i="11"/>
  <c r="FC247" i="11" s="1"/>
  <c r="FE247" i="11" s="1"/>
  <c r="EE242" i="11"/>
  <c r="EE245" i="11"/>
  <c r="EE241" i="11"/>
  <c r="EE244" i="11"/>
  <c r="EE240" i="11"/>
  <c r="EE234" i="11"/>
  <c r="FC234" i="11" s="1"/>
  <c r="FE234" i="11" s="1"/>
  <c r="EE230" i="11"/>
  <c r="FC230" i="11" s="1"/>
  <c r="FE230" i="11" s="1"/>
  <c r="EE237" i="11"/>
  <c r="EE233" i="11"/>
  <c r="FC233" i="11" s="1"/>
  <c r="FE233" i="11" s="1"/>
  <c r="EE236" i="11"/>
  <c r="EE232" i="11"/>
  <c r="FC232" i="11" s="1"/>
  <c r="FE232" i="11" s="1"/>
  <c r="EE238" i="11"/>
  <c r="EE235" i="11"/>
  <c r="EE231" i="11"/>
  <c r="EE228" i="11"/>
  <c r="EE224" i="11"/>
  <c r="EE220" i="11"/>
  <c r="EE216" i="11"/>
  <c r="EE227" i="11"/>
  <c r="FC227" i="11" s="1"/>
  <c r="FE227" i="11" s="1"/>
  <c r="EE223" i="11"/>
  <c r="EE219" i="11"/>
  <c r="EE215" i="11"/>
  <c r="FC215" i="11" s="1"/>
  <c r="FE215" i="11" s="1"/>
  <c r="EE226" i="11"/>
  <c r="FC226" i="11" s="1"/>
  <c r="FE226" i="11" s="1"/>
  <c r="EE222" i="11"/>
  <c r="EE218" i="11"/>
  <c r="EE214" i="11"/>
  <c r="EE229" i="11"/>
  <c r="EE225" i="11"/>
  <c r="EE221" i="11"/>
  <c r="EE217" i="11"/>
  <c r="FC217" i="11" s="1"/>
  <c r="FE217" i="11" s="1"/>
  <c r="EE213" i="11"/>
  <c r="EE209" i="11"/>
  <c r="FC209" i="11" s="1"/>
  <c r="FE209" i="11" s="1"/>
  <c r="EE205" i="11"/>
  <c r="FC205" i="11" s="1"/>
  <c r="FE205" i="11" s="1"/>
  <c r="EE201" i="11"/>
  <c r="FC201" i="11" s="1"/>
  <c r="FE201" i="11" s="1"/>
  <c r="EE197" i="11"/>
  <c r="FC197" i="11" s="1"/>
  <c r="FE197" i="11" s="1"/>
  <c r="EE212" i="11"/>
  <c r="EE208" i="11"/>
  <c r="FC208" i="11" s="1"/>
  <c r="FE208" i="11" s="1"/>
  <c r="EE204" i="11"/>
  <c r="FC204" i="11" s="1"/>
  <c r="FE204" i="11" s="1"/>
  <c r="EE200" i="11"/>
  <c r="FC200" i="11" s="1"/>
  <c r="FE200" i="11" s="1"/>
  <c r="EE196" i="11"/>
  <c r="FC196" i="11" s="1"/>
  <c r="FE196" i="11" s="1"/>
  <c r="EE207" i="11"/>
  <c r="EE203" i="11"/>
  <c r="FC203" i="11" s="1"/>
  <c r="FE203" i="11" s="1"/>
  <c r="EE199" i="11"/>
  <c r="EE195" i="11"/>
  <c r="FC195" i="11" s="1"/>
  <c r="FE195" i="11" s="1"/>
  <c r="EE211" i="11"/>
  <c r="EE210" i="11"/>
  <c r="FC210" i="11" s="1"/>
  <c r="FE210" i="11" s="1"/>
  <c r="EE206" i="11"/>
  <c r="FC206" i="11" s="1"/>
  <c r="FE206" i="11" s="1"/>
  <c r="EE202" i="11"/>
  <c r="EE198" i="11"/>
  <c r="FC198" i="11" s="1"/>
  <c r="FE198" i="11" s="1"/>
  <c r="EE194" i="11"/>
  <c r="FC194" i="11" s="1"/>
  <c r="FE194" i="11" s="1"/>
  <c r="EE191" i="11"/>
  <c r="EE187" i="11"/>
  <c r="FC187" i="11" s="1"/>
  <c r="FE187" i="11" s="1"/>
  <c r="EE183" i="11"/>
  <c r="FC183" i="11" s="1"/>
  <c r="FE183" i="11" s="1"/>
  <c r="EE179" i="11"/>
  <c r="FC179" i="11" s="1"/>
  <c r="FE179" i="11" s="1"/>
  <c r="EE190" i="11"/>
  <c r="EE186" i="11"/>
  <c r="FC186" i="11" s="1"/>
  <c r="FE186" i="11" s="1"/>
  <c r="EE182" i="11"/>
  <c r="FC182" i="11" s="1"/>
  <c r="FE182" i="11" s="1"/>
  <c r="EE178" i="11"/>
  <c r="FC178" i="11" s="1"/>
  <c r="FE178" i="11" s="1"/>
  <c r="EE193" i="11"/>
  <c r="FC193" i="11" s="1"/>
  <c r="FE193" i="11" s="1"/>
  <c r="EE189" i="11"/>
  <c r="FC189" i="11" s="1"/>
  <c r="FE189" i="11" s="1"/>
  <c r="EE185" i="11"/>
  <c r="FC185" i="11" s="1"/>
  <c r="FE185" i="11" s="1"/>
  <c r="EE181" i="11"/>
  <c r="EE177" i="11"/>
  <c r="FC177" i="11" s="1"/>
  <c r="FE177" i="11" s="1"/>
  <c r="EE192" i="11"/>
  <c r="FC192" i="11" s="1"/>
  <c r="FE192" i="11" s="1"/>
  <c r="EE188" i="11"/>
  <c r="EE184" i="11"/>
  <c r="EE180" i="11"/>
  <c r="FC180" i="11" s="1"/>
  <c r="FE180" i="11" s="1"/>
  <c r="EE172" i="11"/>
  <c r="EE168" i="11"/>
  <c r="FC168" i="11" s="1"/>
  <c r="FE168" i="11" s="1"/>
  <c r="EE164" i="11"/>
  <c r="FC164" i="11" s="1"/>
  <c r="FE164" i="11" s="1"/>
  <c r="EE160" i="11"/>
  <c r="FC160" i="11" s="1"/>
  <c r="FE160" i="11" s="1"/>
  <c r="EE176" i="11"/>
  <c r="FC176" i="11" s="1"/>
  <c r="FE176" i="11" s="1"/>
  <c r="EE175" i="11"/>
  <c r="FC175" i="11" s="1"/>
  <c r="FE175" i="11" s="1"/>
  <c r="EE171" i="11"/>
  <c r="FC171" i="11" s="1"/>
  <c r="FE171" i="11" s="1"/>
  <c r="EE167" i="11"/>
  <c r="EE163" i="11"/>
  <c r="FC163" i="11" s="1"/>
  <c r="FE163" i="11" s="1"/>
  <c r="EE159" i="11"/>
  <c r="EE174" i="11"/>
  <c r="FC174" i="11" s="1"/>
  <c r="FE174" i="11" s="1"/>
  <c r="EE170" i="11"/>
  <c r="EE166" i="11"/>
  <c r="FC166" i="11" s="1"/>
  <c r="FE166" i="11" s="1"/>
  <c r="EE162" i="11"/>
  <c r="FC162" i="11" s="1"/>
  <c r="FE162" i="11" s="1"/>
  <c r="EE158" i="11"/>
  <c r="EE173" i="11"/>
  <c r="FC173" i="11" s="1"/>
  <c r="FE173" i="11" s="1"/>
  <c r="EE169" i="11"/>
  <c r="FC169" i="11" s="1"/>
  <c r="FE169" i="11" s="1"/>
  <c r="EE165" i="11"/>
  <c r="FC165" i="11" s="1"/>
  <c r="FE165" i="11" s="1"/>
  <c r="EE161" i="11"/>
  <c r="EE157" i="11"/>
  <c r="EE153" i="11"/>
  <c r="EE149" i="11"/>
  <c r="EE145" i="11"/>
  <c r="FC145" i="11" s="1"/>
  <c r="FE145" i="11" s="1"/>
  <c r="EE141" i="11"/>
  <c r="EE137" i="11"/>
  <c r="EE133" i="11"/>
  <c r="EE129" i="11"/>
  <c r="FC129" i="11" s="1"/>
  <c r="FE129" i="11" s="1"/>
  <c r="EE125" i="11"/>
  <c r="EE121" i="11"/>
  <c r="EE152" i="11"/>
  <c r="FC152" i="11" s="1"/>
  <c r="FE152" i="11" s="1"/>
  <c r="EE148" i="11"/>
  <c r="FC148" i="11" s="1"/>
  <c r="FE148" i="11" s="1"/>
  <c r="EE144" i="11"/>
  <c r="EE140" i="11"/>
  <c r="FC140" i="11" s="1"/>
  <c r="FE140" i="11" s="1"/>
  <c r="EE136" i="11"/>
  <c r="EE132" i="11"/>
  <c r="FC132" i="11" s="1"/>
  <c r="FE132" i="11" s="1"/>
  <c r="EE128" i="11"/>
  <c r="EE124" i="11"/>
  <c r="EE156" i="11"/>
  <c r="EE155" i="11"/>
  <c r="FC155" i="11" s="1"/>
  <c r="FE155" i="11" s="1"/>
  <c r="EE151" i="11"/>
  <c r="EE147" i="11"/>
  <c r="EE143" i="11"/>
  <c r="FC143" i="11" s="1"/>
  <c r="FE143" i="11" s="1"/>
  <c r="EE139" i="11"/>
  <c r="FC139" i="11" s="1"/>
  <c r="FE139" i="11" s="1"/>
  <c r="EE135" i="11"/>
  <c r="FC135" i="11" s="1"/>
  <c r="FE135" i="11" s="1"/>
  <c r="EE131" i="11"/>
  <c r="EE127" i="11"/>
  <c r="EE123" i="11"/>
  <c r="FC123" i="11" s="1"/>
  <c r="FE123" i="11" s="1"/>
  <c r="EE154" i="11"/>
  <c r="EE150" i="11"/>
  <c r="EE146" i="11"/>
  <c r="EE142" i="11"/>
  <c r="EE138" i="11"/>
  <c r="FC138" i="11" s="1"/>
  <c r="FE138" i="11" s="1"/>
  <c r="EE134" i="11"/>
  <c r="FC134" i="11" s="1"/>
  <c r="FE134" i="11" s="1"/>
  <c r="EE130" i="11"/>
  <c r="EE126" i="11"/>
  <c r="EE122" i="11"/>
  <c r="EE116" i="11"/>
  <c r="EE112" i="11"/>
  <c r="EE108" i="11"/>
  <c r="EE104" i="11"/>
  <c r="EE100" i="11"/>
  <c r="FC100" i="11" s="1"/>
  <c r="FE100" i="11" s="1"/>
  <c r="EE96" i="11"/>
  <c r="FC96" i="11" s="1"/>
  <c r="FE96" i="11" s="1"/>
  <c r="EE92" i="11"/>
  <c r="FC92" i="11" s="1"/>
  <c r="FE92" i="11" s="1"/>
  <c r="EE88" i="11"/>
  <c r="FC88" i="11" s="1"/>
  <c r="FE88" i="11" s="1"/>
  <c r="EE119" i="11"/>
  <c r="EE115" i="11"/>
  <c r="FC115" i="11" s="1"/>
  <c r="FE115" i="11" s="1"/>
  <c r="EE111" i="11"/>
  <c r="EE107" i="11"/>
  <c r="FC107" i="11" s="1"/>
  <c r="FE107" i="11" s="1"/>
  <c r="EE103" i="11"/>
  <c r="FC103" i="11" s="1"/>
  <c r="FE103" i="11" s="1"/>
  <c r="EE99" i="11"/>
  <c r="FC99" i="11" s="1"/>
  <c r="FE99" i="11" s="1"/>
  <c r="EE95" i="11"/>
  <c r="FC95" i="11" s="1"/>
  <c r="FE95" i="11" s="1"/>
  <c r="EE91" i="11"/>
  <c r="EE87" i="11"/>
  <c r="FC87" i="11" s="1"/>
  <c r="FE87" i="11" s="1"/>
  <c r="EE118" i="11"/>
  <c r="EE114" i="11"/>
  <c r="FC114" i="11" s="1"/>
  <c r="FE114" i="11" s="1"/>
  <c r="EE110" i="11"/>
  <c r="EE106" i="11"/>
  <c r="EE102" i="11"/>
  <c r="FC102" i="11" s="1"/>
  <c r="FE102" i="11" s="1"/>
  <c r="EE98" i="11"/>
  <c r="EE94" i="11"/>
  <c r="FC94" i="11" s="1"/>
  <c r="FE94" i="11" s="1"/>
  <c r="EE90" i="11"/>
  <c r="EE86" i="11"/>
  <c r="FC86" i="11" s="1"/>
  <c r="FE86" i="11" s="1"/>
  <c r="EE120" i="11"/>
  <c r="FC120" i="11" s="1"/>
  <c r="FE120" i="11" s="1"/>
  <c r="EE117" i="11"/>
  <c r="EE113" i="11"/>
  <c r="FC113" i="11" s="1"/>
  <c r="FE113" i="11" s="1"/>
  <c r="EE109" i="11"/>
  <c r="FC109" i="11" s="1"/>
  <c r="FE109" i="11" s="1"/>
  <c r="EE105" i="11"/>
  <c r="EE101" i="11"/>
  <c r="EE97" i="11"/>
  <c r="FC97" i="11" s="1"/>
  <c r="FE97" i="11" s="1"/>
  <c r="EE93" i="11"/>
  <c r="FC93" i="11" s="1"/>
  <c r="FE93" i="11" s="1"/>
  <c r="EE89" i="11"/>
  <c r="FC89" i="11" s="1"/>
  <c r="FE89" i="11" s="1"/>
  <c r="EE85" i="11"/>
  <c r="FC85" i="11" s="1"/>
  <c r="FE85" i="11" s="1"/>
  <c r="EE80" i="11"/>
  <c r="FC80" i="11" s="1"/>
  <c r="FE80" i="11" s="1"/>
  <c r="EE76" i="11"/>
  <c r="FC76" i="11" s="1"/>
  <c r="FE76" i="11" s="1"/>
  <c r="EE72" i="11"/>
  <c r="FC72" i="11" s="1"/>
  <c r="FE72" i="11" s="1"/>
  <c r="EE68" i="11"/>
  <c r="FC68" i="11" s="1"/>
  <c r="FE68" i="11" s="1"/>
  <c r="EE64" i="11"/>
  <c r="FC64" i="11" s="1"/>
  <c r="FE64" i="11" s="1"/>
  <c r="EE60" i="11"/>
  <c r="FC60" i="11" s="1"/>
  <c r="FE60" i="11" s="1"/>
  <c r="EE56" i="11"/>
  <c r="FC56" i="11" s="1"/>
  <c r="FE56" i="11" s="1"/>
  <c r="EE52" i="11"/>
  <c r="FC52" i="11" s="1"/>
  <c r="FE52" i="11" s="1"/>
  <c r="EE83" i="11"/>
  <c r="FC83" i="11" s="1"/>
  <c r="FE83" i="11" s="1"/>
  <c r="EE79" i="11"/>
  <c r="FC79" i="11" s="1"/>
  <c r="FE79" i="11" s="1"/>
  <c r="EE75" i="11"/>
  <c r="FC75" i="11" s="1"/>
  <c r="FE75" i="11" s="1"/>
  <c r="EE71" i="11"/>
  <c r="FC71" i="11" s="1"/>
  <c r="FE71" i="11" s="1"/>
  <c r="EE67" i="11"/>
  <c r="FC67" i="11" s="1"/>
  <c r="FE67" i="11" s="1"/>
  <c r="EE63" i="11"/>
  <c r="FC63" i="11" s="1"/>
  <c r="FE63" i="11" s="1"/>
  <c r="EE59" i="11"/>
  <c r="FC59" i="11" s="1"/>
  <c r="FE59" i="11" s="1"/>
  <c r="EE55" i="11"/>
  <c r="FC55" i="11" s="1"/>
  <c r="FE55" i="11" s="1"/>
  <c r="EE51" i="11"/>
  <c r="FC51" i="11" s="1"/>
  <c r="FE51" i="11" s="1"/>
  <c r="EE82" i="11"/>
  <c r="FC82" i="11" s="1"/>
  <c r="FE82" i="11" s="1"/>
  <c r="EE78" i="11"/>
  <c r="FC78" i="11" s="1"/>
  <c r="FE78" i="11" s="1"/>
  <c r="EE74" i="11"/>
  <c r="FC74" i="11" s="1"/>
  <c r="FE74" i="11" s="1"/>
  <c r="EE70" i="11"/>
  <c r="FC70" i="11" s="1"/>
  <c r="FE70" i="11" s="1"/>
  <c r="EE66" i="11"/>
  <c r="FC66" i="11" s="1"/>
  <c r="FE66" i="11" s="1"/>
  <c r="EE62" i="11"/>
  <c r="FC62" i="11" s="1"/>
  <c r="FE62" i="11" s="1"/>
  <c r="EE58" i="11"/>
  <c r="FC58" i="11" s="1"/>
  <c r="FE58" i="11" s="1"/>
  <c r="EE54" i="11"/>
  <c r="FC54" i="11" s="1"/>
  <c r="FE54" i="11" s="1"/>
  <c r="EE50" i="11"/>
  <c r="FC50" i="11" s="1"/>
  <c r="FE50" i="11" s="1"/>
  <c r="EE84" i="11"/>
  <c r="FC84" i="11" s="1"/>
  <c r="FE84" i="11" s="1"/>
  <c r="EE81" i="11"/>
  <c r="FC81" i="11" s="1"/>
  <c r="FE81" i="11" s="1"/>
  <c r="EE77" i="11"/>
  <c r="FC77" i="11" s="1"/>
  <c r="FE77" i="11" s="1"/>
  <c r="EE73" i="11"/>
  <c r="FC73" i="11" s="1"/>
  <c r="FE73" i="11" s="1"/>
  <c r="EE69" i="11"/>
  <c r="FC69" i="11" s="1"/>
  <c r="FE69" i="11" s="1"/>
  <c r="EE65" i="11"/>
  <c r="FC65" i="11" s="1"/>
  <c r="FE65" i="11" s="1"/>
  <c r="EE61" i="11"/>
  <c r="FC61" i="11" s="1"/>
  <c r="FE61" i="11" s="1"/>
  <c r="EE57" i="11"/>
  <c r="FC57" i="11" s="1"/>
  <c r="FE57" i="11" s="1"/>
  <c r="EE53" i="11"/>
  <c r="FC53" i="11" s="1"/>
  <c r="FE53" i="11" s="1"/>
  <c r="EE49" i="11"/>
  <c r="FC49" i="11" s="1"/>
  <c r="FE49" i="11" s="1"/>
  <c r="DU48" i="11"/>
  <c r="EE48" i="11"/>
  <c r="FC48" i="11" s="1"/>
  <c r="FB39" i="11"/>
  <c r="FD48" i="11"/>
  <c r="EN39" i="11"/>
  <c r="EP48" i="11"/>
  <c r="CW39" i="11"/>
  <c r="DM39" i="11"/>
  <c r="CX39" i="11"/>
  <c r="DL39" i="11"/>
  <c r="FC260" i="11" l="1"/>
  <c r="FE260" i="11" s="1"/>
  <c r="HL260" i="11"/>
  <c r="FC142" i="11"/>
  <c r="FE142" i="11" s="1"/>
  <c r="HL142" i="11"/>
  <c r="FC161" i="11"/>
  <c r="FE161" i="11" s="1"/>
  <c r="HL161" i="11"/>
  <c r="FC181" i="11"/>
  <c r="FE181" i="11" s="1"/>
  <c r="HL181" i="11"/>
  <c r="FC254" i="11"/>
  <c r="FE254" i="11" s="1"/>
  <c r="HL254" i="11"/>
  <c r="FC261" i="11"/>
  <c r="FE261" i="11" s="1"/>
  <c r="HL261" i="11"/>
  <c r="FC118" i="11"/>
  <c r="FE118" i="11" s="1"/>
  <c r="HL118" i="11"/>
  <c r="FC112" i="11"/>
  <c r="FE112" i="11" s="1"/>
  <c r="HL112" i="11"/>
  <c r="FC146" i="11"/>
  <c r="FE146" i="11" s="1"/>
  <c r="HL146" i="11"/>
  <c r="FC159" i="11"/>
  <c r="FE159" i="11" s="1"/>
  <c r="HL159" i="11"/>
  <c r="FC211" i="11"/>
  <c r="FE211" i="11" s="1"/>
  <c r="HL211" i="11"/>
  <c r="FC258" i="11"/>
  <c r="FE258" i="11" s="1"/>
  <c r="HL258" i="11"/>
  <c r="FC265" i="11"/>
  <c r="FE265" i="11" s="1"/>
  <c r="HL265" i="11"/>
  <c r="FC271" i="11"/>
  <c r="FE271" i="11" s="1"/>
  <c r="HL271" i="11"/>
  <c r="FC119" i="11"/>
  <c r="FE119" i="11" s="1"/>
  <c r="HL119" i="11"/>
  <c r="FC147" i="11"/>
  <c r="FE147" i="11" s="1"/>
  <c r="HL147" i="11"/>
  <c r="FC172" i="11"/>
  <c r="FE172" i="11" s="1"/>
  <c r="HL172" i="11"/>
  <c r="FC212" i="11"/>
  <c r="FE212" i="11" s="1"/>
  <c r="HL212" i="11"/>
  <c r="FC248" i="11"/>
  <c r="FE248" i="11" s="1"/>
  <c r="HL248" i="11"/>
  <c r="FC263" i="11"/>
  <c r="FE263" i="11" s="1"/>
  <c r="HL263" i="11"/>
  <c r="FC154" i="11"/>
  <c r="FE154" i="11" s="1"/>
  <c r="HL154" i="11"/>
  <c r="FC151" i="11"/>
  <c r="FE151" i="11" s="1"/>
  <c r="HL151" i="11"/>
  <c r="FC144" i="11"/>
  <c r="FE144" i="11" s="1"/>
  <c r="HL144" i="11"/>
  <c r="FC141" i="11"/>
  <c r="FE141" i="11" s="1"/>
  <c r="HL141" i="11"/>
  <c r="FC191" i="11"/>
  <c r="FE191" i="11" s="1"/>
  <c r="HL191" i="11"/>
  <c r="FC241" i="11"/>
  <c r="FE241" i="11" s="1"/>
  <c r="HL241" i="11"/>
  <c r="FC255" i="11"/>
  <c r="FE255" i="11" s="1"/>
  <c r="HL255" i="11"/>
  <c r="FC214" i="11"/>
  <c r="FE214" i="11" s="1"/>
  <c r="HL214" i="11"/>
  <c r="FC245" i="11"/>
  <c r="FE245" i="11" s="1"/>
  <c r="HL245" i="11"/>
  <c r="FC253" i="11"/>
  <c r="FE253" i="11" s="1"/>
  <c r="HL253" i="11"/>
  <c r="FC269" i="11"/>
  <c r="FE269" i="11" s="1"/>
  <c r="HL269" i="11"/>
  <c r="FC156" i="11"/>
  <c r="FE156" i="11" s="1"/>
  <c r="HL156" i="11"/>
  <c r="FC207" i="11"/>
  <c r="FE207" i="11" s="1"/>
  <c r="HL207" i="11"/>
  <c r="FC242" i="11"/>
  <c r="FE242" i="11" s="1"/>
  <c r="HL242" i="11"/>
  <c r="FC246" i="11"/>
  <c r="FE246" i="11" s="1"/>
  <c r="HL246" i="11"/>
  <c r="FC256" i="11"/>
  <c r="FE256" i="11" s="1"/>
  <c r="HL256" i="11"/>
  <c r="FC264" i="11"/>
  <c r="FE264" i="11" s="1"/>
  <c r="HL264" i="11"/>
  <c r="FC153" i="11"/>
  <c r="FE153" i="11" s="1"/>
  <c r="HL153" i="11"/>
  <c r="FC202" i="11"/>
  <c r="FE202" i="11" s="1"/>
  <c r="HL202" i="11"/>
  <c r="FC222" i="11"/>
  <c r="FE222" i="11" s="1"/>
  <c r="HL222" i="11"/>
  <c r="FC237" i="11"/>
  <c r="FE237" i="11" s="1"/>
  <c r="HL237" i="11"/>
  <c r="FC250" i="11"/>
  <c r="FE250" i="11" s="1"/>
  <c r="HL250" i="11"/>
  <c r="FC268" i="11"/>
  <c r="FE268" i="11" s="1"/>
  <c r="HL268" i="11"/>
  <c r="FC128" i="11"/>
  <c r="FE128" i="11" s="1"/>
  <c r="HL128" i="11"/>
  <c r="FC125" i="11"/>
  <c r="FE125" i="11" s="1"/>
  <c r="HL125" i="11"/>
  <c r="FC157" i="11"/>
  <c r="FE157" i="11" s="1"/>
  <c r="HL157" i="11"/>
  <c r="FC170" i="11"/>
  <c r="FE170" i="11" s="1"/>
  <c r="HL170" i="11"/>
  <c r="FC190" i="11"/>
  <c r="FE190" i="11" s="1"/>
  <c r="HL190" i="11"/>
  <c r="FC213" i="11"/>
  <c r="FE213" i="11" s="1"/>
  <c r="HL213" i="11"/>
  <c r="FC249" i="11"/>
  <c r="FE249" i="11" s="1"/>
  <c r="HL249" i="11"/>
  <c r="FC270" i="11"/>
  <c r="FE270" i="11" s="1"/>
  <c r="HL270" i="11"/>
  <c r="FC90" i="11"/>
  <c r="FE90" i="11" s="1"/>
  <c r="HL90" i="11"/>
  <c r="FC106" i="11"/>
  <c r="FE106" i="11" s="1"/>
  <c r="HL106" i="11"/>
  <c r="FC116" i="11"/>
  <c r="FE116" i="11" s="1"/>
  <c r="HL116" i="11"/>
  <c r="FC150" i="11"/>
  <c r="FE150" i="11" s="1"/>
  <c r="HL150" i="11"/>
  <c r="FC131" i="11"/>
  <c r="FE131" i="11" s="1"/>
  <c r="HL131" i="11"/>
  <c r="FC124" i="11"/>
  <c r="FE124" i="11" s="1"/>
  <c r="HL124" i="11"/>
  <c r="FC121" i="11"/>
  <c r="FE121" i="11" s="1"/>
  <c r="HL121" i="11"/>
  <c r="FC137" i="11"/>
  <c r="FE137" i="11" s="1"/>
  <c r="HL137" i="11"/>
  <c r="FC225" i="11"/>
  <c r="FE225" i="11" s="1"/>
  <c r="HL225" i="11"/>
  <c r="FC223" i="11"/>
  <c r="FE223" i="11" s="1"/>
  <c r="HL223" i="11"/>
  <c r="FC224" i="11"/>
  <c r="FE224" i="11" s="1"/>
  <c r="HL224" i="11"/>
  <c r="FC238" i="11"/>
  <c r="FE238" i="11" s="1"/>
  <c r="HL238" i="11"/>
  <c r="FC244" i="11"/>
  <c r="FE244" i="11" s="1"/>
  <c r="HL244" i="11"/>
  <c r="FC101" i="11"/>
  <c r="FE101" i="11" s="1"/>
  <c r="HL101" i="11"/>
  <c r="FC117" i="11"/>
  <c r="FE117" i="11" s="1"/>
  <c r="HL117" i="11"/>
  <c r="FC110" i="11"/>
  <c r="FE110" i="11" s="1"/>
  <c r="HL110" i="11"/>
  <c r="FC91" i="11"/>
  <c r="FE91" i="11" s="1"/>
  <c r="HL91" i="11"/>
  <c r="FC104" i="11"/>
  <c r="FE104" i="11" s="1"/>
  <c r="HL104" i="11"/>
  <c r="FC122" i="11"/>
  <c r="FE122" i="11" s="1"/>
  <c r="HL122" i="11"/>
  <c r="FC167" i="11"/>
  <c r="FE167" i="11" s="1"/>
  <c r="HL167" i="11"/>
  <c r="FC199" i="11"/>
  <c r="FE199" i="11" s="1"/>
  <c r="HL199" i="11"/>
  <c r="FC229" i="11"/>
  <c r="FE229" i="11" s="1"/>
  <c r="HL229" i="11"/>
  <c r="FC228" i="11"/>
  <c r="FE228" i="11" s="1"/>
  <c r="HL228" i="11"/>
  <c r="FC105" i="11"/>
  <c r="FE105" i="11" s="1"/>
  <c r="HL105" i="11"/>
  <c r="FC98" i="11"/>
  <c r="FE98" i="11" s="1"/>
  <c r="HL98" i="11"/>
  <c r="FC111" i="11"/>
  <c r="FE111" i="11" s="1"/>
  <c r="HL111" i="11"/>
  <c r="FC108" i="11"/>
  <c r="FE108" i="11" s="1"/>
  <c r="HL108" i="11"/>
  <c r="FC126" i="11"/>
  <c r="FE126" i="11" s="1"/>
  <c r="HL126" i="11"/>
  <c r="FC158" i="11"/>
  <c r="FE158" i="11" s="1"/>
  <c r="HL158" i="11"/>
  <c r="FC184" i="11"/>
  <c r="FE184" i="11" s="1"/>
  <c r="HL184" i="11"/>
  <c r="FC216" i="11"/>
  <c r="FE216" i="11" s="1"/>
  <c r="HL216" i="11"/>
  <c r="FC231" i="11"/>
  <c r="FE231" i="11" s="1"/>
  <c r="HL231" i="11"/>
  <c r="FC236" i="11"/>
  <c r="FE236" i="11" s="1"/>
  <c r="HL236" i="11"/>
  <c r="FC130" i="11"/>
  <c r="FE130" i="11" s="1"/>
  <c r="HL130" i="11"/>
  <c r="FC127" i="11"/>
  <c r="FE127" i="11" s="1"/>
  <c r="HL127" i="11"/>
  <c r="FC136" i="11"/>
  <c r="FE136" i="11" s="1"/>
  <c r="HL136" i="11"/>
  <c r="FC133" i="11"/>
  <c r="FE133" i="11" s="1"/>
  <c r="HL133" i="11"/>
  <c r="FC149" i="11"/>
  <c r="FE149" i="11" s="1"/>
  <c r="HL149" i="11"/>
  <c r="FC188" i="11"/>
  <c r="FE188" i="11" s="1"/>
  <c r="HL188" i="11"/>
  <c r="FC221" i="11"/>
  <c r="FE221" i="11" s="1"/>
  <c r="HL221" i="11"/>
  <c r="FC218" i="11"/>
  <c r="FE218" i="11" s="1"/>
  <c r="HL218" i="11"/>
  <c r="FC219" i="11"/>
  <c r="FE219" i="11" s="1"/>
  <c r="HL219" i="11"/>
  <c r="FC220" i="11"/>
  <c r="FE220" i="11" s="1"/>
  <c r="HL220" i="11"/>
  <c r="FC235" i="11"/>
  <c r="FE235" i="11" s="1"/>
  <c r="HL235" i="11"/>
  <c r="FC240" i="11"/>
  <c r="FE240" i="11" s="1"/>
  <c r="HL240" i="11"/>
  <c r="FC243" i="11"/>
  <c r="FE243" i="11" s="1"/>
  <c r="HL243" i="11"/>
  <c r="EF289" i="11"/>
  <c r="FH289" i="11" s="1"/>
  <c r="EF290" i="11"/>
  <c r="FH290" i="11" s="1"/>
  <c r="EF288" i="11"/>
  <c r="FH288" i="11" s="1"/>
  <c r="EF287" i="11"/>
  <c r="FH287" i="11" s="1"/>
  <c r="EF286" i="11"/>
  <c r="FH286" i="11" s="1"/>
  <c r="EF285" i="11"/>
  <c r="FH285" i="11" s="1"/>
  <c r="EF284" i="11"/>
  <c r="FH284" i="11" s="1"/>
  <c r="EF282" i="11"/>
  <c r="FH282" i="11" s="1"/>
  <c r="EF281" i="11"/>
  <c r="FH281" i="11" s="1"/>
  <c r="EF283" i="11"/>
  <c r="FH283" i="11" s="1"/>
  <c r="EF280" i="11"/>
  <c r="FH280" i="11" s="1"/>
  <c r="EF278" i="11"/>
  <c r="FH278" i="11" s="1"/>
  <c r="EF277" i="11"/>
  <c r="FH277" i="11" s="1"/>
  <c r="EF279" i="11"/>
  <c r="FH279" i="11" s="1"/>
  <c r="EF276" i="11"/>
  <c r="FH276" i="11" s="1"/>
  <c r="EF274" i="11"/>
  <c r="FH274" i="11" s="1"/>
  <c r="EF272" i="11"/>
  <c r="FH272" i="11" s="1"/>
  <c r="EF271" i="11"/>
  <c r="FH271" i="11" s="1"/>
  <c r="EF270" i="11"/>
  <c r="FH270" i="11" s="1"/>
  <c r="EF275" i="11"/>
  <c r="FH275" i="11" s="1"/>
  <c r="EF273" i="11"/>
  <c r="FH273" i="11" s="1"/>
  <c r="EF269" i="11"/>
  <c r="FH269" i="11" s="1"/>
  <c r="EF266" i="11"/>
  <c r="FH266" i="11" s="1"/>
  <c r="EF265" i="11"/>
  <c r="FH265" i="11" s="1"/>
  <c r="EF261" i="11"/>
  <c r="FH261" i="11" s="1"/>
  <c r="EF268" i="11"/>
  <c r="FH268" i="11" s="1"/>
  <c r="EF267" i="11"/>
  <c r="FH267" i="11" s="1"/>
  <c r="EF264" i="11"/>
  <c r="FH264" i="11" s="1"/>
  <c r="EF260" i="11"/>
  <c r="FH260" i="11" s="1"/>
  <c r="EF256" i="11"/>
  <c r="FH256" i="11" s="1"/>
  <c r="EF259" i="11"/>
  <c r="FH259" i="11" s="1"/>
  <c r="EF255" i="11"/>
  <c r="FH255" i="11" s="1"/>
  <c r="EF263" i="11"/>
  <c r="FH263" i="11" s="1"/>
  <c r="EF258" i="11"/>
  <c r="FH258" i="11" s="1"/>
  <c r="EF254" i="11"/>
  <c r="FH254" i="11" s="1"/>
  <c r="EF262" i="11"/>
  <c r="FH262" i="11" s="1"/>
  <c r="EF257" i="11"/>
  <c r="FH257" i="11" s="1"/>
  <c r="EF253" i="11"/>
  <c r="FH253" i="11" s="1"/>
  <c r="EF250" i="11"/>
  <c r="FH250" i="11" s="1"/>
  <c r="EF249" i="11"/>
  <c r="FH249" i="11" s="1"/>
  <c r="EF245" i="11"/>
  <c r="FH245" i="11" s="1"/>
  <c r="EF252" i="11"/>
  <c r="FH252" i="11" s="1"/>
  <c r="EF251" i="11"/>
  <c r="FH251" i="11" s="1"/>
  <c r="EF247" i="11"/>
  <c r="FH247" i="11" s="1"/>
  <c r="EF248" i="11"/>
  <c r="FH248" i="11" s="1"/>
  <c r="EF242" i="11"/>
  <c r="FH242" i="11" s="1"/>
  <c r="EF238" i="11"/>
  <c r="FH238" i="11" s="1"/>
  <c r="EF246" i="11"/>
  <c r="FH246" i="11" s="1"/>
  <c r="EF241" i="11"/>
  <c r="FH241" i="11" s="1"/>
  <c r="EF244" i="11"/>
  <c r="FH244" i="11" s="1"/>
  <c r="EF240" i="11"/>
  <c r="FH240" i="11" s="1"/>
  <c r="EF243" i="11"/>
  <c r="FH243" i="11" s="1"/>
  <c r="EF239" i="11"/>
  <c r="FH239" i="11" s="1"/>
  <c r="EF237" i="11"/>
  <c r="FH237" i="11" s="1"/>
  <c r="EF233" i="11"/>
  <c r="FH233" i="11" s="1"/>
  <c r="EF229" i="11"/>
  <c r="FH229" i="11" s="1"/>
  <c r="EF236" i="11"/>
  <c r="FH236" i="11" s="1"/>
  <c r="EF232" i="11"/>
  <c r="FH232" i="11" s="1"/>
  <c r="EF235" i="11"/>
  <c r="FH235" i="11" s="1"/>
  <c r="EF231" i="11"/>
  <c r="FH231" i="11" s="1"/>
  <c r="EF234" i="11"/>
  <c r="FH234" i="11" s="1"/>
  <c r="EF230" i="11"/>
  <c r="FH230" i="11" s="1"/>
  <c r="EF227" i="11"/>
  <c r="FH227" i="11" s="1"/>
  <c r="EF223" i="11"/>
  <c r="FH223" i="11" s="1"/>
  <c r="EF219" i="11"/>
  <c r="FH219" i="11" s="1"/>
  <c r="EF215" i="11"/>
  <c r="FH215" i="11" s="1"/>
  <c r="EF226" i="11"/>
  <c r="FH226" i="11" s="1"/>
  <c r="EF222" i="11"/>
  <c r="FH222" i="11" s="1"/>
  <c r="EF218" i="11"/>
  <c r="FH218" i="11" s="1"/>
  <c r="EF214" i="11"/>
  <c r="FH214" i="11" s="1"/>
  <c r="EF225" i="11"/>
  <c r="FH225" i="11" s="1"/>
  <c r="EF221" i="11"/>
  <c r="FH221" i="11" s="1"/>
  <c r="EF217" i="11"/>
  <c r="FH217" i="11" s="1"/>
  <c r="EF213" i="11"/>
  <c r="FH213" i="11" s="1"/>
  <c r="EF228" i="11"/>
  <c r="FH228" i="11" s="1"/>
  <c r="EF224" i="11"/>
  <c r="FH224" i="11" s="1"/>
  <c r="EF220" i="11"/>
  <c r="FH220" i="11" s="1"/>
  <c r="EF216" i="11"/>
  <c r="FH216" i="11" s="1"/>
  <c r="EF212" i="11"/>
  <c r="FH212" i="11" s="1"/>
  <c r="EF208" i="11"/>
  <c r="FH208" i="11" s="1"/>
  <c r="EF204" i="11"/>
  <c r="FH204" i="11" s="1"/>
  <c r="EF200" i="11"/>
  <c r="FH200" i="11" s="1"/>
  <c r="EF196" i="11"/>
  <c r="FH196" i="11" s="1"/>
  <c r="EF207" i="11"/>
  <c r="FH207" i="11" s="1"/>
  <c r="EF203" i="11"/>
  <c r="FH203" i="11" s="1"/>
  <c r="EF199" i="11"/>
  <c r="FH199" i="11" s="1"/>
  <c r="EF211" i="11"/>
  <c r="FH211" i="11" s="1"/>
  <c r="EF210" i="11"/>
  <c r="FH210" i="11" s="1"/>
  <c r="EF206" i="11"/>
  <c r="FH206" i="11" s="1"/>
  <c r="EF202" i="11"/>
  <c r="FH202" i="11" s="1"/>
  <c r="EF198" i="11"/>
  <c r="FH198" i="11" s="1"/>
  <c r="EF194" i="11"/>
  <c r="FH194" i="11" s="1"/>
  <c r="EF209" i="11"/>
  <c r="FH209" i="11" s="1"/>
  <c r="EF205" i="11"/>
  <c r="FH205" i="11" s="1"/>
  <c r="EF201" i="11"/>
  <c r="FH201" i="11" s="1"/>
  <c r="EF197" i="11"/>
  <c r="FH197" i="11" s="1"/>
  <c r="EF190" i="11"/>
  <c r="FH190" i="11" s="1"/>
  <c r="EF186" i="11"/>
  <c r="FH186" i="11" s="1"/>
  <c r="EF182" i="11"/>
  <c r="FH182" i="11" s="1"/>
  <c r="EF178" i="11"/>
  <c r="FH178" i="11" s="1"/>
  <c r="EF193" i="11"/>
  <c r="FH193" i="11" s="1"/>
  <c r="EF189" i="11"/>
  <c r="FH189" i="11" s="1"/>
  <c r="EF185" i="11"/>
  <c r="FH185" i="11" s="1"/>
  <c r="EF181" i="11"/>
  <c r="FH181" i="11" s="1"/>
  <c r="EF192" i="11"/>
  <c r="FH192" i="11" s="1"/>
  <c r="EF188" i="11"/>
  <c r="FH188" i="11" s="1"/>
  <c r="EF184" i="11"/>
  <c r="FH184" i="11" s="1"/>
  <c r="EF180" i="11"/>
  <c r="FH180" i="11" s="1"/>
  <c r="EF176" i="11"/>
  <c r="FH176" i="11" s="1"/>
  <c r="EF195" i="11"/>
  <c r="FH195" i="11" s="1"/>
  <c r="EF191" i="11"/>
  <c r="FH191" i="11" s="1"/>
  <c r="EF187" i="11"/>
  <c r="FH187" i="11" s="1"/>
  <c r="EF183" i="11"/>
  <c r="FH183" i="11" s="1"/>
  <c r="EF179" i="11"/>
  <c r="FH179" i="11" s="1"/>
  <c r="EF177" i="11"/>
  <c r="FH177" i="11" s="1"/>
  <c r="EF175" i="11"/>
  <c r="FH175" i="11" s="1"/>
  <c r="EF171" i="11"/>
  <c r="FH171" i="11" s="1"/>
  <c r="EF167" i="11"/>
  <c r="FH167" i="11" s="1"/>
  <c r="EF163" i="11"/>
  <c r="FH163" i="11" s="1"/>
  <c r="EF159" i="11"/>
  <c r="FH159" i="11" s="1"/>
  <c r="EF174" i="11"/>
  <c r="FH174" i="11" s="1"/>
  <c r="EF170" i="11"/>
  <c r="FH170" i="11" s="1"/>
  <c r="EF166" i="11"/>
  <c r="FH166" i="11" s="1"/>
  <c r="EF162" i="11"/>
  <c r="FH162" i="11" s="1"/>
  <c r="EF158" i="11"/>
  <c r="FH158" i="11" s="1"/>
  <c r="EF173" i="11"/>
  <c r="FH173" i="11" s="1"/>
  <c r="EF169" i="11"/>
  <c r="FH169" i="11" s="1"/>
  <c r="EF165" i="11"/>
  <c r="FH165" i="11" s="1"/>
  <c r="EF161" i="11"/>
  <c r="FH161" i="11" s="1"/>
  <c r="EF157" i="11"/>
  <c r="FH157" i="11" s="1"/>
  <c r="EF172" i="11"/>
  <c r="FH172" i="11" s="1"/>
  <c r="EF168" i="11"/>
  <c r="FH168" i="11" s="1"/>
  <c r="EF164" i="11"/>
  <c r="FH164" i="11" s="1"/>
  <c r="EF160" i="11"/>
  <c r="FH160" i="11" s="1"/>
  <c r="EF156" i="11"/>
  <c r="FH156" i="11" s="1"/>
  <c r="EF152" i="11"/>
  <c r="FH152" i="11" s="1"/>
  <c r="EF148" i="11"/>
  <c r="FH148" i="11" s="1"/>
  <c r="EF144" i="11"/>
  <c r="FH144" i="11" s="1"/>
  <c r="EF140" i="11"/>
  <c r="FH140" i="11" s="1"/>
  <c r="EF136" i="11"/>
  <c r="FH136" i="11" s="1"/>
  <c r="EF132" i="11"/>
  <c r="FH132" i="11" s="1"/>
  <c r="EF128" i="11"/>
  <c r="FH128" i="11" s="1"/>
  <c r="EF124" i="11"/>
  <c r="FH124" i="11" s="1"/>
  <c r="EF120" i="11"/>
  <c r="FH120" i="11" s="1"/>
  <c r="EF155" i="11"/>
  <c r="FH155" i="11" s="1"/>
  <c r="EF151" i="11"/>
  <c r="FH151" i="11" s="1"/>
  <c r="EF147" i="11"/>
  <c r="FH147" i="11" s="1"/>
  <c r="EF143" i="11"/>
  <c r="FH143" i="11" s="1"/>
  <c r="EF139" i="11"/>
  <c r="FH139" i="11" s="1"/>
  <c r="EF135" i="11"/>
  <c r="FH135" i="11" s="1"/>
  <c r="EF131" i="11"/>
  <c r="FH131" i="11" s="1"/>
  <c r="EF127" i="11"/>
  <c r="FH127" i="11" s="1"/>
  <c r="EF123" i="11"/>
  <c r="FH123" i="11" s="1"/>
  <c r="EF154" i="11"/>
  <c r="FH154" i="11" s="1"/>
  <c r="EF150" i="11"/>
  <c r="FH150" i="11" s="1"/>
  <c r="EF146" i="11"/>
  <c r="FH146" i="11" s="1"/>
  <c r="EF142" i="11"/>
  <c r="FH142" i="11" s="1"/>
  <c r="EF138" i="11"/>
  <c r="FH138" i="11" s="1"/>
  <c r="EF134" i="11"/>
  <c r="FH134" i="11" s="1"/>
  <c r="EF130" i="11"/>
  <c r="FH130" i="11" s="1"/>
  <c r="EF126" i="11"/>
  <c r="FH126" i="11" s="1"/>
  <c r="EF122" i="11"/>
  <c r="FH122" i="11" s="1"/>
  <c r="EF153" i="11"/>
  <c r="FH153" i="11" s="1"/>
  <c r="EF149" i="11"/>
  <c r="FH149" i="11" s="1"/>
  <c r="EF145" i="11"/>
  <c r="FH145" i="11" s="1"/>
  <c r="EF141" i="11"/>
  <c r="FH141" i="11" s="1"/>
  <c r="EF137" i="11"/>
  <c r="FH137" i="11" s="1"/>
  <c r="EF133" i="11"/>
  <c r="FH133" i="11" s="1"/>
  <c r="EF129" i="11"/>
  <c r="FH129" i="11" s="1"/>
  <c r="EF125" i="11"/>
  <c r="FH125" i="11" s="1"/>
  <c r="EF119" i="11"/>
  <c r="FH119" i="11" s="1"/>
  <c r="EF115" i="11"/>
  <c r="FH115" i="11" s="1"/>
  <c r="EF111" i="11"/>
  <c r="FH111" i="11" s="1"/>
  <c r="EF107" i="11"/>
  <c r="FH107" i="11" s="1"/>
  <c r="EF103" i="11"/>
  <c r="FH103" i="11" s="1"/>
  <c r="EF99" i="11"/>
  <c r="FH99" i="11" s="1"/>
  <c r="EF95" i="11"/>
  <c r="FH95" i="11" s="1"/>
  <c r="EF91" i="11"/>
  <c r="FH91" i="11" s="1"/>
  <c r="EF87" i="11"/>
  <c r="FH87" i="11" s="1"/>
  <c r="EF118" i="11"/>
  <c r="FH118" i="11" s="1"/>
  <c r="EF114" i="11"/>
  <c r="FH114" i="11" s="1"/>
  <c r="EF110" i="11"/>
  <c r="FH110" i="11" s="1"/>
  <c r="EF106" i="11"/>
  <c r="FH106" i="11" s="1"/>
  <c r="EF102" i="11"/>
  <c r="FH102" i="11" s="1"/>
  <c r="EF98" i="11"/>
  <c r="FH98" i="11" s="1"/>
  <c r="EF94" i="11"/>
  <c r="FH94" i="11" s="1"/>
  <c r="EF90" i="11"/>
  <c r="FH90" i="11" s="1"/>
  <c r="EF86" i="11"/>
  <c r="FH86" i="11" s="1"/>
  <c r="EF121" i="11"/>
  <c r="FH121" i="11" s="1"/>
  <c r="EF117" i="11"/>
  <c r="FH117" i="11" s="1"/>
  <c r="EF113" i="11"/>
  <c r="FH113" i="11" s="1"/>
  <c r="EF109" i="11"/>
  <c r="FH109" i="11" s="1"/>
  <c r="EF105" i="11"/>
  <c r="FH105" i="11" s="1"/>
  <c r="EF101" i="11"/>
  <c r="FH101" i="11" s="1"/>
  <c r="EF97" i="11"/>
  <c r="FH97" i="11" s="1"/>
  <c r="EF93" i="11"/>
  <c r="FH93" i="11" s="1"/>
  <c r="EF89" i="11"/>
  <c r="FH89" i="11" s="1"/>
  <c r="EF85" i="11"/>
  <c r="FH85" i="11" s="1"/>
  <c r="EF116" i="11"/>
  <c r="FH116" i="11" s="1"/>
  <c r="EF112" i="11"/>
  <c r="FH112" i="11" s="1"/>
  <c r="EF108" i="11"/>
  <c r="FH108" i="11" s="1"/>
  <c r="EF104" i="11"/>
  <c r="FH104" i="11" s="1"/>
  <c r="EF100" i="11"/>
  <c r="FH100" i="11" s="1"/>
  <c r="EF96" i="11"/>
  <c r="FH96" i="11" s="1"/>
  <c r="EF92" i="11"/>
  <c r="FH92" i="11" s="1"/>
  <c r="EF83" i="11"/>
  <c r="FH83" i="11" s="1"/>
  <c r="EF79" i="11"/>
  <c r="FH79" i="11" s="1"/>
  <c r="EF75" i="11"/>
  <c r="FH75" i="11" s="1"/>
  <c r="EF71" i="11"/>
  <c r="FH71" i="11" s="1"/>
  <c r="EF67" i="11"/>
  <c r="FH67" i="11" s="1"/>
  <c r="EF63" i="11"/>
  <c r="FH63" i="11" s="1"/>
  <c r="EF59" i="11"/>
  <c r="FH59" i="11" s="1"/>
  <c r="EF55" i="11"/>
  <c r="FH55" i="11" s="1"/>
  <c r="EF51" i="11"/>
  <c r="FH51" i="11" s="1"/>
  <c r="EF82" i="11"/>
  <c r="FH82" i="11" s="1"/>
  <c r="EF78" i="11"/>
  <c r="FH78" i="11" s="1"/>
  <c r="EF74" i="11"/>
  <c r="FH74" i="11" s="1"/>
  <c r="EF70" i="11"/>
  <c r="FH70" i="11" s="1"/>
  <c r="EF66" i="11"/>
  <c r="FH66" i="11" s="1"/>
  <c r="EF62" i="11"/>
  <c r="FH62" i="11" s="1"/>
  <c r="EF58" i="11"/>
  <c r="FH58" i="11" s="1"/>
  <c r="EF54" i="11"/>
  <c r="FH54" i="11" s="1"/>
  <c r="EF88" i="11"/>
  <c r="FH88" i="11" s="1"/>
  <c r="EF84" i="11"/>
  <c r="FH84" i="11" s="1"/>
  <c r="EF81" i="11"/>
  <c r="FH81" i="11" s="1"/>
  <c r="EF77" i="11"/>
  <c r="FH77" i="11" s="1"/>
  <c r="EF73" i="11"/>
  <c r="FH73" i="11" s="1"/>
  <c r="EF69" i="11"/>
  <c r="FH69" i="11" s="1"/>
  <c r="EF65" i="11"/>
  <c r="FH65" i="11" s="1"/>
  <c r="EF61" i="11"/>
  <c r="FH61" i="11" s="1"/>
  <c r="EF57" i="11"/>
  <c r="FH57" i="11" s="1"/>
  <c r="EF53" i="11"/>
  <c r="FH53" i="11" s="1"/>
  <c r="EF80" i="11"/>
  <c r="FH80" i="11" s="1"/>
  <c r="EF76" i="11"/>
  <c r="FH76" i="11" s="1"/>
  <c r="EF72" i="11"/>
  <c r="FH72" i="11" s="1"/>
  <c r="EF68" i="11"/>
  <c r="FH68" i="11" s="1"/>
  <c r="EF64" i="11"/>
  <c r="FH64" i="11" s="1"/>
  <c r="EF60" i="11"/>
  <c r="FH60" i="11" s="1"/>
  <c r="EF56" i="11"/>
  <c r="FH56" i="11" s="1"/>
  <c r="EF52" i="11"/>
  <c r="FH52" i="11" s="1"/>
  <c r="EF49" i="11"/>
  <c r="FH49" i="11" s="1"/>
  <c r="EF50" i="11"/>
  <c r="FH50" i="11" s="1"/>
  <c r="DV290" i="11"/>
  <c r="ET290" i="11" s="1"/>
  <c r="DV289" i="11"/>
  <c r="ET289" i="11" s="1"/>
  <c r="DV287" i="11"/>
  <c r="ET287" i="11" s="1"/>
  <c r="DV288" i="11"/>
  <c r="ET288" i="11" s="1"/>
  <c r="DV286" i="11"/>
  <c r="ET286" i="11" s="1"/>
  <c r="DV285" i="11"/>
  <c r="ET285" i="11" s="1"/>
  <c r="DV284" i="11"/>
  <c r="ET284" i="11" s="1"/>
  <c r="DV283" i="11"/>
  <c r="ET283" i="11" s="1"/>
  <c r="DV282" i="11"/>
  <c r="ET282" i="11" s="1"/>
  <c r="DV281" i="11"/>
  <c r="ET281" i="11" s="1"/>
  <c r="DV280" i="11"/>
  <c r="ET280" i="11" s="1"/>
  <c r="DV279" i="11"/>
  <c r="ET279" i="11" s="1"/>
  <c r="DV278" i="11"/>
  <c r="ET278" i="11" s="1"/>
  <c r="DV277" i="11"/>
  <c r="ET277" i="11" s="1"/>
  <c r="DV275" i="11"/>
  <c r="ET275" i="11" s="1"/>
  <c r="DV274" i="11"/>
  <c r="ET274" i="11" s="1"/>
  <c r="DV270" i="11"/>
  <c r="ET270" i="11" s="1"/>
  <c r="DV273" i="11"/>
  <c r="ET273" i="11" s="1"/>
  <c r="DV272" i="11"/>
  <c r="ET272" i="11" s="1"/>
  <c r="DV268" i="11"/>
  <c r="ET268" i="11" s="1"/>
  <c r="DV276" i="11"/>
  <c r="ET276" i="11" s="1"/>
  <c r="DV271" i="11"/>
  <c r="ET271" i="11" s="1"/>
  <c r="DV267" i="11"/>
  <c r="ET267" i="11" s="1"/>
  <c r="DV265" i="11"/>
  <c r="ET265" i="11" s="1"/>
  <c r="DV264" i="11"/>
  <c r="ET264" i="11" s="1"/>
  <c r="DV263" i="11"/>
  <c r="ET263" i="11" s="1"/>
  <c r="DV269" i="11"/>
  <c r="ET269" i="11" s="1"/>
  <c r="DV266" i="11"/>
  <c r="ET266" i="11" s="1"/>
  <c r="DV262" i="11"/>
  <c r="ET262" i="11" s="1"/>
  <c r="DV258" i="11"/>
  <c r="ET258" i="11" s="1"/>
  <c r="DV257" i="11"/>
  <c r="ET257" i="11" s="1"/>
  <c r="DV260" i="11"/>
  <c r="ET260" i="11" s="1"/>
  <c r="DV256" i="11"/>
  <c r="ET256" i="11" s="1"/>
  <c r="DV261" i="11"/>
  <c r="ET261" i="11" s="1"/>
  <c r="DV259" i="11"/>
  <c r="ET259" i="11" s="1"/>
  <c r="DV255" i="11"/>
  <c r="ET255" i="11" s="1"/>
  <c r="DV252" i="11"/>
  <c r="ET252" i="11" s="1"/>
  <c r="DV254" i="11"/>
  <c r="ET254" i="11" s="1"/>
  <c r="DV251" i="11"/>
  <c r="ET251" i="11" s="1"/>
  <c r="DV247" i="11"/>
  <c r="ET247" i="11" s="1"/>
  <c r="DV250" i="11"/>
  <c r="ET250" i="11" s="1"/>
  <c r="DV253" i="11"/>
  <c r="ET253" i="11" s="1"/>
  <c r="DV249" i="11"/>
  <c r="ET249" i="11" s="1"/>
  <c r="DV245" i="11"/>
  <c r="ET245" i="11" s="1"/>
  <c r="DV244" i="11"/>
  <c r="ET244" i="11" s="1"/>
  <c r="DV240" i="11"/>
  <c r="ET240" i="11" s="1"/>
  <c r="DV248" i="11"/>
  <c r="ET248" i="11" s="1"/>
  <c r="DV243" i="11"/>
  <c r="ET243" i="11" s="1"/>
  <c r="DV239" i="11"/>
  <c r="ET239" i="11" s="1"/>
  <c r="DV246" i="11"/>
  <c r="ET246" i="11" s="1"/>
  <c r="DV242" i="11"/>
  <c r="ET242" i="11" s="1"/>
  <c r="DV238" i="11"/>
  <c r="ET238" i="11" s="1"/>
  <c r="DV241" i="11"/>
  <c r="ET241" i="11" s="1"/>
  <c r="DV235" i="11"/>
  <c r="ET235" i="11" s="1"/>
  <c r="DV231" i="11"/>
  <c r="ET231" i="11" s="1"/>
  <c r="DV234" i="11"/>
  <c r="ET234" i="11" s="1"/>
  <c r="DV230" i="11"/>
  <c r="ET230" i="11" s="1"/>
  <c r="DV237" i="11"/>
  <c r="ET237" i="11" s="1"/>
  <c r="DV233" i="11"/>
  <c r="ET233" i="11" s="1"/>
  <c r="DV229" i="11"/>
  <c r="ET229" i="11" s="1"/>
  <c r="DV236" i="11"/>
  <c r="ET236" i="11" s="1"/>
  <c r="DV232" i="11"/>
  <c r="ET232" i="11" s="1"/>
  <c r="DV225" i="11"/>
  <c r="ET225" i="11" s="1"/>
  <c r="DV221" i="11"/>
  <c r="ET221" i="11" s="1"/>
  <c r="DV217" i="11"/>
  <c r="ET217" i="11" s="1"/>
  <c r="DV213" i="11"/>
  <c r="ET213" i="11" s="1"/>
  <c r="DV228" i="11"/>
  <c r="ET228" i="11" s="1"/>
  <c r="DV224" i="11"/>
  <c r="ET224" i="11" s="1"/>
  <c r="DV220" i="11"/>
  <c r="ET220" i="11" s="1"/>
  <c r="DV216" i="11"/>
  <c r="ET216" i="11" s="1"/>
  <c r="DV227" i="11"/>
  <c r="ET227" i="11" s="1"/>
  <c r="DV223" i="11"/>
  <c r="ET223" i="11" s="1"/>
  <c r="DV219" i="11"/>
  <c r="ET219" i="11" s="1"/>
  <c r="DV215" i="11"/>
  <c r="ET215" i="11" s="1"/>
  <c r="DV211" i="11"/>
  <c r="ET211" i="11" s="1"/>
  <c r="DV226" i="11"/>
  <c r="ET226" i="11" s="1"/>
  <c r="DV222" i="11"/>
  <c r="ET222" i="11" s="1"/>
  <c r="DV218" i="11"/>
  <c r="ET218" i="11" s="1"/>
  <c r="DV214" i="11"/>
  <c r="ET214" i="11" s="1"/>
  <c r="DV210" i="11"/>
  <c r="ET210" i="11" s="1"/>
  <c r="DV206" i="11"/>
  <c r="ET206" i="11" s="1"/>
  <c r="DV202" i="11"/>
  <c r="ET202" i="11" s="1"/>
  <c r="DV198" i="11"/>
  <c r="ET198" i="11" s="1"/>
  <c r="DV209" i="11"/>
  <c r="ET209" i="11" s="1"/>
  <c r="DV205" i="11"/>
  <c r="ET205" i="11" s="1"/>
  <c r="DV201" i="11"/>
  <c r="ET201" i="11" s="1"/>
  <c r="DV197" i="11"/>
  <c r="ET197" i="11" s="1"/>
  <c r="DV212" i="11"/>
  <c r="ET212" i="11" s="1"/>
  <c r="DV208" i="11"/>
  <c r="ET208" i="11" s="1"/>
  <c r="DV204" i="11"/>
  <c r="ET204" i="11" s="1"/>
  <c r="DV200" i="11"/>
  <c r="ET200" i="11" s="1"/>
  <c r="DV196" i="11"/>
  <c r="ET196" i="11" s="1"/>
  <c r="DV207" i="11"/>
  <c r="ET207" i="11" s="1"/>
  <c r="DV203" i="11"/>
  <c r="ET203" i="11" s="1"/>
  <c r="DV199" i="11"/>
  <c r="ET199" i="11" s="1"/>
  <c r="DV195" i="11"/>
  <c r="ET195" i="11" s="1"/>
  <c r="DV194" i="11"/>
  <c r="ET194" i="11" s="1"/>
  <c r="DV192" i="11"/>
  <c r="ET192" i="11" s="1"/>
  <c r="DV188" i="11"/>
  <c r="ET188" i="11" s="1"/>
  <c r="DV184" i="11"/>
  <c r="ET184" i="11" s="1"/>
  <c r="DV180" i="11"/>
  <c r="ET180" i="11" s="1"/>
  <c r="DV176" i="11"/>
  <c r="ET176" i="11" s="1"/>
  <c r="DV191" i="11"/>
  <c r="ET191" i="11" s="1"/>
  <c r="DV187" i="11"/>
  <c r="ET187" i="11" s="1"/>
  <c r="DV183" i="11"/>
  <c r="ET183" i="11" s="1"/>
  <c r="DV179" i="11"/>
  <c r="ET179" i="11" s="1"/>
  <c r="DV190" i="11"/>
  <c r="ET190" i="11" s="1"/>
  <c r="DV186" i="11"/>
  <c r="ET186" i="11" s="1"/>
  <c r="DV182" i="11"/>
  <c r="ET182" i="11" s="1"/>
  <c r="DV178" i="11"/>
  <c r="ET178" i="11" s="1"/>
  <c r="DV193" i="11"/>
  <c r="ET193" i="11" s="1"/>
  <c r="DV189" i="11"/>
  <c r="ET189" i="11" s="1"/>
  <c r="DV185" i="11"/>
  <c r="ET185" i="11" s="1"/>
  <c r="DV181" i="11"/>
  <c r="ET181" i="11" s="1"/>
  <c r="DV173" i="11"/>
  <c r="ET173" i="11" s="1"/>
  <c r="DV169" i="11"/>
  <c r="ET169" i="11" s="1"/>
  <c r="DV165" i="11"/>
  <c r="ET165" i="11" s="1"/>
  <c r="DV161" i="11"/>
  <c r="ET161" i="11" s="1"/>
  <c r="DV177" i="11"/>
  <c r="ET177" i="11" s="1"/>
  <c r="DV172" i="11"/>
  <c r="ET172" i="11" s="1"/>
  <c r="DV168" i="11"/>
  <c r="ET168" i="11" s="1"/>
  <c r="DV164" i="11"/>
  <c r="ET164" i="11" s="1"/>
  <c r="DV160" i="11"/>
  <c r="ET160" i="11" s="1"/>
  <c r="DV175" i="11"/>
  <c r="ET175" i="11" s="1"/>
  <c r="DV171" i="11"/>
  <c r="ET171" i="11" s="1"/>
  <c r="DV167" i="11"/>
  <c r="ET167" i="11" s="1"/>
  <c r="DV163" i="11"/>
  <c r="ET163" i="11" s="1"/>
  <c r="DV159" i="11"/>
  <c r="ET159" i="11" s="1"/>
  <c r="DV174" i="11"/>
  <c r="ET174" i="11" s="1"/>
  <c r="DV170" i="11"/>
  <c r="ET170" i="11" s="1"/>
  <c r="DV166" i="11"/>
  <c r="ET166" i="11" s="1"/>
  <c r="DV162" i="11"/>
  <c r="ET162" i="11" s="1"/>
  <c r="DV158" i="11"/>
  <c r="ET158" i="11" s="1"/>
  <c r="DV154" i="11"/>
  <c r="ET154" i="11" s="1"/>
  <c r="DV150" i="11"/>
  <c r="ET150" i="11" s="1"/>
  <c r="DV146" i="11"/>
  <c r="ET146" i="11" s="1"/>
  <c r="DV142" i="11"/>
  <c r="ET142" i="11" s="1"/>
  <c r="DV138" i="11"/>
  <c r="ET138" i="11" s="1"/>
  <c r="DV134" i="11"/>
  <c r="ET134" i="11" s="1"/>
  <c r="DV130" i="11"/>
  <c r="ET130" i="11" s="1"/>
  <c r="DV126" i="11"/>
  <c r="ET126" i="11" s="1"/>
  <c r="DV122" i="11"/>
  <c r="ET122" i="11" s="1"/>
  <c r="DV157" i="11"/>
  <c r="ET157" i="11" s="1"/>
  <c r="DV153" i="11"/>
  <c r="ET153" i="11" s="1"/>
  <c r="DV149" i="11"/>
  <c r="ET149" i="11" s="1"/>
  <c r="DV145" i="11"/>
  <c r="ET145" i="11" s="1"/>
  <c r="DV141" i="11"/>
  <c r="ET141" i="11" s="1"/>
  <c r="DV137" i="11"/>
  <c r="ET137" i="11" s="1"/>
  <c r="DV133" i="11"/>
  <c r="ET133" i="11" s="1"/>
  <c r="DV129" i="11"/>
  <c r="ET129" i="11" s="1"/>
  <c r="DV125" i="11"/>
  <c r="ET125" i="11" s="1"/>
  <c r="DV152" i="11"/>
  <c r="ET152" i="11" s="1"/>
  <c r="DV148" i="11"/>
  <c r="ET148" i="11" s="1"/>
  <c r="DV144" i="11"/>
  <c r="ET144" i="11" s="1"/>
  <c r="DV140" i="11"/>
  <c r="ET140" i="11" s="1"/>
  <c r="DV136" i="11"/>
  <c r="ET136" i="11" s="1"/>
  <c r="DV132" i="11"/>
  <c r="ET132" i="11" s="1"/>
  <c r="DV128" i="11"/>
  <c r="ET128" i="11" s="1"/>
  <c r="DV124" i="11"/>
  <c r="ET124" i="11" s="1"/>
  <c r="DV120" i="11"/>
  <c r="ET120" i="11" s="1"/>
  <c r="DV156" i="11"/>
  <c r="ET156" i="11" s="1"/>
  <c r="DV155" i="11"/>
  <c r="ET155" i="11" s="1"/>
  <c r="DV151" i="11"/>
  <c r="ET151" i="11" s="1"/>
  <c r="DV147" i="11"/>
  <c r="ET147" i="11" s="1"/>
  <c r="DV143" i="11"/>
  <c r="ET143" i="11" s="1"/>
  <c r="DV139" i="11"/>
  <c r="ET139" i="11" s="1"/>
  <c r="DV135" i="11"/>
  <c r="ET135" i="11" s="1"/>
  <c r="DV131" i="11"/>
  <c r="ET131" i="11" s="1"/>
  <c r="DV127" i="11"/>
  <c r="ET127" i="11" s="1"/>
  <c r="DV123" i="11"/>
  <c r="ET123" i="11" s="1"/>
  <c r="DV117" i="11"/>
  <c r="ET117" i="11" s="1"/>
  <c r="DV113" i="11"/>
  <c r="ET113" i="11" s="1"/>
  <c r="DV109" i="11"/>
  <c r="ET109" i="11" s="1"/>
  <c r="DV105" i="11"/>
  <c r="ET105" i="11" s="1"/>
  <c r="DV101" i="11"/>
  <c r="ET101" i="11" s="1"/>
  <c r="DV97" i="11"/>
  <c r="ET97" i="11" s="1"/>
  <c r="DV93" i="11"/>
  <c r="ET93" i="11" s="1"/>
  <c r="DV89" i="11"/>
  <c r="ET89" i="11" s="1"/>
  <c r="DV85" i="11"/>
  <c r="ET85" i="11" s="1"/>
  <c r="DV116" i="11"/>
  <c r="ET116" i="11" s="1"/>
  <c r="DV112" i="11"/>
  <c r="ET112" i="11" s="1"/>
  <c r="DV108" i="11"/>
  <c r="ET108" i="11" s="1"/>
  <c r="DV104" i="11"/>
  <c r="ET104" i="11" s="1"/>
  <c r="DV100" i="11"/>
  <c r="ET100" i="11" s="1"/>
  <c r="DV96" i="11"/>
  <c r="ET96" i="11" s="1"/>
  <c r="DV92" i="11"/>
  <c r="ET92" i="11" s="1"/>
  <c r="DV88" i="11"/>
  <c r="ET88" i="11" s="1"/>
  <c r="DV84" i="11"/>
  <c r="ET84" i="11" s="1"/>
  <c r="DV119" i="11"/>
  <c r="ET119" i="11" s="1"/>
  <c r="DV115" i="11"/>
  <c r="ET115" i="11" s="1"/>
  <c r="DV111" i="11"/>
  <c r="ET111" i="11" s="1"/>
  <c r="DV107" i="11"/>
  <c r="ET107" i="11" s="1"/>
  <c r="DV103" i="11"/>
  <c r="ET103" i="11" s="1"/>
  <c r="DV99" i="11"/>
  <c r="ET99" i="11" s="1"/>
  <c r="DV95" i="11"/>
  <c r="ET95" i="11" s="1"/>
  <c r="DV91" i="11"/>
  <c r="ET91" i="11" s="1"/>
  <c r="DV87" i="11"/>
  <c r="ET87" i="11" s="1"/>
  <c r="DV121" i="11"/>
  <c r="ET121" i="11" s="1"/>
  <c r="DV118" i="11"/>
  <c r="ET118" i="11" s="1"/>
  <c r="DV114" i="11"/>
  <c r="ET114" i="11" s="1"/>
  <c r="DV110" i="11"/>
  <c r="ET110" i="11" s="1"/>
  <c r="DV106" i="11"/>
  <c r="ET106" i="11" s="1"/>
  <c r="DV102" i="11"/>
  <c r="ET102" i="11" s="1"/>
  <c r="DV98" i="11"/>
  <c r="ET98" i="11" s="1"/>
  <c r="DV94" i="11"/>
  <c r="ET94" i="11" s="1"/>
  <c r="DV90" i="11"/>
  <c r="ET90" i="11" s="1"/>
  <c r="DV86" i="11"/>
  <c r="ET86" i="11" s="1"/>
  <c r="DV81" i="11"/>
  <c r="ET81" i="11" s="1"/>
  <c r="DV77" i="11"/>
  <c r="ET77" i="11" s="1"/>
  <c r="DV73" i="11"/>
  <c r="ET73" i="11" s="1"/>
  <c r="DV69" i="11"/>
  <c r="ET69" i="11" s="1"/>
  <c r="DV65" i="11"/>
  <c r="ET65" i="11" s="1"/>
  <c r="DV61" i="11"/>
  <c r="ET61" i="11" s="1"/>
  <c r="DV57" i="11"/>
  <c r="ET57" i="11" s="1"/>
  <c r="DV53" i="11"/>
  <c r="ET53" i="11" s="1"/>
  <c r="DV80" i="11"/>
  <c r="ET80" i="11" s="1"/>
  <c r="DV76" i="11"/>
  <c r="ET76" i="11" s="1"/>
  <c r="DV72" i="11"/>
  <c r="ET72" i="11" s="1"/>
  <c r="DV68" i="11"/>
  <c r="ET68" i="11" s="1"/>
  <c r="DV64" i="11"/>
  <c r="ET64" i="11" s="1"/>
  <c r="DV60" i="11"/>
  <c r="ET60" i="11" s="1"/>
  <c r="DV56" i="11"/>
  <c r="ET56" i="11" s="1"/>
  <c r="DV52" i="11"/>
  <c r="ET52" i="11" s="1"/>
  <c r="DV83" i="11"/>
  <c r="ET83" i="11" s="1"/>
  <c r="DV79" i="11"/>
  <c r="ET79" i="11" s="1"/>
  <c r="DV75" i="11"/>
  <c r="ET75" i="11" s="1"/>
  <c r="DV71" i="11"/>
  <c r="ET71" i="11" s="1"/>
  <c r="DV67" i="11"/>
  <c r="ET67" i="11" s="1"/>
  <c r="DV63" i="11"/>
  <c r="ET63" i="11" s="1"/>
  <c r="DV59" i="11"/>
  <c r="ET59" i="11" s="1"/>
  <c r="DV55" i="11"/>
  <c r="ET55" i="11" s="1"/>
  <c r="DV51" i="11"/>
  <c r="ET51" i="11" s="1"/>
  <c r="DV82" i="11"/>
  <c r="ET82" i="11" s="1"/>
  <c r="DV78" i="11"/>
  <c r="ET78" i="11" s="1"/>
  <c r="DV74" i="11"/>
  <c r="ET74" i="11" s="1"/>
  <c r="DV70" i="11"/>
  <c r="ET70" i="11" s="1"/>
  <c r="DV66" i="11"/>
  <c r="ET66" i="11" s="1"/>
  <c r="DV62" i="11"/>
  <c r="ET62" i="11" s="1"/>
  <c r="DV58" i="11"/>
  <c r="ET58" i="11" s="1"/>
  <c r="DV54" i="11"/>
  <c r="ET54" i="11" s="1"/>
  <c r="DV50" i="11"/>
  <c r="ET50" i="11" s="1"/>
  <c r="DV49" i="11"/>
  <c r="ET49" i="11" s="1"/>
  <c r="EG290" i="11"/>
  <c r="FI290" i="11" s="1"/>
  <c r="EG289" i="11"/>
  <c r="FI289" i="11" s="1"/>
  <c r="EG288" i="11"/>
  <c r="FI288" i="11" s="1"/>
  <c r="EG286" i="11"/>
  <c r="FI286" i="11" s="1"/>
  <c r="EG284" i="11"/>
  <c r="FI284" i="11" s="1"/>
  <c r="EG287" i="11"/>
  <c r="FI287" i="11" s="1"/>
  <c r="EG285" i="11"/>
  <c r="FI285" i="11" s="1"/>
  <c r="EG281" i="11"/>
  <c r="FI281" i="11" s="1"/>
  <c r="EG283" i="11"/>
  <c r="FI283" i="11" s="1"/>
  <c r="EG282" i="11"/>
  <c r="FI282" i="11" s="1"/>
  <c r="EG277" i="11"/>
  <c r="FI277" i="11" s="1"/>
  <c r="EG280" i="11"/>
  <c r="FI280" i="11" s="1"/>
  <c r="EG276" i="11"/>
  <c r="FI276" i="11" s="1"/>
  <c r="EG279" i="11"/>
  <c r="FI279" i="11" s="1"/>
  <c r="EG278" i="11"/>
  <c r="FI278" i="11" s="1"/>
  <c r="EG275" i="11"/>
  <c r="FI275" i="11" s="1"/>
  <c r="EG271" i="11"/>
  <c r="FI271" i="11" s="1"/>
  <c r="EG270" i="11"/>
  <c r="FI270" i="11" s="1"/>
  <c r="EG273" i="11"/>
  <c r="FI273" i="11" s="1"/>
  <c r="EG269" i="11"/>
  <c r="FI269" i="11" s="1"/>
  <c r="EG274" i="11"/>
  <c r="FI274" i="11" s="1"/>
  <c r="EG272" i="11"/>
  <c r="FI272" i="11" s="1"/>
  <c r="EG268" i="11"/>
  <c r="FI268" i="11" s="1"/>
  <c r="EG266" i="11"/>
  <c r="FI266" i="11" s="1"/>
  <c r="EG265" i="11"/>
  <c r="FI265" i="11" s="1"/>
  <c r="EG267" i="11"/>
  <c r="FI267" i="11" s="1"/>
  <c r="EG264" i="11"/>
  <c r="FI264" i="11" s="1"/>
  <c r="EG263" i="11"/>
  <c r="FI263" i="11" s="1"/>
  <c r="EG259" i="11"/>
  <c r="FI259" i="11" s="1"/>
  <c r="EG255" i="11"/>
  <c r="FI255" i="11" s="1"/>
  <c r="EG258" i="11"/>
  <c r="FI258" i="11" s="1"/>
  <c r="EG262" i="11"/>
  <c r="FI262" i="11" s="1"/>
  <c r="EG261" i="11"/>
  <c r="FI261" i="11" s="1"/>
  <c r="EG257" i="11"/>
  <c r="FI257" i="11" s="1"/>
  <c r="EG253" i="11"/>
  <c r="FI253" i="11" s="1"/>
  <c r="EG260" i="11"/>
  <c r="FI260" i="11" s="1"/>
  <c r="EG256" i="11"/>
  <c r="FI256" i="11" s="1"/>
  <c r="EG254" i="11"/>
  <c r="FI254" i="11" s="1"/>
  <c r="EG249" i="11"/>
  <c r="FI249" i="11" s="1"/>
  <c r="EG252" i="11"/>
  <c r="FI252" i="11" s="1"/>
  <c r="EG248" i="11"/>
  <c r="FI248" i="11" s="1"/>
  <c r="EG251" i="11"/>
  <c r="FI251" i="11" s="1"/>
  <c r="EG250" i="11"/>
  <c r="FI250" i="11" s="1"/>
  <c r="EG246" i="11"/>
  <c r="FI246" i="11" s="1"/>
  <c r="EG247" i="11"/>
  <c r="FI247" i="11" s="1"/>
  <c r="EG241" i="11"/>
  <c r="FI241" i="11" s="1"/>
  <c r="EG245" i="11"/>
  <c r="FI245" i="11" s="1"/>
  <c r="EG244" i="11"/>
  <c r="FI244" i="11" s="1"/>
  <c r="EG240" i="11"/>
  <c r="FI240" i="11" s="1"/>
  <c r="EG243" i="11"/>
  <c r="FI243" i="11" s="1"/>
  <c r="EG239" i="11"/>
  <c r="FI239" i="11" s="1"/>
  <c r="EG242" i="11"/>
  <c r="FI242" i="11" s="1"/>
  <c r="EG236" i="11"/>
  <c r="FI236" i="11" s="1"/>
  <c r="EG232" i="11"/>
  <c r="FI232" i="11" s="1"/>
  <c r="EG235" i="11"/>
  <c r="FI235" i="11" s="1"/>
  <c r="EG231" i="11"/>
  <c r="FI231" i="11" s="1"/>
  <c r="EG238" i="11"/>
  <c r="FI238" i="11" s="1"/>
  <c r="EG234" i="11"/>
  <c r="FI234" i="11" s="1"/>
  <c r="EG230" i="11"/>
  <c r="FI230" i="11" s="1"/>
  <c r="EG237" i="11"/>
  <c r="FI237" i="11" s="1"/>
  <c r="EG233" i="11"/>
  <c r="FI233" i="11" s="1"/>
  <c r="EG226" i="11"/>
  <c r="FI226" i="11" s="1"/>
  <c r="EG222" i="11"/>
  <c r="FI222" i="11" s="1"/>
  <c r="EG218" i="11"/>
  <c r="FI218" i="11" s="1"/>
  <c r="EG214" i="11"/>
  <c r="FI214" i="11" s="1"/>
  <c r="EG225" i="11"/>
  <c r="FI225" i="11" s="1"/>
  <c r="EG221" i="11"/>
  <c r="FI221" i="11" s="1"/>
  <c r="EG217" i="11"/>
  <c r="FI217" i="11" s="1"/>
  <c r="EG213" i="11"/>
  <c r="FI213" i="11" s="1"/>
  <c r="EG229" i="11"/>
  <c r="FI229" i="11" s="1"/>
  <c r="EG228" i="11"/>
  <c r="FI228" i="11" s="1"/>
  <c r="EG224" i="11"/>
  <c r="FI224" i="11" s="1"/>
  <c r="EG220" i="11"/>
  <c r="FI220" i="11" s="1"/>
  <c r="EG216" i="11"/>
  <c r="FI216" i="11" s="1"/>
  <c r="EG212" i="11"/>
  <c r="FI212" i="11" s="1"/>
  <c r="EG227" i="11"/>
  <c r="FI227" i="11" s="1"/>
  <c r="EG223" i="11"/>
  <c r="FI223" i="11" s="1"/>
  <c r="EG219" i="11"/>
  <c r="FI219" i="11" s="1"/>
  <c r="EG215" i="11"/>
  <c r="FI215" i="11" s="1"/>
  <c r="EG211" i="11"/>
  <c r="FI211" i="11" s="1"/>
  <c r="EG207" i="11"/>
  <c r="FI207" i="11" s="1"/>
  <c r="EG203" i="11"/>
  <c r="FI203" i="11" s="1"/>
  <c r="EG199" i="11"/>
  <c r="FI199" i="11" s="1"/>
  <c r="EG195" i="11"/>
  <c r="FI195" i="11" s="1"/>
  <c r="EG210" i="11"/>
  <c r="FI210" i="11" s="1"/>
  <c r="EG206" i="11"/>
  <c r="FI206" i="11" s="1"/>
  <c r="EG202" i="11"/>
  <c r="FI202" i="11" s="1"/>
  <c r="EG198" i="11"/>
  <c r="FI198" i="11" s="1"/>
  <c r="EG209" i="11"/>
  <c r="FI209" i="11" s="1"/>
  <c r="EG205" i="11"/>
  <c r="FI205" i="11" s="1"/>
  <c r="EG201" i="11"/>
  <c r="FI201" i="11" s="1"/>
  <c r="EG197" i="11"/>
  <c r="FI197" i="11" s="1"/>
  <c r="EG208" i="11"/>
  <c r="FI208" i="11" s="1"/>
  <c r="EG204" i="11"/>
  <c r="FI204" i="11" s="1"/>
  <c r="EG200" i="11"/>
  <c r="FI200" i="11" s="1"/>
  <c r="EG196" i="11"/>
  <c r="FI196" i="11" s="1"/>
  <c r="EG193" i="11"/>
  <c r="FI193" i="11" s="1"/>
  <c r="EG189" i="11"/>
  <c r="FI189" i="11" s="1"/>
  <c r="EG185" i="11"/>
  <c r="FI185" i="11" s="1"/>
  <c r="EG181" i="11"/>
  <c r="FI181" i="11" s="1"/>
  <c r="EG177" i="11"/>
  <c r="FI177" i="11" s="1"/>
  <c r="EG192" i="11"/>
  <c r="FI192" i="11" s="1"/>
  <c r="EG188" i="11"/>
  <c r="FI188" i="11" s="1"/>
  <c r="EG184" i="11"/>
  <c r="FI184" i="11" s="1"/>
  <c r="EG180" i="11"/>
  <c r="FI180" i="11" s="1"/>
  <c r="EG191" i="11"/>
  <c r="FI191" i="11" s="1"/>
  <c r="EG187" i="11"/>
  <c r="FI187" i="11" s="1"/>
  <c r="EG183" i="11"/>
  <c r="FI183" i="11" s="1"/>
  <c r="EG179" i="11"/>
  <c r="FI179" i="11" s="1"/>
  <c r="EG194" i="11"/>
  <c r="FI194" i="11" s="1"/>
  <c r="EG190" i="11"/>
  <c r="FI190" i="11" s="1"/>
  <c r="EG186" i="11"/>
  <c r="FI186" i="11" s="1"/>
  <c r="EG182" i="11"/>
  <c r="FI182" i="11" s="1"/>
  <c r="EG178" i="11"/>
  <c r="FI178" i="11" s="1"/>
  <c r="EG176" i="11"/>
  <c r="FI176" i="11" s="1"/>
  <c r="EG174" i="11"/>
  <c r="FI174" i="11" s="1"/>
  <c r="EG170" i="11"/>
  <c r="FI170" i="11" s="1"/>
  <c r="EG166" i="11"/>
  <c r="FI166" i="11" s="1"/>
  <c r="EG162" i="11"/>
  <c r="FI162" i="11" s="1"/>
  <c r="EG158" i="11"/>
  <c r="FI158" i="11" s="1"/>
  <c r="EG173" i="11"/>
  <c r="FI173" i="11" s="1"/>
  <c r="EG169" i="11"/>
  <c r="FI169" i="11" s="1"/>
  <c r="EG165" i="11"/>
  <c r="FI165" i="11" s="1"/>
  <c r="EG161" i="11"/>
  <c r="FI161" i="11" s="1"/>
  <c r="EG157" i="11"/>
  <c r="FI157" i="11" s="1"/>
  <c r="EG172" i="11"/>
  <c r="FI172" i="11" s="1"/>
  <c r="EG168" i="11"/>
  <c r="FI168" i="11" s="1"/>
  <c r="EG164" i="11"/>
  <c r="FI164" i="11" s="1"/>
  <c r="EG160" i="11"/>
  <c r="FI160" i="11" s="1"/>
  <c r="EG156" i="11"/>
  <c r="FI156" i="11" s="1"/>
  <c r="EG175" i="11"/>
  <c r="FI175" i="11" s="1"/>
  <c r="EG171" i="11"/>
  <c r="FI171" i="11" s="1"/>
  <c r="EG167" i="11"/>
  <c r="FI167" i="11" s="1"/>
  <c r="EG163" i="11"/>
  <c r="FI163" i="11" s="1"/>
  <c r="EG159" i="11"/>
  <c r="FI159" i="11" s="1"/>
  <c r="EG155" i="11"/>
  <c r="FI155" i="11" s="1"/>
  <c r="EG151" i="11"/>
  <c r="FI151" i="11" s="1"/>
  <c r="EG147" i="11"/>
  <c r="FI147" i="11" s="1"/>
  <c r="EG143" i="11"/>
  <c r="FI143" i="11" s="1"/>
  <c r="EG139" i="11"/>
  <c r="FI139" i="11" s="1"/>
  <c r="EG135" i="11"/>
  <c r="FI135" i="11" s="1"/>
  <c r="EG131" i="11"/>
  <c r="FI131" i="11" s="1"/>
  <c r="EG127" i="11"/>
  <c r="FI127" i="11" s="1"/>
  <c r="EG123" i="11"/>
  <c r="FI123" i="11" s="1"/>
  <c r="EG154" i="11"/>
  <c r="FI154" i="11" s="1"/>
  <c r="EG150" i="11"/>
  <c r="FI150" i="11" s="1"/>
  <c r="EG146" i="11"/>
  <c r="FI146" i="11" s="1"/>
  <c r="EG142" i="11"/>
  <c r="FI142" i="11" s="1"/>
  <c r="EG138" i="11"/>
  <c r="FI138" i="11" s="1"/>
  <c r="EG134" i="11"/>
  <c r="FI134" i="11" s="1"/>
  <c r="EG130" i="11"/>
  <c r="FI130" i="11" s="1"/>
  <c r="EG126" i="11"/>
  <c r="FI126" i="11" s="1"/>
  <c r="EG122" i="11"/>
  <c r="FI122" i="11" s="1"/>
  <c r="EG153" i="11"/>
  <c r="FI153" i="11" s="1"/>
  <c r="EG149" i="11"/>
  <c r="FI149" i="11" s="1"/>
  <c r="EG145" i="11"/>
  <c r="FI145" i="11" s="1"/>
  <c r="EG141" i="11"/>
  <c r="FI141" i="11" s="1"/>
  <c r="EG137" i="11"/>
  <c r="FI137" i="11" s="1"/>
  <c r="EG133" i="11"/>
  <c r="FI133" i="11" s="1"/>
  <c r="EG129" i="11"/>
  <c r="FI129" i="11" s="1"/>
  <c r="EG125" i="11"/>
  <c r="FI125" i="11" s="1"/>
  <c r="EG121" i="11"/>
  <c r="FI121" i="11" s="1"/>
  <c r="EG152" i="11"/>
  <c r="FI152" i="11" s="1"/>
  <c r="EG148" i="11"/>
  <c r="FI148" i="11" s="1"/>
  <c r="EG144" i="11"/>
  <c r="FI144" i="11" s="1"/>
  <c r="EG140" i="11"/>
  <c r="FI140" i="11" s="1"/>
  <c r="EG136" i="11"/>
  <c r="FI136" i="11" s="1"/>
  <c r="EG132" i="11"/>
  <c r="FI132" i="11" s="1"/>
  <c r="EG128" i="11"/>
  <c r="FI128" i="11" s="1"/>
  <c r="EG124" i="11"/>
  <c r="FI124" i="11" s="1"/>
  <c r="EG118" i="11"/>
  <c r="FI118" i="11" s="1"/>
  <c r="EG114" i="11"/>
  <c r="FI114" i="11" s="1"/>
  <c r="EG110" i="11"/>
  <c r="FI110" i="11" s="1"/>
  <c r="EG106" i="11"/>
  <c r="FI106" i="11" s="1"/>
  <c r="EG102" i="11"/>
  <c r="FI102" i="11" s="1"/>
  <c r="EG98" i="11"/>
  <c r="FI98" i="11" s="1"/>
  <c r="EG94" i="11"/>
  <c r="FI94" i="11" s="1"/>
  <c r="EG90" i="11"/>
  <c r="FI90" i="11" s="1"/>
  <c r="EG86" i="11"/>
  <c r="FI86" i="11" s="1"/>
  <c r="EG117" i="11"/>
  <c r="FI117" i="11" s="1"/>
  <c r="EG113" i="11"/>
  <c r="FI113" i="11" s="1"/>
  <c r="EG109" i="11"/>
  <c r="FI109" i="11" s="1"/>
  <c r="EG105" i="11"/>
  <c r="FI105" i="11" s="1"/>
  <c r="EG101" i="11"/>
  <c r="FI101" i="11" s="1"/>
  <c r="EG97" i="11"/>
  <c r="FI97" i="11" s="1"/>
  <c r="EG93" i="11"/>
  <c r="FI93" i="11" s="1"/>
  <c r="EG89" i="11"/>
  <c r="FI89" i="11" s="1"/>
  <c r="EG85" i="11"/>
  <c r="FI85" i="11" s="1"/>
  <c r="EG120" i="11"/>
  <c r="FI120" i="11" s="1"/>
  <c r="EG116" i="11"/>
  <c r="FI116" i="11" s="1"/>
  <c r="EG112" i="11"/>
  <c r="FI112" i="11" s="1"/>
  <c r="EG108" i="11"/>
  <c r="FI108" i="11" s="1"/>
  <c r="EG104" i="11"/>
  <c r="FI104" i="11" s="1"/>
  <c r="EG100" i="11"/>
  <c r="FI100" i="11" s="1"/>
  <c r="EG96" i="11"/>
  <c r="FI96" i="11" s="1"/>
  <c r="EG92" i="11"/>
  <c r="FI92" i="11" s="1"/>
  <c r="EG88" i="11"/>
  <c r="FI88" i="11" s="1"/>
  <c r="EG119" i="11"/>
  <c r="FI119" i="11" s="1"/>
  <c r="EG115" i="11"/>
  <c r="FI115" i="11" s="1"/>
  <c r="EG111" i="11"/>
  <c r="FI111" i="11" s="1"/>
  <c r="EG107" i="11"/>
  <c r="FI107" i="11" s="1"/>
  <c r="EG103" i="11"/>
  <c r="FI103" i="11" s="1"/>
  <c r="EG99" i="11"/>
  <c r="FI99" i="11" s="1"/>
  <c r="EG95" i="11"/>
  <c r="FI95" i="11" s="1"/>
  <c r="EG91" i="11"/>
  <c r="FI91" i="11" s="1"/>
  <c r="EG82" i="11"/>
  <c r="FI82" i="11" s="1"/>
  <c r="EG78" i="11"/>
  <c r="FI78" i="11" s="1"/>
  <c r="EG74" i="11"/>
  <c r="FI74" i="11" s="1"/>
  <c r="EG70" i="11"/>
  <c r="FI70" i="11" s="1"/>
  <c r="EG66" i="11"/>
  <c r="FI66" i="11" s="1"/>
  <c r="EG62" i="11"/>
  <c r="FI62" i="11" s="1"/>
  <c r="EG58" i="11"/>
  <c r="FI58" i="11" s="1"/>
  <c r="EG54" i="11"/>
  <c r="FI54" i="11" s="1"/>
  <c r="EG50" i="11"/>
  <c r="FI50" i="11" s="1"/>
  <c r="EG87" i="11"/>
  <c r="FI87" i="11" s="1"/>
  <c r="EG84" i="11"/>
  <c r="FI84" i="11" s="1"/>
  <c r="EG81" i="11"/>
  <c r="FI81" i="11" s="1"/>
  <c r="EG77" i="11"/>
  <c r="FI77" i="11" s="1"/>
  <c r="EG73" i="11"/>
  <c r="FI73" i="11" s="1"/>
  <c r="EG69" i="11"/>
  <c r="FI69" i="11" s="1"/>
  <c r="EG65" i="11"/>
  <c r="FI65" i="11" s="1"/>
  <c r="EG61" i="11"/>
  <c r="FI61" i="11" s="1"/>
  <c r="EG57" i="11"/>
  <c r="FI57" i="11" s="1"/>
  <c r="EG53" i="11"/>
  <c r="FI53" i="11" s="1"/>
  <c r="EG80" i="11"/>
  <c r="FI80" i="11" s="1"/>
  <c r="EG76" i="11"/>
  <c r="FI76" i="11" s="1"/>
  <c r="EG72" i="11"/>
  <c r="FI72" i="11" s="1"/>
  <c r="EG68" i="11"/>
  <c r="FI68" i="11" s="1"/>
  <c r="EG64" i="11"/>
  <c r="FI64" i="11" s="1"/>
  <c r="EG60" i="11"/>
  <c r="FI60" i="11" s="1"/>
  <c r="EG56" i="11"/>
  <c r="FI56" i="11" s="1"/>
  <c r="EG52" i="11"/>
  <c r="FI52" i="11" s="1"/>
  <c r="EG49" i="11"/>
  <c r="FI49" i="11" s="1"/>
  <c r="EG83" i="11"/>
  <c r="FI83" i="11" s="1"/>
  <c r="EG79" i="11"/>
  <c r="FI79" i="11" s="1"/>
  <c r="EG75" i="11"/>
  <c r="FI75" i="11" s="1"/>
  <c r="EG71" i="11"/>
  <c r="FI71" i="11" s="1"/>
  <c r="EG67" i="11"/>
  <c r="FI67" i="11" s="1"/>
  <c r="EG63" i="11"/>
  <c r="FI63" i="11" s="1"/>
  <c r="EG59" i="11"/>
  <c r="FI59" i="11" s="1"/>
  <c r="EG55" i="11"/>
  <c r="FI55" i="11" s="1"/>
  <c r="EG51" i="11"/>
  <c r="FI51" i="11" s="1"/>
  <c r="EG48" i="11"/>
  <c r="EF48" i="11"/>
  <c r="DU39" i="11"/>
  <c r="EO48" i="11"/>
  <c r="EQ48" i="11" s="1"/>
  <c r="ER48" i="11" s="1"/>
  <c r="FE48" i="11"/>
  <c r="EE39" i="11"/>
  <c r="DV48" i="11"/>
  <c r="ET48" i="11" s="1"/>
  <c r="HM48" i="11" s="1"/>
  <c r="EP39" i="11"/>
  <c r="FD39" i="11"/>
  <c r="FA39" i="11"/>
  <c r="DD39" i="11"/>
  <c r="DA39" i="11"/>
  <c r="CL39" i="11"/>
  <c r="CN39" i="11"/>
  <c r="EM39" i="11"/>
  <c r="CZ39" i="11"/>
  <c r="CM39" i="11"/>
  <c r="DC39" i="11"/>
  <c r="DB39" i="11"/>
  <c r="CY39" i="11"/>
  <c r="W44" i="11"/>
  <c r="X44" i="11"/>
  <c r="W45" i="11"/>
  <c r="X45" i="11"/>
  <c r="AE45" i="11"/>
  <c r="AD45" i="11"/>
  <c r="AC45" i="11"/>
  <c r="AB45" i="11"/>
  <c r="AA45" i="11"/>
  <c r="Z45" i="11"/>
  <c r="Y45" i="11"/>
  <c r="AE44" i="11"/>
  <c r="AD44" i="11"/>
  <c r="AC44" i="11"/>
  <c r="AB44" i="11"/>
  <c r="AA44" i="11"/>
  <c r="Z44" i="11"/>
  <c r="Y44" i="11"/>
  <c r="HM81" i="11" l="1"/>
  <c r="HM114" i="11"/>
  <c r="HM84" i="11"/>
  <c r="HM162" i="11"/>
  <c r="HM221" i="11"/>
  <c r="HM247" i="11"/>
  <c r="HM260" i="11"/>
  <c r="HM58" i="11"/>
  <c r="HM74" i="11"/>
  <c r="HM55" i="11"/>
  <c r="HM71" i="11"/>
  <c r="HM52" i="11"/>
  <c r="HM68" i="11"/>
  <c r="HM53" i="11"/>
  <c r="HM69" i="11"/>
  <c r="HM86" i="11"/>
  <c r="HM102" i="11"/>
  <c r="HM118" i="11"/>
  <c r="HM95" i="11"/>
  <c r="HM111" i="11"/>
  <c r="HM85" i="11"/>
  <c r="HM117" i="11"/>
  <c r="HM141" i="11"/>
  <c r="HM160" i="11"/>
  <c r="HM173" i="11"/>
  <c r="HM193" i="11"/>
  <c r="HM190" i="11"/>
  <c r="HM197" i="11"/>
  <c r="HM231" i="11"/>
  <c r="HM242" i="11"/>
  <c r="HM248" i="11"/>
  <c r="HM249" i="11"/>
  <c r="HM257" i="11"/>
  <c r="HM269" i="11"/>
  <c r="HM272" i="11"/>
  <c r="HM287" i="11"/>
  <c r="HM98" i="11"/>
  <c r="HM107" i="11"/>
  <c r="HM120" i="11"/>
  <c r="HM152" i="11"/>
  <c r="HM130" i="11"/>
  <c r="HM159" i="11"/>
  <c r="HM210" i="11"/>
  <c r="HM224" i="11"/>
  <c r="HM234" i="11"/>
  <c r="HM245" i="11"/>
  <c r="HM274" i="11"/>
  <c r="HM49" i="11"/>
  <c r="HM62" i="11"/>
  <c r="HM78" i="11"/>
  <c r="HM59" i="11"/>
  <c r="HM75" i="11"/>
  <c r="HM56" i="11"/>
  <c r="HM72" i="11"/>
  <c r="HM121" i="11"/>
  <c r="HM99" i="11"/>
  <c r="HM115" i="11"/>
  <c r="HM92" i="11"/>
  <c r="HM108" i="11"/>
  <c r="HM89" i="11"/>
  <c r="HM105" i="11"/>
  <c r="HM123" i="11"/>
  <c r="HM139" i="11"/>
  <c r="HM155" i="11"/>
  <c r="HM129" i="11"/>
  <c r="HM145" i="11"/>
  <c r="HM164" i="11"/>
  <c r="HM161" i="11"/>
  <c r="HM181" i="11"/>
  <c r="HM178" i="11"/>
  <c r="HM176" i="11"/>
  <c r="HM192" i="11"/>
  <c r="HM203" i="11"/>
  <c r="HM204" i="11"/>
  <c r="HM218" i="11"/>
  <c r="HM246" i="11"/>
  <c r="HM261" i="11"/>
  <c r="HM263" i="11"/>
  <c r="HM273" i="11"/>
  <c r="HM277" i="11"/>
  <c r="HM281" i="11"/>
  <c r="HM289" i="11"/>
  <c r="HM65" i="11"/>
  <c r="HM136" i="11"/>
  <c r="HM146" i="11"/>
  <c r="HM175" i="11"/>
  <c r="HM187" i="11"/>
  <c r="HM209" i="11"/>
  <c r="HM223" i="11"/>
  <c r="HM229" i="11"/>
  <c r="HM243" i="11"/>
  <c r="HM255" i="11"/>
  <c r="HM265" i="11"/>
  <c r="HM96" i="11"/>
  <c r="HM112" i="11"/>
  <c r="HM93" i="11"/>
  <c r="HM109" i="11"/>
  <c r="HM127" i="11"/>
  <c r="HM143" i="11"/>
  <c r="HM132" i="11"/>
  <c r="HM148" i="11"/>
  <c r="HM133" i="11"/>
  <c r="HM149" i="11"/>
  <c r="HM126" i="11"/>
  <c r="HM142" i="11"/>
  <c r="HM158" i="11"/>
  <c r="HM174" i="11"/>
  <c r="HM171" i="11"/>
  <c r="HM168" i="11"/>
  <c r="HM165" i="11"/>
  <c r="HM183" i="11"/>
  <c r="HM180" i="11"/>
  <c r="HM194" i="11"/>
  <c r="HM207" i="11"/>
  <c r="HM208" i="11"/>
  <c r="HM206" i="11"/>
  <c r="HM222" i="11"/>
  <c r="HM219" i="11"/>
  <c r="HM220" i="11"/>
  <c r="HM217" i="11"/>
  <c r="HM236" i="11"/>
  <c r="HM241" i="11"/>
  <c r="HM239" i="11"/>
  <c r="HM264" i="11"/>
  <c r="HM278" i="11"/>
  <c r="HM282" i="11"/>
  <c r="HM286" i="11"/>
  <c r="HM82" i="11"/>
  <c r="HM79" i="11"/>
  <c r="HM60" i="11"/>
  <c r="HM57" i="11"/>
  <c r="HM106" i="11"/>
  <c r="HM144" i="11"/>
  <c r="HM170" i="11"/>
  <c r="HM179" i="11"/>
  <c r="HM201" i="11"/>
  <c r="HM202" i="11"/>
  <c r="HM215" i="11"/>
  <c r="HM213" i="11"/>
  <c r="HM80" i="11"/>
  <c r="HM77" i="11"/>
  <c r="HM87" i="11"/>
  <c r="HM103" i="11"/>
  <c r="HM156" i="11"/>
  <c r="HM185" i="11"/>
  <c r="HM250" i="11"/>
  <c r="HM290" i="11"/>
  <c r="HM138" i="11"/>
  <c r="HM237" i="11"/>
  <c r="HM253" i="11"/>
  <c r="HM54" i="11"/>
  <c r="HM51" i="11"/>
  <c r="HM83" i="11"/>
  <c r="HM110" i="11"/>
  <c r="HM230" i="11"/>
  <c r="HM256" i="11"/>
  <c r="HM189" i="11"/>
  <c r="HM195" i="11"/>
  <c r="HM135" i="11"/>
  <c r="HM199" i="11"/>
  <c r="HM214" i="11"/>
  <c r="HM128" i="11"/>
  <c r="HM167" i="11"/>
  <c r="HM216" i="11"/>
  <c r="HM285" i="11"/>
  <c r="HM64" i="11"/>
  <c r="HM61" i="11"/>
  <c r="HM205" i="11"/>
  <c r="HM279" i="11"/>
  <c r="HM50" i="11"/>
  <c r="HM76" i="11"/>
  <c r="HM73" i="11"/>
  <c r="HM66" i="11"/>
  <c r="HM88" i="11"/>
  <c r="HM151" i="11"/>
  <c r="HM140" i="11"/>
  <c r="HM134" i="11"/>
  <c r="HM166" i="11"/>
  <c r="HM188" i="11"/>
  <c r="HM200" i="11"/>
  <c r="HM198" i="11"/>
  <c r="HM211" i="11"/>
  <c r="HM228" i="11"/>
  <c r="HM233" i="11"/>
  <c r="HM259" i="11"/>
  <c r="HM280" i="11"/>
  <c r="HM270" i="11"/>
  <c r="HM100" i="11"/>
  <c r="HM97" i="11"/>
  <c r="HM131" i="11"/>
  <c r="HM153" i="11"/>
  <c r="HM172" i="11"/>
  <c r="HM212" i="11"/>
  <c r="HM283" i="11"/>
  <c r="HM104" i="11"/>
  <c r="HM101" i="11"/>
  <c r="HM124" i="11"/>
  <c r="HM125" i="11"/>
  <c r="HM157" i="11"/>
  <c r="HM150" i="11"/>
  <c r="HM163" i="11"/>
  <c r="HM177" i="11"/>
  <c r="HM191" i="11"/>
  <c r="HM227" i="11"/>
  <c r="HM225" i="11"/>
  <c r="HM251" i="11"/>
  <c r="HM267" i="11"/>
  <c r="HM284" i="11"/>
  <c r="HM63" i="11"/>
  <c r="HM90" i="11"/>
  <c r="HM122" i="11"/>
  <c r="HM154" i="11"/>
  <c r="HM232" i="11"/>
  <c r="HM235" i="11"/>
  <c r="HM240" i="11"/>
  <c r="HM254" i="11"/>
  <c r="HM258" i="11"/>
  <c r="HM271" i="11"/>
  <c r="HM70" i="11"/>
  <c r="HM67" i="11"/>
  <c r="HM94" i="11"/>
  <c r="HM119" i="11"/>
  <c r="HM182" i="11"/>
  <c r="HM244" i="11"/>
  <c r="HM252" i="11"/>
  <c r="HM276" i="11"/>
  <c r="HM91" i="11"/>
  <c r="HM116" i="11"/>
  <c r="HM113" i="11"/>
  <c r="HM147" i="11"/>
  <c r="HM137" i="11"/>
  <c r="HM169" i="11"/>
  <c r="HM186" i="11"/>
  <c r="HM184" i="11"/>
  <c r="HM196" i="11"/>
  <c r="HM226" i="11"/>
  <c r="HM238" i="11"/>
  <c r="HM266" i="11"/>
  <c r="HM268" i="11"/>
  <c r="HM288" i="11"/>
  <c r="HM275" i="11"/>
  <c r="HM262" i="11"/>
  <c r="EB289" i="11"/>
  <c r="EZ289" i="11" s="1"/>
  <c r="EB290" i="11"/>
  <c r="EZ290" i="11" s="1"/>
  <c r="EB288" i="11"/>
  <c r="EZ288" i="11" s="1"/>
  <c r="EB287" i="11"/>
  <c r="EZ287" i="11" s="1"/>
  <c r="EB286" i="11"/>
  <c r="EZ286" i="11" s="1"/>
  <c r="EB285" i="11"/>
  <c r="EZ285" i="11" s="1"/>
  <c r="EB284" i="11"/>
  <c r="EZ284" i="11" s="1"/>
  <c r="EB282" i="11"/>
  <c r="EZ282" i="11" s="1"/>
  <c r="EB281" i="11"/>
  <c r="EZ281" i="11" s="1"/>
  <c r="EB283" i="11"/>
  <c r="EZ283" i="11" s="1"/>
  <c r="EB280" i="11"/>
  <c r="EZ280" i="11" s="1"/>
  <c r="EB278" i="11"/>
  <c r="EZ278" i="11" s="1"/>
  <c r="EB277" i="11"/>
  <c r="EZ277" i="11" s="1"/>
  <c r="EB279" i="11"/>
  <c r="EZ279" i="11" s="1"/>
  <c r="EB276" i="11"/>
  <c r="EZ276" i="11" s="1"/>
  <c r="EB272" i="11"/>
  <c r="EZ272" i="11" s="1"/>
  <c r="EB275" i="11"/>
  <c r="EZ275" i="11" s="1"/>
  <c r="EB271" i="11"/>
  <c r="EB274" i="11"/>
  <c r="EZ274" i="11" s="1"/>
  <c r="EB270" i="11"/>
  <c r="EB273" i="11"/>
  <c r="EZ273" i="11" s="1"/>
  <c r="EB269" i="11"/>
  <c r="EB268" i="11"/>
  <c r="EB267" i="11"/>
  <c r="EZ267" i="11" s="1"/>
  <c r="EB266" i="11"/>
  <c r="EZ266" i="11" s="1"/>
  <c r="EB265" i="11"/>
  <c r="EB261" i="11"/>
  <c r="EB264" i="11"/>
  <c r="EZ264" i="11" s="1"/>
  <c r="EB263" i="11"/>
  <c r="EB260" i="11"/>
  <c r="EZ260" i="11" s="1"/>
  <c r="EB256" i="11"/>
  <c r="EB262" i="11"/>
  <c r="EZ262" i="11" s="1"/>
  <c r="EB259" i="11"/>
  <c r="EZ259" i="11" s="1"/>
  <c r="EB255" i="11"/>
  <c r="EB258" i="11"/>
  <c r="EB254" i="11"/>
  <c r="EB257" i="11"/>
  <c r="EZ257" i="11" s="1"/>
  <c r="EB253" i="11"/>
  <c r="EB250" i="11"/>
  <c r="EB249" i="11"/>
  <c r="EB245" i="11"/>
  <c r="EB252" i="11"/>
  <c r="EZ252" i="11" s="1"/>
  <c r="EB251" i="11"/>
  <c r="EZ251" i="11" s="1"/>
  <c r="EB247" i="11"/>
  <c r="EZ247" i="11" s="1"/>
  <c r="EB242" i="11"/>
  <c r="EB238" i="11"/>
  <c r="EB241" i="11"/>
  <c r="EB248" i="11"/>
  <c r="EB244" i="11"/>
  <c r="EB240" i="11"/>
  <c r="EB246" i="11"/>
  <c r="EB243" i="11"/>
  <c r="EB239" i="11"/>
  <c r="EZ239" i="11" s="1"/>
  <c r="EB237" i="11"/>
  <c r="EB233" i="11"/>
  <c r="EZ233" i="11" s="1"/>
  <c r="EB229" i="11"/>
  <c r="EB236" i="11"/>
  <c r="EZ236" i="11" s="1"/>
  <c r="EB232" i="11"/>
  <c r="EZ232" i="11" s="1"/>
  <c r="EB235" i="11"/>
  <c r="EB231" i="11"/>
  <c r="EB234" i="11"/>
  <c r="EZ234" i="11" s="1"/>
  <c r="EB230" i="11"/>
  <c r="EB227" i="11"/>
  <c r="EZ227" i="11" s="1"/>
  <c r="EB223" i="11"/>
  <c r="EB219" i="11"/>
  <c r="EZ219" i="11" s="1"/>
  <c r="EB215" i="11"/>
  <c r="EZ215" i="11" s="1"/>
  <c r="EB226" i="11"/>
  <c r="EZ226" i="11" s="1"/>
  <c r="EB222" i="11"/>
  <c r="EB218" i="11"/>
  <c r="EB214" i="11"/>
  <c r="EB225" i="11"/>
  <c r="EB221" i="11"/>
  <c r="EB217" i="11"/>
  <c r="EZ217" i="11" s="1"/>
  <c r="EB213" i="11"/>
  <c r="EZ213" i="11" s="1"/>
  <c r="EB228" i="11"/>
  <c r="EB224" i="11"/>
  <c r="EB220" i="11"/>
  <c r="EB216" i="11"/>
  <c r="EB212" i="11"/>
  <c r="EB211" i="11"/>
  <c r="EB208" i="11"/>
  <c r="EB204" i="11"/>
  <c r="EZ204" i="11" s="1"/>
  <c r="EB200" i="11"/>
  <c r="EZ200" i="11" s="1"/>
  <c r="EB196" i="11"/>
  <c r="EZ196" i="11" s="1"/>
  <c r="EB207" i="11"/>
  <c r="EB203" i="11"/>
  <c r="EZ203" i="11" s="1"/>
  <c r="EB199" i="11"/>
  <c r="EB210" i="11"/>
  <c r="EZ210" i="11" s="1"/>
  <c r="EB206" i="11"/>
  <c r="EZ206" i="11" s="1"/>
  <c r="EB202" i="11"/>
  <c r="EB198" i="11"/>
  <c r="EB194" i="11"/>
  <c r="EZ194" i="11" s="1"/>
  <c r="EB209" i="11"/>
  <c r="EZ209" i="11" s="1"/>
  <c r="EB205" i="11"/>
  <c r="EZ205" i="11" s="1"/>
  <c r="EB201" i="11"/>
  <c r="EB197" i="11"/>
  <c r="EZ197" i="11" s="1"/>
  <c r="EB195" i="11"/>
  <c r="EZ195" i="11" s="1"/>
  <c r="EB190" i="11"/>
  <c r="EB186" i="11"/>
  <c r="EZ186" i="11" s="1"/>
  <c r="EB182" i="11"/>
  <c r="EZ182" i="11" s="1"/>
  <c r="EB178" i="11"/>
  <c r="EB193" i="11"/>
  <c r="EZ193" i="11" s="1"/>
  <c r="EB189" i="11"/>
  <c r="EZ189" i="11" s="1"/>
  <c r="EB185" i="11"/>
  <c r="EZ185" i="11" s="1"/>
  <c r="EB181" i="11"/>
  <c r="EB192" i="11"/>
  <c r="EZ192" i="11" s="1"/>
  <c r="EB188" i="11"/>
  <c r="EB184" i="11"/>
  <c r="EB180" i="11"/>
  <c r="EZ180" i="11" s="1"/>
  <c r="EB176" i="11"/>
  <c r="EZ176" i="11" s="1"/>
  <c r="EB191" i="11"/>
  <c r="EB187" i="11"/>
  <c r="EZ187" i="11" s="1"/>
  <c r="EB183" i="11"/>
  <c r="EZ183" i="11" s="1"/>
  <c r="EB179" i="11"/>
  <c r="EZ179" i="11" s="1"/>
  <c r="EB175" i="11"/>
  <c r="EZ175" i="11" s="1"/>
  <c r="EB171" i="11"/>
  <c r="EZ171" i="11" s="1"/>
  <c r="EB167" i="11"/>
  <c r="EB163" i="11"/>
  <c r="EZ163" i="11" s="1"/>
  <c r="EB159" i="11"/>
  <c r="EZ159" i="11" s="1"/>
  <c r="EB174" i="11"/>
  <c r="EZ174" i="11" s="1"/>
  <c r="EB170" i="11"/>
  <c r="EB166" i="11"/>
  <c r="EZ166" i="11" s="1"/>
  <c r="EB162" i="11"/>
  <c r="EZ162" i="11" s="1"/>
  <c r="EB158" i="11"/>
  <c r="EB177" i="11"/>
  <c r="EZ177" i="11" s="1"/>
  <c r="EB173" i="11"/>
  <c r="EZ173" i="11" s="1"/>
  <c r="EB169" i="11"/>
  <c r="EZ169" i="11" s="1"/>
  <c r="EB165" i="11"/>
  <c r="EZ165" i="11" s="1"/>
  <c r="EB161" i="11"/>
  <c r="EZ161" i="11" s="1"/>
  <c r="EB157" i="11"/>
  <c r="EB172" i="11"/>
  <c r="EB168" i="11"/>
  <c r="EZ168" i="11" s="1"/>
  <c r="EB164" i="11"/>
  <c r="EZ164" i="11" s="1"/>
  <c r="EB160" i="11"/>
  <c r="EZ160" i="11" s="1"/>
  <c r="EB156" i="11"/>
  <c r="EB152" i="11"/>
  <c r="EB148" i="11"/>
  <c r="EZ148" i="11" s="1"/>
  <c r="EB144" i="11"/>
  <c r="EB140" i="11"/>
  <c r="EZ140" i="11" s="1"/>
  <c r="EB136" i="11"/>
  <c r="EB132" i="11"/>
  <c r="EB128" i="11"/>
  <c r="EB124" i="11"/>
  <c r="EB120" i="11"/>
  <c r="EZ120" i="11" s="1"/>
  <c r="EB155" i="11"/>
  <c r="EZ155" i="11" s="1"/>
  <c r="EB151" i="11"/>
  <c r="EB147" i="11"/>
  <c r="EB143" i="11"/>
  <c r="EB139" i="11"/>
  <c r="EZ139" i="11" s="1"/>
  <c r="EB135" i="11"/>
  <c r="EZ135" i="11" s="1"/>
  <c r="EB131" i="11"/>
  <c r="EB127" i="11"/>
  <c r="EZ127" i="11" s="1"/>
  <c r="EB123" i="11"/>
  <c r="EB154" i="11"/>
  <c r="EZ154" i="11" s="1"/>
  <c r="EB150" i="11"/>
  <c r="EB146" i="11"/>
  <c r="EB142" i="11"/>
  <c r="EB138" i="11"/>
  <c r="EB134" i="11"/>
  <c r="EB130" i="11"/>
  <c r="EB126" i="11"/>
  <c r="EB122" i="11"/>
  <c r="EB153" i="11"/>
  <c r="EB149" i="11"/>
  <c r="EB145" i="11"/>
  <c r="EZ145" i="11" s="1"/>
  <c r="EB141" i="11"/>
  <c r="EB137" i="11"/>
  <c r="EZ137" i="11" s="1"/>
  <c r="EB133" i="11"/>
  <c r="EB129" i="11"/>
  <c r="EZ129" i="11" s="1"/>
  <c r="EB125" i="11"/>
  <c r="EB121" i="11"/>
  <c r="EB119" i="11"/>
  <c r="EB115" i="11"/>
  <c r="EZ115" i="11" s="1"/>
  <c r="EB111" i="11"/>
  <c r="EB107" i="11"/>
  <c r="EZ107" i="11" s="1"/>
  <c r="EB103" i="11"/>
  <c r="EB99" i="11"/>
  <c r="EB95" i="11"/>
  <c r="EZ95" i="11" s="1"/>
  <c r="EB91" i="11"/>
  <c r="EB87" i="11"/>
  <c r="EZ87" i="11" s="1"/>
  <c r="EB118" i="11"/>
  <c r="EB114" i="11"/>
  <c r="EB110" i="11"/>
  <c r="EB106" i="11"/>
  <c r="EB102" i="11"/>
  <c r="EZ102" i="11" s="1"/>
  <c r="EB98" i="11"/>
  <c r="EB94" i="11"/>
  <c r="EZ94" i="11" s="1"/>
  <c r="EB90" i="11"/>
  <c r="EZ90" i="11" s="1"/>
  <c r="EB86" i="11"/>
  <c r="EZ86" i="11" s="1"/>
  <c r="EB117" i="11"/>
  <c r="EB113" i="11"/>
  <c r="EZ113" i="11" s="1"/>
  <c r="EB109" i="11"/>
  <c r="EZ109" i="11" s="1"/>
  <c r="EB105" i="11"/>
  <c r="EB101" i="11"/>
  <c r="EZ101" i="11" s="1"/>
  <c r="EB97" i="11"/>
  <c r="EB93" i="11"/>
  <c r="EZ93" i="11" s="1"/>
  <c r="EB89" i="11"/>
  <c r="EZ89" i="11" s="1"/>
  <c r="EB116" i="11"/>
  <c r="EZ116" i="11" s="1"/>
  <c r="EB112" i="11"/>
  <c r="EB108" i="11"/>
  <c r="EB104" i="11"/>
  <c r="EB100" i="11"/>
  <c r="EZ100" i="11" s="1"/>
  <c r="EB96" i="11"/>
  <c r="EZ96" i="11" s="1"/>
  <c r="EB92" i="11"/>
  <c r="EZ92" i="11" s="1"/>
  <c r="EB83" i="11"/>
  <c r="EZ83" i="11" s="1"/>
  <c r="EB79" i="11"/>
  <c r="EZ79" i="11" s="1"/>
  <c r="EB75" i="11"/>
  <c r="EZ75" i="11" s="1"/>
  <c r="EB71" i="11"/>
  <c r="EZ71" i="11" s="1"/>
  <c r="EB67" i="11"/>
  <c r="EZ67" i="11" s="1"/>
  <c r="EB63" i="11"/>
  <c r="EZ63" i="11" s="1"/>
  <c r="EB59" i="11"/>
  <c r="EZ59" i="11" s="1"/>
  <c r="EB55" i="11"/>
  <c r="EZ55" i="11" s="1"/>
  <c r="EB51" i="11"/>
  <c r="EZ51" i="11" s="1"/>
  <c r="EB85" i="11"/>
  <c r="EZ85" i="11" s="1"/>
  <c r="EB84" i="11"/>
  <c r="EZ84" i="11" s="1"/>
  <c r="EB82" i="11"/>
  <c r="EZ82" i="11" s="1"/>
  <c r="EB78" i="11"/>
  <c r="EZ78" i="11" s="1"/>
  <c r="EB74" i="11"/>
  <c r="EZ74" i="11" s="1"/>
  <c r="EB70" i="11"/>
  <c r="EZ70" i="11" s="1"/>
  <c r="EB66" i="11"/>
  <c r="EZ66" i="11" s="1"/>
  <c r="EB62" i="11"/>
  <c r="EZ62" i="11" s="1"/>
  <c r="EB58" i="11"/>
  <c r="EZ58" i="11" s="1"/>
  <c r="EB54" i="11"/>
  <c r="EZ54" i="11" s="1"/>
  <c r="EB81" i="11"/>
  <c r="EZ81" i="11" s="1"/>
  <c r="EB77" i="11"/>
  <c r="EZ77" i="11" s="1"/>
  <c r="EB73" i="11"/>
  <c r="EZ73" i="11" s="1"/>
  <c r="EB69" i="11"/>
  <c r="EZ69" i="11" s="1"/>
  <c r="EB65" i="11"/>
  <c r="EZ65" i="11" s="1"/>
  <c r="EB61" i="11"/>
  <c r="EZ61" i="11" s="1"/>
  <c r="EB57" i="11"/>
  <c r="EZ57" i="11" s="1"/>
  <c r="EB53" i="11"/>
  <c r="EZ53" i="11" s="1"/>
  <c r="EB88" i="11"/>
  <c r="EZ88" i="11" s="1"/>
  <c r="EB80" i="11"/>
  <c r="EZ80" i="11" s="1"/>
  <c r="EB76" i="11"/>
  <c r="EZ76" i="11" s="1"/>
  <c r="EB72" i="11"/>
  <c r="EZ72" i="11" s="1"/>
  <c r="EB68" i="11"/>
  <c r="EZ68" i="11" s="1"/>
  <c r="EB64" i="11"/>
  <c r="EZ64" i="11" s="1"/>
  <c r="EB60" i="11"/>
  <c r="EZ60" i="11" s="1"/>
  <c r="EB56" i="11"/>
  <c r="EZ56" i="11" s="1"/>
  <c r="EB52" i="11"/>
  <c r="EZ52" i="11" s="1"/>
  <c r="EB50" i="11"/>
  <c r="EZ50" i="11" s="1"/>
  <c r="EB49" i="11"/>
  <c r="EZ49" i="11" s="1"/>
  <c r="DO290" i="11"/>
  <c r="EI290" i="11" s="1"/>
  <c r="DO289" i="11"/>
  <c r="EI289" i="11" s="1"/>
  <c r="DO288" i="11"/>
  <c r="EI288" i="11" s="1"/>
  <c r="DO287" i="11"/>
  <c r="EI287" i="11" s="1"/>
  <c r="DO286" i="11"/>
  <c r="EI286" i="11" s="1"/>
  <c r="DO285" i="11"/>
  <c r="EI285" i="11" s="1"/>
  <c r="DO283" i="11"/>
  <c r="EI283" i="11" s="1"/>
  <c r="DO282" i="11"/>
  <c r="EI282" i="11" s="1"/>
  <c r="DO284" i="11"/>
  <c r="EI284" i="11" s="1"/>
  <c r="DO281" i="11"/>
  <c r="EI281" i="11" s="1"/>
  <c r="DO280" i="11"/>
  <c r="EI280" i="11" s="1"/>
  <c r="DO279" i="11"/>
  <c r="EI279" i="11" s="1"/>
  <c r="DO278" i="11"/>
  <c r="EI278" i="11" s="1"/>
  <c r="DO277" i="11"/>
  <c r="EI277" i="11" s="1"/>
  <c r="DO274" i="11"/>
  <c r="EI274" i="11" s="1"/>
  <c r="DO275" i="11"/>
  <c r="EI275" i="11" s="1"/>
  <c r="DO273" i="11"/>
  <c r="EI273" i="11" s="1"/>
  <c r="DO272" i="11"/>
  <c r="EI272" i="11" s="1"/>
  <c r="DO276" i="11"/>
  <c r="EI276" i="11" s="1"/>
  <c r="DO271" i="11"/>
  <c r="EI271" i="11" s="1"/>
  <c r="DO267" i="11"/>
  <c r="EI267" i="11" s="1"/>
  <c r="DO270" i="11"/>
  <c r="EI270" i="11" s="1"/>
  <c r="DO268" i="11"/>
  <c r="EI268" i="11" s="1"/>
  <c r="DO264" i="11"/>
  <c r="EI264" i="11" s="1"/>
  <c r="DO269" i="11"/>
  <c r="EI269" i="11" s="1"/>
  <c r="DO266" i="11"/>
  <c r="EI266" i="11" s="1"/>
  <c r="DO262" i="11"/>
  <c r="EI262" i="11" s="1"/>
  <c r="DO265" i="11"/>
  <c r="EI265" i="11" s="1"/>
  <c r="DO261" i="11"/>
  <c r="EI261" i="11" s="1"/>
  <c r="DO257" i="11"/>
  <c r="EI257" i="11" s="1"/>
  <c r="DO260" i="11"/>
  <c r="EI260" i="11" s="1"/>
  <c r="DO256" i="11"/>
  <c r="EI256" i="11" s="1"/>
  <c r="DO259" i="11"/>
  <c r="EI259" i="11" s="1"/>
  <c r="DO255" i="11"/>
  <c r="EI255" i="11" s="1"/>
  <c r="DO263" i="11"/>
  <c r="EI263" i="11" s="1"/>
  <c r="DO258" i="11"/>
  <c r="EI258" i="11" s="1"/>
  <c r="DO254" i="11"/>
  <c r="EI254" i="11" s="1"/>
  <c r="DO251" i="11"/>
  <c r="EI251" i="11" s="1"/>
  <c r="DO250" i="11"/>
  <c r="EI250" i="11" s="1"/>
  <c r="DO246" i="11"/>
  <c r="EI246" i="11" s="1"/>
  <c r="DO253" i="11"/>
  <c r="EI253" i="11" s="1"/>
  <c r="DO252" i="11"/>
  <c r="EI252" i="11" s="1"/>
  <c r="DO248" i="11"/>
  <c r="EI248" i="11" s="1"/>
  <c r="DO243" i="11"/>
  <c r="EI243" i="11" s="1"/>
  <c r="DO239" i="11"/>
  <c r="EI239" i="11" s="1"/>
  <c r="DO249" i="11"/>
  <c r="EI249" i="11" s="1"/>
  <c r="DO247" i="11"/>
  <c r="EI247" i="11" s="1"/>
  <c r="DO242" i="11"/>
  <c r="EI242" i="11" s="1"/>
  <c r="DO245" i="11"/>
  <c r="EI245" i="11" s="1"/>
  <c r="DO241" i="11"/>
  <c r="EI241" i="11" s="1"/>
  <c r="DO244" i="11"/>
  <c r="EI244" i="11" s="1"/>
  <c r="DO240" i="11"/>
  <c r="EI240" i="11" s="1"/>
  <c r="DO234" i="11"/>
  <c r="EI234" i="11" s="1"/>
  <c r="DO230" i="11"/>
  <c r="EI230" i="11" s="1"/>
  <c r="DO237" i="11"/>
  <c r="EI237" i="11" s="1"/>
  <c r="DO233" i="11"/>
  <c r="EI233" i="11" s="1"/>
  <c r="DO236" i="11"/>
  <c r="EI236" i="11" s="1"/>
  <c r="DO232" i="11"/>
  <c r="EI232" i="11" s="1"/>
  <c r="DO238" i="11"/>
  <c r="EI238" i="11" s="1"/>
  <c r="DO235" i="11"/>
  <c r="EI235" i="11" s="1"/>
  <c r="DO231" i="11"/>
  <c r="EI231" i="11" s="1"/>
  <c r="DO228" i="11"/>
  <c r="EI228" i="11" s="1"/>
  <c r="DO224" i="11"/>
  <c r="EI224" i="11" s="1"/>
  <c r="DO220" i="11"/>
  <c r="EI220" i="11" s="1"/>
  <c r="DO216" i="11"/>
  <c r="EI216" i="11" s="1"/>
  <c r="DO227" i="11"/>
  <c r="EI227" i="11" s="1"/>
  <c r="DO223" i="11"/>
  <c r="EI223" i="11" s="1"/>
  <c r="DO219" i="11"/>
  <c r="EI219" i="11" s="1"/>
  <c r="DO215" i="11"/>
  <c r="EI215" i="11" s="1"/>
  <c r="DO226" i="11"/>
  <c r="EI226" i="11" s="1"/>
  <c r="DO222" i="11"/>
  <c r="EI222" i="11" s="1"/>
  <c r="DO218" i="11"/>
  <c r="EI218" i="11" s="1"/>
  <c r="DO214" i="11"/>
  <c r="EI214" i="11" s="1"/>
  <c r="DO229" i="11"/>
  <c r="EI229" i="11" s="1"/>
  <c r="DO225" i="11"/>
  <c r="EI225" i="11" s="1"/>
  <c r="DO221" i="11"/>
  <c r="EI221" i="11" s="1"/>
  <c r="DO217" i="11"/>
  <c r="EI217" i="11" s="1"/>
  <c r="DO213" i="11"/>
  <c r="EI213" i="11" s="1"/>
  <c r="DO209" i="11"/>
  <c r="EI209" i="11" s="1"/>
  <c r="DO205" i="11"/>
  <c r="EI205" i="11" s="1"/>
  <c r="DO201" i="11"/>
  <c r="EI201" i="11" s="1"/>
  <c r="DO197" i="11"/>
  <c r="EI197" i="11" s="1"/>
  <c r="DO212" i="11"/>
  <c r="EI212" i="11" s="1"/>
  <c r="DO208" i="11"/>
  <c r="EI208" i="11" s="1"/>
  <c r="DO204" i="11"/>
  <c r="EI204" i="11" s="1"/>
  <c r="DO200" i="11"/>
  <c r="EI200" i="11" s="1"/>
  <c r="DO196" i="11"/>
  <c r="EI196" i="11" s="1"/>
  <c r="DO207" i="11"/>
  <c r="EI207" i="11" s="1"/>
  <c r="DO203" i="11"/>
  <c r="EI203" i="11" s="1"/>
  <c r="DO199" i="11"/>
  <c r="EI199" i="11" s="1"/>
  <c r="DO195" i="11"/>
  <c r="EI195" i="11" s="1"/>
  <c r="DO211" i="11"/>
  <c r="EI211" i="11" s="1"/>
  <c r="DO210" i="11"/>
  <c r="EI210" i="11" s="1"/>
  <c r="DO206" i="11"/>
  <c r="EI206" i="11" s="1"/>
  <c r="DO202" i="11"/>
  <c r="EI202" i="11" s="1"/>
  <c r="DO198" i="11"/>
  <c r="EI198" i="11" s="1"/>
  <c r="DO194" i="11"/>
  <c r="EI194" i="11" s="1"/>
  <c r="DO191" i="11"/>
  <c r="EI191" i="11" s="1"/>
  <c r="DO187" i="11"/>
  <c r="EI187" i="11" s="1"/>
  <c r="DO183" i="11"/>
  <c r="EI183" i="11" s="1"/>
  <c r="DO179" i="11"/>
  <c r="EI179" i="11" s="1"/>
  <c r="DO190" i="11"/>
  <c r="EI190" i="11" s="1"/>
  <c r="DO186" i="11"/>
  <c r="EI186" i="11" s="1"/>
  <c r="DO182" i="11"/>
  <c r="EI182" i="11" s="1"/>
  <c r="DO178" i="11"/>
  <c r="EI178" i="11" s="1"/>
  <c r="DO193" i="11"/>
  <c r="EI193" i="11" s="1"/>
  <c r="DO189" i="11"/>
  <c r="EI189" i="11" s="1"/>
  <c r="DO185" i="11"/>
  <c r="EI185" i="11" s="1"/>
  <c r="DO181" i="11"/>
  <c r="EI181" i="11" s="1"/>
  <c r="DO177" i="11"/>
  <c r="EI177" i="11" s="1"/>
  <c r="DO192" i="11"/>
  <c r="EI192" i="11" s="1"/>
  <c r="DO188" i="11"/>
  <c r="EI188" i="11" s="1"/>
  <c r="DO184" i="11"/>
  <c r="EI184" i="11" s="1"/>
  <c r="DO180" i="11"/>
  <c r="EI180" i="11" s="1"/>
  <c r="DO172" i="11"/>
  <c r="EI172" i="11" s="1"/>
  <c r="DO168" i="11"/>
  <c r="EI168" i="11" s="1"/>
  <c r="DO164" i="11"/>
  <c r="EI164" i="11" s="1"/>
  <c r="DO160" i="11"/>
  <c r="EI160" i="11" s="1"/>
  <c r="DO176" i="11"/>
  <c r="EI176" i="11" s="1"/>
  <c r="DO175" i="11"/>
  <c r="EI175" i="11" s="1"/>
  <c r="DO171" i="11"/>
  <c r="EI171" i="11" s="1"/>
  <c r="DO167" i="11"/>
  <c r="EI167" i="11" s="1"/>
  <c r="DO163" i="11"/>
  <c r="EI163" i="11" s="1"/>
  <c r="DO159" i="11"/>
  <c r="EI159" i="11" s="1"/>
  <c r="DO174" i="11"/>
  <c r="EI174" i="11" s="1"/>
  <c r="DO170" i="11"/>
  <c r="EI170" i="11" s="1"/>
  <c r="DO166" i="11"/>
  <c r="EI166" i="11" s="1"/>
  <c r="DO162" i="11"/>
  <c r="EI162" i="11" s="1"/>
  <c r="DO158" i="11"/>
  <c r="EI158" i="11" s="1"/>
  <c r="DO173" i="11"/>
  <c r="EI173" i="11" s="1"/>
  <c r="DO169" i="11"/>
  <c r="EI169" i="11" s="1"/>
  <c r="DO165" i="11"/>
  <c r="EI165" i="11" s="1"/>
  <c r="DO161" i="11"/>
  <c r="EI161" i="11" s="1"/>
  <c r="DO157" i="11"/>
  <c r="EI157" i="11" s="1"/>
  <c r="DO153" i="11"/>
  <c r="EI153" i="11" s="1"/>
  <c r="DO149" i="11"/>
  <c r="EI149" i="11" s="1"/>
  <c r="DO145" i="11"/>
  <c r="EI145" i="11" s="1"/>
  <c r="DO141" i="11"/>
  <c r="EI141" i="11" s="1"/>
  <c r="DO137" i="11"/>
  <c r="EI137" i="11" s="1"/>
  <c r="DO133" i="11"/>
  <c r="EI133" i="11" s="1"/>
  <c r="DO129" i="11"/>
  <c r="EI129" i="11" s="1"/>
  <c r="DO125" i="11"/>
  <c r="EI125" i="11" s="1"/>
  <c r="DO121" i="11"/>
  <c r="EI121" i="11" s="1"/>
  <c r="DO152" i="11"/>
  <c r="EI152" i="11" s="1"/>
  <c r="DO148" i="11"/>
  <c r="EI148" i="11" s="1"/>
  <c r="DO144" i="11"/>
  <c r="EI144" i="11" s="1"/>
  <c r="DO140" i="11"/>
  <c r="EI140" i="11" s="1"/>
  <c r="DO136" i="11"/>
  <c r="EI136" i="11" s="1"/>
  <c r="DO132" i="11"/>
  <c r="EI132" i="11" s="1"/>
  <c r="DO128" i="11"/>
  <c r="EI128" i="11" s="1"/>
  <c r="DO124" i="11"/>
  <c r="EI124" i="11" s="1"/>
  <c r="DO156" i="11"/>
  <c r="EI156" i="11" s="1"/>
  <c r="DO155" i="11"/>
  <c r="EI155" i="11" s="1"/>
  <c r="DO151" i="11"/>
  <c r="EI151" i="11" s="1"/>
  <c r="DO147" i="11"/>
  <c r="EI147" i="11" s="1"/>
  <c r="DO143" i="11"/>
  <c r="EI143" i="11" s="1"/>
  <c r="DO139" i="11"/>
  <c r="EI139" i="11" s="1"/>
  <c r="DO135" i="11"/>
  <c r="EI135" i="11" s="1"/>
  <c r="DO131" i="11"/>
  <c r="EI131" i="11" s="1"/>
  <c r="DO127" i="11"/>
  <c r="EI127" i="11" s="1"/>
  <c r="DO123" i="11"/>
  <c r="EI123" i="11" s="1"/>
  <c r="DO154" i="11"/>
  <c r="EI154" i="11" s="1"/>
  <c r="DO150" i="11"/>
  <c r="EI150" i="11" s="1"/>
  <c r="DO146" i="11"/>
  <c r="EI146" i="11" s="1"/>
  <c r="DO142" i="11"/>
  <c r="EI142" i="11" s="1"/>
  <c r="DO138" i="11"/>
  <c r="EI138" i="11" s="1"/>
  <c r="DO134" i="11"/>
  <c r="EI134" i="11" s="1"/>
  <c r="DO130" i="11"/>
  <c r="EI130" i="11" s="1"/>
  <c r="DO126" i="11"/>
  <c r="EI126" i="11" s="1"/>
  <c r="DO122" i="11"/>
  <c r="EI122" i="11" s="1"/>
  <c r="DO116" i="11"/>
  <c r="EI116" i="11" s="1"/>
  <c r="DO112" i="11"/>
  <c r="EI112" i="11" s="1"/>
  <c r="DO108" i="11"/>
  <c r="EI108" i="11" s="1"/>
  <c r="DO104" i="11"/>
  <c r="EI104" i="11" s="1"/>
  <c r="DO100" i="11"/>
  <c r="EI100" i="11" s="1"/>
  <c r="DO96" i="11"/>
  <c r="EI96" i="11" s="1"/>
  <c r="DO92" i="11"/>
  <c r="EI92" i="11" s="1"/>
  <c r="DO88" i="11"/>
  <c r="EI88" i="11" s="1"/>
  <c r="DO119" i="11"/>
  <c r="EI119" i="11" s="1"/>
  <c r="DO115" i="11"/>
  <c r="EI115" i="11" s="1"/>
  <c r="DO111" i="11"/>
  <c r="EI111" i="11" s="1"/>
  <c r="DO107" i="11"/>
  <c r="EI107" i="11" s="1"/>
  <c r="DO103" i="11"/>
  <c r="EI103" i="11" s="1"/>
  <c r="DO99" i="11"/>
  <c r="EI99" i="11" s="1"/>
  <c r="DO95" i="11"/>
  <c r="EI95" i="11" s="1"/>
  <c r="DO91" i="11"/>
  <c r="EI91" i="11" s="1"/>
  <c r="DO87" i="11"/>
  <c r="EI87" i="11" s="1"/>
  <c r="DO118" i="11"/>
  <c r="EI118" i="11" s="1"/>
  <c r="DO114" i="11"/>
  <c r="EI114" i="11" s="1"/>
  <c r="DO110" i="11"/>
  <c r="EI110" i="11" s="1"/>
  <c r="DO106" i="11"/>
  <c r="EI106" i="11" s="1"/>
  <c r="DO102" i="11"/>
  <c r="EI102" i="11" s="1"/>
  <c r="DO98" i="11"/>
  <c r="EI98" i="11" s="1"/>
  <c r="DO94" i="11"/>
  <c r="EI94" i="11" s="1"/>
  <c r="DO90" i="11"/>
  <c r="EI90" i="11" s="1"/>
  <c r="DO86" i="11"/>
  <c r="EI86" i="11" s="1"/>
  <c r="DO120" i="11"/>
  <c r="EI120" i="11" s="1"/>
  <c r="DO117" i="11"/>
  <c r="EI117" i="11" s="1"/>
  <c r="DO113" i="11"/>
  <c r="EI113" i="11" s="1"/>
  <c r="DO109" i="11"/>
  <c r="EI109" i="11" s="1"/>
  <c r="DO105" i="11"/>
  <c r="EI105" i="11" s="1"/>
  <c r="DO101" i="11"/>
  <c r="EI101" i="11" s="1"/>
  <c r="DO97" i="11"/>
  <c r="EI97" i="11" s="1"/>
  <c r="DO93" i="11"/>
  <c r="EI93" i="11" s="1"/>
  <c r="DO89" i="11"/>
  <c r="EI89" i="11" s="1"/>
  <c r="DO85" i="11"/>
  <c r="EI85" i="11" s="1"/>
  <c r="DO80" i="11"/>
  <c r="EI80" i="11" s="1"/>
  <c r="DO76" i="11"/>
  <c r="EI76" i="11" s="1"/>
  <c r="DO72" i="11"/>
  <c r="EI72" i="11" s="1"/>
  <c r="DO68" i="11"/>
  <c r="EI68" i="11" s="1"/>
  <c r="DO64" i="11"/>
  <c r="EI64" i="11" s="1"/>
  <c r="DO60" i="11"/>
  <c r="EI60" i="11" s="1"/>
  <c r="DO56" i="11"/>
  <c r="EI56" i="11" s="1"/>
  <c r="DO52" i="11"/>
  <c r="EI52" i="11" s="1"/>
  <c r="DO83" i="11"/>
  <c r="EI83" i="11" s="1"/>
  <c r="DO79" i="11"/>
  <c r="EI79" i="11" s="1"/>
  <c r="DO75" i="11"/>
  <c r="EI75" i="11" s="1"/>
  <c r="DO71" i="11"/>
  <c r="EI71" i="11" s="1"/>
  <c r="DO67" i="11"/>
  <c r="EI67" i="11" s="1"/>
  <c r="DO63" i="11"/>
  <c r="EI63" i="11" s="1"/>
  <c r="DO59" i="11"/>
  <c r="EI59" i="11" s="1"/>
  <c r="DO55" i="11"/>
  <c r="EI55" i="11" s="1"/>
  <c r="DO51" i="11"/>
  <c r="EI51" i="11" s="1"/>
  <c r="DO82" i="11"/>
  <c r="EI82" i="11" s="1"/>
  <c r="DO78" i="11"/>
  <c r="EI78" i="11" s="1"/>
  <c r="DO74" i="11"/>
  <c r="EI74" i="11" s="1"/>
  <c r="DO70" i="11"/>
  <c r="EI70" i="11" s="1"/>
  <c r="DO66" i="11"/>
  <c r="EI66" i="11" s="1"/>
  <c r="DO62" i="11"/>
  <c r="EI62" i="11" s="1"/>
  <c r="DO58" i="11"/>
  <c r="EI58" i="11" s="1"/>
  <c r="DO54" i="11"/>
  <c r="EI54" i="11" s="1"/>
  <c r="DO50" i="11"/>
  <c r="EI50" i="11" s="1"/>
  <c r="DO84" i="11"/>
  <c r="EI84" i="11" s="1"/>
  <c r="DO81" i="11"/>
  <c r="EI81" i="11" s="1"/>
  <c r="DO77" i="11"/>
  <c r="EI77" i="11" s="1"/>
  <c r="DO73" i="11"/>
  <c r="EI73" i="11" s="1"/>
  <c r="DO69" i="11"/>
  <c r="EI69" i="11" s="1"/>
  <c r="DO65" i="11"/>
  <c r="EI65" i="11" s="1"/>
  <c r="DO61" i="11"/>
  <c r="EI61" i="11" s="1"/>
  <c r="DO57" i="11"/>
  <c r="EI57" i="11" s="1"/>
  <c r="DO53" i="11"/>
  <c r="EI53" i="11" s="1"/>
  <c r="DO49" i="11"/>
  <c r="EI49" i="11" s="1"/>
  <c r="DN290" i="11"/>
  <c r="EH290" i="11" s="1"/>
  <c r="HG290" i="11" s="1"/>
  <c r="DN289" i="11"/>
  <c r="EH289" i="11" s="1"/>
  <c r="DN287" i="11"/>
  <c r="EH287" i="11" s="1"/>
  <c r="DN288" i="11"/>
  <c r="EH288" i="11" s="1"/>
  <c r="DN286" i="11"/>
  <c r="EH286" i="11" s="1"/>
  <c r="DN285" i="11"/>
  <c r="EH285" i="11" s="1"/>
  <c r="DN284" i="11"/>
  <c r="EH284" i="11" s="1"/>
  <c r="DN283" i="11"/>
  <c r="EH283" i="11" s="1"/>
  <c r="DN282" i="11"/>
  <c r="EH282" i="11" s="1"/>
  <c r="DN281" i="11"/>
  <c r="EH281" i="11" s="1"/>
  <c r="DN280" i="11"/>
  <c r="EH280" i="11" s="1"/>
  <c r="DN279" i="11"/>
  <c r="EH279" i="11" s="1"/>
  <c r="DN278" i="11"/>
  <c r="EH278" i="11" s="1"/>
  <c r="DN277" i="11"/>
  <c r="EH277" i="11" s="1"/>
  <c r="DN275" i="11"/>
  <c r="EH275" i="11" s="1"/>
  <c r="DN274" i="11"/>
  <c r="EH274" i="11" s="1"/>
  <c r="DN270" i="11"/>
  <c r="EH270" i="11" s="1"/>
  <c r="DN273" i="11"/>
  <c r="EH273" i="11" s="1"/>
  <c r="DN272" i="11"/>
  <c r="EH272" i="11" s="1"/>
  <c r="DN268" i="11"/>
  <c r="EH268" i="11" s="1"/>
  <c r="DN276" i="11"/>
  <c r="EH276" i="11" s="1"/>
  <c r="DN271" i="11"/>
  <c r="EH271" i="11" s="1"/>
  <c r="DN267" i="11"/>
  <c r="EH267" i="11" s="1"/>
  <c r="DN265" i="11"/>
  <c r="EH265" i="11" s="1"/>
  <c r="DN264" i="11"/>
  <c r="EH264" i="11" s="1"/>
  <c r="DN263" i="11"/>
  <c r="EH263" i="11" s="1"/>
  <c r="DN269" i="11"/>
  <c r="EH269" i="11" s="1"/>
  <c r="DN266" i="11"/>
  <c r="EH266" i="11" s="1"/>
  <c r="DN262" i="11"/>
  <c r="EH262" i="11" s="1"/>
  <c r="DN258" i="11"/>
  <c r="EH258" i="11" s="1"/>
  <c r="DN257" i="11"/>
  <c r="EH257" i="11" s="1"/>
  <c r="DN260" i="11"/>
  <c r="EH260" i="11" s="1"/>
  <c r="DN256" i="11"/>
  <c r="EH256" i="11" s="1"/>
  <c r="DN261" i="11"/>
  <c r="EH261" i="11" s="1"/>
  <c r="DN259" i="11"/>
  <c r="EH259" i="11" s="1"/>
  <c r="DN255" i="11"/>
  <c r="EH255" i="11" s="1"/>
  <c r="DN252" i="11"/>
  <c r="EH252" i="11" s="1"/>
  <c r="DN254" i="11"/>
  <c r="EH254" i="11" s="1"/>
  <c r="DN251" i="11"/>
  <c r="EH251" i="11" s="1"/>
  <c r="DN247" i="11"/>
  <c r="EH247" i="11" s="1"/>
  <c r="DN253" i="11"/>
  <c r="EH253" i="11" s="1"/>
  <c r="DN249" i="11"/>
  <c r="EH249" i="11" s="1"/>
  <c r="DN245" i="11"/>
  <c r="EH245" i="11" s="1"/>
  <c r="DN250" i="11"/>
  <c r="EH250" i="11" s="1"/>
  <c r="DN244" i="11"/>
  <c r="EH244" i="11" s="1"/>
  <c r="DN240" i="11"/>
  <c r="EH240" i="11" s="1"/>
  <c r="DN248" i="11"/>
  <c r="EH248" i="11" s="1"/>
  <c r="DN243" i="11"/>
  <c r="EH243" i="11" s="1"/>
  <c r="DN239" i="11"/>
  <c r="EH239" i="11" s="1"/>
  <c r="DN246" i="11"/>
  <c r="EH246" i="11" s="1"/>
  <c r="DN242" i="11"/>
  <c r="EH242" i="11" s="1"/>
  <c r="DN238" i="11"/>
  <c r="EH238" i="11" s="1"/>
  <c r="DN241" i="11"/>
  <c r="EH241" i="11" s="1"/>
  <c r="DN235" i="11"/>
  <c r="EH235" i="11" s="1"/>
  <c r="DN231" i="11"/>
  <c r="EH231" i="11" s="1"/>
  <c r="DN234" i="11"/>
  <c r="EH234" i="11" s="1"/>
  <c r="DN230" i="11"/>
  <c r="EH230" i="11" s="1"/>
  <c r="DN237" i="11"/>
  <c r="EH237" i="11" s="1"/>
  <c r="DN233" i="11"/>
  <c r="EH233" i="11" s="1"/>
  <c r="DN229" i="11"/>
  <c r="EH229" i="11" s="1"/>
  <c r="DN236" i="11"/>
  <c r="EH236" i="11" s="1"/>
  <c r="DN232" i="11"/>
  <c r="EH232" i="11" s="1"/>
  <c r="DN225" i="11"/>
  <c r="EH225" i="11" s="1"/>
  <c r="DN221" i="11"/>
  <c r="EH221" i="11" s="1"/>
  <c r="DN217" i="11"/>
  <c r="EH217" i="11" s="1"/>
  <c r="DN213" i="11"/>
  <c r="EH213" i="11" s="1"/>
  <c r="DN228" i="11"/>
  <c r="EH228" i="11" s="1"/>
  <c r="DN224" i="11"/>
  <c r="EH224" i="11" s="1"/>
  <c r="DN220" i="11"/>
  <c r="EH220" i="11" s="1"/>
  <c r="DN216" i="11"/>
  <c r="EH216" i="11" s="1"/>
  <c r="DN227" i="11"/>
  <c r="EH227" i="11" s="1"/>
  <c r="DN223" i="11"/>
  <c r="EH223" i="11" s="1"/>
  <c r="DN219" i="11"/>
  <c r="EH219" i="11" s="1"/>
  <c r="DN215" i="11"/>
  <c r="EH215" i="11" s="1"/>
  <c r="DN211" i="11"/>
  <c r="EH211" i="11" s="1"/>
  <c r="DN226" i="11"/>
  <c r="EH226" i="11" s="1"/>
  <c r="DN222" i="11"/>
  <c r="EH222" i="11" s="1"/>
  <c r="DN218" i="11"/>
  <c r="EH218" i="11" s="1"/>
  <c r="DN214" i="11"/>
  <c r="EH214" i="11" s="1"/>
  <c r="DN210" i="11"/>
  <c r="EH210" i="11" s="1"/>
  <c r="DN206" i="11"/>
  <c r="EH206" i="11" s="1"/>
  <c r="DN202" i="11"/>
  <c r="EH202" i="11" s="1"/>
  <c r="DN198" i="11"/>
  <c r="EH198" i="11" s="1"/>
  <c r="DN209" i="11"/>
  <c r="EH209" i="11" s="1"/>
  <c r="DN205" i="11"/>
  <c r="EH205" i="11" s="1"/>
  <c r="DN201" i="11"/>
  <c r="EH201" i="11" s="1"/>
  <c r="DN197" i="11"/>
  <c r="EH197" i="11" s="1"/>
  <c r="DN212" i="11"/>
  <c r="EH212" i="11" s="1"/>
  <c r="DN208" i="11"/>
  <c r="EH208" i="11" s="1"/>
  <c r="DN204" i="11"/>
  <c r="EH204" i="11" s="1"/>
  <c r="DN200" i="11"/>
  <c r="EH200" i="11" s="1"/>
  <c r="DN196" i="11"/>
  <c r="EH196" i="11" s="1"/>
  <c r="DN207" i="11"/>
  <c r="EH207" i="11" s="1"/>
  <c r="DN203" i="11"/>
  <c r="EH203" i="11" s="1"/>
  <c r="DN199" i="11"/>
  <c r="EH199" i="11" s="1"/>
  <c r="DN195" i="11"/>
  <c r="EH195" i="11" s="1"/>
  <c r="DN194" i="11"/>
  <c r="EH194" i="11" s="1"/>
  <c r="DN192" i="11"/>
  <c r="EH192" i="11" s="1"/>
  <c r="DN188" i="11"/>
  <c r="EH188" i="11" s="1"/>
  <c r="DN184" i="11"/>
  <c r="EH184" i="11" s="1"/>
  <c r="DN180" i="11"/>
  <c r="EH180" i="11" s="1"/>
  <c r="DN176" i="11"/>
  <c r="EH176" i="11" s="1"/>
  <c r="DN191" i="11"/>
  <c r="EH191" i="11" s="1"/>
  <c r="DN187" i="11"/>
  <c r="EH187" i="11" s="1"/>
  <c r="DN183" i="11"/>
  <c r="EH183" i="11" s="1"/>
  <c r="DN179" i="11"/>
  <c r="EH179" i="11" s="1"/>
  <c r="DN190" i="11"/>
  <c r="EH190" i="11" s="1"/>
  <c r="DN186" i="11"/>
  <c r="EH186" i="11" s="1"/>
  <c r="DN182" i="11"/>
  <c r="EH182" i="11" s="1"/>
  <c r="DN178" i="11"/>
  <c r="EH178" i="11" s="1"/>
  <c r="DN193" i="11"/>
  <c r="EH193" i="11" s="1"/>
  <c r="DN189" i="11"/>
  <c r="EH189" i="11" s="1"/>
  <c r="DN185" i="11"/>
  <c r="EH185" i="11" s="1"/>
  <c r="DN181" i="11"/>
  <c r="EH181" i="11" s="1"/>
  <c r="DN173" i="11"/>
  <c r="EH173" i="11" s="1"/>
  <c r="DN169" i="11"/>
  <c r="EH169" i="11" s="1"/>
  <c r="DN165" i="11"/>
  <c r="EH165" i="11" s="1"/>
  <c r="DN161" i="11"/>
  <c r="EH161" i="11" s="1"/>
  <c r="DN177" i="11"/>
  <c r="EH177" i="11" s="1"/>
  <c r="DN172" i="11"/>
  <c r="EH172" i="11" s="1"/>
  <c r="DN168" i="11"/>
  <c r="EH168" i="11" s="1"/>
  <c r="DN164" i="11"/>
  <c r="EH164" i="11" s="1"/>
  <c r="DN160" i="11"/>
  <c r="EH160" i="11" s="1"/>
  <c r="DN175" i="11"/>
  <c r="EH175" i="11" s="1"/>
  <c r="DN171" i="11"/>
  <c r="EH171" i="11" s="1"/>
  <c r="DN167" i="11"/>
  <c r="EH167" i="11" s="1"/>
  <c r="DN163" i="11"/>
  <c r="EH163" i="11" s="1"/>
  <c r="DN159" i="11"/>
  <c r="EH159" i="11" s="1"/>
  <c r="DN174" i="11"/>
  <c r="EH174" i="11" s="1"/>
  <c r="DN170" i="11"/>
  <c r="EH170" i="11" s="1"/>
  <c r="DN166" i="11"/>
  <c r="EH166" i="11" s="1"/>
  <c r="DN162" i="11"/>
  <c r="EH162" i="11" s="1"/>
  <c r="DN158" i="11"/>
  <c r="EH158" i="11" s="1"/>
  <c r="DN154" i="11"/>
  <c r="EH154" i="11" s="1"/>
  <c r="DN150" i="11"/>
  <c r="EH150" i="11" s="1"/>
  <c r="DN146" i="11"/>
  <c r="EH146" i="11" s="1"/>
  <c r="DN142" i="11"/>
  <c r="EH142" i="11" s="1"/>
  <c r="DN138" i="11"/>
  <c r="EH138" i="11" s="1"/>
  <c r="DN134" i="11"/>
  <c r="EH134" i="11" s="1"/>
  <c r="DN130" i="11"/>
  <c r="EH130" i="11" s="1"/>
  <c r="DN126" i="11"/>
  <c r="EH126" i="11" s="1"/>
  <c r="DN122" i="11"/>
  <c r="EH122" i="11" s="1"/>
  <c r="DN157" i="11"/>
  <c r="EH157" i="11" s="1"/>
  <c r="DN153" i="11"/>
  <c r="EH153" i="11" s="1"/>
  <c r="DN149" i="11"/>
  <c r="EH149" i="11" s="1"/>
  <c r="DN145" i="11"/>
  <c r="EH145" i="11" s="1"/>
  <c r="DN141" i="11"/>
  <c r="EH141" i="11" s="1"/>
  <c r="DN137" i="11"/>
  <c r="EH137" i="11" s="1"/>
  <c r="DN133" i="11"/>
  <c r="EH133" i="11" s="1"/>
  <c r="DN129" i="11"/>
  <c r="EH129" i="11" s="1"/>
  <c r="DN125" i="11"/>
  <c r="EH125" i="11" s="1"/>
  <c r="DN152" i="11"/>
  <c r="EH152" i="11" s="1"/>
  <c r="DN148" i="11"/>
  <c r="EH148" i="11" s="1"/>
  <c r="DN144" i="11"/>
  <c r="EH144" i="11" s="1"/>
  <c r="DN140" i="11"/>
  <c r="EH140" i="11" s="1"/>
  <c r="DN136" i="11"/>
  <c r="EH136" i="11" s="1"/>
  <c r="DN132" i="11"/>
  <c r="EH132" i="11" s="1"/>
  <c r="DN128" i="11"/>
  <c r="EH128" i="11" s="1"/>
  <c r="DN124" i="11"/>
  <c r="EH124" i="11" s="1"/>
  <c r="DN120" i="11"/>
  <c r="EH120" i="11" s="1"/>
  <c r="DN156" i="11"/>
  <c r="EH156" i="11" s="1"/>
  <c r="DN155" i="11"/>
  <c r="EH155" i="11" s="1"/>
  <c r="DN151" i="11"/>
  <c r="EH151" i="11" s="1"/>
  <c r="DN147" i="11"/>
  <c r="EH147" i="11" s="1"/>
  <c r="DN143" i="11"/>
  <c r="EH143" i="11" s="1"/>
  <c r="DN139" i="11"/>
  <c r="EH139" i="11" s="1"/>
  <c r="DN135" i="11"/>
  <c r="EH135" i="11" s="1"/>
  <c r="DN131" i="11"/>
  <c r="EH131" i="11" s="1"/>
  <c r="DN127" i="11"/>
  <c r="EH127" i="11" s="1"/>
  <c r="DN123" i="11"/>
  <c r="EH123" i="11" s="1"/>
  <c r="DN117" i="11"/>
  <c r="EH117" i="11" s="1"/>
  <c r="DN113" i="11"/>
  <c r="EH113" i="11" s="1"/>
  <c r="DN109" i="11"/>
  <c r="EH109" i="11" s="1"/>
  <c r="DN105" i="11"/>
  <c r="EH105" i="11" s="1"/>
  <c r="DN101" i="11"/>
  <c r="EH101" i="11" s="1"/>
  <c r="DN97" i="11"/>
  <c r="EH97" i="11" s="1"/>
  <c r="DN93" i="11"/>
  <c r="EH93" i="11" s="1"/>
  <c r="DN89" i="11"/>
  <c r="EH89" i="11" s="1"/>
  <c r="DN85" i="11"/>
  <c r="EH85" i="11" s="1"/>
  <c r="DN116" i="11"/>
  <c r="EH116" i="11" s="1"/>
  <c r="DN112" i="11"/>
  <c r="EH112" i="11" s="1"/>
  <c r="DN108" i="11"/>
  <c r="EH108" i="11" s="1"/>
  <c r="DN104" i="11"/>
  <c r="EH104" i="11" s="1"/>
  <c r="DN100" i="11"/>
  <c r="EH100" i="11" s="1"/>
  <c r="DN96" i="11"/>
  <c r="EH96" i="11" s="1"/>
  <c r="DN92" i="11"/>
  <c r="EH92" i="11" s="1"/>
  <c r="DN88" i="11"/>
  <c r="EH88" i="11" s="1"/>
  <c r="DN84" i="11"/>
  <c r="EH84" i="11" s="1"/>
  <c r="DN119" i="11"/>
  <c r="EH119" i="11" s="1"/>
  <c r="DN115" i="11"/>
  <c r="EH115" i="11" s="1"/>
  <c r="DN111" i="11"/>
  <c r="EH111" i="11" s="1"/>
  <c r="DN107" i="11"/>
  <c r="EH107" i="11" s="1"/>
  <c r="DN103" i="11"/>
  <c r="EH103" i="11" s="1"/>
  <c r="DN99" i="11"/>
  <c r="EH99" i="11" s="1"/>
  <c r="DN95" i="11"/>
  <c r="EH95" i="11" s="1"/>
  <c r="DN91" i="11"/>
  <c r="EH91" i="11" s="1"/>
  <c r="DN87" i="11"/>
  <c r="EH87" i="11" s="1"/>
  <c r="DN121" i="11"/>
  <c r="EH121" i="11" s="1"/>
  <c r="DN118" i="11"/>
  <c r="EH118" i="11" s="1"/>
  <c r="DN114" i="11"/>
  <c r="EH114" i="11" s="1"/>
  <c r="DN110" i="11"/>
  <c r="EH110" i="11" s="1"/>
  <c r="DN106" i="11"/>
  <c r="EH106" i="11" s="1"/>
  <c r="DN102" i="11"/>
  <c r="EH102" i="11" s="1"/>
  <c r="DN98" i="11"/>
  <c r="EH98" i="11" s="1"/>
  <c r="DN94" i="11"/>
  <c r="EH94" i="11" s="1"/>
  <c r="DN90" i="11"/>
  <c r="EH90" i="11" s="1"/>
  <c r="DN81" i="11"/>
  <c r="EH81" i="11" s="1"/>
  <c r="DN77" i="11"/>
  <c r="EH77" i="11" s="1"/>
  <c r="DN73" i="11"/>
  <c r="EH73" i="11" s="1"/>
  <c r="DN69" i="11"/>
  <c r="EH69" i="11" s="1"/>
  <c r="DN65" i="11"/>
  <c r="EH65" i="11" s="1"/>
  <c r="DN61" i="11"/>
  <c r="EH61" i="11" s="1"/>
  <c r="DN57" i="11"/>
  <c r="EH57" i="11" s="1"/>
  <c r="DN53" i="11"/>
  <c r="EH53" i="11" s="1"/>
  <c r="DN80" i="11"/>
  <c r="EH80" i="11" s="1"/>
  <c r="DN76" i="11"/>
  <c r="EH76" i="11" s="1"/>
  <c r="DN72" i="11"/>
  <c r="EH72" i="11" s="1"/>
  <c r="DN68" i="11"/>
  <c r="EH68" i="11" s="1"/>
  <c r="DN64" i="11"/>
  <c r="EH64" i="11" s="1"/>
  <c r="DN60" i="11"/>
  <c r="EH60" i="11" s="1"/>
  <c r="DN56" i="11"/>
  <c r="EH56" i="11" s="1"/>
  <c r="DN52" i="11"/>
  <c r="EH52" i="11" s="1"/>
  <c r="DN86" i="11"/>
  <c r="EH86" i="11" s="1"/>
  <c r="DN83" i="11"/>
  <c r="EH83" i="11" s="1"/>
  <c r="DN79" i="11"/>
  <c r="EH79" i="11" s="1"/>
  <c r="DN75" i="11"/>
  <c r="EH75" i="11" s="1"/>
  <c r="DN71" i="11"/>
  <c r="EH71" i="11" s="1"/>
  <c r="DN67" i="11"/>
  <c r="EH67" i="11" s="1"/>
  <c r="DN63" i="11"/>
  <c r="EH63" i="11" s="1"/>
  <c r="DN59" i="11"/>
  <c r="EH59" i="11" s="1"/>
  <c r="DN55" i="11"/>
  <c r="EH55" i="11" s="1"/>
  <c r="DN51" i="11"/>
  <c r="EH51" i="11" s="1"/>
  <c r="DN82" i="11"/>
  <c r="EH82" i="11" s="1"/>
  <c r="DN78" i="11"/>
  <c r="EH78" i="11" s="1"/>
  <c r="DN74" i="11"/>
  <c r="EH74" i="11" s="1"/>
  <c r="DN70" i="11"/>
  <c r="EH70" i="11" s="1"/>
  <c r="DN66" i="11"/>
  <c r="EH66" i="11" s="1"/>
  <c r="DN62" i="11"/>
  <c r="EH62" i="11" s="1"/>
  <c r="DN58" i="11"/>
  <c r="EH58" i="11" s="1"/>
  <c r="DN54" i="11"/>
  <c r="EH54" i="11" s="1"/>
  <c r="DN50" i="11"/>
  <c r="EH50" i="11" s="1"/>
  <c r="DN49" i="11"/>
  <c r="EH49" i="11" s="1"/>
  <c r="EA290" i="11"/>
  <c r="EY290" i="11" s="1"/>
  <c r="FF290" i="11" s="1"/>
  <c r="EA289" i="11"/>
  <c r="EY289" i="11" s="1"/>
  <c r="EA288" i="11"/>
  <c r="EY288" i="11" s="1"/>
  <c r="EA287" i="11"/>
  <c r="EY287" i="11" s="1"/>
  <c r="FF287" i="11" s="1"/>
  <c r="EA285" i="11"/>
  <c r="EY285" i="11" s="1"/>
  <c r="FF285" i="11" s="1"/>
  <c r="EA286" i="11"/>
  <c r="EY286" i="11" s="1"/>
  <c r="EA284" i="11"/>
  <c r="EY284" i="11" s="1"/>
  <c r="EA283" i="11"/>
  <c r="EY283" i="11" s="1"/>
  <c r="FF283" i="11" s="1"/>
  <c r="EA282" i="11"/>
  <c r="EY282" i="11" s="1"/>
  <c r="EA280" i="11"/>
  <c r="EY280" i="11" s="1"/>
  <c r="EA281" i="11"/>
  <c r="EY281" i="11" s="1"/>
  <c r="EA279" i="11"/>
  <c r="EY279" i="11" s="1"/>
  <c r="FF279" i="11" s="1"/>
  <c r="EA278" i="11"/>
  <c r="EY278" i="11" s="1"/>
  <c r="EA274" i="11"/>
  <c r="EY274" i="11" s="1"/>
  <c r="EA277" i="11"/>
  <c r="EY277" i="11" s="1"/>
  <c r="EA276" i="11"/>
  <c r="EY276" i="11" s="1"/>
  <c r="EA273" i="11"/>
  <c r="EA272" i="11"/>
  <c r="EA275" i="11"/>
  <c r="EY275" i="11" s="1"/>
  <c r="EA271" i="11"/>
  <c r="EY271" i="11" s="1"/>
  <c r="EA267" i="11"/>
  <c r="EA270" i="11"/>
  <c r="EY270" i="11" s="1"/>
  <c r="EA269" i="11"/>
  <c r="EY269" i="11" s="1"/>
  <c r="EA264" i="11"/>
  <c r="EA268" i="11"/>
  <c r="EY268" i="11" s="1"/>
  <c r="EA266" i="11"/>
  <c r="EA262" i="11"/>
  <c r="EA265" i="11"/>
  <c r="EY265" i="11" s="1"/>
  <c r="EA261" i="11"/>
  <c r="EY261" i="11" s="1"/>
  <c r="EA257" i="11"/>
  <c r="EA263" i="11"/>
  <c r="EY263" i="11" s="1"/>
  <c r="EA260" i="11"/>
  <c r="EA256" i="11"/>
  <c r="EY256" i="11" s="1"/>
  <c r="EA259" i="11"/>
  <c r="EY259" i="11" s="1"/>
  <c r="EA255" i="11"/>
  <c r="EA258" i="11"/>
  <c r="EY258" i="11" s="1"/>
  <c r="EA254" i="11"/>
  <c r="EY254" i="11" s="1"/>
  <c r="EA253" i="11"/>
  <c r="EY253" i="11" s="1"/>
  <c r="EA251" i="11"/>
  <c r="EA250" i="11"/>
  <c r="EY250" i="11" s="1"/>
  <c r="EA246" i="11"/>
  <c r="EA252" i="11"/>
  <c r="EA248" i="11"/>
  <c r="EY248" i="11" s="1"/>
  <c r="EA245" i="11"/>
  <c r="EA243" i="11"/>
  <c r="EY243" i="11" s="1"/>
  <c r="EA239" i="11"/>
  <c r="EA242" i="11"/>
  <c r="EA249" i="11"/>
  <c r="EY249" i="11" s="1"/>
  <c r="EA241" i="11"/>
  <c r="EA247" i="11"/>
  <c r="EA244" i="11"/>
  <c r="EA240" i="11"/>
  <c r="EA234" i="11"/>
  <c r="EA230" i="11"/>
  <c r="EA238" i="11"/>
  <c r="EA237" i="11"/>
  <c r="EA233" i="11"/>
  <c r="EA236" i="11"/>
  <c r="EA232" i="11"/>
  <c r="EA235" i="11"/>
  <c r="EA231" i="11"/>
  <c r="EY231" i="11" s="1"/>
  <c r="EA228" i="11"/>
  <c r="EY228" i="11" s="1"/>
  <c r="EA224" i="11"/>
  <c r="EA220" i="11"/>
  <c r="EA216" i="11"/>
  <c r="EA229" i="11"/>
  <c r="EY229" i="11" s="1"/>
  <c r="EA227" i="11"/>
  <c r="EA223" i="11"/>
  <c r="EY223" i="11" s="1"/>
  <c r="EA219" i="11"/>
  <c r="EA215" i="11"/>
  <c r="EA226" i="11"/>
  <c r="EA222" i="11"/>
  <c r="EA218" i="11"/>
  <c r="EY218" i="11" s="1"/>
  <c r="EA214" i="11"/>
  <c r="EA225" i="11"/>
  <c r="EA221" i="11"/>
  <c r="EA217" i="11"/>
  <c r="EA213" i="11"/>
  <c r="EA209" i="11"/>
  <c r="EA205" i="11"/>
  <c r="EA201" i="11"/>
  <c r="EY201" i="11" s="1"/>
  <c r="EA197" i="11"/>
  <c r="EA211" i="11"/>
  <c r="EY211" i="11" s="1"/>
  <c r="EA208" i="11"/>
  <c r="EY208" i="11" s="1"/>
  <c r="EA204" i="11"/>
  <c r="EA200" i="11"/>
  <c r="EA196" i="11"/>
  <c r="EA207" i="11"/>
  <c r="EY207" i="11" s="1"/>
  <c r="EA203" i="11"/>
  <c r="EA199" i="11"/>
  <c r="EY199" i="11" s="1"/>
  <c r="EA195" i="11"/>
  <c r="EA212" i="11"/>
  <c r="EA210" i="11"/>
  <c r="EY210" i="11" s="1"/>
  <c r="EA206" i="11"/>
  <c r="EA202" i="11"/>
  <c r="EY202" i="11" s="1"/>
  <c r="EA198" i="11"/>
  <c r="EY198" i="11" s="1"/>
  <c r="EA194" i="11"/>
  <c r="EA191" i="11"/>
  <c r="EA187" i="11"/>
  <c r="EY187" i="11" s="1"/>
  <c r="FF187" i="11" s="1"/>
  <c r="EA183" i="11"/>
  <c r="EA179" i="11"/>
  <c r="EA190" i="11"/>
  <c r="EA186" i="11"/>
  <c r="EA182" i="11"/>
  <c r="EA178" i="11"/>
  <c r="EA193" i="11"/>
  <c r="EA189" i="11"/>
  <c r="EA185" i="11"/>
  <c r="EY185" i="11" s="1"/>
  <c r="FF185" i="11" s="1"/>
  <c r="EA181" i="11"/>
  <c r="EA177" i="11"/>
  <c r="EA192" i="11"/>
  <c r="EA188" i="11"/>
  <c r="EY188" i="11" s="1"/>
  <c r="EA184" i="11"/>
  <c r="EA180" i="11"/>
  <c r="EA172" i="11"/>
  <c r="EA168" i="11"/>
  <c r="EA164" i="11"/>
  <c r="EY164" i="11" s="1"/>
  <c r="EA160" i="11"/>
  <c r="EA175" i="11"/>
  <c r="EA171" i="11"/>
  <c r="EA167" i="11"/>
  <c r="EY167" i="11" s="1"/>
  <c r="EA163" i="11"/>
  <c r="EA159" i="11"/>
  <c r="EA174" i="11"/>
  <c r="EA170" i="11"/>
  <c r="EY170" i="11" s="1"/>
  <c r="EA166" i="11"/>
  <c r="EA162" i="11"/>
  <c r="EY162" i="11" s="1"/>
  <c r="EA158" i="11"/>
  <c r="EY158" i="11" s="1"/>
  <c r="EA176" i="11"/>
  <c r="EA173" i="11"/>
  <c r="EA169" i="11"/>
  <c r="EA165" i="11"/>
  <c r="EY165" i="11" s="1"/>
  <c r="FF165" i="11" s="1"/>
  <c r="EA161" i="11"/>
  <c r="EA157" i="11"/>
  <c r="EA156" i="11"/>
  <c r="EY156" i="11" s="1"/>
  <c r="EA153" i="11"/>
  <c r="EA149" i="11"/>
  <c r="EA145" i="11"/>
  <c r="EA141" i="11"/>
  <c r="EY141" i="11" s="1"/>
  <c r="EA137" i="11"/>
  <c r="EA133" i="11"/>
  <c r="EA129" i="11"/>
  <c r="EA125" i="11"/>
  <c r="EA121" i="11"/>
  <c r="EA152" i="11"/>
  <c r="EA148" i="11"/>
  <c r="EA144" i="11"/>
  <c r="EY144" i="11" s="1"/>
  <c r="EA140" i="11"/>
  <c r="EA136" i="11"/>
  <c r="EA132" i="11"/>
  <c r="EA128" i="11"/>
  <c r="EA124" i="11"/>
  <c r="EY124" i="11" s="1"/>
  <c r="EA155" i="11"/>
  <c r="EA151" i="11"/>
  <c r="EA147" i="11"/>
  <c r="EY147" i="11" s="1"/>
  <c r="EA143" i="11"/>
  <c r="EA139" i="11"/>
  <c r="EA135" i="11"/>
  <c r="EA131" i="11"/>
  <c r="EY131" i="11" s="1"/>
  <c r="EA127" i="11"/>
  <c r="EA123" i="11"/>
  <c r="EA154" i="11"/>
  <c r="EA150" i="11"/>
  <c r="EY150" i="11" s="1"/>
  <c r="EA146" i="11"/>
  <c r="EY146" i="11" s="1"/>
  <c r="EA142" i="11"/>
  <c r="EY142" i="11" s="1"/>
  <c r="EA138" i="11"/>
  <c r="EY138" i="11" s="1"/>
  <c r="EA134" i="11"/>
  <c r="EA130" i="11"/>
  <c r="EY130" i="11" s="1"/>
  <c r="EA126" i="11"/>
  <c r="EY126" i="11" s="1"/>
  <c r="EA122" i="11"/>
  <c r="EA116" i="11"/>
  <c r="EA112" i="11"/>
  <c r="EA108" i="11"/>
  <c r="EA104" i="11"/>
  <c r="EY104" i="11" s="1"/>
  <c r="EA100" i="11"/>
  <c r="EA96" i="11"/>
  <c r="EA92" i="11"/>
  <c r="EA88" i="11"/>
  <c r="EA120" i="11"/>
  <c r="EA119" i="11"/>
  <c r="EA115" i="11"/>
  <c r="EA111" i="11"/>
  <c r="EY111" i="11" s="1"/>
  <c r="EA107" i="11"/>
  <c r="EA103" i="11"/>
  <c r="EY103" i="11" s="1"/>
  <c r="EA99" i="11"/>
  <c r="EY99" i="11" s="1"/>
  <c r="EA95" i="11"/>
  <c r="EY95" i="11" s="1"/>
  <c r="FF95" i="11" s="1"/>
  <c r="EA91" i="11"/>
  <c r="EY91" i="11" s="1"/>
  <c r="EA87" i="11"/>
  <c r="EY87" i="11" s="1"/>
  <c r="FF87" i="11" s="1"/>
  <c r="EA118" i="11"/>
  <c r="EA114" i="11"/>
  <c r="EY114" i="11" s="1"/>
  <c r="EA110" i="11"/>
  <c r="EY110" i="11" s="1"/>
  <c r="EA106" i="11"/>
  <c r="EY106" i="11" s="1"/>
  <c r="EA102" i="11"/>
  <c r="EA98" i="11"/>
  <c r="EY98" i="11" s="1"/>
  <c r="EA94" i="11"/>
  <c r="EY94" i="11" s="1"/>
  <c r="EA90" i="11"/>
  <c r="EA86" i="11"/>
  <c r="EY86" i="11" s="1"/>
  <c r="EA117" i="11"/>
  <c r="EA113" i="11"/>
  <c r="EA109" i="11"/>
  <c r="EA105" i="11"/>
  <c r="EY105" i="11" s="1"/>
  <c r="EA101" i="11"/>
  <c r="EA97" i="11"/>
  <c r="EY97" i="11" s="1"/>
  <c r="EA93" i="11"/>
  <c r="EY93" i="11" s="1"/>
  <c r="FF93" i="11" s="1"/>
  <c r="EA89" i="11"/>
  <c r="EY89" i="11" s="1"/>
  <c r="EA80" i="11"/>
  <c r="EY80" i="11" s="1"/>
  <c r="FF80" i="11" s="1"/>
  <c r="EA76" i="11"/>
  <c r="EY76" i="11" s="1"/>
  <c r="FF76" i="11" s="1"/>
  <c r="EA72" i="11"/>
  <c r="EY72" i="11" s="1"/>
  <c r="EA68" i="11"/>
  <c r="EY68" i="11" s="1"/>
  <c r="EA64" i="11"/>
  <c r="EY64" i="11" s="1"/>
  <c r="FF64" i="11" s="1"/>
  <c r="EA60" i="11"/>
  <c r="EY60" i="11" s="1"/>
  <c r="EA56" i="11"/>
  <c r="EY56" i="11" s="1"/>
  <c r="EA52" i="11"/>
  <c r="EY52" i="11" s="1"/>
  <c r="EA83" i="11"/>
  <c r="EY83" i="11" s="1"/>
  <c r="EA79" i="11"/>
  <c r="EY79" i="11" s="1"/>
  <c r="FF79" i="11" s="1"/>
  <c r="EA75" i="11"/>
  <c r="EY75" i="11" s="1"/>
  <c r="EA71" i="11"/>
  <c r="EY71" i="11" s="1"/>
  <c r="EA67" i="11"/>
  <c r="EY67" i="11" s="1"/>
  <c r="EA63" i="11"/>
  <c r="EY63" i="11" s="1"/>
  <c r="FF63" i="11" s="1"/>
  <c r="EA59" i="11"/>
  <c r="EY59" i="11" s="1"/>
  <c r="EA55" i="11"/>
  <c r="EY55" i="11" s="1"/>
  <c r="EA51" i="11"/>
  <c r="EY51" i="11" s="1"/>
  <c r="EA85" i="11"/>
  <c r="EY85" i="11" s="1"/>
  <c r="FF85" i="11" s="1"/>
  <c r="EA84" i="11"/>
  <c r="EY84" i="11" s="1"/>
  <c r="EA82" i="11"/>
  <c r="EY82" i="11" s="1"/>
  <c r="EA78" i="11"/>
  <c r="EY78" i="11" s="1"/>
  <c r="EA74" i="11"/>
  <c r="EY74" i="11" s="1"/>
  <c r="FF74" i="11" s="1"/>
  <c r="EA70" i="11"/>
  <c r="EY70" i="11" s="1"/>
  <c r="EA66" i="11"/>
  <c r="EY66" i="11" s="1"/>
  <c r="EA62" i="11"/>
  <c r="EY62" i="11" s="1"/>
  <c r="EA58" i="11"/>
  <c r="EY58" i="11" s="1"/>
  <c r="FF58" i="11" s="1"/>
  <c r="EA54" i="11"/>
  <c r="EY54" i="11" s="1"/>
  <c r="EA50" i="11"/>
  <c r="EY50" i="11" s="1"/>
  <c r="FF50" i="11" s="1"/>
  <c r="EA81" i="11"/>
  <c r="EY81" i="11" s="1"/>
  <c r="EA77" i="11"/>
  <c r="EY77" i="11" s="1"/>
  <c r="EA73" i="11"/>
  <c r="EY73" i="11" s="1"/>
  <c r="FF73" i="11" s="1"/>
  <c r="EA69" i="11"/>
  <c r="EY69" i="11" s="1"/>
  <c r="FF69" i="11" s="1"/>
  <c r="EA65" i="11"/>
  <c r="EY65" i="11" s="1"/>
  <c r="EA61" i="11"/>
  <c r="EY61" i="11" s="1"/>
  <c r="EA57" i="11"/>
  <c r="EY57" i="11" s="1"/>
  <c r="FF57" i="11" s="1"/>
  <c r="EA53" i="11"/>
  <c r="EY53" i="11" s="1"/>
  <c r="EA49" i="11"/>
  <c r="EY49" i="11" s="1"/>
  <c r="FF49" i="11" s="1"/>
  <c r="DW290" i="11"/>
  <c r="EU290" i="11" s="1"/>
  <c r="HN290" i="11" s="1"/>
  <c r="DW289" i="11"/>
  <c r="EU289" i="11" s="1"/>
  <c r="DW288" i="11"/>
  <c r="EU288" i="11" s="1"/>
  <c r="DW287" i="11"/>
  <c r="EU287" i="11" s="1"/>
  <c r="DW286" i="11"/>
  <c r="EU286" i="11" s="1"/>
  <c r="DW285" i="11"/>
  <c r="EU285" i="11" s="1"/>
  <c r="DW283" i="11"/>
  <c r="EU283" i="11" s="1"/>
  <c r="DW284" i="11"/>
  <c r="EU284" i="11" s="1"/>
  <c r="DW282" i="11"/>
  <c r="EU282" i="11" s="1"/>
  <c r="DW281" i="11"/>
  <c r="EU281" i="11" s="1"/>
  <c r="DW280" i="11"/>
  <c r="EU280" i="11" s="1"/>
  <c r="DW279" i="11"/>
  <c r="EU279" i="11" s="1"/>
  <c r="DW278" i="11"/>
  <c r="EU278" i="11" s="1"/>
  <c r="DW277" i="11"/>
  <c r="EU277" i="11" s="1"/>
  <c r="DW274" i="11"/>
  <c r="EU274" i="11" s="1"/>
  <c r="DW275" i="11"/>
  <c r="EU275" i="11" s="1"/>
  <c r="DW273" i="11"/>
  <c r="EU273" i="11" s="1"/>
  <c r="DW272" i="11"/>
  <c r="EU272" i="11" s="1"/>
  <c r="DW276" i="11"/>
  <c r="EU276" i="11" s="1"/>
  <c r="DW271" i="11"/>
  <c r="EU271" i="11" s="1"/>
  <c r="DW267" i="11"/>
  <c r="EU267" i="11" s="1"/>
  <c r="DW270" i="11"/>
  <c r="EU270" i="11" s="1"/>
  <c r="DW268" i="11"/>
  <c r="EU268" i="11" s="1"/>
  <c r="DW264" i="11"/>
  <c r="EU264" i="11" s="1"/>
  <c r="DW269" i="11"/>
  <c r="EU269" i="11" s="1"/>
  <c r="DW266" i="11"/>
  <c r="EU266" i="11" s="1"/>
  <c r="DW262" i="11"/>
  <c r="EU262" i="11" s="1"/>
  <c r="DW265" i="11"/>
  <c r="EU265" i="11" s="1"/>
  <c r="DW261" i="11"/>
  <c r="EU261" i="11" s="1"/>
  <c r="DW257" i="11"/>
  <c r="EU257" i="11" s="1"/>
  <c r="DW260" i="11"/>
  <c r="EU260" i="11" s="1"/>
  <c r="DW256" i="11"/>
  <c r="EU256" i="11" s="1"/>
  <c r="DW259" i="11"/>
  <c r="EU259" i="11" s="1"/>
  <c r="DW255" i="11"/>
  <c r="EU255" i="11" s="1"/>
  <c r="DW263" i="11"/>
  <c r="EU263" i="11" s="1"/>
  <c r="DW258" i="11"/>
  <c r="EU258" i="11" s="1"/>
  <c r="DW254" i="11"/>
  <c r="EU254" i="11" s="1"/>
  <c r="DW251" i="11"/>
  <c r="EU251" i="11" s="1"/>
  <c r="DW250" i="11"/>
  <c r="EU250" i="11" s="1"/>
  <c r="DW246" i="11"/>
  <c r="EU246" i="11" s="1"/>
  <c r="DW253" i="11"/>
  <c r="EU253" i="11" s="1"/>
  <c r="DW252" i="11"/>
  <c r="EU252" i="11" s="1"/>
  <c r="DW248" i="11"/>
  <c r="EU248" i="11" s="1"/>
  <c r="DW243" i="11"/>
  <c r="EU243" i="11" s="1"/>
  <c r="DW239" i="11"/>
  <c r="EU239" i="11" s="1"/>
  <c r="DW247" i="11"/>
  <c r="EU247" i="11" s="1"/>
  <c r="DW242" i="11"/>
  <c r="EU242" i="11" s="1"/>
  <c r="DW245" i="11"/>
  <c r="EU245" i="11" s="1"/>
  <c r="DW241" i="11"/>
  <c r="EU241" i="11" s="1"/>
  <c r="DW249" i="11"/>
  <c r="EU249" i="11" s="1"/>
  <c r="DW244" i="11"/>
  <c r="EU244" i="11" s="1"/>
  <c r="DW240" i="11"/>
  <c r="EU240" i="11" s="1"/>
  <c r="DW234" i="11"/>
  <c r="EU234" i="11" s="1"/>
  <c r="DW230" i="11"/>
  <c r="EU230" i="11" s="1"/>
  <c r="DW237" i="11"/>
  <c r="EU237" i="11" s="1"/>
  <c r="DW233" i="11"/>
  <c r="EU233" i="11" s="1"/>
  <c r="DW236" i="11"/>
  <c r="EU236" i="11" s="1"/>
  <c r="DW232" i="11"/>
  <c r="EU232" i="11" s="1"/>
  <c r="DW238" i="11"/>
  <c r="EU238" i="11" s="1"/>
  <c r="DW235" i="11"/>
  <c r="EU235" i="11" s="1"/>
  <c r="DW231" i="11"/>
  <c r="EU231" i="11" s="1"/>
  <c r="DW228" i="11"/>
  <c r="EU228" i="11" s="1"/>
  <c r="DW224" i="11"/>
  <c r="EU224" i="11" s="1"/>
  <c r="DW220" i="11"/>
  <c r="EU220" i="11" s="1"/>
  <c r="DW216" i="11"/>
  <c r="EU216" i="11" s="1"/>
  <c r="DW227" i="11"/>
  <c r="EU227" i="11" s="1"/>
  <c r="DW223" i="11"/>
  <c r="EU223" i="11" s="1"/>
  <c r="DW219" i="11"/>
  <c r="EU219" i="11" s="1"/>
  <c r="DW215" i="11"/>
  <c r="EU215" i="11" s="1"/>
  <c r="DW226" i="11"/>
  <c r="EU226" i="11" s="1"/>
  <c r="DW222" i="11"/>
  <c r="EU222" i="11" s="1"/>
  <c r="DW218" i="11"/>
  <c r="EU218" i="11" s="1"/>
  <c r="DW214" i="11"/>
  <c r="EU214" i="11" s="1"/>
  <c r="DW229" i="11"/>
  <c r="EU229" i="11" s="1"/>
  <c r="DW225" i="11"/>
  <c r="EU225" i="11" s="1"/>
  <c r="DW221" i="11"/>
  <c r="EU221" i="11" s="1"/>
  <c r="DW217" i="11"/>
  <c r="EU217" i="11" s="1"/>
  <c r="DW213" i="11"/>
  <c r="EU213" i="11" s="1"/>
  <c r="DW209" i="11"/>
  <c r="EU209" i="11" s="1"/>
  <c r="DW205" i="11"/>
  <c r="EU205" i="11" s="1"/>
  <c r="DW201" i="11"/>
  <c r="EU201" i="11" s="1"/>
  <c r="DW197" i="11"/>
  <c r="EU197" i="11" s="1"/>
  <c r="DW212" i="11"/>
  <c r="EU212" i="11" s="1"/>
  <c r="DW208" i="11"/>
  <c r="EU208" i="11" s="1"/>
  <c r="DW204" i="11"/>
  <c r="EU204" i="11" s="1"/>
  <c r="DW200" i="11"/>
  <c r="EU200" i="11" s="1"/>
  <c r="DW196" i="11"/>
  <c r="EU196" i="11" s="1"/>
  <c r="DW207" i="11"/>
  <c r="EU207" i="11" s="1"/>
  <c r="DW203" i="11"/>
  <c r="EU203" i="11" s="1"/>
  <c r="DW199" i="11"/>
  <c r="EU199" i="11" s="1"/>
  <c r="DW195" i="11"/>
  <c r="EU195" i="11" s="1"/>
  <c r="DW211" i="11"/>
  <c r="EU211" i="11" s="1"/>
  <c r="DW210" i="11"/>
  <c r="EU210" i="11" s="1"/>
  <c r="DW206" i="11"/>
  <c r="EU206" i="11" s="1"/>
  <c r="DW202" i="11"/>
  <c r="EU202" i="11" s="1"/>
  <c r="DW198" i="11"/>
  <c r="EU198" i="11" s="1"/>
  <c r="DW194" i="11"/>
  <c r="EU194" i="11" s="1"/>
  <c r="DW191" i="11"/>
  <c r="EU191" i="11" s="1"/>
  <c r="DW187" i="11"/>
  <c r="EU187" i="11" s="1"/>
  <c r="DW183" i="11"/>
  <c r="EU183" i="11" s="1"/>
  <c r="DW179" i="11"/>
  <c r="EU179" i="11" s="1"/>
  <c r="DW190" i="11"/>
  <c r="EU190" i="11" s="1"/>
  <c r="DW186" i="11"/>
  <c r="EU186" i="11" s="1"/>
  <c r="DW182" i="11"/>
  <c r="EU182" i="11" s="1"/>
  <c r="DW178" i="11"/>
  <c r="EU178" i="11" s="1"/>
  <c r="DW193" i="11"/>
  <c r="EU193" i="11" s="1"/>
  <c r="DW189" i="11"/>
  <c r="EU189" i="11" s="1"/>
  <c r="DW185" i="11"/>
  <c r="EU185" i="11" s="1"/>
  <c r="DW181" i="11"/>
  <c r="EU181" i="11" s="1"/>
  <c r="DW177" i="11"/>
  <c r="EU177" i="11" s="1"/>
  <c r="DW192" i="11"/>
  <c r="EU192" i="11" s="1"/>
  <c r="DW188" i="11"/>
  <c r="EU188" i="11" s="1"/>
  <c r="DW184" i="11"/>
  <c r="EU184" i="11" s="1"/>
  <c r="DW180" i="11"/>
  <c r="EU180" i="11" s="1"/>
  <c r="DW172" i="11"/>
  <c r="EU172" i="11" s="1"/>
  <c r="DW168" i="11"/>
  <c r="EU168" i="11" s="1"/>
  <c r="DW164" i="11"/>
  <c r="EU164" i="11" s="1"/>
  <c r="DW160" i="11"/>
  <c r="EU160" i="11" s="1"/>
  <c r="DW176" i="11"/>
  <c r="EU176" i="11" s="1"/>
  <c r="DW175" i="11"/>
  <c r="EU175" i="11" s="1"/>
  <c r="DW171" i="11"/>
  <c r="EU171" i="11" s="1"/>
  <c r="DW167" i="11"/>
  <c r="EU167" i="11" s="1"/>
  <c r="DW163" i="11"/>
  <c r="EU163" i="11" s="1"/>
  <c r="DW159" i="11"/>
  <c r="EU159" i="11" s="1"/>
  <c r="DW174" i="11"/>
  <c r="EU174" i="11" s="1"/>
  <c r="DW170" i="11"/>
  <c r="EU170" i="11" s="1"/>
  <c r="DW166" i="11"/>
  <c r="EU166" i="11" s="1"/>
  <c r="DW162" i="11"/>
  <c r="EU162" i="11" s="1"/>
  <c r="DW158" i="11"/>
  <c r="EU158" i="11" s="1"/>
  <c r="DW173" i="11"/>
  <c r="EU173" i="11" s="1"/>
  <c r="DW169" i="11"/>
  <c r="EU169" i="11" s="1"/>
  <c r="DW165" i="11"/>
  <c r="EU165" i="11" s="1"/>
  <c r="DW161" i="11"/>
  <c r="EU161" i="11" s="1"/>
  <c r="DW157" i="11"/>
  <c r="EU157" i="11" s="1"/>
  <c r="DW153" i="11"/>
  <c r="EU153" i="11" s="1"/>
  <c r="DW149" i="11"/>
  <c r="EU149" i="11" s="1"/>
  <c r="DW145" i="11"/>
  <c r="EU145" i="11" s="1"/>
  <c r="DW141" i="11"/>
  <c r="EU141" i="11" s="1"/>
  <c r="DW137" i="11"/>
  <c r="EU137" i="11" s="1"/>
  <c r="DW133" i="11"/>
  <c r="EU133" i="11" s="1"/>
  <c r="DW129" i="11"/>
  <c r="EU129" i="11" s="1"/>
  <c r="DW125" i="11"/>
  <c r="EU125" i="11" s="1"/>
  <c r="DW121" i="11"/>
  <c r="EU121" i="11" s="1"/>
  <c r="DW152" i="11"/>
  <c r="EU152" i="11" s="1"/>
  <c r="DW148" i="11"/>
  <c r="EU148" i="11" s="1"/>
  <c r="DW144" i="11"/>
  <c r="EU144" i="11" s="1"/>
  <c r="DW140" i="11"/>
  <c r="EU140" i="11" s="1"/>
  <c r="DW136" i="11"/>
  <c r="EU136" i="11" s="1"/>
  <c r="DW132" i="11"/>
  <c r="EU132" i="11" s="1"/>
  <c r="DW128" i="11"/>
  <c r="EU128" i="11" s="1"/>
  <c r="DW124" i="11"/>
  <c r="EU124" i="11" s="1"/>
  <c r="DW156" i="11"/>
  <c r="EU156" i="11" s="1"/>
  <c r="DW155" i="11"/>
  <c r="EU155" i="11" s="1"/>
  <c r="DW151" i="11"/>
  <c r="EU151" i="11" s="1"/>
  <c r="DW147" i="11"/>
  <c r="EU147" i="11" s="1"/>
  <c r="DW143" i="11"/>
  <c r="EU143" i="11" s="1"/>
  <c r="DW139" i="11"/>
  <c r="EU139" i="11" s="1"/>
  <c r="DW135" i="11"/>
  <c r="EU135" i="11" s="1"/>
  <c r="DW131" i="11"/>
  <c r="EU131" i="11" s="1"/>
  <c r="DW127" i="11"/>
  <c r="EU127" i="11" s="1"/>
  <c r="DW123" i="11"/>
  <c r="EU123" i="11" s="1"/>
  <c r="DW154" i="11"/>
  <c r="EU154" i="11" s="1"/>
  <c r="DW150" i="11"/>
  <c r="EU150" i="11" s="1"/>
  <c r="DW146" i="11"/>
  <c r="EU146" i="11" s="1"/>
  <c r="DW142" i="11"/>
  <c r="EU142" i="11" s="1"/>
  <c r="DW138" i="11"/>
  <c r="EU138" i="11" s="1"/>
  <c r="DW134" i="11"/>
  <c r="EU134" i="11" s="1"/>
  <c r="DW130" i="11"/>
  <c r="EU130" i="11" s="1"/>
  <c r="DW126" i="11"/>
  <c r="EU126" i="11" s="1"/>
  <c r="DW122" i="11"/>
  <c r="EU122" i="11" s="1"/>
  <c r="DW116" i="11"/>
  <c r="EU116" i="11" s="1"/>
  <c r="DW112" i="11"/>
  <c r="EU112" i="11" s="1"/>
  <c r="DW108" i="11"/>
  <c r="EU108" i="11" s="1"/>
  <c r="DW104" i="11"/>
  <c r="EU104" i="11" s="1"/>
  <c r="DW100" i="11"/>
  <c r="EU100" i="11" s="1"/>
  <c r="DW96" i="11"/>
  <c r="EU96" i="11" s="1"/>
  <c r="DW92" i="11"/>
  <c r="EU92" i="11" s="1"/>
  <c r="DW88" i="11"/>
  <c r="EU88" i="11" s="1"/>
  <c r="DW119" i="11"/>
  <c r="EU119" i="11" s="1"/>
  <c r="DW115" i="11"/>
  <c r="EU115" i="11" s="1"/>
  <c r="DW111" i="11"/>
  <c r="EU111" i="11" s="1"/>
  <c r="DW107" i="11"/>
  <c r="EU107" i="11" s="1"/>
  <c r="DW103" i="11"/>
  <c r="EU103" i="11" s="1"/>
  <c r="DW99" i="11"/>
  <c r="EU99" i="11" s="1"/>
  <c r="DW95" i="11"/>
  <c r="EU95" i="11" s="1"/>
  <c r="DW91" i="11"/>
  <c r="EU91" i="11" s="1"/>
  <c r="DW87" i="11"/>
  <c r="EU87" i="11" s="1"/>
  <c r="DW118" i="11"/>
  <c r="EU118" i="11" s="1"/>
  <c r="DW114" i="11"/>
  <c r="EU114" i="11" s="1"/>
  <c r="DW110" i="11"/>
  <c r="EU110" i="11" s="1"/>
  <c r="DW106" i="11"/>
  <c r="EU106" i="11" s="1"/>
  <c r="DW102" i="11"/>
  <c r="EU102" i="11" s="1"/>
  <c r="DW98" i="11"/>
  <c r="EU98" i="11" s="1"/>
  <c r="DW94" i="11"/>
  <c r="EU94" i="11" s="1"/>
  <c r="DW90" i="11"/>
  <c r="EU90" i="11" s="1"/>
  <c r="DW86" i="11"/>
  <c r="EU86" i="11" s="1"/>
  <c r="DW120" i="11"/>
  <c r="EU120" i="11" s="1"/>
  <c r="DW117" i="11"/>
  <c r="EU117" i="11" s="1"/>
  <c r="DW113" i="11"/>
  <c r="EU113" i="11" s="1"/>
  <c r="DW109" i="11"/>
  <c r="EU109" i="11" s="1"/>
  <c r="DW105" i="11"/>
  <c r="EU105" i="11" s="1"/>
  <c r="DW101" i="11"/>
  <c r="EU101" i="11" s="1"/>
  <c r="DW97" i="11"/>
  <c r="EU97" i="11" s="1"/>
  <c r="DW93" i="11"/>
  <c r="EU93" i="11" s="1"/>
  <c r="DW89" i="11"/>
  <c r="EU89" i="11" s="1"/>
  <c r="DW85" i="11"/>
  <c r="EU85" i="11" s="1"/>
  <c r="DW80" i="11"/>
  <c r="EU80" i="11" s="1"/>
  <c r="DW76" i="11"/>
  <c r="EU76" i="11" s="1"/>
  <c r="DW72" i="11"/>
  <c r="EU72" i="11" s="1"/>
  <c r="DW68" i="11"/>
  <c r="EU68" i="11" s="1"/>
  <c r="DW64" i="11"/>
  <c r="EU64" i="11" s="1"/>
  <c r="DW60" i="11"/>
  <c r="EU60" i="11" s="1"/>
  <c r="DW56" i="11"/>
  <c r="EU56" i="11" s="1"/>
  <c r="DW52" i="11"/>
  <c r="EU52" i="11" s="1"/>
  <c r="DW84" i="11"/>
  <c r="EU84" i="11" s="1"/>
  <c r="DW83" i="11"/>
  <c r="EU83" i="11" s="1"/>
  <c r="DW79" i="11"/>
  <c r="EU79" i="11" s="1"/>
  <c r="DW75" i="11"/>
  <c r="EU75" i="11" s="1"/>
  <c r="DW71" i="11"/>
  <c r="EU71" i="11" s="1"/>
  <c r="DW67" i="11"/>
  <c r="EU67" i="11" s="1"/>
  <c r="DW63" i="11"/>
  <c r="EU63" i="11" s="1"/>
  <c r="DW59" i="11"/>
  <c r="EU59" i="11" s="1"/>
  <c r="DW55" i="11"/>
  <c r="EU55" i="11" s="1"/>
  <c r="DW51" i="11"/>
  <c r="EU51" i="11" s="1"/>
  <c r="DW82" i="11"/>
  <c r="EU82" i="11" s="1"/>
  <c r="DW78" i="11"/>
  <c r="EU78" i="11" s="1"/>
  <c r="DW74" i="11"/>
  <c r="EU74" i="11" s="1"/>
  <c r="DW70" i="11"/>
  <c r="EU70" i="11" s="1"/>
  <c r="DW66" i="11"/>
  <c r="EU66" i="11" s="1"/>
  <c r="DW62" i="11"/>
  <c r="EU62" i="11" s="1"/>
  <c r="DW58" i="11"/>
  <c r="EU58" i="11" s="1"/>
  <c r="DW54" i="11"/>
  <c r="EU54" i="11" s="1"/>
  <c r="DW50" i="11"/>
  <c r="EU50" i="11" s="1"/>
  <c r="DW81" i="11"/>
  <c r="EU81" i="11" s="1"/>
  <c r="DW77" i="11"/>
  <c r="EU77" i="11" s="1"/>
  <c r="DW73" i="11"/>
  <c r="EU73" i="11" s="1"/>
  <c r="DW69" i="11"/>
  <c r="EU69" i="11" s="1"/>
  <c r="DW65" i="11"/>
  <c r="EU65" i="11" s="1"/>
  <c r="DW61" i="11"/>
  <c r="EU61" i="11" s="1"/>
  <c r="DW57" i="11"/>
  <c r="EU57" i="11" s="1"/>
  <c r="DW53" i="11"/>
  <c r="EU53" i="11" s="1"/>
  <c r="DW49" i="11"/>
  <c r="EU49" i="11" s="1"/>
  <c r="DX289" i="11"/>
  <c r="EV289" i="11" s="1"/>
  <c r="DX290" i="11"/>
  <c r="EV290" i="11" s="1"/>
  <c r="DX288" i="11"/>
  <c r="EV288" i="11" s="1"/>
  <c r="DX287" i="11"/>
  <c r="EV287" i="11" s="1"/>
  <c r="DX286" i="11"/>
  <c r="EV286" i="11" s="1"/>
  <c r="DX285" i="11"/>
  <c r="EV285" i="11" s="1"/>
  <c r="DX284" i="11"/>
  <c r="EV284" i="11" s="1"/>
  <c r="DX282" i="11"/>
  <c r="EV282" i="11" s="1"/>
  <c r="DX281" i="11"/>
  <c r="EV281" i="11" s="1"/>
  <c r="DX283" i="11"/>
  <c r="EV283" i="11" s="1"/>
  <c r="DX280" i="11"/>
  <c r="EV280" i="11" s="1"/>
  <c r="DX278" i="11"/>
  <c r="EV278" i="11" s="1"/>
  <c r="DX277" i="11"/>
  <c r="EV277" i="11" s="1"/>
  <c r="DX279" i="11"/>
  <c r="EV279" i="11" s="1"/>
  <c r="DX276" i="11"/>
  <c r="EV276" i="11" s="1"/>
  <c r="DX274" i="11"/>
  <c r="EV274" i="11" s="1"/>
  <c r="DX272" i="11"/>
  <c r="EV272" i="11" s="1"/>
  <c r="DX271" i="11"/>
  <c r="EV271" i="11" s="1"/>
  <c r="DX270" i="11"/>
  <c r="EV270" i="11" s="1"/>
  <c r="DX275" i="11"/>
  <c r="EV275" i="11" s="1"/>
  <c r="DX273" i="11"/>
  <c r="EV273" i="11" s="1"/>
  <c r="DX269" i="11"/>
  <c r="EV269" i="11" s="1"/>
  <c r="DX266" i="11"/>
  <c r="EV266" i="11" s="1"/>
  <c r="DX265" i="11"/>
  <c r="EV265" i="11" s="1"/>
  <c r="DX261" i="11"/>
  <c r="EV261" i="11" s="1"/>
  <c r="DX268" i="11"/>
  <c r="EV268" i="11" s="1"/>
  <c r="DX267" i="11"/>
  <c r="EV267" i="11" s="1"/>
  <c r="DX264" i="11"/>
  <c r="EV264" i="11" s="1"/>
  <c r="DX260" i="11"/>
  <c r="EV260" i="11" s="1"/>
  <c r="DX256" i="11"/>
  <c r="EV256" i="11" s="1"/>
  <c r="DX259" i="11"/>
  <c r="EV259" i="11" s="1"/>
  <c r="DX255" i="11"/>
  <c r="EV255" i="11" s="1"/>
  <c r="DX263" i="11"/>
  <c r="EV263" i="11" s="1"/>
  <c r="DX258" i="11"/>
  <c r="EV258" i="11" s="1"/>
  <c r="DX254" i="11"/>
  <c r="EV254" i="11" s="1"/>
  <c r="DX262" i="11"/>
  <c r="EV262" i="11" s="1"/>
  <c r="DX257" i="11"/>
  <c r="EV257" i="11" s="1"/>
  <c r="DX253" i="11"/>
  <c r="EV253" i="11" s="1"/>
  <c r="DX250" i="11"/>
  <c r="EV250" i="11" s="1"/>
  <c r="DX249" i="11"/>
  <c r="EV249" i="11" s="1"/>
  <c r="DX245" i="11"/>
  <c r="EV245" i="11" s="1"/>
  <c r="DX252" i="11"/>
  <c r="EV252" i="11" s="1"/>
  <c r="DX251" i="11"/>
  <c r="EV251" i="11" s="1"/>
  <c r="DX247" i="11"/>
  <c r="EV247" i="11" s="1"/>
  <c r="DX248" i="11"/>
  <c r="EV248" i="11" s="1"/>
  <c r="DX242" i="11"/>
  <c r="EV242" i="11" s="1"/>
  <c r="DX238" i="11"/>
  <c r="EV238" i="11" s="1"/>
  <c r="DX246" i="11"/>
  <c r="EV246" i="11" s="1"/>
  <c r="DX241" i="11"/>
  <c r="EV241" i="11" s="1"/>
  <c r="DX244" i="11"/>
  <c r="EV244" i="11" s="1"/>
  <c r="DX240" i="11"/>
  <c r="EV240" i="11" s="1"/>
  <c r="DX243" i="11"/>
  <c r="EV243" i="11" s="1"/>
  <c r="DX239" i="11"/>
  <c r="EV239" i="11" s="1"/>
  <c r="DX237" i="11"/>
  <c r="EV237" i="11" s="1"/>
  <c r="DX233" i="11"/>
  <c r="EV233" i="11" s="1"/>
  <c r="DX229" i="11"/>
  <c r="EV229" i="11" s="1"/>
  <c r="DX236" i="11"/>
  <c r="EV236" i="11" s="1"/>
  <c r="DX232" i="11"/>
  <c r="EV232" i="11" s="1"/>
  <c r="DX235" i="11"/>
  <c r="EV235" i="11" s="1"/>
  <c r="DX231" i="11"/>
  <c r="EV231" i="11" s="1"/>
  <c r="DX234" i="11"/>
  <c r="EV234" i="11" s="1"/>
  <c r="DX230" i="11"/>
  <c r="EV230" i="11" s="1"/>
  <c r="DX227" i="11"/>
  <c r="EV227" i="11" s="1"/>
  <c r="DX223" i="11"/>
  <c r="EV223" i="11" s="1"/>
  <c r="DX219" i="11"/>
  <c r="EV219" i="11" s="1"/>
  <c r="DX215" i="11"/>
  <c r="EV215" i="11" s="1"/>
  <c r="DX226" i="11"/>
  <c r="EV226" i="11" s="1"/>
  <c r="DX222" i="11"/>
  <c r="EV222" i="11" s="1"/>
  <c r="DX218" i="11"/>
  <c r="EV218" i="11" s="1"/>
  <c r="DX214" i="11"/>
  <c r="EV214" i="11" s="1"/>
  <c r="DX225" i="11"/>
  <c r="EV225" i="11" s="1"/>
  <c r="DX221" i="11"/>
  <c r="EV221" i="11" s="1"/>
  <c r="DX217" i="11"/>
  <c r="EV217" i="11" s="1"/>
  <c r="DX213" i="11"/>
  <c r="EV213" i="11" s="1"/>
  <c r="DX228" i="11"/>
  <c r="EV228" i="11" s="1"/>
  <c r="DX224" i="11"/>
  <c r="EV224" i="11" s="1"/>
  <c r="DX220" i="11"/>
  <c r="EV220" i="11" s="1"/>
  <c r="DX216" i="11"/>
  <c r="EV216" i="11" s="1"/>
  <c r="DX212" i="11"/>
  <c r="EV212" i="11" s="1"/>
  <c r="DX208" i="11"/>
  <c r="EV208" i="11" s="1"/>
  <c r="DX204" i="11"/>
  <c r="EV204" i="11" s="1"/>
  <c r="DX200" i="11"/>
  <c r="EV200" i="11" s="1"/>
  <c r="DX196" i="11"/>
  <c r="EV196" i="11" s="1"/>
  <c r="DX207" i="11"/>
  <c r="EV207" i="11" s="1"/>
  <c r="DX203" i="11"/>
  <c r="EV203" i="11" s="1"/>
  <c r="DX199" i="11"/>
  <c r="EV199" i="11" s="1"/>
  <c r="DX211" i="11"/>
  <c r="EV211" i="11" s="1"/>
  <c r="DX210" i="11"/>
  <c r="EV210" i="11" s="1"/>
  <c r="DX206" i="11"/>
  <c r="EV206" i="11" s="1"/>
  <c r="DX202" i="11"/>
  <c r="EV202" i="11" s="1"/>
  <c r="DX198" i="11"/>
  <c r="EV198" i="11" s="1"/>
  <c r="DX194" i="11"/>
  <c r="EV194" i="11" s="1"/>
  <c r="DX209" i="11"/>
  <c r="EV209" i="11" s="1"/>
  <c r="DX205" i="11"/>
  <c r="EV205" i="11" s="1"/>
  <c r="DX201" i="11"/>
  <c r="EV201" i="11" s="1"/>
  <c r="DX197" i="11"/>
  <c r="EV197" i="11" s="1"/>
  <c r="DX190" i="11"/>
  <c r="EV190" i="11" s="1"/>
  <c r="DX186" i="11"/>
  <c r="EV186" i="11" s="1"/>
  <c r="DX182" i="11"/>
  <c r="EV182" i="11" s="1"/>
  <c r="DX178" i="11"/>
  <c r="EV178" i="11" s="1"/>
  <c r="DX195" i="11"/>
  <c r="EV195" i="11" s="1"/>
  <c r="DX193" i="11"/>
  <c r="EV193" i="11" s="1"/>
  <c r="DX189" i="11"/>
  <c r="EV189" i="11" s="1"/>
  <c r="DX185" i="11"/>
  <c r="EV185" i="11" s="1"/>
  <c r="DX181" i="11"/>
  <c r="EV181" i="11" s="1"/>
  <c r="DX192" i="11"/>
  <c r="EV192" i="11" s="1"/>
  <c r="DX188" i="11"/>
  <c r="EV188" i="11" s="1"/>
  <c r="DX184" i="11"/>
  <c r="EV184" i="11" s="1"/>
  <c r="DX180" i="11"/>
  <c r="EV180" i="11" s="1"/>
  <c r="DX176" i="11"/>
  <c r="EV176" i="11" s="1"/>
  <c r="DX191" i="11"/>
  <c r="EV191" i="11" s="1"/>
  <c r="DX187" i="11"/>
  <c r="EV187" i="11" s="1"/>
  <c r="DX183" i="11"/>
  <c r="EV183" i="11" s="1"/>
  <c r="DX179" i="11"/>
  <c r="EV179" i="11" s="1"/>
  <c r="DX177" i="11"/>
  <c r="EV177" i="11" s="1"/>
  <c r="DX175" i="11"/>
  <c r="EV175" i="11" s="1"/>
  <c r="DX171" i="11"/>
  <c r="EV171" i="11" s="1"/>
  <c r="DX167" i="11"/>
  <c r="EV167" i="11" s="1"/>
  <c r="DX163" i="11"/>
  <c r="EV163" i="11" s="1"/>
  <c r="DX159" i="11"/>
  <c r="EV159" i="11" s="1"/>
  <c r="DX174" i="11"/>
  <c r="EV174" i="11" s="1"/>
  <c r="DX170" i="11"/>
  <c r="EV170" i="11" s="1"/>
  <c r="DX166" i="11"/>
  <c r="EV166" i="11" s="1"/>
  <c r="DX162" i="11"/>
  <c r="EV162" i="11" s="1"/>
  <c r="DX158" i="11"/>
  <c r="EV158" i="11" s="1"/>
  <c r="DX173" i="11"/>
  <c r="EV173" i="11" s="1"/>
  <c r="DX169" i="11"/>
  <c r="EV169" i="11" s="1"/>
  <c r="DX165" i="11"/>
  <c r="EV165" i="11" s="1"/>
  <c r="DX161" i="11"/>
  <c r="EV161" i="11" s="1"/>
  <c r="DX157" i="11"/>
  <c r="EV157" i="11" s="1"/>
  <c r="DX172" i="11"/>
  <c r="EV172" i="11" s="1"/>
  <c r="DX168" i="11"/>
  <c r="EV168" i="11" s="1"/>
  <c r="DX164" i="11"/>
  <c r="EV164" i="11" s="1"/>
  <c r="DX160" i="11"/>
  <c r="EV160" i="11" s="1"/>
  <c r="DX156" i="11"/>
  <c r="EV156" i="11" s="1"/>
  <c r="DX152" i="11"/>
  <c r="EV152" i="11" s="1"/>
  <c r="DX148" i="11"/>
  <c r="EV148" i="11" s="1"/>
  <c r="DX144" i="11"/>
  <c r="EV144" i="11" s="1"/>
  <c r="DX140" i="11"/>
  <c r="EV140" i="11" s="1"/>
  <c r="DX136" i="11"/>
  <c r="EV136" i="11" s="1"/>
  <c r="DX132" i="11"/>
  <c r="EV132" i="11" s="1"/>
  <c r="DX128" i="11"/>
  <c r="EV128" i="11" s="1"/>
  <c r="DX124" i="11"/>
  <c r="EV124" i="11" s="1"/>
  <c r="DX120" i="11"/>
  <c r="EV120" i="11" s="1"/>
  <c r="DX155" i="11"/>
  <c r="EV155" i="11" s="1"/>
  <c r="DX151" i="11"/>
  <c r="EV151" i="11" s="1"/>
  <c r="DX147" i="11"/>
  <c r="EV147" i="11" s="1"/>
  <c r="DX143" i="11"/>
  <c r="EV143" i="11" s="1"/>
  <c r="DX139" i="11"/>
  <c r="EV139" i="11" s="1"/>
  <c r="DX135" i="11"/>
  <c r="EV135" i="11" s="1"/>
  <c r="DX131" i="11"/>
  <c r="EV131" i="11" s="1"/>
  <c r="DX127" i="11"/>
  <c r="EV127" i="11" s="1"/>
  <c r="DX123" i="11"/>
  <c r="EV123" i="11" s="1"/>
  <c r="DX154" i="11"/>
  <c r="EV154" i="11" s="1"/>
  <c r="DX150" i="11"/>
  <c r="EV150" i="11" s="1"/>
  <c r="DX146" i="11"/>
  <c r="EV146" i="11" s="1"/>
  <c r="DX142" i="11"/>
  <c r="EV142" i="11" s="1"/>
  <c r="DX138" i="11"/>
  <c r="EV138" i="11" s="1"/>
  <c r="DX134" i="11"/>
  <c r="EV134" i="11" s="1"/>
  <c r="DX130" i="11"/>
  <c r="EV130" i="11" s="1"/>
  <c r="DX126" i="11"/>
  <c r="EV126" i="11" s="1"/>
  <c r="DX122" i="11"/>
  <c r="EV122" i="11" s="1"/>
  <c r="DX153" i="11"/>
  <c r="EV153" i="11" s="1"/>
  <c r="DX149" i="11"/>
  <c r="EV149" i="11" s="1"/>
  <c r="DX145" i="11"/>
  <c r="EV145" i="11" s="1"/>
  <c r="DX141" i="11"/>
  <c r="EV141" i="11" s="1"/>
  <c r="DX137" i="11"/>
  <c r="EV137" i="11" s="1"/>
  <c r="DX133" i="11"/>
  <c r="EV133" i="11" s="1"/>
  <c r="DX129" i="11"/>
  <c r="EV129" i="11" s="1"/>
  <c r="DX125" i="11"/>
  <c r="EV125" i="11" s="1"/>
  <c r="DX119" i="11"/>
  <c r="EV119" i="11" s="1"/>
  <c r="DX115" i="11"/>
  <c r="EV115" i="11" s="1"/>
  <c r="DX111" i="11"/>
  <c r="EV111" i="11" s="1"/>
  <c r="DX107" i="11"/>
  <c r="EV107" i="11" s="1"/>
  <c r="DX103" i="11"/>
  <c r="EV103" i="11" s="1"/>
  <c r="DX99" i="11"/>
  <c r="EV99" i="11" s="1"/>
  <c r="DX95" i="11"/>
  <c r="EV95" i="11" s="1"/>
  <c r="DX91" i="11"/>
  <c r="EV91" i="11" s="1"/>
  <c r="DX87" i="11"/>
  <c r="EV87" i="11" s="1"/>
  <c r="DX118" i="11"/>
  <c r="EV118" i="11" s="1"/>
  <c r="DX114" i="11"/>
  <c r="EV114" i="11" s="1"/>
  <c r="DX110" i="11"/>
  <c r="EV110" i="11" s="1"/>
  <c r="DX106" i="11"/>
  <c r="EV106" i="11" s="1"/>
  <c r="DX102" i="11"/>
  <c r="EV102" i="11" s="1"/>
  <c r="DX98" i="11"/>
  <c r="EV98" i="11" s="1"/>
  <c r="DX94" i="11"/>
  <c r="EV94" i="11" s="1"/>
  <c r="DX90" i="11"/>
  <c r="EV90" i="11" s="1"/>
  <c r="DX86" i="11"/>
  <c r="EV86" i="11" s="1"/>
  <c r="DX121" i="11"/>
  <c r="EV121" i="11" s="1"/>
  <c r="DX117" i="11"/>
  <c r="EV117" i="11" s="1"/>
  <c r="DX113" i="11"/>
  <c r="EV113" i="11" s="1"/>
  <c r="DX109" i="11"/>
  <c r="EV109" i="11" s="1"/>
  <c r="DX105" i="11"/>
  <c r="EV105" i="11" s="1"/>
  <c r="DX101" i="11"/>
  <c r="EV101" i="11" s="1"/>
  <c r="DX97" i="11"/>
  <c r="EV97" i="11" s="1"/>
  <c r="DX93" i="11"/>
  <c r="EV93" i="11" s="1"/>
  <c r="DX89" i="11"/>
  <c r="EV89" i="11" s="1"/>
  <c r="DX116" i="11"/>
  <c r="EV116" i="11" s="1"/>
  <c r="DX112" i="11"/>
  <c r="EV112" i="11" s="1"/>
  <c r="DX108" i="11"/>
  <c r="EV108" i="11" s="1"/>
  <c r="DX104" i="11"/>
  <c r="EV104" i="11" s="1"/>
  <c r="DX100" i="11"/>
  <c r="EV100" i="11" s="1"/>
  <c r="DX96" i="11"/>
  <c r="EV96" i="11" s="1"/>
  <c r="DX92" i="11"/>
  <c r="EV92" i="11" s="1"/>
  <c r="DX88" i="11"/>
  <c r="EV88" i="11" s="1"/>
  <c r="DX84" i="11"/>
  <c r="EV84" i="11" s="1"/>
  <c r="DX83" i="11"/>
  <c r="EV83" i="11" s="1"/>
  <c r="DX79" i="11"/>
  <c r="EV79" i="11" s="1"/>
  <c r="DX75" i="11"/>
  <c r="EV75" i="11" s="1"/>
  <c r="DX71" i="11"/>
  <c r="EV71" i="11" s="1"/>
  <c r="DX67" i="11"/>
  <c r="EV67" i="11" s="1"/>
  <c r="DX63" i="11"/>
  <c r="EV63" i="11" s="1"/>
  <c r="DX59" i="11"/>
  <c r="EV59" i="11" s="1"/>
  <c r="DX55" i="11"/>
  <c r="EV55" i="11" s="1"/>
  <c r="DX51" i="11"/>
  <c r="EV51" i="11" s="1"/>
  <c r="DX82" i="11"/>
  <c r="EV82" i="11" s="1"/>
  <c r="DX78" i="11"/>
  <c r="EV78" i="11" s="1"/>
  <c r="DX74" i="11"/>
  <c r="EV74" i="11" s="1"/>
  <c r="DX70" i="11"/>
  <c r="EV70" i="11" s="1"/>
  <c r="DX66" i="11"/>
  <c r="EV66" i="11" s="1"/>
  <c r="DX62" i="11"/>
  <c r="EV62" i="11" s="1"/>
  <c r="DX58" i="11"/>
  <c r="EV58" i="11" s="1"/>
  <c r="DX54" i="11"/>
  <c r="EV54" i="11" s="1"/>
  <c r="DX81" i="11"/>
  <c r="EV81" i="11" s="1"/>
  <c r="DX77" i="11"/>
  <c r="EV77" i="11" s="1"/>
  <c r="DX73" i="11"/>
  <c r="EV73" i="11" s="1"/>
  <c r="DX69" i="11"/>
  <c r="EV69" i="11" s="1"/>
  <c r="DX65" i="11"/>
  <c r="EV65" i="11" s="1"/>
  <c r="DX61" i="11"/>
  <c r="EV61" i="11" s="1"/>
  <c r="DX57" i="11"/>
  <c r="EV57" i="11" s="1"/>
  <c r="DX53" i="11"/>
  <c r="EV53" i="11" s="1"/>
  <c r="DX85" i="11"/>
  <c r="EV85" i="11" s="1"/>
  <c r="DX80" i="11"/>
  <c r="EV80" i="11" s="1"/>
  <c r="DX76" i="11"/>
  <c r="EV76" i="11" s="1"/>
  <c r="DX72" i="11"/>
  <c r="EV72" i="11" s="1"/>
  <c r="DX68" i="11"/>
  <c r="EV68" i="11" s="1"/>
  <c r="DX64" i="11"/>
  <c r="EV64" i="11" s="1"/>
  <c r="DX60" i="11"/>
  <c r="EV60" i="11" s="1"/>
  <c r="DX56" i="11"/>
  <c r="EV56" i="11" s="1"/>
  <c r="DX52" i="11"/>
  <c r="EV52" i="11" s="1"/>
  <c r="DX49" i="11"/>
  <c r="EV49" i="11" s="1"/>
  <c r="DX50" i="11"/>
  <c r="EV50" i="11" s="1"/>
  <c r="DY290" i="11"/>
  <c r="EW290" i="11" s="1"/>
  <c r="DY289" i="11"/>
  <c r="EW289" i="11" s="1"/>
  <c r="DY288" i="11"/>
  <c r="EW288" i="11" s="1"/>
  <c r="DY286" i="11"/>
  <c r="EW286" i="11" s="1"/>
  <c r="DY284" i="11"/>
  <c r="EW284" i="11" s="1"/>
  <c r="DY287" i="11"/>
  <c r="EW287" i="11" s="1"/>
  <c r="DY285" i="11"/>
  <c r="EW285" i="11" s="1"/>
  <c r="DY281" i="11"/>
  <c r="EW281" i="11" s="1"/>
  <c r="DY283" i="11"/>
  <c r="EW283" i="11" s="1"/>
  <c r="DY282" i="11"/>
  <c r="EW282" i="11" s="1"/>
  <c r="DY277" i="11"/>
  <c r="EW277" i="11" s="1"/>
  <c r="DY280" i="11"/>
  <c r="EW280" i="11" s="1"/>
  <c r="DY276" i="11"/>
  <c r="EW276" i="11" s="1"/>
  <c r="DY279" i="11"/>
  <c r="EW279" i="11" s="1"/>
  <c r="DY278" i="11"/>
  <c r="EW278" i="11" s="1"/>
  <c r="DY275" i="11"/>
  <c r="EW275" i="11" s="1"/>
  <c r="DY271" i="11"/>
  <c r="EW271" i="11" s="1"/>
  <c r="DY270" i="11"/>
  <c r="EW270" i="11" s="1"/>
  <c r="DY273" i="11"/>
  <c r="EW273" i="11" s="1"/>
  <c r="DY269" i="11"/>
  <c r="EW269" i="11" s="1"/>
  <c r="DY274" i="11"/>
  <c r="EW274" i="11" s="1"/>
  <c r="DY272" i="11"/>
  <c r="EW272" i="11" s="1"/>
  <c r="DY268" i="11"/>
  <c r="EW268" i="11" s="1"/>
  <c r="DY266" i="11"/>
  <c r="EW266" i="11" s="1"/>
  <c r="DY265" i="11"/>
  <c r="EW265" i="11" s="1"/>
  <c r="DY267" i="11"/>
  <c r="EW267" i="11" s="1"/>
  <c r="DY264" i="11"/>
  <c r="EW264" i="11" s="1"/>
  <c r="DY263" i="11"/>
  <c r="EW263" i="11" s="1"/>
  <c r="DY259" i="11"/>
  <c r="EW259" i="11" s="1"/>
  <c r="DY255" i="11"/>
  <c r="EW255" i="11" s="1"/>
  <c r="DY258" i="11"/>
  <c r="EW258" i="11" s="1"/>
  <c r="DY262" i="11"/>
  <c r="EW262" i="11" s="1"/>
  <c r="DY261" i="11"/>
  <c r="EW261" i="11" s="1"/>
  <c r="DY257" i="11"/>
  <c r="EW257" i="11" s="1"/>
  <c r="DY253" i="11"/>
  <c r="EW253" i="11" s="1"/>
  <c r="DY260" i="11"/>
  <c r="EW260" i="11" s="1"/>
  <c r="DY256" i="11"/>
  <c r="EW256" i="11" s="1"/>
  <c r="DY254" i="11"/>
  <c r="EW254" i="11" s="1"/>
  <c r="DY249" i="11"/>
  <c r="EW249" i="11" s="1"/>
  <c r="DY252" i="11"/>
  <c r="EW252" i="11" s="1"/>
  <c r="DY248" i="11"/>
  <c r="EW248" i="11" s="1"/>
  <c r="DY251" i="11"/>
  <c r="EW251" i="11" s="1"/>
  <c r="DY250" i="11"/>
  <c r="EW250" i="11" s="1"/>
  <c r="DY246" i="11"/>
  <c r="EW246" i="11" s="1"/>
  <c r="DY247" i="11"/>
  <c r="EW247" i="11" s="1"/>
  <c r="DY241" i="11"/>
  <c r="EW241" i="11" s="1"/>
  <c r="DY245" i="11"/>
  <c r="EW245" i="11" s="1"/>
  <c r="DY244" i="11"/>
  <c r="EW244" i="11" s="1"/>
  <c r="DY240" i="11"/>
  <c r="EW240" i="11" s="1"/>
  <c r="DY243" i="11"/>
  <c r="EW243" i="11" s="1"/>
  <c r="DY239" i="11"/>
  <c r="EW239" i="11" s="1"/>
  <c r="DY242" i="11"/>
  <c r="EW242" i="11" s="1"/>
  <c r="DY236" i="11"/>
  <c r="EW236" i="11" s="1"/>
  <c r="DY232" i="11"/>
  <c r="EW232" i="11" s="1"/>
  <c r="DY235" i="11"/>
  <c r="EW235" i="11" s="1"/>
  <c r="DY231" i="11"/>
  <c r="EW231" i="11" s="1"/>
  <c r="DY238" i="11"/>
  <c r="EW238" i="11" s="1"/>
  <c r="DY234" i="11"/>
  <c r="EW234" i="11" s="1"/>
  <c r="DY230" i="11"/>
  <c r="EW230" i="11" s="1"/>
  <c r="DY237" i="11"/>
  <c r="EW237" i="11" s="1"/>
  <c r="DY233" i="11"/>
  <c r="EW233" i="11" s="1"/>
  <c r="DY226" i="11"/>
  <c r="EW226" i="11" s="1"/>
  <c r="DY222" i="11"/>
  <c r="EW222" i="11" s="1"/>
  <c r="DY218" i="11"/>
  <c r="EW218" i="11" s="1"/>
  <c r="DY214" i="11"/>
  <c r="EW214" i="11" s="1"/>
  <c r="DY225" i="11"/>
  <c r="EW225" i="11" s="1"/>
  <c r="DY221" i="11"/>
  <c r="EW221" i="11" s="1"/>
  <c r="DY217" i="11"/>
  <c r="EW217" i="11" s="1"/>
  <c r="DY213" i="11"/>
  <c r="EW213" i="11" s="1"/>
  <c r="DY229" i="11"/>
  <c r="EW229" i="11" s="1"/>
  <c r="DY228" i="11"/>
  <c r="EW228" i="11" s="1"/>
  <c r="DY224" i="11"/>
  <c r="EW224" i="11" s="1"/>
  <c r="DY220" i="11"/>
  <c r="EW220" i="11" s="1"/>
  <c r="DY216" i="11"/>
  <c r="EW216" i="11" s="1"/>
  <c r="DY212" i="11"/>
  <c r="EW212" i="11" s="1"/>
  <c r="DY227" i="11"/>
  <c r="EW227" i="11" s="1"/>
  <c r="DY223" i="11"/>
  <c r="EW223" i="11" s="1"/>
  <c r="DY219" i="11"/>
  <c r="EW219" i="11" s="1"/>
  <c r="DY215" i="11"/>
  <c r="EW215" i="11" s="1"/>
  <c r="DY211" i="11"/>
  <c r="EW211" i="11" s="1"/>
  <c r="DY207" i="11"/>
  <c r="EW207" i="11" s="1"/>
  <c r="DY203" i="11"/>
  <c r="EW203" i="11" s="1"/>
  <c r="DY199" i="11"/>
  <c r="EW199" i="11" s="1"/>
  <c r="DY195" i="11"/>
  <c r="EW195" i="11" s="1"/>
  <c r="DY210" i="11"/>
  <c r="EW210" i="11" s="1"/>
  <c r="DY206" i="11"/>
  <c r="EW206" i="11" s="1"/>
  <c r="DY202" i="11"/>
  <c r="EW202" i="11" s="1"/>
  <c r="DY198" i="11"/>
  <c r="EW198" i="11" s="1"/>
  <c r="DY209" i="11"/>
  <c r="EW209" i="11" s="1"/>
  <c r="DY205" i="11"/>
  <c r="EW205" i="11" s="1"/>
  <c r="DY201" i="11"/>
  <c r="EW201" i="11" s="1"/>
  <c r="DY197" i="11"/>
  <c r="EW197" i="11" s="1"/>
  <c r="DY208" i="11"/>
  <c r="EW208" i="11" s="1"/>
  <c r="DY204" i="11"/>
  <c r="EW204" i="11" s="1"/>
  <c r="DY200" i="11"/>
  <c r="EW200" i="11" s="1"/>
  <c r="DY196" i="11"/>
  <c r="EW196" i="11" s="1"/>
  <c r="DY193" i="11"/>
  <c r="EW193" i="11" s="1"/>
  <c r="DY189" i="11"/>
  <c r="EW189" i="11" s="1"/>
  <c r="DY185" i="11"/>
  <c r="EW185" i="11" s="1"/>
  <c r="DY181" i="11"/>
  <c r="EW181" i="11" s="1"/>
  <c r="DY177" i="11"/>
  <c r="EW177" i="11" s="1"/>
  <c r="DY192" i="11"/>
  <c r="EW192" i="11" s="1"/>
  <c r="DY188" i="11"/>
  <c r="EW188" i="11" s="1"/>
  <c r="DY184" i="11"/>
  <c r="EW184" i="11" s="1"/>
  <c r="DY180" i="11"/>
  <c r="EW180" i="11" s="1"/>
  <c r="DY191" i="11"/>
  <c r="EW191" i="11" s="1"/>
  <c r="DY187" i="11"/>
  <c r="EW187" i="11" s="1"/>
  <c r="DY183" i="11"/>
  <c r="EW183" i="11" s="1"/>
  <c r="DY179" i="11"/>
  <c r="EW179" i="11" s="1"/>
  <c r="DY194" i="11"/>
  <c r="EW194" i="11" s="1"/>
  <c r="DY190" i="11"/>
  <c r="EW190" i="11" s="1"/>
  <c r="DY186" i="11"/>
  <c r="EW186" i="11" s="1"/>
  <c r="DY182" i="11"/>
  <c r="EW182" i="11" s="1"/>
  <c r="DY178" i="11"/>
  <c r="EW178" i="11" s="1"/>
  <c r="DY176" i="11"/>
  <c r="EW176" i="11" s="1"/>
  <c r="DY174" i="11"/>
  <c r="EW174" i="11" s="1"/>
  <c r="DY170" i="11"/>
  <c r="EW170" i="11" s="1"/>
  <c r="DY166" i="11"/>
  <c r="EW166" i="11" s="1"/>
  <c r="DY162" i="11"/>
  <c r="EW162" i="11" s="1"/>
  <c r="DY173" i="11"/>
  <c r="EW173" i="11" s="1"/>
  <c r="DY169" i="11"/>
  <c r="EW169" i="11" s="1"/>
  <c r="DY165" i="11"/>
  <c r="EW165" i="11" s="1"/>
  <c r="DY161" i="11"/>
  <c r="EW161" i="11" s="1"/>
  <c r="DY172" i="11"/>
  <c r="EW172" i="11" s="1"/>
  <c r="DY168" i="11"/>
  <c r="EW168" i="11" s="1"/>
  <c r="DY164" i="11"/>
  <c r="EW164" i="11" s="1"/>
  <c r="DY160" i="11"/>
  <c r="EW160" i="11" s="1"/>
  <c r="DY156" i="11"/>
  <c r="EW156" i="11" s="1"/>
  <c r="DY175" i="11"/>
  <c r="EW175" i="11" s="1"/>
  <c r="DY171" i="11"/>
  <c r="EW171" i="11" s="1"/>
  <c r="DY167" i="11"/>
  <c r="EW167" i="11" s="1"/>
  <c r="DY163" i="11"/>
  <c r="EW163" i="11" s="1"/>
  <c r="DY159" i="11"/>
  <c r="EW159" i="11" s="1"/>
  <c r="DY157" i="11"/>
  <c r="EW157" i="11" s="1"/>
  <c r="DY155" i="11"/>
  <c r="EW155" i="11" s="1"/>
  <c r="DY151" i="11"/>
  <c r="EW151" i="11" s="1"/>
  <c r="DY147" i="11"/>
  <c r="EW147" i="11" s="1"/>
  <c r="DY143" i="11"/>
  <c r="EW143" i="11" s="1"/>
  <c r="DY139" i="11"/>
  <c r="EW139" i="11" s="1"/>
  <c r="DY135" i="11"/>
  <c r="EW135" i="11" s="1"/>
  <c r="DY131" i="11"/>
  <c r="EW131" i="11" s="1"/>
  <c r="DY127" i="11"/>
  <c r="EW127" i="11" s="1"/>
  <c r="DY123" i="11"/>
  <c r="EW123" i="11" s="1"/>
  <c r="DY154" i="11"/>
  <c r="EW154" i="11" s="1"/>
  <c r="DY150" i="11"/>
  <c r="EW150" i="11" s="1"/>
  <c r="DY146" i="11"/>
  <c r="EW146" i="11" s="1"/>
  <c r="DY142" i="11"/>
  <c r="EW142" i="11" s="1"/>
  <c r="DY138" i="11"/>
  <c r="EW138" i="11" s="1"/>
  <c r="DY134" i="11"/>
  <c r="EW134" i="11" s="1"/>
  <c r="DY130" i="11"/>
  <c r="EW130" i="11" s="1"/>
  <c r="DY126" i="11"/>
  <c r="EW126" i="11" s="1"/>
  <c r="DY122" i="11"/>
  <c r="EW122" i="11" s="1"/>
  <c r="DY158" i="11"/>
  <c r="EW158" i="11" s="1"/>
  <c r="DY153" i="11"/>
  <c r="EW153" i="11" s="1"/>
  <c r="DY149" i="11"/>
  <c r="EW149" i="11" s="1"/>
  <c r="DY145" i="11"/>
  <c r="EW145" i="11" s="1"/>
  <c r="DY141" i="11"/>
  <c r="EW141" i="11" s="1"/>
  <c r="DY137" i="11"/>
  <c r="EW137" i="11" s="1"/>
  <c r="DY133" i="11"/>
  <c r="EW133" i="11" s="1"/>
  <c r="DY129" i="11"/>
  <c r="EW129" i="11" s="1"/>
  <c r="DY125" i="11"/>
  <c r="EW125" i="11" s="1"/>
  <c r="DY121" i="11"/>
  <c r="EW121" i="11" s="1"/>
  <c r="DY152" i="11"/>
  <c r="EW152" i="11" s="1"/>
  <c r="DY148" i="11"/>
  <c r="EW148" i="11" s="1"/>
  <c r="DY144" i="11"/>
  <c r="EW144" i="11" s="1"/>
  <c r="DY140" i="11"/>
  <c r="EW140" i="11" s="1"/>
  <c r="DY136" i="11"/>
  <c r="EW136" i="11" s="1"/>
  <c r="DY132" i="11"/>
  <c r="EW132" i="11" s="1"/>
  <c r="DY128" i="11"/>
  <c r="EW128" i="11" s="1"/>
  <c r="DY124" i="11"/>
  <c r="EW124" i="11" s="1"/>
  <c r="DY118" i="11"/>
  <c r="EW118" i="11" s="1"/>
  <c r="DY114" i="11"/>
  <c r="EW114" i="11" s="1"/>
  <c r="DY110" i="11"/>
  <c r="EW110" i="11" s="1"/>
  <c r="DY106" i="11"/>
  <c r="EW106" i="11" s="1"/>
  <c r="DY102" i="11"/>
  <c r="EW102" i="11" s="1"/>
  <c r="DY98" i="11"/>
  <c r="EW98" i="11" s="1"/>
  <c r="DY94" i="11"/>
  <c r="EW94" i="11" s="1"/>
  <c r="DY90" i="11"/>
  <c r="EW90" i="11" s="1"/>
  <c r="DY86" i="11"/>
  <c r="EW86" i="11" s="1"/>
  <c r="DY117" i="11"/>
  <c r="EW117" i="11" s="1"/>
  <c r="DY113" i="11"/>
  <c r="EW113" i="11" s="1"/>
  <c r="DY109" i="11"/>
  <c r="EW109" i="11" s="1"/>
  <c r="DY105" i="11"/>
  <c r="EW105" i="11" s="1"/>
  <c r="DY101" i="11"/>
  <c r="EW101" i="11" s="1"/>
  <c r="DY97" i="11"/>
  <c r="EW97" i="11" s="1"/>
  <c r="DY93" i="11"/>
  <c r="EW93" i="11" s="1"/>
  <c r="DY89" i="11"/>
  <c r="EW89" i="11" s="1"/>
  <c r="DY85" i="11"/>
  <c r="EW85" i="11" s="1"/>
  <c r="DY120" i="11"/>
  <c r="EW120" i="11" s="1"/>
  <c r="DY116" i="11"/>
  <c r="EW116" i="11" s="1"/>
  <c r="DY112" i="11"/>
  <c r="EW112" i="11" s="1"/>
  <c r="DY108" i="11"/>
  <c r="EW108" i="11" s="1"/>
  <c r="DY104" i="11"/>
  <c r="EW104" i="11" s="1"/>
  <c r="DY100" i="11"/>
  <c r="EW100" i="11" s="1"/>
  <c r="DY96" i="11"/>
  <c r="EW96" i="11" s="1"/>
  <c r="DY92" i="11"/>
  <c r="EW92" i="11" s="1"/>
  <c r="DY88" i="11"/>
  <c r="EW88" i="11" s="1"/>
  <c r="DY119" i="11"/>
  <c r="EW119" i="11" s="1"/>
  <c r="DY115" i="11"/>
  <c r="EW115" i="11" s="1"/>
  <c r="DY111" i="11"/>
  <c r="EW111" i="11" s="1"/>
  <c r="DY107" i="11"/>
  <c r="EW107" i="11" s="1"/>
  <c r="DY103" i="11"/>
  <c r="EW103" i="11" s="1"/>
  <c r="DY99" i="11"/>
  <c r="EW99" i="11" s="1"/>
  <c r="DY95" i="11"/>
  <c r="EW95" i="11" s="1"/>
  <c r="DY91" i="11"/>
  <c r="EW91" i="11" s="1"/>
  <c r="DY82" i="11"/>
  <c r="EW82" i="11" s="1"/>
  <c r="DY78" i="11"/>
  <c r="EW78" i="11" s="1"/>
  <c r="DY74" i="11"/>
  <c r="EW74" i="11" s="1"/>
  <c r="DY70" i="11"/>
  <c r="EW70" i="11" s="1"/>
  <c r="DY66" i="11"/>
  <c r="EW66" i="11" s="1"/>
  <c r="DY62" i="11"/>
  <c r="EW62" i="11" s="1"/>
  <c r="DY58" i="11"/>
  <c r="EW58" i="11" s="1"/>
  <c r="DY54" i="11"/>
  <c r="EW54" i="11" s="1"/>
  <c r="DY50" i="11"/>
  <c r="EW50" i="11" s="1"/>
  <c r="DY81" i="11"/>
  <c r="EW81" i="11" s="1"/>
  <c r="DY77" i="11"/>
  <c r="EW77" i="11" s="1"/>
  <c r="DY73" i="11"/>
  <c r="EW73" i="11" s="1"/>
  <c r="DY69" i="11"/>
  <c r="EW69" i="11" s="1"/>
  <c r="DY65" i="11"/>
  <c r="EW65" i="11" s="1"/>
  <c r="DY61" i="11"/>
  <c r="EW61" i="11" s="1"/>
  <c r="DY57" i="11"/>
  <c r="EW57" i="11" s="1"/>
  <c r="DY53" i="11"/>
  <c r="EW53" i="11" s="1"/>
  <c r="DY80" i="11"/>
  <c r="EW80" i="11" s="1"/>
  <c r="DY76" i="11"/>
  <c r="EW76" i="11" s="1"/>
  <c r="DY72" i="11"/>
  <c r="EW72" i="11" s="1"/>
  <c r="DY68" i="11"/>
  <c r="EW68" i="11" s="1"/>
  <c r="DY64" i="11"/>
  <c r="EW64" i="11" s="1"/>
  <c r="DY60" i="11"/>
  <c r="EW60" i="11" s="1"/>
  <c r="DY56" i="11"/>
  <c r="EW56" i="11" s="1"/>
  <c r="DY52" i="11"/>
  <c r="EW52" i="11" s="1"/>
  <c r="DY87" i="11"/>
  <c r="EW87" i="11" s="1"/>
  <c r="DY84" i="11"/>
  <c r="EW84" i="11" s="1"/>
  <c r="DY83" i="11"/>
  <c r="EW83" i="11" s="1"/>
  <c r="DY79" i="11"/>
  <c r="EW79" i="11" s="1"/>
  <c r="DY75" i="11"/>
  <c r="EW75" i="11" s="1"/>
  <c r="DY71" i="11"/>
  <c r="EW71" i="11" s="1"/>
  <c r="DY67" i="11"/>
  <c r="EW67" i="11" s="1"/>
  <c r="DY63" i="11"/>
  <c r="EW63" i="11" s="1"/>
  <c r="DY59" i="11"/>
  <c r="EW59" i="11" s="1"/>
  <c r="DY55" i="11"/>
  <c r="EW55" i="11" s="1"/>
  <c r="DY51" i="11"/>
  <c r="EW51" i="11" s="1"/>
  <c r="DY49" i="11"/>
  <c r="EW49" i="11" s="1"/>
  <c r="DZ290" i="11"/>
  <c r="EX290" i="11" s="1"/>
  <c r="DZ289" i="11"/>
  <c r="EX289" i="11" s="1"/>
  <c r="DZ287" i="11"/>
  <c r="EX287" i="11" s="1"/>
  <c r="DZ288" i="11"/>
  <c r="EX288" i="11" s="1"/>
  <c r="DZ285" i="11"/>
  <c r="EX285" i="11" s="1"/>
  <c r="DZ286" i="11"/>
  <c r="EX286" i="11" s="1"/>
  <c r="DZ284" i="11"/>
  <c r="EX284" i="11" s="1"/>
  <c r="DZ283" i="11"/>
  <c r="EX283" i="11" s="1"/>
  <c r="DZ282" i="11"/>
  <c r="EX282" i="11" s="1"/>
  <c r="DZ280" i="11"/>
  <c r="EX280" i="11" s="1"/>
  <c r="DZ281" i="11"/>
  <c r="EX281" i="11" s="1"/>
  <c r="DZ279" i="11"/>
  <c r="EX279" i="11" s="1"/>
  <c r="DZ277" i="11"/>
  <c r="EX277" i="11" s="1"/>
  <c r="DZ278" i="11"/>
  <c r="EX278" i="11" s="1"/>
  <c r="DZ275" i="11"/>
  <c r="EX275" i="11" s="1"/>
  <c r="DZ274" i="11"/>
  <c r="EX274" i="11" s="1"/>
  <c r="DZ270" i="11"/>
  <c r="EX270" i="11" s="1"/>
  <c r="DZ276" i="11"/>
  <c r="EX276" i="11" s="1"/>
  <c r="DZ273" i="11"/>
  <c r="EX273" i="11" s="1"/>
  <c r="DZ272" i="11"/>
  <c r="EX272" i="11" s="1"/>
  <c r="DZ268" i="11"/>
  <c r="EX268" i="11" s="1"/>
  <c r="DZ271" i="11"/>
  <c r="EX271" i="11" s="1"/>
  <c r="DZ267" i="11"/>
  <c r="EX267" i="11" s="1"/>
  <c r="DZ265" i="11"/>
  <c r="EX265" i="11" s="1"/>
  <c r="DZ269" i="11"/>
  <c r="EX269" i="11" s="1"/>
  <c r="DZ264" i="11"/>
  <c r="EX264" i="11" s="1"/>
  <c r="DZ263" i="11"/>
  <c r="EX263" i="11" s="1"/>
  <c r="DZ266" i="11"/>
  <c r="EX266" i="11" s="1"/>
  <c r="DZ262" i="11"/>
  <c r="EX262" i="11" s="1"/>
  <c r="DZ258" i="11"/>
  <c r="EX258" i="11" s="1"/>
  <c r="DZ261" i="11"/>
  <c r="EX261" i="11" s="1"/>
  <c r="DZ257" i="11"/>
  <c r="EX257" i="11" s="1"/>
  <c r="DZ260" i="11"/>
  <c r="EX260" i="11" s="1"/>
  <c r="DZ256" i="11"/>
  <c r="EX256" i="11" s="1"/>
  <c r="DZ259" i="11"/>
  <c r="EX259" i="11" s="1"/>
  <c r="DZ255" i="11"/>
  <c r="EX255" i="11" s="1"/>
  <c r="DZ252" i="11"/>
  <c r="EX252" i="11" s="1"/>
  <c r="DZ253" i="11"/>
  <c r="EX253" i="11" s="1"/>
  <c r="DZ251" i="11"/>
  <c r="EX251" i="11" s="1"/>
  <c r="DZ247" i="11"/>
  <c r="EX247" i="11" s="1"/>
  <c r="DZ250" i="11"/>
  <c r="EX250" i="11" s="1"/>
  <c r="DZ254" i="11"/>
  <c r="EX254" i="11" s="1"/>
  <c r="DZ249" i="11"/>
  <c r="EX249" i="11" s="1"/>
  <c r="DZ245" i="11"/>
  <c r="EX245" i="11" s="1"/>
  <c r="DZ246" i="11"/>
  <c r="EX246" i="11" s="1"/>
  <c r="DZ244" i="11"/>
  <c r="EX244" i="11" s="1"/>
  <c r="DZ240" i="11"/>
  <c r="EX240" i="11" s="1"/>
  <c r="DZ243" i="11"/>
  <c r="EX243" i="11" s="1"/>
  <c r="DZ239" i="11"/>
  <c r="EX239" i="11" s="1"/>
  <c r="DZ242" i="11"/>
  <c r="EX242" i="11" s="1"/>
  <c r="DZ238" i="11"/>
  <c r="EX238" i="11" s="1"/>
  <c r="DZ248" i="11"/>
  <c r="EX248" i="11" s="1"/>
  <c r="DZ241" i="11"/>
  <c r="EX241" i="11" s="1"/>
  <c r="DZ235" i="11"/>
  <c r="EX235" i="11" s="1"/>
  <c r="DZ231" i="11"/>
  <c r="EX231" i="11" s="1"/>
  <c r="DZ234" i="11"/>
  <c r="EX234" i="11" s="1"/>
  <c r="DZ230" i="11"/>
  <c r="EX230" i="11" s="1"/>
  <c r="DZ237" i="11"/>
  <c r="EX237" i="11" s="1"/>
  <c r="DZ233" i="11"/>
  <c r="EX233" i="11" s="1"/>
  <c r="DZ229" i="11"/>
  <c r="EX229" i="11" s="1"/>
  <c r="DZ236" i="11"/>
  <c r="EX236" i="11" s="1"/>
  <c r="DZ232" i="11"/>
  <c r="EX232" i="11" s="1"/>
  <c r="DZ225" i="11"/>
  <c r="EX225" i="11" s="1"/>
  <c r="DZ221" i="11"/>
  <c r="EX221" i="11" s="1"/>
  <c r="DZ217" i="11"/>
  <c r="EX217" i="11" s="1"/>
  <c r="DZ213" i="11"/>
  <c r="EX213" i="11" s="1"/>
  <c r="DZ228" i="11"/>
  <c r="EX228" i="11" s="1"/>
  <c r="DZ224" i="11"/>
  <c r="EX224" i="11" s="1"/>
  <c r="DZ220" i="11"/>
  <c r="EX220" i="11" s="1"/>
  <c r="DZ216" i="11"/>
  <c r="EX216" i="11" s="1"/>
  <c r="DZ227" i="11"/>
  <c r="EX227" i="11" s="1"/>
  <c r="DZ223" i="11"/>
  <c r="EX223" i="11" s="1"/>
  <c r="DZ219" i="11"/>
  <c r="EX219" i="11" s="1"/>
  <c r="DZ215" i="11"/>
  <c r="EX215" i="11" s="1"/>
  <c r="DZ211" i="11"/>
  <c r="EX211" i="11" s="1"/>
  <c r="DZ226" i="11"/>
  <c r="EX226" i="11" s="1"/>
  <c r="DZ222" i="11"/>
  <c r="EX222" i="11" s="1"/>
  <c r="DZ218" i="11"/>
  <c r="EX218" i="11" s="1"/>
  <c r="DZ214" i="11"/>
  <c r="EX214" i="11" s="1"/>
  <c r="DZ212" i="11"/>
  <c r="EX212" i="11" s="1"/>
  <c r="DZ210" i="11"/>
  <c r="EX210" i="11" s="1"/>
  <c r="DZ206" i="11"/>
  <c r="EX206" i="11" s="1"/>
  <c r="DZ202" i="11"/>
  <c r="EX202" i="11" s="1"/>
  <c r="DZ198" i="11"/>
  <c r="EX198" i="11" s="1"/>
  <c r="DZ209" i="11"/>
  <c r="EX209" i="11" s="1"/>
  <c r="DZ205" i="11"/>
  <c r="EX205" i="11" s="1"/>
  <c r="DZ201" i="11"/>
  <c r="EX201" i="11" s="1"/>
  <c r="DZ197" i="11"/>
  <c r="EX197" i="11" s="1"/>
  <c r="DZ208" i="11"/>
  <c r="EX208" i="11" s="1"/>
  <c r="DZ204" i="11"/>
  <c r="EX204" i="11" s="1"/>
  <c r="DZ200" i="11"/>
  <c r="EX200" i="11" s="1"/>
  <c r="DZ196" i="11"/>
  <c r="EX196" i="11" s="1"/>
  <c r="DZ207" i="11"/>
  <c r="EX207" i="11" s="1"/>
  <c r="DZ203" i="11"/>
  <c r="EX203" i="11" s="1"/>
  <c r="DZ199" i="11"/>
  <c r="EX199" i="11" s="1"/>
  <c r="DZ195" i="11"/>
  <c r="EX195" i="11" s="1"/>
  <c r="DZ192" i="11"/>
  <c r="EX192" i="11" s="1"/>
  <c r="DZ188" i="11"/>
  <c r="EX188" i="11" s="1"/>
  <c r="DZ184" i="11"/>
  <c r="EX184" i="11" s="1"/>
  <c r="DZ180" i="11"/>
  <c r="EX180" i="11" s="1"/>
  <c r="DZ176" i="11"/>
  <c r="EX176" i="11" s="1"/>
  <c r="DZ191" i="11"/>
  <c r="EX191" i="11" s="1"/>
  <c r="DZ187" i="11"/>
  <c r="EX187" i="11" s="1"/>
  <c r="DZ183" i="11"/>
  <c r="EX183" i="11" s="1"/>
  <c r="DZ179" i="11"/>
  <c r="EX179" i="11" s="1"/>
  <c r="DZ194" i="11"/>
  <c r="EX194" i="11" s="1"/>
  <c r="DZ190" i="11"/>
  <c r="EX190" i="11" s="1"/>
  <c r="DZ186" i="11"/>
  <c r="EX186" i="11" s="1"/>
  <c r="DZ182" i="11"/>
  <c r="EX182" i="11" s="1"/>
  <c r="DZ178" i="11"/>
  <c r="EX178" i="11" s="1"/>
  <c r="DZ193" i="11"/>
  <c r="EX193" i="11" s="1"/>
  <c r="DZ189" i="11"/>
  <c r="EX189" i="11" s="1"/>
  <c r="DZ185" i="11"/>
  <c r="EX185" i="11" s="1"/>
  <c r="DZ181" i="11"/>
  <c r="EX181" i="11" s="1"/>
  <c r="DZ173" i="11"/>
  <c r="EX173" i="11" s="1"/>
  <c r="DZ169" i="11"/>
  <c r="EX169" i="11" s="1"/>
  <c r="DZ165" i="11"/>
  <c r="EX165" i="11" s="1"/>
  <c r="DZ161" i="11"/>
  <c r="EX161" i="11" s="1"/>
  <c r="DZ172" i="11"/>
  <c r="EX172" i="11" s="1"/>
  <c r="DZ168" i="11"/>
  <c r="EX168" i="11" s="1"/>
  <c r="DZ164" i="11"/>
  <c r="EX164" i="11" s="1"/>
  <c r="DZ160" i="11"/>
  <c r="EX160" i="11" s="1"/>
  <c r="DZ175" i="11"/>
  <c r="EX175" i="11" s="1"/>
  <c r="DZ171" i="11"/>
  <c r="EX171" i="11" s="1"/>
  <c r="DZ167" i="11"/>
  <c r="EX167" i="11" s="1"/>
  <c r="DZ163" i="11"/>
  <c r="EX163" i="11" s="1"/>
  <c r="DZ159" i="11"/>
  <c r="EX159" i="11" s="1"/>
  <c r="DZ177" i="11"/>
  <c r="EX177" i="11" s="1"/>
  <c r="DZ174" i="11"/>
  <c r="EX174" i="11" s="1"/>
  <c r="DZ170" i="11"/>
  <c r="EX170" i="11" s="1"/>
  <c r="DZ166" i="11"/>
  <c r="EX166" i="11" s="1"/>
  <c r="DZ162" i="11"/>
  <c r="EX162" i="11" s="1"/>
  <c r="DZ158" i="11"/>
  <c r="EX158" i="11" s="1"/>
  <c r="DZ154" i="11"/>
  <c r="EX154" i="11" s="1"/>
  <c r="DZ150" i="11"/>
  <c r="EX150" i="11" s="1"/>
  <c r="DZ146" i="11"/>
  <c r="EX146" i="11" s="1"/>
  <c r="DZ142" i="11"/>
  <c r="EX142" i="11" s="1"/>
  <c r="DZ138" i="11"/>
  <c r="EX138" i="11" s="1"/>
  <c r="DZ134" i="11"/>
  <c r="EX134" i="11" s="1"/>
  <c r="DZ130" i="11"/>
  <c r="EX130" i="11" s="1"/>
  <c r="DZ126" i="11"/>
  <c r="EX126" i="11" s="1"/>
  <c r="DZ122" i="11"/>
  <c r="EX122" i="11" s="1"/>
  <c r="DZ156" i="11"/>
  <c r="EX156" i="11" s="1"/>
  <c r="DZ153" i="11"/>
  <c r="EX153" i="11" s="1"/>
  <c r="DZ149" i="11"/>
  <c r="EX149" i="11" s="1"/>
  <c r="DZ145" i="11"/>
  <c r="EX145" i="11" s="1"/>
  <c r="DZ141" i="11"/>
  <c r="EX141" i="11" s="1"/>
  <c r="DZ137" i="11"/>
  <c r="EX137" i="11" s="1"/>
  <c r="DZ133" i="11"/>
  <c r="EX133" i="11" s="1"/>
  <c r="DZ129" i="11"/>
  <c r="EX129" i="11" s="1"/>
  <c r="DZ125" i="11"/>
  <c r="EX125" i="11" s="1"/>
  <c r="DZ152" i="11"/>
  <c r="EX152" i="11" s="1"/>
  <c r="DZ148" i="11"/>
  <c r="EX148" i="11" s="1"/>
  <c r="DZ144" i="11"/>
  <c r="EX144" i="11" s="1"/>
  <c r="DZ140" i="11"/>
  <c r="EX140" i="11" s="1"/>
  <c r="DZ136" i="11"/>
  <c r="EX136" i="11" s="1"/>
  <c r="DZ132" i="11"/>
  <c r="EX132" i="11" s="1"/>
  <c r="DZ128" i="11"/>
  <c r="EX128" i="11" s="1"/>
  <c r="DZ124" i="11"/>
  <c r="EX124" i="11" s="1"/>
  <c r="DZ120" i="11"/>
  <c r="EX120" i="11" s="1"/>
  <c r="DZ157" i="11"/>
  <c r="EX157" i="11" s="1"/>
  <c r="DZ155" i="11"/>
  <c r="EX155" i="11" s="1"/>
  <c r="DZ151" i="11"/>
  <c r="EX151" i="11" s="1"/>
  <c r="DZ147" i="11"/>
  <c r="EX147" i="11" s="1"/>
  <c r="DZ143" i="11"/>
  <c r="EX143" i="11" s="1"/>
  <c r="DZ139" i="11"/>
  <c r="EX139" i="11" s="1"/>
  <c r="DZ135" i="11"/>
  <c r="EX135" i="11" s="1"/>
  <c r="DZ131" i="11"/>
  <c r="EX131" i="11" s="1"/>
  <c r="DZ127" i="11"/>
  <c r="EX127" i="11" s="1"/>
  <c r="DZ123" i="11"/>
  <c r="EX123" i="11" s="1"/>
  <c r="DZ117" i="11"/>
  <c r="EX117" i="11" s="1"/>
  <c r="DZ113" i="11"/>
  <c r="EX113" i="11" s="1"/>
  <c r="DZ109" i="11"/>
  <c r="EX109" i="11" s="1"/>
  <c r="DZ105" i="11"/>
  <c r="EX105" i="11" s="1"/>
  <c r="DZ101" i="11"/>
  <c r="EX101" i="11" s="1"/>
  <c r="DZ97" i="11"/>
  <c r="EX97" i="11" s="1"/>
  <c r="DZ93" i="11"/>
  <c r="EX93" i="11" s="1"/>
  <c r="DZ89" i="11"/>
  <c r="EX89" i="11" s="1"/>
  <c r="DZ85" i="11"/>
  <c r="EX85" i="11" s="1"/>
  <c r="DZ121" i="11"/>
  <c r="EX121" i="11" s="1"/>
  <c r="DZ116" i="11"/>
  <c r="EX116" i="11" s="1"/>
  <c r="DZ112" i="11"/>
  <c r="EX112" i="11" s="1"/>
  <c r="DZ108" i="11"/>
  <c r="EX108" i="11" s="1"/>
  <c r="DZ104" i="11"/>
  <c r="EX104" i="11" s="1"/>
  <c r="DZ100" i="11"/>
  <c r="EX100" i="11" s="1"/>
  <c r="DZ96" i="11"/>
  <c r="EX96" i="11" s="1"/>
  <c r="DZ92" i="11"/>
  <c r="EX92" i="11" s="1"/>
  <c r="DZ88" i="11"/>
  <c r="EX88" i="11" s="1"/>
  <c r="DZ84" i="11"/>
  <c r="EX84" i="11" s="1"/>
  <c r="DZ119" i="11"/>
  <c r="EX119" i="11" s="1"/>
  <c r="DZ115" i="11"/>
  <c r="EX115" i="11" s="1"/>
  <c r="DZ111" i="11"/>
  <c r="EX111" i="11" s="1"/>
  <c r="DZ107" i="11"/>
  <c r="EX107" i="11" s="1"/>
  <c r="DZ103" i="11"/>
  <c r="EX103" i="11" s="1"/>
  <c r="DZ99" i="11"/>
  <c r="EX99" i="11" s="1"/>
  <c r="DZ95" i="11"/>
  <c r="EX95" i="11" s="1"/>
  <c r="DZ91" i="11"/>
  <c r="EX91" i="11" s="1"/>
  <c r="DZ87" i="11"/>
  <c r="EX87" i="11" s="1"/>
  <c r="DZ118" i="11"/>
  <c r="EX118" i="11" s="1"/>
  <c r="DZ114" i="11"/>
  <c r="EX114" i="11" s="1"/>
  <c r="DZ110" i="11"/>
  <c r="EX110" i="11" s="1"/>
  <c r="DZ106" i="11"/>
  <c r="EX106" i="11" s="1"/>
  <c r="DZ102" i="11"/>
  <c r="EX102" i="11" s="1"/>
  <c r="DZ98" i="11"/>
  <c r="EX98" i="11" s="1"/>
  <c r="DZ94" i="11"/>
  <c r="EX94" i="11" s="1"/>
  <c r="DZ90" i="11"/>
  <c r="EX90" i="11" s="1"/>
  <c r="DZ81" i="11"/>
  <c r="EX81" i="11" s="1"/>
  <c r="DZ77" i="11"/>
  <c r="EX77" i="11" s="1"/>
  <c r="DZ73" i="11"/>
  <c r="EX73" i="11" s="1"/>
  <c r="DZ69" i="11"/>
  <c r="EX69" i="11" s="1"/>
  <c r="DZ65" i="11"/>
  <c r="EX65" i="11" s="1"/>
  <c r="DZ61" i="11"/>
  <c r="EX61" i="11" s="1"/>
  <c r="DZ57" i="11"/>
  <c r="EX57" i="11" s="1"/>
  <c r="DZ53" i="11"/>
  <c r="EX53" i="11" s="1"/>
  <c r="DZ80" i="11"/>
  <c r="EX80" i="11" s="1"/>
  <c r="DZ76" i="11"/>
  <c r="EX76" i="11" s="1"/>
  <c r="DZ72" i="11"/>
  <c r="EX72" i="11" s="1"/>
  <c r="DZ68" i="11"/>
  <c r="EX68" i="11" s="1"/>
  <c r="DZ64" i="11"/>
  <c r="EX64" i="11" s="1"/>
  <c r="DZ60" i="11"/>
  <c r="EX60" i="11" s="1"/>
  <c r="DZ56" i="11"/>
  <c r="EX56" i="11" s="1"/>
  <c r="DZ52" i="11"/>
  <c r="EX52" i="11" s="1"/>
  <c r="DZ83" i="11"/>
  <c r="EX83" i="11" s="1"/>
  <c r="DZ79" i="11"/>
  <c r="EX79" i="11" s="1"/>
  <c r="DZ75" i="11"/>
  <c r="EX75" i="11" s="1"/>
  <c r="DZ71" i="11"/>
  <c r="EX71" i="11" s="1"/>
  <c r="DZ67" i="11"/>
  <c r="EX67" i="11" s="1"/>
  <c r="DZ63" i="11"/>
  <c r="EX63" i="11" s="1"/>
  <c r="DZ59" i="11"/>
  <c r="EX59" i="11" s="1"/>
  <c r="DZ55" i="11"/>
  <c r="EX55" i="11" s="1"/>
  <c r="DZ51" i="11"/>
  <c r="EX51" i="11" s="1"/>
  <c r="DZ86" i="11"/>
  <c r="EX86" i="11" s="1"/>
  <c r="DZ82" i="11"/>
  <c r="EX82" i="11" s="1"/>
  <c r="DZ78" i="11"/>
  <c r="EX78" i="11" s="1"/>
  <c r="DZ74" i="11"/>
  <c r="EX74" i="11" s="1"/>
  <c r="DZ70" i="11"/>
  <c r="EX70" i="11" s="1"/>
  <c r="DZ66" i="11"/>
  <c r="EX66" i="11" s="1"/>
  <c r="DZ62" i="11"/>
  <c r="EX62" i="11" s="1"/>
  <c r="DZ58" i="11"/>
  <c r="EX58" i="11" s="1"/>
  <c r="DZ54" i="11"/>
  <c r="EX54" i="11" s="1"/>
  <c r="DZ50" i="11"/>
  <c r="EX50" i="11" s="1"/>
  <c r="DZ49" i="11"/>
  <c r="EX49" i="11" s="1"/>
  <c r="DP289" i="11"/>
  <c r="EJ289" i="11" s="1"/>
  <c r="DP290" i="11"/>
  <c r="EJ290" i="11" s="1"/>
  <c r="DP288" i="11"/>
  <c r="EJ288" i="11" s="1"/>
  <c r="DP287" i="11"/>
  <c r="EJ287" i="11" s="1"/>
  <c r="DP285" i="11"/>
  <c r="EJ285" i="11" s="1"/>
  <c r="DP284" i="11"/>
  <c r="EJ284" i="11" s="1"/>
  <c r="DP286" i="11"/>
  <c r="EJ286" i="11" s="1"/>
  <c r="DP282" i="11"/>
  <c r="EJ282" i="11" s="1"/>
  <c r="DP281" i="11"/>
  <c r="EJ281" i="11" s="1"/>
  <c r="DP283" i="11"/>
  <c r="EJ283" i="11" s="1"/>
  <c r="DP280" i="11"/>
  <c r="EJ280" i="11" s="1"/>
  <c r="DP278" i="11"/>
  <c r="EJ278" i="11" s="1"/>
  <c r="DP277" i="11"/>
  <c r="EJ277" i="11" s="1"/>
  <c r="DP279" i="11"/>
  <c r="EJ279" i="11" s="1"/>
  <c r="DP276" i="11"/>
  <c r="EJ276" i="11" s="1"/>
  <c r="DP274" i="11"/>
  <c r="EJ274" i="11" s="1"/>
  <c r="DP272" i="11"/>
  <c r="EJ272" i="11" s="1"/>
  <c r="DP271" i="11"/>
  <c r="EJ271" i="11" s="1"/>
  <c r="DP270" i="11"/>
  <c r="EJ270" i="11" s="1"/>
  <c r="DP275" i="11"/>
  <c r="EJ275" i="11" s="1"/>
  <c r="DP273" i="11"/>
  <c r="EJ273" i="11" s="1"/>
  <c r="DP269" i="11"/>
  <c r="EJ269" i="11" s="1"/>
  <c r="DP266" i="11"/>
  <c r="EJ266" i="11" s="1"/>
  <c r="DP265" i="11"/>
  <c r="EJ265" i="11" s="1"/>
  <c r="DP261" i="11"/>
  <c r="EJ261" i="11" s="1"/>
  <c r="DP268" i="11"/>
  <c r="EJ268" i="11" s="1"/>
  <c r="DP267" i="11"/>
  <c r="EJ267" i="11" s="1"/>
  <c r="DP264" i="11"/>
  <c r="EJ264" i="11" s="1"/>
  <c r="DP260" i="11"/>
  <c r="EJ260" i="11" s="1"/>
  <c r="DP256" i="11"/>
  <c r="EJ256" i="11" s="1"/>
  <c r="DP259" i="11"/>
  <c r="EJ259" i="11" s="1"/>
  <c r="DP255" i="11"/>
  <c r="EJ255" i="11" s="1"/>
  <c r="DP263" i="11"/>
  <c r="EJ263" i="11" s="1"/>
  <c r="DP258" i="11"/>
  <c r="EJ258" i="11" s="1"/>
  <c r="DP254" i="11"/>
  <c r="EJ254" i="11" s="1"/>
  <c r="DP262" i="11"/>
  <c r="EJ262" i="11" s="1"/>
  <c r="DP257" i="11"/>
  <c r="EJ257" i="11" s="1"/>
  <c r="DP253" i="11"/>
  <c r="EJ253" i="11" s="1"/>
  <c r="DP250" i="11"/>
  <c r="EJ250" i="11" s="1"/>
  <c r="DP249" i="11"/>
  <c r="EJ249" i="11" s="1"/>
  <c r="DP245" i="11"/>
  <c r="EJ245" i="11" s="1"/>
  <c r="DP252" i="11"/>
  <c r="EJ252" i="11" s="1"/>
  <c r="DP251" i="11"/>
  <c r="EJ251" i="11" s="1"/>
  <c r="DP247" i="11"/>
  <c r="EJ247" i="11" s="1"/>
  <c r="DP248" i="11"/>
  <c r="EJ248" i="11" s="1"/>
  <c r="DP242" i="11"/>
  <c r="EJ242" i="11" s="1"/>
  <c r="DP238" i="11"/>
  <c r="EJ238" i="11" s="1"/>
  <c r="DP246" i="11"/>
  <c r="EJ246" i="11" s="1"/>
  <c r="DP241" i="11"/>
  <c r="EJ241" i="11" s="1"/>
  <c r="DP244" i="11"/>
  <c r="EJ244" i="11" s="1"/>
  <c r="DP240" i="11"/>
  <c r="EJ240" i="11" s="1"/>
  <c r="DP243" i="11"/>
  <c r="EJ243" i="11" s="1"/>
  <c r="DP239" i="11"/>
  <c r="EJ239" i="11" s="1"/>
  <c r="DP237" i="11"/>
  <c r="EJ237" i="11" s="1"/>
  <c r="DP233" i="11"/>
  <c r="EJ233" i="11" s="1"/>
  <c r="DP229" i="11"/>
  <c r="EJ229" i="11" s="1"/>
  <c r="DP236" i="11"/>
  <c r="EJ236" i="11" s="1"/>
  <c r="DP232" i="11"/>
  <c r="EJ232" i="11" s="1"/>
  <c r="DP235" i="11"/>
  <c r="EJ235" i="11" s="1"/>
  <c r="DP231" i="11"/>
  <c r="EJ231" i="11" s="1"/>
  <c r="DP234" i="11"/>
  <c r="EJ234" i="11" s="1"/>
  <c r="DP230" i="11"/>
  <c r="EJ230" i="11" s="1"/>
  <c r="DP227" i="11"/>
  <c r="EJ227" i="11" s="1"/>
  <c r="DP223" i="11"/>
  <c r="EJ223" i="11" s="1"/>
  <c r="DP219" i="11"/>
  <c r="EJ219" i="11" s="1"/>
  <c r="DP215" i="11"/>
  <c r="EJ215" i="11" s="1"/>
  <c r="DP226" i="11"/>
  <c r="EJ226" i="11" s="1"/>
  <c r="DP222" i="11"/>
  <c r="EJ222" i="11" s="1"/>
  <c r="DP218" i="11"/>
  <c r="EJ218" i="11" s="1"/>
  <c r="DP214" i="11"/>
  <c r="EJ214" i="11" s="1"/>
  <c r="DP225" i="11"/>
  <c r="EJ225" i="11" s="1"/>
  <c r="DP221" i="11"/>
  <c r="EJ221" i="11" s="1"/>
  <c r="DP217" i="11"/>
  <c r="EJ217" i="11" s="1"/>
  <c r="DP213" i="11"/>
  <c r="EJ213" i="11" s="1"/>
  <c r="DP228" i="11"/>
  <c r="EJ228" i="11" s="1"/>
  <c r="DP224" i="11"/>
  <c r="EJ224" i="11" s="1"/>
  <c r="DP220" i="11"/>
  <c r="EJ220" i="11" s="1"/>
  <c r="DP216" i="11"/>
  <c r="EJ216" i="11" s="1"/>
  <c r="DP212" i="11"/>
  <c r="EJ212" i="11" s="1"/>
  <c r="DP208" i="11"/>
  <c r="EJ208" i="11" s="1"/>
  <c r="DP204" i="11"/>
  <c r="EJ204" i="11" s="1"/>
  <c r="DP200" i="11"/>
  <c r="EJ200" i="11" s="1"/>
  <c r="DP196" i="11"/>
  <c r="EJ196" i="11" s="1"/>
  <c r="DP207" i="11"/>
  <c r="EJ207" i="11" s="1"/>
  <c r="DP203" i="11"/>
  <c r="EJ203" i="11" s="1"/>
  <c r="DP199" i="11"/>
  <c r="EJ199" i="11" s="1"/>
  <c r="DP211" i="11"/>
  <c r="EJ211" i="11" s="1"/>
  <c r="DP210" i="11"/>
  <c r="EJ210" i="11" s="1"/>
  <c r="DP206" i="11"/>
  <c r="EJ206" i="11" s="1"/>
  <c r="DP202" i="11"/>
  <c r="EJ202" i="11" s="1"/>
  <c r="DP198" i="11"/>
  <c r="EJ198" i="11" s="1"/>
  <c r="DP194" i="11"/>
  <c r="EJ194" i="11" s="1"/>
  <c r="DP209" i="11"/>
  <c r="EJ209" i="11" s="1"/>
  <c r="DP205" i="11"/>
  <c r="EJ205" i="11" s="1"/>
  <c r="DP201" i="11"/>
  <c r="EJ201" i="11" s="1"/>
  <c r="DP197" i="11"/>
  <c r="EJ197" i="11" s="1"/>
  <c r="DP190" i="11"/>
  <c r="EJ190" i="11" s="1"/>
  <c r="DP186" i="11"/>
  <c r="EJ186" i="11" s="1"/>
  <c r="DP182" i="11"/>
  <c r="EJ182" i="11" s="1"/>
  <c r="DP178" i="11"/>
  <c r="EJ178" i="11" s="1"/>
  <c r="DP193" i="11"/>
  <c r="EJ193" i="11" s="1"/>
  <c r="DP189" i="11"/>
  <c r="EJ189" i="11" s="1"/>
  <c r="DP185" i="11"/>
  <c r="EJ185" i="11" s="1"/>
  <c r="DP181" i="11"/>
  <c r="EJ181" i="11" s="1"/>
  <c r="DP192" i="11"/>
  <c r="EJ192" i="11" s="1"/>
  <c r="DP188" i="11"/>
  <c r="EJ188" i="11" s="1"/>
  <c r="DP184" i="11"/>
  <c r="EJ184" i="11" s="1"/>
  <c r="DP180" i="11"/>
  <c r="EJ180" i="11" s="1"/>
  <c r="DP176" i="11"/>
  <c r="EJ176" i="11" s="1"/>
  <c r="DP195" i="11"/>
  <c r="EJ195" i="11" s="1"/>
  <c r="DP191" i="11"/>
  <c r="EJ191" i="11" s="1"/>
  <c r="DP187" i="11"/>
  <c r="EJ187" i="11" s="1"/>
  <c r="DP183" i="11"/>
  <c r="EJ183" i="11" s="1"/>
  <c r="DP179" i="11"/>
  <c r="EJ179" i="11" s="1"/>
  <c r="DP177" i="11"/>
  <c r="EJ177" i="11" s="1"/>
  <c r="DP175" i="11"/>
  <c r="EJ175" i="11" s="1"/>
  <c r="DP171" i="11"/>
  <c r="EJ171" i="11" s="1"/>
  <c r="DP167" i="11"/>
  <c r="EJ167" i="11" s="1"/>
  <c r="DP163" i="11"/>
  <c r="EJ163" i="11" s="1"/>
  <c r="DP159" i="11"/>
  <c r="EJ159" i="11" s="1"/>
  <c r="DP174" i="11"/>
  <c r="EJ174" i="11" s="1"/>
  <c r="DP170" i="11"/>
  <c r="EJ170" i="11" s="1"/>
  <c r="DP166" i="11"/>
  <c r="EJ166" i="11" s="1"/>
  <c r="DP162" i="11"/>
  <c r="EJ162" i="11" s="1"/>
  <c r="DP158" i="11"/>
  <c r="EJ158" i="11" s="1"/>
  <c r="DP173" i="11"/>
  <c r="EJ173" i="11" s="1"/>
  <c r="DP169" i="11"/>
  <c r="EJ169" i="11" s="1"/>
  <c r="DP165" i="11"/>
  <c r="EJ165" i="11" s="1"/>
  <c r="DP161" i="11"/>
  <c r="EJ161" i="11" s="1"/>
  <c r="DP157" i="11"/>
  <c r="EJ157" i="11" s="1"/>
  <c r="DP172" i="11"/>
  <c r="EJ172" i="11" s="1"/>
  <c r="DP168" i="11"/>
  <c r="EJ168" i="11" s="1"/>
  <c r="DP164" i="11"/>
  <c r="EJ164" i="11" s="1"/>
  <c r="DP160" i="11"/>
  <c r="EJ160" i="11" s="1"/>
  <c r="DP156" i="11"/>
  <c r="EJ156" i="11" s="1"/>
  <c r="DP152" i="11"/>
  <c r="EJ152" i="11" s="1"/>
  <c r="DP148" i="11"/>
  <c r="EJ148" i="11" s="1"/>
  <c r="DP144" i="11"/>
  <c r="EJ144" i="11" s="1"/>
  <c r="DP140" i="11"/>
  <c r="EJ140" i="11" s="1"/>
  <c r="DP136" i="11"/>
  <c r="EJ136" i="11" s="1"/>
  <c r="DP132" i="11"/>
  <c r="EJ132" i="11" s="1"/>
  <c r="DP128" i="11"/>
  <c r="EJ128" i="11" s="1"/>
  <c r="DP124" i="11"/>
  <c r="EJ124" i="11" s="1"/>
  <c r="DP120" i="11"/>
  <c r="EJ120" i="11" s="1"/>
  <c r="DP155" i="11"/>
  <c r="EJ155" i="11" s="1"/>
  <c r="DP151" i="11"/>
  <c r="EJ151" i="11" s="1"/>
  <c r="DP147" i="11"/>
  <c r="EJ147" i="11" s="1"/>
  <c r="DP143" i="11"/>
  <c r="EJ143" i="11" s="1"/>
  <c r="DP139" i="11"/>
  <c r="EJ139" i="11" s="1"/>
  <c r="DP135" i="11"/>
  <c r="EJ135" i="11" s="1"/>
  <c r="DP131" i="11"/>
  <c r="EJ131" i="11" s="1"/>
  <c r="DP127" i="11"/>
  <c r="EJ127" i="11" s="1"/>
  <c r="DP123" i="11"/>
  <c r="EJ123" i="11" s="1"/>
  <c r="DP154" i="11"/>
  <c r="EJ154" i="11" s="1"/>
  <c r="DP150" i="11"/>
  <c r="EJ150" i="11" s="1"/>
  <c r="DP146" i="11"/>
  <c r="EJ146" i="11" s="1"/>
  <c r="DP142" i="11"/>
  <c r="EJ142" i="11" s="1"/>
  <c r="DP138" i="11"/>
  <c r="EJ138" i="11" s="1"/>
  <c r="DP134" i="11"/>
  <c r="EJ134" i="11" s="1"/>
  <c r="DP130" i="11"/>
  <c r="EJ130" i="11" s="1"/>
  <c r="DP126" i="11"/>
  <c r="EJ126" i="11" s="1"/>
  <c r="DP122" i="11"/>
  <c r="EJ122" i="11" s="1"/>
  <c r="DP153" i="11"/>
  <c r="EJ153" i="11" s="1"/>
  <c r="DP149" i="11"/>
  <c r="EJ149" i="11" s="1"/>
  <c r="DP145" i="11"/>
  <c r="EJ145" i="11" s="1"/>
  <c r="DP141" i="11"/>
  <c r="EJ141" i="11" s="1"/>
  <c r="DP137" i="11"/>
  <c r="EJ137" i="11" s="1"/>
  <c r="DP133" i="11"/>
  <c r="EJ133" i="11" s="1"/>
  <c r="DP129" i="11"/>
  <c r="EJ129" i="11" s="1"/>
  <c r="DP125" i="11"/>
  <c r="EJ125" i="11" s="1"/>
  <c r="DP119" i="11"/>
  <c r="EJ119" i="11" s="1"/>
  <c r="DP115" i="11"/>
  <c r="EJ115" i="11" s="1"/>
  <c r="DP111" i="11"/>
  <c r="EJ111" i="11" s="1"/>
  <c r="DP107" i="11"/>
  <c r="EJ107" i="11" s="1"/>
  <c r="DP103" i="11"/>
  <c r="EJ103" i="11" s="1"/>
  <c r="DP99" i="11"/>
  <c r="EJ99" i="11" s="1"/>
  <c r="DP95" i="11"/>
  <c r="EJ95" i="11" s="1"/>
  <c r="DP91" i="11"/>
  <c r="EJ91" i="11" s="1"/>
  <c r="DP87" i="11"/>
  <c r="EJ87" i="11" s="1"/>
  <c r="DP118" i="11"/>
  <c r="EJ118" i="11" s="1"/>
  <c r="DP114" i="11"/>
  <c r="EJ114" i="11" s="1"/>
  <c r="DP110" i="11"/>
  <c r="EJ110" i="11" s="1"/>
  <c r="DP106" i="11"/>
  <c r="EJ106" i="11" s="1"/>
  <c r="DP102" i="11"/>
  <c r="EJ102" i="11" s="1"/>
  <c r="DP98" i="11"/>
  <c r="EJ98" i="11" s="1"/>
  <c r="DP94" i="11"/>
  <c r="EJ94" i="11" s="1"/>
  <c r="DP90" i="11"/>
  <c r="EJ90" i="11" s="1"/>
  <c r="DP86" i="11"/>
  <c r="EJ86" i="11" s="1"/>
  <c r="DP121" i="11"/>
  <c r="EJ121" i="11" s="1"/>
  <c r="DP117" i="11"/>
  <c r="EJ117" i="11" s="1"/>
  <c r="DP113" i="11"/>
  <c r="EJ113" i="11" s="1"/>
  <c r="DP109" i="11"/>
  <c r="EJ109" i="11" s="1"/>
  <c r="DP105" i="11"/>
  <c r="EJ105" i="11" s="1"/>
  <c r="DP101" i="11"/>
  <c r="EJ101" i="11" s="1"/>
  <c r="DP97" i="11"/>
  <c r="EJ97" i="11" s="1"/>
  <c r="DP93" i="11"/>
  <c r="EJ93" i="11" s="1"/>
  <c r="DP89" i="11"/>
  <c r="EJ89" i="11" s="1"/>
  <c r="DP116" i="11"/>
  <c r="EJ116" i="11" s="1"/>
  <c r="DP112" i="11"/>
  <c r="EJ112" i="11" s="1"/>
  <c r="DP108" i="11"/>
  <c r="EJ108" i="11" s="1"/>
  <c r="DP104" i="11"/>
  <c r="EJ104" i="11" s="1"/>
  <c r="DP100" i="11"/>
  <c r="EJ100" i="11" s="1"/>
  <c r="DP96" i="11"/>
  <c r="EJ96" i="11" s="1"/>
  <c r="DP92" i="11"/>
  <c r="EJ92" i="11" s="1"/>
  <c r="DP83" i="11"/>
  <c r="EJ83" i="11" s="1"/>
  <c r="DP79" i="11"/>
  <c r="EJ79" i="11" s="1"/>
  <c r="DP75" i="11"/>
  <c r="EJ75" i="11" s="1"/>
  <c r="DP71" i="11"/>
  <c r="EJ71" i="11" s="1"/>
  <c r="DP67" i="11"/>
  <c r="EJ67" i="11" s="1"/>
  <c r="DP63" i="11"/>
  <c r="EJ63" i="11" s="1"/>
  <c r="DP59" i="11"/>
  <c r="EJ59" i="11" s="1"/>
  <c r="DP55" i="11"/>
  <c r="EJ55" i="11" s="1"/>
  <c r="DP51" i="11"/>
  <c r="EJ51" i="11" s="1"/>
  <c r="DP82" i="11"/>
  <c r="EJ82" i="11" s="1"/>
  <c r="DP78" i="11"/>
  <c r="EJ78" i="11" s="1"/>
  <c r="DP74" i="11"/>
  <c r="EJ74" i="11" s="1"/>
  <c r="DP70" i="11"/>
  <c r="EJ70" i="11" s="1"/>
  <c r="DP66" i="11"/>
  <c r="EJ66" i="11" s="1"/>
  <c r="DP62" i="11"/>
  <c r="EJ62" i="11" s="1"/>
  <c r="DP58" i="11"/>
  <c r="EJ58" i="11" s="1"/>
  <c r="DP54" i="11"/>
  <c r="EJ54" i="11" s="1"/>
  <c r="DP88" i="11"/>
  <c r="EJ88" i="11" s="1"/>
  <c r="DP84" i="11"/>
  <c r="EJ84" i="11" s="1"/>
  <c r="DP81" i="11"/>
  <c r="EJ81" i="11" s="1"/>
  <c r="DP77" i="11"/>
  <c r="EJ77" i="11" s="1"/>
  <c r="DP73" i="11"/>
  <c r="EJ73" i="11" s="1"/>
  <c r="DP69" i="11"/>
  <c r="EJ69" i="11" s="1"/>
  <c r="DP65" i="11"/>
  <c r="EJ65" i="11" s="1"/>
  <c r="DP61" i="11"/>
  <c r="EJ61" i="11" s="1"/>
  <c r="DP57" i="11"/>
  <c r="EJ57" i="11" s="1"/>
  <c r="DP53" i="11"/>
  <c r="EJ53" i="11" s="1"/>
  <c r="DP85" i="11"/>
  <c r="EJ85" i="11" s="1"/>
  <c r="DP80" i="11"/>
  <c r="EJ80" i="11" s="1"/>
  <c r="DP76" i="11"/>
  <c r="EJ76" i="11" s="1"/>
  <c r="DP72" i="11"/>
  <c r="EJ72" i="11" s="1"/>
  <c r="DP68" i="11"/>
  <c r="EJ68" i="11" s="1"/>
  <c r="DP64" i="11"/>
  <c r="EJ64" i="11" s="1"/>
  <c r="DP60" i="11"/>
  <c r="EJ60" i="11" s="1"/>
  <c r="DP56" i="11"/>
  <c r="EJ56" i="11" s="1"/>
  <c r="DP52" i="11"/>
  <c r="EJ52" i="11" s="1"/>
  <c r="DP49" i="11"/>
  <c r="EJ49" i="11" s="1"/>
  <c r="DP50" i="11"/>
  <c r="EJ50" i="11" s="1"/>
  <c r="DZ48" i="11"/>
  <c r="EX48" i="11" s="1"/>
  <c r="DX48" i="11"/>
  <c r="DY48" i="11"/>
  <c r="EA48" i="11"/>
  <c r="EB48" i="11"/>
  <c r="HL39" i="11"/>
  <c r="ER39" i="11"/>
  <c r="FE39" i="11"/>
  <c r="FC39" i="11"/>
  <c r="EQ39" i="11"/>
  <c r="ES42" i="11" s="1"/>
  <c r="EO39" i="11"/>
  <c r="DV39" i="11"/>
  <c r="DP48" i="11"/>
  <c r="EJ48" i="11" s="1"/>
  <c r="HI48" i="11" s="1"/>
  <c r="DW48" i="11"/>
  <c r="EU48" i="11" s="1"/>
  <c r="HN48" i="11" s="1"/>
  <c r="DO48" i="11"/>
  <c r="EI48" i="11" s="1"/>
  <c r="HH48" i="11" s="1"/>
  <c r="DN48" i="11"/>
  <c r="EH48" i="11" s="1"/>
  <c r="HG48" i="11" s="1"/>
  <c r="EG39" i="11"/>
  <c r="FH48" i="11"/>
  <c r="EF39" i="11"/>
  <c r="DK42" i="11"/>
  <c r="FI46" i="11"/>
  <c r="FH46" i="11"/>
  <c r="FA46" i="11"/>
  <c r="EZ46" i="11"/>
  <c r="EY46" i="11"/>
  <c r="EX46" i="11"/>
  <c r="EW46" i="11"/>
  <c r="EV46" i="11"/>
  <c r="EU46" i="11"/>
  <c r="ET46" i="11"/>
  <c r="EM46" i="11"/>
  <c r="EL46" i="11"/>
  <c r="EK46" i="11"/>
  <c r="EJ46" i="11"/>
  <c r="EI46" i="11"/>
  <c r="EH46" i="11"/>
  <c r="EG46" i="11"/>
  <c r="EF46" i="11"/>
  <c r="EC46" i="11"/>
  <c r="EB46" i="11"/>
  <c r="EA46" i="11"/>
  <c r="DZ46" i="11"/>
  <c r="DY46" i="11"/>
  <c r="DX46" i="11"/>
  <c r="DM46" i="11"/>
  <c r="DL46" i="11"/>
  <c r="DE46" i="11"/>
  <c r="DD46" i="11"/>
  <c r="DC46" i="11"/>
  <c r="DB46" i="11"/>
  <c r="DA46" i="11"/>
  <c r="CZ46" i="11"/>
  <c r="CY46" i="11"/>
  <c r="CX46" i="11"/>
  <c r="CQ46" i="11"/>
  <c r="CP46" i="11"/>
  <c r="CO46" i="11"/>
  <c r="CN46" i="11"/>
  <c r="CM46" i="11"/>
  <c r="CL46" i="11"/>
  <c r="CK46" i="11"/>
  <c r="CJ46" i="11"/>
  <c r="CI46" i="11"/>
  <c r="CH46" i="11"/>
  <c r="CG46" i="11"/>
  <c r="CF46" i="11"/>
  <c r="CE46" i="11"/>
  <c r="CD46" i="11"/>
  <c r="CC46" i="11"/>
  <c r="CB46" i="11"/>
  <c r="CA46" i="11"/>
  <c r="BZ46" i="11"/>
  <c r="BY46" i="11"/>
  <c r="BX46" i="11"/>
  <c r="BW46" i="11"/>
  <c r="BV46" i="11"/>
  <c r="BU46" i="11"/>
  <c r="BN46" i="11"/>
  <c r="BM46" i="11"/>
  <c r="BL46" i="11"/>
  <c r="BK46" i="11"/>
  <c r="BJ46" i="11"/>
  <c r="BI46" i="11"/>
  <c r="BH46" i="11"/>
  <c r="BG46" i="11"/>
  <c r="AN46" i="11"/>
  <c r="AM46" i="11"/>
  <c r="AL46" i="11"/>
  <c r="AK46" i="11"/>
  <c r="AJ46" i="11"/>
  <c r="AI46" i="11"/>
  <c r="AH46" i="11"/>
  <c r="AG46" i="11"/>
  <c r="AF46" i="11"/>
  <c r="FI45" i="11"/>
  <c r="FH45" i="11"/>
  <c r="FA45" i="11"/>
  <c r="EZ45" i="11"/>
  <c r="EY45" i="11"/>
  <c r="EX45" i="11"/>
  <c r="EW45" i="11"/>
  <c r="EV45" i="11"/>
  <c r="EU45" i="11"/>
  <c r="ET45" i="11"/>
  <c r="EM45" i="11"/>
  <c r="EL45" i="11"/>
  <c r="EK45" i="11"/>
  <c r="EJ45" i="11"/>
  <c r="EI45" i="11"/>
  <c r="EH45" i="11"/>
  <c r="EG45" i="11"/>
  <c r="EF45" i="11"/>
  <c r="EC45" i="11"/>
  <c r="EB45" i="11"/>
  <c r="EA45" i="11"/>
  <c r="DZ45" i="11"/>
  <c r="DY45" i="11"/>
  <c r="DX45" i="11"/>
  <c r="DM45" i="11"/>
  <c r="DL45" i="11"/>
  <c r="DE45" i="11"/>
  <c r="DD45" i="11"/>
  <c r="DC45" i="11"/>
  <c r="DB45" i="11"/>
  <c r="DA45" i="11"/>
  <c r="CZ45" i="11"/>
  <c r="CY45" i="11"/>
  <c r="CX45" i="11"/>
  <c r="CQ45" i="11"/>
  <c r="CP45" i="11"/>
  <c r="CO45" i="11"/>
  <c r="CN45" i="11"/>
  <c r="CM45" i="11"/>
  <c r="CL45" i="11"/>
  <c r="CK45" i="11"/>
  <c r="CJ45" i="11"/>
  <c r="CI45" i="11"/>
  <c r="CH45" i="11"/>
  <c r="CG45" i="11"/>
  <c r="CF45" i="11"/>
  <c r="CE45" i="11"/>
  <c r="CD45" i="11"/>
  <c r="CC45" i="11"/>
  <c r="CB45" i="11"/>
  <c r="CA45" i="11"/>
  <c r="BZ45" i="11"/>
  <c r="BY45" i="11"/>
  <c r="BX45" i="11"/>
  <c r="BW45" i="11"/>
  <c r="BV45" i="11"/>
  <c r="BU45" i="11"/>
  <c r="BN45" i="11"/>
  <c r="BM45" i="11"/>
  <c r="BL45" i="11"/>
  <c r="BK45" i="11"/>
  <c r="BJ45" i="11"/>
  <c r="BI45" i="11"/>
  <c r="BH45" i="11"/>
  <c r="BG45" i="11"/>
  <c r="AN45" i="11"/>
  <c r="AM45" i="11"/>
  <c r="AL45" i="11"/>
  <c r="AK45" i="11"/>
  <c r="AJ45" i="11"/>
  <c r="AI45" i="11"/>
  <c r="AH45" i="11"/>
  <c r="AG45" i="11"/>
  <c r="AF45" i="11"/>
  <c r="FI44" i="11"/>
  <c r="FH44" i="11"/>
  <c r="FA44" i="11"/>
  <c r="EZ44" i="11"/>
  <c r="EY44" i="11"/>
  <c r="EX44" i="11"/>
  <c r="EW44" i="11"/>
  <c r="EV44" i="11"/>
  <c r="EU44" i="11"/>
  <c r="ET44" i="11"/>
  <c r="EM44" i="11"/>
  <c r="EL44" i="11"/>
  <c r="EK44" i="11"/>
  <c r="EJ44" i="11"/>
  <c r="EI44" i="11"/>
  <c r="EH44" i="11"/>
  <c r="EG44" i="11"/>
  <c r="EF44" i="11"/>
  <c r="EC44" i="11"/>
  <c r="EB44" i="11"/>
  <c r="EA44" i="11"/>
  <c r="DZ44" i="11"/>
  <c r="DY44" i="11"/>
  <c r="DX44" i="11"/>
  <c r="DM44" i="11"/>
  <c r="DL44" i="11"/>
  <c r="DE44" i="11"/>
  <c r="DD44" i="11"/>
  <c r="DC44" i="11"/>
  <c r="DB44" i="11"/>
  <c r="DA44" i="11"/>
  <c r="CZ44" i="11"/>
  <c r="CY44" i="11"/>
  <c r="CX44" i="11"/>
  <c r="CQ44" i="11"/>
  <c r="CP44" i="11"/>
  <c r="CO44" i="11"/>
  <c r="CN44" i="11"/>
  <c r="CM44" i="11"/>
  <c r="CL44" i="11"/>
  <c r="CK44" i="11"/>
  <c r="CJ44" i="11"/>
  <c r="CI44" i="11"/>
  <c r="CH44" i="11"/>
  <c r="CG44" i="11"/>
  <c r="CF44" i="11"/>
  <c r="CE44" i="11"/>
  <c r="CD44" i="11"/>
  <c r="CC44" i="11"/>
  <c r="CB44" i="11"/>
  <c r="CA44" i="11"/>
  <c r="BZ44" i="11"/>
  <c r="BY44" i="11"/>
  <c r="BX44" i="11"/>
  <c r="BW44" i="11"/>
  <c r="BV44" i="11"/>
  <c r="BU44" i="11"/>
  <c r="BN44" i="11"/>
  <c r="BM44" i="11"/>
  <c r="BL44" i="11"/>
  <c r="BK44" i="11"/>
  <c r="BJ44" i="11"/>
  <c r="BI44" i="11"/>
  <c r="BH44" i="11"/>
  <c r="BG44" i="11"/>
  <c r="AN44" i="11"/>
  <c r="AM44" i="11"/>
  <c r="AL44" i="11"/>
  <c r="AK44" i="11"/>
  <c r="AJ44" i="11"/>
  <c r="AI44" i="11"/>
  <c r="AH44" i="11"/>
  <c r="AG44" i="11"/>
  <c r="AF44" i="11"/>
  <c r="HI72" i="11" l="1"/>
  <c r="HI78" i="11"/>
  <c r="HI59" i="11"/>
  <c r="HI96" i="11"/>
  <c r="HI97" i="11"/>
  <c r="HI90" i="11"/>
  <c r="HI87" i="11"/>
  <c r="HI119" i="11"/>
  <c r="HI153" i="11"/>
  <c r="HI150" i="11"/>
  <c r="HI147" i="11"/>
  <c r="HI140" i="11"/>
  <c r="HI172" i="11"/>
  <c r="HI166" i="11"/>
  <c r="HI177" i="11"/>
  <c r="HI233" i="11"/>
  <c r="HI240" i="11"/>
  <c r="HI251" i="11"/>
  <c r="HI259" i="11"/>
  <c r="HI270" i="11"/>
  <c r="HI286" i="11"/>
  <c r="HN61" i="11"/>
  <c r="HN74" i="11"/>
  <c r="HN84" i="11"/>
  <c r="HN97" i="11"/>
  <c r="HN106" i="11"/>
  <c r="HN119" i="11"/>
  <c r="HN134" i="11"/>
  <c r="HN147" i="11"/>
  <c r="HN137" i="11"/>
  <c r="HN166" i="11"/>
  <c r="HN172" i="11"/>
  <c r="HN186" i="11"/>
  <c r="HN195" i="11"/>
  <c r="HN209" i="11"/>
  <c r="HN223" i="11"/>
  <c r="HN237" i="11"/>
  <c r="HN248" i="11"/>
  <c r="HN260" i="11"/>
  <c r="HN276" i="11"/>
  <c r="HN283" i="11"/>
  <c r="HG55" i="11"/>
  <c r="HG64" i="11"/>
  <c r="HG81" i="11"/>
  <c r="HG95" i="11"/>
  <c r="HG85" i="11"/>
  <c r="HG251" i="11"/>
  <c r="HG272" i="11"/>
  <c r="HG284" i="11"/>
  <c r="HH75" i="11"/>
  <c r="HH72" i="11"/>
  <c r="HH120" i="11"/>
  <c r="HH126" i="11"/>
  <c r="HH129" i="11"/>
  <c r="HH158" i="11"/>
  <c r="HH203" i="11"/>
  <c r="HH215" i="11"/>
  <c r="HH231" i="11"/>
  <c r="HH254" i="11"/>
  <c r="HI60" i="11"/>
  <c r="HI76" i="11"/>
  <c r="HI57" i="11"/>
  <c r="HI73" i="11"/>
  <c r="HI66" i="11"/>
  <c r="HI82" i="11"/>
  <c r="HI63" i="11"/>
  <c r="HI79" i="11"/>
  <c r="HI100" i="11"/>
  <c r="HI116" i="11"/>
  <c r="HI101" i="11"/>
  <c r="HI117" i="11"/>
  <c r="HI94" i="11"/>
  <c r="HI110" i="11"/>
  <c r="HI91" i="11"/>
  <c r="HI107" i="11"/>
  <c r="HI125" i="11"/>
  <c r="HI141" i="11"/>
  <c r="HI122" i="11"/>
  <c r="HI138" i="11"/>
  <c r="HI154" i="11"/>
  <c r="HI135" i="11"/>
  <c r="HI151" i="11"/>
  <c r="HI128" i="11"/>
  <c r="HI144" i="11"/>
  <c r="HI160" i="11"/>
  <c r="HI157" i="11"/>
  <c r="HI173" i="11"/>
  <c r="HI170" i="11"/>
  <c r="HI167" i="11"/>
  <c r="HI179" i="11"/>
  <c r="HI188" i="11"/>
  <c r="HI186" i="11"/>
  <c r="HI205" i="11"/>
  <c r="HI199" i="11"/>
  <c r="HI216" i="11"/>
  <c r="HI215" i="11"/>
  <c r="HI230" i="11"/>
  <c r="HI232" i="11"/>
  <c r="HI237" i="11"/>
  <c r="HI244" i="11"/>
  <c r="HI252" i="11"/>
  <c r="HI253" i="11"/>
  <c r="HI258" i="11"/>
  <c r="HI256" i="11"/>
  <c r="HI268" i="11"/>
  <c r="HI271" i="11"/>
  <c r="HI279" i="11"/>
  <c r="HI290" i="11"/>
  <c r="HN49" i="11"/>
  <c r="HN65" i="11"/>
  <c r="HN81" i="11"/>
  <c r="HN62" i="11"/>
  <c r="HN78" i="11"/>
  <c r="HN59" i="11"/>
  <c r="HN75" i="11"/>
  <c r="HN52" i="11"/>
  <c r="HN68" i="11"/>
  <c r="HN85" i="11"/>
  <c r="HN101" i="11"/>
  <c r="HN117" i="11"/>
  <c r="HN94" i="11"/>
  <c r="HN110" i="11"/>
  <c r="HN91" i="11"/>
  <c r="HN107" i="11"/>
  <c r="HN88" i="11"/>
  <c r="HN104" i="11"/>
  <c r="HN122" i="11"/>
  <c r="HN138" i="11"/>
  <c r="HN154" i="11"/>
  <c r="HN135" i="11"/>
  <c r="HN151" i="11"/>
  <c r="HN128" i="11"/>
  <c r="HN144" i="11"/>
  <c r="HN125" i="11"/>
  <c r="HN141" i="11"/>
  <c r="HN157" i="11"/>
  <c r="HN173" i="11"/>
  <c r="HN170" i="11"/>
  <c r="HN167" i="11"/>
  <c r="HN160" i="11"/>
  <c r="HN180" i="11"/>
  <c r="HN177" i="11"/>
  <c r="HN193" i="11"/>
  <c r="HN190" i="11"/>
  <c r="HN191" i="11"/>
  <c r="HN206" i="11"/>
  <c r="HN199" i="11"/>
  <c r="HN200" i="11"/>
  <c r="HN197" i="11"/>
  <c r="HN213" i="11"/>
  <c r="HN229" i="11"/>
  <c r="HN226" i="11"/>
  <c r="HN227" i="11"/>
  <c r="HN228" i="11"/>
  <c r="HN232" i="11"/>
  <c r="HN230" i="11"/>
  <c r="HN249" i="11"/>
  <c r="HN247" i="11"/>
  <c r="HN252" i="11"/>
  <c r="HN251" i="11"/>
  <c r="HN255" i="11"/>
  <c r="HN257" i="11"/>
  <c r="HN266" i="11"/>
  <c r="HN270" i="11"/>
  <c r="HN272" i="11"/>
  <c r="HN277" i="11"/>
  <c r="HN281" i="11"/>
  <c r="HN285" i="11"/>
  <c r="HN289" i="11"/>
  <c r="FF70" i="11"/>
  <c r="FF59" i="11"/>
  <c r="FF56" i="11"/>
  <c r="FF72" i="11"/>
  <c r="HG62" i="11"/>
  <c r="HG78" i="11"/>
  <c r="HG59" i="11"/>
  <c r="HG75" i="11"/>
  <c r="HG52" i="11"/>
  <c r="HG68" i="11"/>
  <c r="HG53" i="11"/>
  <c r="HG69" i="11"/>
  <c r="HG90" i="11"/>
  <c r="HG115" i="11"/>
  <c r="HG92" i="11"/>
  <c r="HG89" i="11"/>
  <c r="HG164" i="11"/>
  <c r="HG161" i="11"/>
  <c r="HG179" i="11"/>
  <c r="HG176" i="11"/>
  <c r="HG204" i="11"/>
  <c r="HG202" i="11"/>
  <c r="HG235" i="11"/>
  <c r="HG261" i="11"/>
  <c r="HG277" i="11"/>
  <c r="HG281" i="11"/>
  <c r="HG285" i="11"/>
  <c r="HG289" i="11"/>
  <c r="HH66" i="11"/>
  <c r="HH63" i="11"/>
  <c r="HH76" i="11"/>
  <c r="HH93" i="11"/>
  <c r="HH109" i="11"/>
  <c r="HH102" i="11"/>
  <c r="HH118" i="11"/>
  <c r="HH99" i="11"/>
  <c r="HH96" i="11"/>
  <c r="HH130" i="11"/>
  <c r="HH146" i="11"/>
  <c r="HH127" i="11"/>
  <c r="HH143" i="11"/>
  <c r="HH136" i="11"/>
  <c r="HH152" i="11"/>
  <c r="HH133" i="11"/>
  <c r="HH149" i="11"/>
  <c r="HH165" i="11"/>
  <c r="HH175" i="11"/>
  <c r="HH188" i="11"/>
  <c r="HH185" i="11"/>
  <c r="HH183" i="11"/>
  <c r="HH198" i="11"/>
  <c r="HH211" i="11"/>
  <c r="HH218" i="11"/>
  <c r="HH219" i="11"/>
  <c r="HH233" i="11"/>
  <c r="HH240" i="11"/>
  <c r="HH242" i="11"/>
  <c r="HH256" i="11"/>
  <c r="HH265" i="11"/>
  <c r="HH279" i="11"/>
  <c r="HI235" i="11"/>
  <c r="HI254" i="11"/>
  <c r="HI266" i="11"/>
  <c r="HI276" i="11"/>
  <c r="HI288" i="11"/>
  <c r="HN77" i="11"/>
  <c r="HN71" i="11"/>
  <c r="HN80" i="11"/>
  <c r="HN90" i="11"/>
  <c r="HN103" i="11"/>
  <c r="HN116" i="11"/>
  <c r="HN131" i="11"/>
  <c r="HN140" i="11"/>
  <c r="HN153" i="11"/>
  <c r="HN163" i="11"/>
  <c r="HN192" i="11"/>
  <c r="HN187" i="11"/>
  <c r="HN196" i="11"/>
  <c r="HN225" i="11"/>
  <c r="HN238" i="11"/>
  <c r="HN242" i="11"/>
  <c r="HN263" i="11"/>
  <c r="HN268" i="11"/>
  <c r="HN280" i="11"/>
  <c r="HG74" i="11"/>
  <c r="HG86" i="11"/>
  <c r="HG80" i="11"/>
  <c r="HG102" i="11"/>
  <c r="HG166" i="11"/>
  <c r="HG177" i="11"/>
  <c r="HG193" i="11"/>
  <c r="HG245" i="11"/>
  <c r="HG275" i="11"/>
  <c r="HG287" i="11"/>
  <c r="HH98" i="11"/>
  <c r="HH164" i="11"/>
  <c r="HH210" i="11"/>
  <c r="HH201" i="11"/>
  <c r="HI49" i="11"/>
  <c r="HI64" i="11"/>
  <c r="HI61" i="11"/>
  <c r="HI77" i="11"/>
  <c r="HI54" i="11"/>
  <c r="HI70" i="11"/>
  <c r="HI51" i="11"/>
  <c r="HI67" i="11"/>
  <c r="HI83" i="11"/>
  <c r="HI104" i="11"/>
  <c r="HI89" i="11"/>
  <c r="HI105" i="11"/>
  <c r="HI121" i="11"/>
  <c r="HI98" i="11"/>
  <c r="HI114" i="11"/>
  <c r="HI95" i="11"/>
  <c r="HI111" i="11"/>
  <c r="HI129" i="11"/>
  <c r="HI145" i="11"/>
  <c r="HI126" i="11"/>
  <c r="HI142" i="11"/>
  <c r="HI123" i="11"/>
  <c r="HI139" i="11"/>
  <c r="HI132" i="11"/>
  <c r="HI148" i="11"/>
  <c r="HI164" i="11"/>
  <c r="HI161" i="11"/>
  <c r="HI174" i="11"/>
  <c r="HI171" i="11"/>
  <c r="HI183" i="11"/>
  <c r="HI192" i="11"/>
  <c r="HI193" i="11"/>
  <c r="HI190" i="11"/>
  <c r="HI206" i="11"/>
  <c r="HI203" i="11"/>
  <c r="HI217" i="11"/>
  <c r="HI218" i="11"/>
  <c r="HI219" i="11"/>
  <c r="HI234" i="11"/>
  <c r="HI236" i="11"/>
  <c r="HI239" i="11"/>
  <c r="HI241" i="11"/>
  <c r="HI248" i="11"/>
  <c r="HI245" i="11"/>
  <c r="HI257" i="11"/>
  <c r="HI263" i="11"/>
  <c r="HI260" i="11"/>
  <c r="HI261" i="11"/>
  <c r="HI273" i="11"/>
  <c r="HI272" i="11"/>
  <c r="HI277" i="11"/>
  <c r="HI281" i="11"/>
  <c r="HI285" i="11"/>
  <c r="HI289" i="11"/>
  <c r="HN53" i="11"/>
  <c r="HN69" i="11"/>
  <c r="HN50" i="11"/>
  <c r="HN66" i="11"/>
  <c r="HN82" i="11"/>
  <c r="HN63" i="11"/>
  <c r="HN79" i="11"/>
  <c r="HN56" i="11"/>
  <c r="HN72" i="11"/>
  <c r="HN89" i="11"/>
  <c r="HN105" i="11"/>
  <c r="HN120" i="11"/>
  <c r="HN98" i="11"/>
  <c r="HN114" i="11"/>
  <c r="HN95" i="11"/>
  <c r="HN111" i="11"/>
  <c r="HN92" i="11"/>
  <c r="HN108" i="11"/>
  <c r="HN126" i="11"/>
  <c r="HN142" i="11"/>
  <c r="HN123" i="11"/>
  <c r="HN139" i="11"/>
  <c r="HN155" i="11"/>
  <c r="HN132" i="11"/>
  <c r="HN148" i="11"/>
  <c r="HN129" i="11"/>
  <c r="HN145" i="11"/>
  <c r="HN161" i="11"/>
  <c r="HN158" i="11"/>
  <c r="HN174" i="11"/>
  <c r="HN171" i="11"/>
  <c r="HN164" i="11"/>
  <c r="HN184" i="11"/>
  <c r="HN181" i="11"/>
  <c r="HN178" i="11"/>
  <c r="HN179" i="11"/>
  <c r="HN194" i="11"/>
  <c r="HN210" i="11"/>
  <c r="HN203" i="11"/>
  <c r="HN204" i="11"/>
  <c r="HN201" i="11"/>
  <c r="HN217" i="11"/>
  <c r="HN214" i="11"/>
  <c r="HN215" i="11"/>
  <c r="HN216" i="11"/>
  <c r="HN231" i="11"/>
  <c r="HN236" i="11"/>
  <c r="HN234" i="11"/>
  <c r="HN241" i="11"/>
  <c r="HN239" i="11"/>
  <c r="HN253" i="11"/>
  <c r="HN254" i="11"/>
  <c r="HN259" i="11"/>
  <c r="HN261" i="11"/>
  <c r="HN269" i="11"/>
  <c r="HN267" i="11"/>
  <c r="HN273" i="11"/>
  <c r="HN278" i="11"/>
  <c r="HN282" i="11"/>
  <c r="HN286" i="11"/>
  <c r="FF94" i="11"/>
  <c r="FF162" i="11"/>
  <c r="FF288" i="11"/>
  <c r="HG50" i="11"/>
  <c r="HG66" i="11"/>
  <c r="HG82" i="11"/>
  <c r="HG63" i="11"/>
  <c r="HG79" i="11"/>
  <c r="HG56" i="11"/>
  <c r="HG57" i="11"/>
  <c r="HG73" i="11"/>
  <c r="HG94" i="11"/>
  <c r="HG87" i="11"/>
  <c r="HG112" i="11"/>
  <c r="HG93" i="11"/>
  <c r="HG174" i="11"/>
  <c r="HG171" i="11"/>
  <c r="HG168" i="11"/>
  <c r="HG165" i="11"/>
  <c r="HG185" i="11"/>
  <c r="HG182" i="11"/>
  <c r="HG194" i="11"/>
  <c r="HG207" i="11"/>
  <c r="HG208" i="11"/>
  <c r="HG205" i="11"/>
  <c r="HG220" i="11"/>
  <c r="HG236" i="11"/>
  <c r="HG239" i="11"/>
  <c r="HG253" i="11"/>
  <c r="HG262" i="11"/>
  <c r="HG264" i="11"/>
  <c r="HG278" i="11"/>
  <c r="HG282" i="11"/>
  <c r="HG286" i="11"/>
  <c r="HH61" i="11"/>
  <c r="HH97" i="11"/>
  <c r="HH113" i="11"/>
  <c r="HH103" i="11"/>
  <c r="HH116" i="11"/>
  <c r="HH134" i="11"/>
  <c r="HH150" i="11"/>
  <c r="HH131" i="11"/>
  <c r="HH124" i="11"/>
  <c r="HH140" i="11"/>
  <c r="HH121" i="11"/>
  <c r="HH137" i="11"/>
  <c r="HH187" i="11"/>
  <c r="HH212" i="11"/>
  <c r="HH209" i="11"/>
  <c r="HH223" i="11"/>
  <c r="HH238" i="11"/>
  <c r="HH244" i="11"/>
  <c r="HH276" i="11"/>
  <c r="HH288" i="11"/>
  <c r="HI56" i="11"/>
  <c r="HI53" i="11"/>
  <c r="HI84" i="11"/>
  <c r="HI62" i="11"/>
  <c r="HI75" i="11"/>
  <c r="HI112" i="11"/>
  <c r="HI113" i="11"/>
  <c r="HI106" i="11"/>
  <c r="HI103" i="11"/>
  <c r="HI137" i="11"/>
  <c r="HI134" i="11"/>
  <c r="HI131" i="11"/>
  <c r="HI124" i="11"/>
  <c r="HI156" i="11"/>
  <c r="HI169" i="11"/>
  <c r="HI163" i="11"/>
  <c r="HI191" i="11"/>
  <c r="HI185" i="11"/>
  <c r="HI198" i="11"/>
  <c r="HI227" i="11"/>
  <c r="HN58" i="11"/>
  <c r="HN55" i="11"/>
  <c r="HN64" i="11"/>
  <c r="HN113" i="11"/>
  <c r="HN87" i="11"/>
  <c r="HN100" i="11"/>
  <c r="HN150" i="11"/>
  <c r="HN124" i="11"/>
  <c r="HN121" i="11"/>
  <c r="HN169" i="11"/>
  <c r="HN176" i="11"/>
  <c r="HN189" i="11"/>
  <c r="HN202" i="11"/>
  <c r="HN212" i="11"/>
  <c r="HN222" i="11"/>
  <c r="HN224" i="11"/>
  <c r="HN244" i="11"/>
  <c r="HN250" i="11"/>
  <c r="HN262" i="11"/>
  <c r="HN274" i="11"/>
  <c r="HN288" i="11"/>
  <c r="HG58" i="11"/>
  <c r="HG71" i="11"/>
  <c r="HG65" i="11"/>
  <c r="HG259" i="11"/>
  <c r="HG280" i="11"/>
  <c r="HH111" i="11"/>
  <c r="HH108" i="11"/>
  <c r="HH123" i="11"/>
  <c r="HH145" i="11"/>
  <c r="HH259" i="11"/>
  <c r="HI52" i="11"/>
  <c r="HI68" i="11"/>
  <c r="HI85" i="11"/>
  <c r="HI65" i="11"/>
  <c r="HI81" i="11"/>
  <c r="HI58" i="11"/>
  <c r="HI74" i="11"/>
  <c r="HI55" i="11"/>
  <c r="HI71" i="11"/>
  <c r="HI92" i="11"/>
  <c r="HI108" i="11"/>
  <c r="HI93" i="11"/>
  <c r="HI109" i="11"/>
  <c r="HI86" i="11"/>
  <c r="HI102" i="11"/>
  <c r="HI118" i="11"/>
  <c r="HI99" i="11"/>
  <c r="HI115" i="11"/>
  <c r="HI133" i="11"/>
  <c r="HI149" i="11"/>
  <c r="HI130" i="11"/>
  <c r="HI146" i="11"/>
  <c r="HI127" i="11"/>
  <c r="HI143" i="11"/>
  <c r="HI120" i="11"/>
  <c r="HI136" i="11"/>
  <c r="HI152" i="11"/>
  <c r="HI168" i="11"/>
  <c r="HI165" i="11"/>
  <c r="HI162" i="11"/>
  <c r="HI159" i="11"/>
  <c r="HI175" i="11"/>
  <c r="HI187" i="11"/>
  <c r="HI180" i="11"/>
  <c r="HI181" i="11"/>
  <c r="HI178" i="11"/>
  <c r="HI194" i="11"/>
  <c r="HI210" i="11"/>
  <c r="HI207" i="11"/>
  <c r="HI208" i="11"/>
  <c r="HI224" i="11"/>
  <c r="HI222" i="11"/>
  <c r="HI223" i="11"/>
  <c r="HI231" i="11"/>
  <c r="HI229" i="11"/>
  <c r="HI246" i="11"/>
  <c r="HI247" i="11"/>
  <c r="HI249" i="11"/>
  <c r="HI262" i="11"/>
  <c r="HI255" i="11"/>
  <c r="HI264" i="11"/>
  <c r="HI275" i="11"/>
  <c r="HI278" i="11"/>
  <c r="HI282" i="11"/>
  <c r="HI287" i="11"/>
  <c r="HN57" i="11"/>
  <c r="HN73" i="11"/>
  <c r="HN54" i="11"/>
  <c r="HN70" i="11"/>
  <c r="HN51" i="11"/>
  <c r="HN67" i="11"/>
  <c r="HN83" i="11"/>
  <c r="HN60" i="11"/>
  <c r="HN76" i="11"/>
  <c r="HN93" i="11"/>
  <c r="HN109" i="11"/>
  <c r="HN86" i="11"/>
  <c r="HN102" i="11"/>
  <c r="HN118" i="11"/>
  <c r="HN99" i="11"/>
  <c r="HN115" i="11"/>
  <c r="HN96" i="11"/>
  <c r="HN112" i="11"/>
  <c r="HN130" i="11"/>
  <c r="HN146" i="11"/>
  <c r="HN127" i="11"/>
  <c r="HN143" i="11"/>
  <c r="HN156" i="11"/>
  <c r="HN136" i="11"/>
  <c r="HN152" i="11"/>
  <c r="HN133" i="11"/>
  <c r="HN149" i="11"/>
  <c r="HN165" i="11"/>
  <c r="HN162" i="11"/>
  <c r="HN159" i="11"/>
  <c r="HN175" i="11"/>
  <c r="HN168" i="11"/>
  <c r="HN188" i="11"/>
  <c r="HN185" i="11"/>
  <c r="HN182" i="11"/>
  <c r="HN183" i="11"/>
  <c r="HN198" i="11"/>
  <c r="HN211" i="11"/>
  <c r="HN207" i="11"/>
  <c r="HN208" i="11"/>
  <c r="HN205" i="11"/>
  <c r="HN221" i="11"/>
  <c r="HN218" i="11"/>
  <c r="HN219" i="11"/>
  <c r="HN220" i="11"/>
  <c r="HN235" i="11"/>
  <c r="HN233" i="11"/>
  <c r="HN240" i="11"/>
  <c r="HN245" i="11"/>
  <c r="HN243" i="11"/>
  <c r="HN246" i="11"/>
  <c r="HN258" i="11"/>
  <c r="HN256" i="11"/>
  <c r="HN265" i="11"/>
  <c r="HN264" i="11"/>
  <c r="HN271" i="11"/>
  <c r="HN275" i="11"/>
  <c r="HN279" i="11"/>
  <c r="HN284" i="11"/>
  <c r="HN287" i="11"/>
  <c r="FF274" i="11"/>
  <c r="FF280" i="11"/>
  <c r="HG54" i="11"/>
  <c r="HG70" i="11"/>
  <c r="HG51" i="11"/>
  <c r="HG67" i="11"/>
  <c r="HG83" i="11"/>
  <c r="HG60" i="11"/>
  <c r="HG76" i="11"/>
  <c r="HG61" i="11"/>
  <c r="HG77" i="11"/>
  <c r="HG84" i="11"/>
  <c r="HG162" i="11"/>
  <c r="HG169" i="11"/>
  <c r="HG187" i="11"/>
  <c r="HG184" i="11"/>
  <c r="HG210" i="11"/>
  <c r="HG226" i="11"/>
  <c r="HG224" i="11"/>
  <c r="HG221" i="11"/>
  <c r="HG234" i="11"/>
  <c r="HG247" i="11"/>
  <c r="HG260" i="11"/>
  <c r="HG266" i="11"/>
  <c r="HG268" i="11"/>
  <c r="HG274" i="11"/>
  <c r="HG283" i="11"/>
  <c r="HG288" i="11"/>
  <c r="HH65" i="11"/>
  <c r="HH68" i="11"/>
  <c r="HH101" i="11"/>
  <c r="HH117" i="11"/>
  <c r="HH107" i="11"/>
  <c r="HH122" i="11"/>
  <c r="HH138" i="11"/>
  <c r="HH128" i="11"/>
  <c r="HH144" i="11"/>
  <c r="HH125" i="11"/>
  <c r="HH141" i="11"/>
  <c r="HH173" i="11"/>
  <c r="HH170" i="11"/>
  <c r="HH167" i="11"/>
  <c r="HH160" i="11"/>
  <c r="HH190" i="11"/>
  <c r="HH213" i="11"/>
  <c r="HH229" i="11"/>
  <c r="HH227" i="11"/>
  <c r="HH249" i="11"/>
  <c r="HH257" i="11"/>
  <c r="HH270" i="11"/>
  <c r="HH281" i="11"/>
  <c r="FF61" i="11"/>
  <c r="FF277" i="11"/>
  <c r="HI221" i="11"/>
  <c r="HI243" i="11"/>
  <c r="HI184" i="11"/>
  <c r="HI201" i="11"/>
  <c r="HI211" i="11"/>
  <c r="HI212" i="11"/>
  <c r="HI228" i="11"/>
  <c r="HI225" i="11"/>
  <c r="HI238" i="11"/>
  <c r="HI267" i="11"/>
  <c r="FF65" i="11"/>
  <c r="FF81" i="11"/>
  <c r="FF62" i="11"/>
  <c r="FF51" i="11"/>
  <c r="FF83" i="11"/>
  <c r="FF286" i="11"/>
  <c r="HI197" i="11"/>
  <c r="HI265" i="11"/>
  <c r="HI274" i="11"/>
  <c r="HI80" i="11"/>
  <c r="HI195" i="11"/>
  <c r="HI189" i="11"/>
  <c r="HI202" i="11"/>
  <c r="HI200" i="11"/>
  <c r="HI214" i="11"/>
  <c r="HI283" i="11"/>
  <c r="HI284" i="11"/>
  <c r="FF66" i="11"/>
  <c r="FF82" i="11"/>
  <c r="FF55" i="11"/>
  <c r="FF71" i="11"/>
  <c r="FF68" i="11"/>
  <c r="FF89" i="11"/>
  <c r="FF86" i="11"/>
  <c r="FF164" i="11"/>
  <c r="FF210" i="11"/>
  <c r="FF278" i="11"/>
  <c r="FF282" i="11"/>
  <c r="HI88" i="11"/>
  <c r="HI158" i="11"/>
  <c r="HI176" i="11"/>
  <c r="HI209" i="11"/>
  <c r="HI220" i="11"/>
  <c r="HI182" i="11"/>
  <c r="HI196" i="11"/>
  <c r="HI226" i="11"/>
  <c r="EY132" i="11"/>
  <c r="HJ132" i="11"/>
  <c r="EY160" i="11"/>
  <c r="FF160" i="11" s="1"/>
  <c r="HJ160" i="11"/>
  <c r="EY230" i="11"/>
  <c r="HJ230" i="11"/>
  <c r="EY257" i="11"/>
  <c r="FF257" i="11" s="1"/>
  <c r="HJ257" i="11"/>
  <c r="HG156" i="11"/>
  <c r="HG148" i="11"/>
  <c r="HG142" i="11"/>
  <c r="HG206" i="11"/>
  <c r="HG230" i="11"/>
  <c r="HG256" i="11"/>
  <c r="HG270" i="11"/>
  <c r="HH287" i="11"/>
  <c r="EZ112" i="11"/>
  <c r="HK112" i="11"/>
  <c r="EZ134" i="11"/>
  <c r="HK134" i="11"/>
  <c r="EZ156" i="11"/>
  <c r="HK156" i="11"/>
  <c r="EZ191" i="11"/>
  <c r="HK191" i="11"/>
  <c r="EZ201" i="11"/>
  <c r="HK201" i="11"/>
  <c r="EZ212" i="11"/>
  <c r="HK212" i="11"/>
  <c r="EZ241" i="11"/>
  <c r="HK241" i="11"/>
  <c r="EZ250" i="11"/>
  <c r="FF250" i="11" s="1"/>
  <c r="HK250" i="11"/>
  <c r="EZ256" i="11"/>
  <c r="HK256" i="11"/>
  <c r="EZ268" i="11"/>
  <c r="FF268" i="11" s="1"/>
  <c r="HK268" i="11"/>
  <c r="EY136" i="11"/>
  <c r="HJ136" i="11"/>
  <c r="EY133" i="11"/>
  <c r="HJ133" i="11"/>
  <c r="EY234" i="11"/>
  <c r="FF234" i="11" s="1"/>
  <c r="HJ234" i="11"/>
  <c r="EY267" i="11"/>
  <c r="FF267" i="11" s="1"/>
  <c r="HJ267" i="11"/>
  <c r="HG153" i="11"/>
  <c r="HG146" i="11"/>
  <c r="HG159" i="11"/>
  <c r="HG195" i="11"/>
  <c r="HG243" i="11"/>
  <c r="HG265" i="11"/>
  <c r="HH77" i="11"/>
  <c r="HH70" i="11"/>
  <c r="HH67" i="11"/>
  <c r="HH87" i="11"/>
  <c r="HH172" i="11"/>
  <c r="HH189" i="11"/>
  <c r="HH225" i="11"/>
  <c r="HH262" i="11"/>
  <c r="EZ117" i="11"/>
  <c r="HK117" i="11"/>
  <c r="EZ141" i="11"/>
  <c r="FF141" i="11" s="1"/>
  <c r="HK141" i="11"/>
  <c r="EZ128" i="11"/>
  <c r="HK128" i="11"/>
  <c r="EZ214" i="11"/>
  <c r="HK214" i="11"/>
  <c r="EZ237" i="11"/>
  <c r="HK237" i="11"/>
  <c r="EZ238" i="11"/>
  <c r="HK238" i="11"/>
  <c r="EZ253" i="11"/>
  <c r="FF253" i="11" s="1"/>
  <c r="HK253" i="11"/>
  <c r="EZ269" i="11"/>
  <c r="HK269" i="11"/>
  <c r="EY221" i="11"/>
  <c r="HJ221" i="11"/>
  <c r="EY240" i="11"/>
  <c r="HJ240" i="11"/>
  <c r="HG157" i="11"/>
  <c r="HG163" i="11"/>
  <c r="HG214" i="11"/>
  <c r="HG248" i="11"/>
  <c r="HG257" i="11"/>
  <c r="HG267" i="11"/>
  <c r="HH81" i="11"/>
  <c r="HH74" i="11"/>
  <c r="HH71" i="11"/>
  <c r="HH91" i="11"/>
  <c r="HH88" i="11"/>
  <c r="HH180" i="11"/>
  <c r="HH191" i="11"/>
  <c r="HH199" i="11"/>
  <c r="HH197" i="11"/>
  <c r="HH232" i="11"/>
  <c r="HH289" i="11"/>
  <c r="EZ118" i="11"/>
  <c r="HK118" i="11"/>
  <c r="EZ142" i="11"/>
  <c r="FF142" i="11" s="1"/>
  <c r="HK142" i="11"/>
  <c r="EZ242" i="11"/>
  <c r="HK242" i="11"/>
  <c r="EZ263" i="11"/>
  <c r="HK263" i="11"/>
  <c r="EY225" i="11"/>
  <c r="HJ225" i="11"/>
  <c r="EY244" i="11"/>
  <c r="HJ244" i="11"/>
  <c r="EY255" i="11"/>
  <c r="HJ255" i="11"/>
  <c r="EY262" i="11"/>
  <c r="FF262" i="11" s="1"/>
  <c r="HJ262" i="11"/>
  <c r="HG154" i="11"/>
  <c r="HG203" i="11"/>
  <c r="HG201" i="11"/>
  <c r="HG254" i="11"/>
  <c r="HG258" i="11"/>
  <c r="HG271" i="11"/>
  <c r="HH78" i="11"/>
  <c r="HH105" i="11"/>
  <c r="HH178" i="11"/>
  <c r="HH216" i="11"/>
  <c r="HH253" i="11"/>
  <c r="HH284" i="11"/>
  <c r="HH290" i="11"/>
  <c r="EZ119" i="11"/>
  <c r="HK119" i="11"/>
  <c r="EZ146" i="11"/>
  <c r="FF146" i="11" s="1"/>
  <c r="HK146" i="11"/>
  <c r="EZ143" i="11"/>
  <c r="HK143" i="11"/>
  <c r="EZ222" i="11"/>
  <c r="HK222" i="11"/>
  <c r="EZ254" i="11"/>
  <c r="FF254" i="11" s="1"/>
  <c r="HK254" i="11"/>
  <c r="EZ270" i="11"/>
  <c r="FF270" i="11" s="1"/>
  <c r="HK270" i="11"/>
  <c r="EY122" i="11"/>
  <c r="HJ122" i="11"/>
  <c r="EY154" i="11"/>
  <c r="FF154" i="11" s="1"/>
  <c r="HJ154" i="11"/>
  <c r="EY148" i="11"/>
  <c r="FF148" i="11" s="1"/>
  <c r="HJ148" i="11"/>
  <c r="EY145" i="11"/>
  <c r="FF145" i="11" s="1"/>
  <c r="HJ145" i="11"/>
  <c r="EY163" i="11"/>
  <c r="FF163" i="11" s="1"/>
  <c r="HJ163" i="11"/>
  <c r="EY247" i="11"/>
  <c r="FF247" i="11" s="1"/>
  <c r="HJ247" i="11"/>
  <c r="EY252" i="11"/>
  <c r="FF252" i="11" s="1"/>
  <c r="HJ252" i="11"/>
  <c r="EY266" i="11"/>
  <c r="FF266" i="11" s="1"/>
  <c r="HJ266" i="11"/>
  <c r="EY272" i="11"/>
  <c r="FF272" i="11" s="1"/>
  <c r="HJ272" i="11"/>
  <c r="HG119" i="11"/>
  <c r="HG222" i="11"/>
  <c r="HG241" i="11"/>
  <c r="HG252" i="11"/>
  <c r="HG276" i="11"/>
  <c r="HH82" i="11"/>
  <c r="HH79" i="11"/>
  <c r="HH162" i="11"/>
  <c r="HH246" i="11"/>
  <c r="HH264" i="11"/>
  <c r="HH282" i="11"/>
  <c r="EZ153" i="11"/>
  <c r="HK153" i="11"/>
  <c r="EZ147" i="11"/>
  <c r="FF147" i="11" s="1"/>
  <c r="HK147" i="11"/>
  <c r="EZ172" i="11"/>
  <c r="HK172" i="11"/>
  <c r="EZ235" i="11"/>
  <c r="HK235" i="11"/>
  <c r="EZ246" i="11"/>
  <c r="HK246" i="11"/>
  <c r="EZ258" i="11"/>
  <c r="FF258" i="11" s="1"/>
  <c r="HK258" i="11"/>
  <c r="EZ261" i="11"/>
  <c r="FF261" i="11" s="1"/>
  <c r="HK261" i="11"/>
  <c r="EY149" i="11"/>
  <c r="HJ149" i="11"/>
  <c r="EY176" i="11"/>
  <c r="FF176" i="11" s="1"/>
  <c r="HJ176" i="11"/>
  <c r="EY184" i="11"/>
  <c r="HJ184" i="11"/>
  <c r="EY178" i="11"/>
  <c r="HJ178" i="11"/>
  <c r="EY203" i="11"/>
  <c r="FF203" i="11" s="1"/>
  <c r="HJ203" i="11"/>
  <c r="EY216" i="11"/>
  <c r="HJ216" i="11"/>
  <c r="EY273" i="11"/>
  <c r="FF273" i="11" s="1"/>
  <c r="HJ273" i="11"/>
  <c r="HG147" i="11"/>
  <c r="HG175" i="11"/>
  <c r="HG196" i="11"/>
  <c r="HG209" i="11"/>
  <c r="HG250" i="11"/>
  <c r="HG255" i="11"/>
  <c r="HG279" i="11"/>
  <c r="HH83" i="11"/>
  <c r="HH80" i="11"/>
  <c r="HH106" i="11"/>
  <c r="HH100" i="11"/>
  <c r="HH192" i="11"/>
  <c r="HH186" i="11"/>
  <c r="HH260" i="11"/>
  <c r="HH268" i="11"/>
  <c r="HH274" i="11"/>
  <c r="HH283" i="11"/>
  <c r="EZ125" i="11"/>
  <c r="HK125" i="11"/>
  <c r="EZ151" i="11"/>
  <c r="HK151" i="11"/>
  <c r="EZ144" i="11"/>
  <c r="FF144" i="11" s="1"/>
  <c r="HK144" i="11"/>
  <c r="EZ157" i="11"/>
  <c r="HK157" i="11"/>
  <c r="EZ190" i="11"/>
  <c r="HK190" i="11"/>
  <c r="EZ202" i="11"/>
  <c r="FF202" i="11" s="1"/>
  <c r="HK202" i="11"/>
  <c r="EZ255" i="11"/>
  <c r="HK255" i="11"/>
  <c r="EZ265" i="11"/>
  <c r="FF265" i="11" s="1"/>
  <c r="HK265" i="11"/>
  <c r="EZ271" i="11"/>
  <c r="FF271" i="11" s="1"/>
  <c r="HK271" i="11"/>
  <c r="EY127" i="11"/>
  <c r="FF127" i="11" s="1"/>
  <c r="HJ127" i="11"/>
  <c r="EY121" i="11"/>
  <c r="HJ121" i="11"/>
  <c r="EY220" i="11"/>
  <c r="HJ220" i="11"/>
  <c r="EY260" i="11"/>
  <c r="FF260" i="11" s="1"/>
  <c r="HJ260" i="11"/>
  <c r="EY264" i="11"/>
  <c r="FF264" i="11" s="1"/>
  <c r="HJ264" i="11"/>
  <c r="HG49" i="11"/>
  <c r="HG151" i="11"/>
  <c r="HG141" i="11"/>
  <c r="HG160" i="11"/>
  <c r="HG211" i="11"/>
  <c r="HG228" i="11"/>
  <c r="HG269" i="11"/>
  <c r="HH110" i="11"/>
  <c r="HH104" i="11"/>
  <c r="HH135" i="11"/>
  <c r="HH200" i="11"/>
  <c r="HH251" i="11"/>
  <c r="HH277" i="11"/>
  <c r="EZ123" i="11"/>
  <c r="HK123" i="11"/>
  <c r="EZ170" i="11"/>
  <c r="FF170" i="11" s="1"/>
  <c r="HK170" i="11"/>
  <c r="EZ181" i="11"/>
  <c r="HK181" i="11"/>
  <c r="EZ245" i="11"/>
  <c r="HK245" i="11"/>
  <c r="EY175" i="11"/>
  <c r="FF175" i="11" s="1"/>
  <c r="HJ175" i="11"/>
  <c r="EY209" i="11"/>
  <c r="FF209" i="11" s="1"/>
  <c r="HJ209" i="11"/>
  <c r="EY224" i="11"/>
  <c r="FF224" i="11" s="1"/>
  <c r="HJ224" i="11"/>
  <c r="EY251" i="11"/>
  <c r="FF251" i="11" s="1"/>
  <c r="HJ251" i="11"/>
  <c r="FF263" i="11"/>
  <c r="FF269" i="11"/>
  <c r="HG155" i="11"/>
  <c r="HG144" i="11"/>
  <c r="HG145" i="11"/>
  <c r="HG170" i="11"/>
  <c r="HG181" i="11"/>
  <c r="HG237" i="11"/>
  <c r="HG263" i="11"/>
  <c r="HG273" i="11"/>
  <c r="HH62" i="11"/>
  <c r="HH89" i="11"/>
  <c r="HH114" i="11"/>
  <c r="HH139" i="11"/>
  <c r="HH132" i="11"/>
  <c r="HH217" i="11"/>
  <c r="HH234" i="11"/>
  <c r="HH286" i="11"/>
  <c r="EZ152" i="11"/>
  <c r="HK152" i="11"/>
  <c r="EZ211" i="11"/>
  <c r="FF211" i="11" s="1"/>
  <c r="HK211" i="11"/>
  <c r="EZ248" i="11"/>
  <c r="FF248" i="11" s="1"/>
  <c r="HK248" i="11"/>
  <c r="EZ249" i="11"/>
  <c r="FF249" i="11" s="1"/>
  <c r="HK249" i="11"/>
  <c r="FF60" i="11"/>
  <c r="FF53" i="11"/>
  <c r="FF201" i="11"/>
  <c r="FF256" i="11"/>
  <c r="HI155" i="11"/>
  <c r="HI204" i="11"/>
  <c r="FF54" i="11"/>
  <c r="FF84" i="11"/>
  <c r="FF75" i="11"/>
  <c r="FF276" i="11"/>
  <c r="FF156" i="11"/>
  <c r="FF284" i="11"/>
  <c r="FF275" i="11"/>
  <c r="FF281" i="11"/>
  <c r="FF67" i="11"/>
  <c r="FF259" i="11"/>
  <c r="FF289" i="11"/>
  <c r="HI242" i="11"/>
  <c r="HI269" i="11"/>
  <c r="FF77" i="11"/>
  <c r="FF78" i="11"/>
  <c r="HI69" i="11"/>
  <c r="HI280" i="11"/>
  <c r="HI213" i="11"/>
  <c r="HI50" i="11"/>
  <c r="FF52" i="11"/>
  <c r="HI250" i="11"/>
  <c r="EY102" i="11"/>
  <c r="FF102" i="11" s="1"/>
  <c r="HJ102" i="11"/>
  <c r="EY118" i="11"/>
  <c r="HJ118" i="11"/>
  <c r="EY115" i="11"/>
  <c r="FF115" i="11" s="1"/>
  <c r="HJ115" i="11"/>
  <c r="EY92" i="11"/>
  <c r="FF92" i="11" s="1"/>
  <c r="HJ92" i="11"/>
  <c r="EY108" i="11"/>
  <c r="HJ108" i="11"/>
  <c r="EY123" i="11"/>
  <c r="FF123" i="11" s="1"/>
  <c r="HJ123" i="11"/>
  <c r="EY139" i="11"/>
  <c r="FF139" i="11" s="1"/>
  <c r="HJ139" i="11"/>
  <c r="EY155" i="11"/>
  <c r="FF155" i="11" s="1"/>
  <c r="HJ155" i="11"/>
  <c r="EY152" i="11"/>
  <c r="HJ152" i="11"/>
  <c r="EY161" i="11"/>
  <c r="FF161" i="11" s="1"/>
  <c r="HJ161" i="11"/>
  <c r="EY181" i="11"/>
  <c r="HJ181" i="11"/>
  <c r="EY179" i="11"/>
  <c r="FF179" i="11" s="1"/>
  <c r="HJ179" i="11"/>
  <c r="EY194" i="11"/>
  <c r="FF194" i="11" s="1"/>
  <c r="HJ194" i="11"/>
  <c r="EY204" i="11"/>
  <c r="FF204" i="11" s="1"/>
  <c r="HJ204" i="11"/>
  <c r="EY217" i="11"/>
  <c r="FF217" i="11" s="1"/>
  <c r="HJ217" i="11"/>
  <c r="EY219" i="11"/>
  <c r="FF219" i="11" s="1"/>
  <c r="HJ219" i="11"/>
  <c r="EY233" i="11"/>
  <c r="FF233" i="11" s="1"/>
  <c r="HJ233" i="11"/>
  <c r="EY241" i="11"/>
  <c r="FF241" i="11" s="1"/>
  <c r="HJ241" i="11"/>
  <c r="EY246" i="11"/>
  <c r="HJ246" i="11"/>
  <c r="HG72" i="11"/>
  <c r="HG106" i="11"/>
  <c r="HG121" i="11"/>
  <c r="HG99" i="11"/>
  <c r="HG108" i="11"/>
  <c r="HG105" i="11"/>
  <c r="HG123" i="11"/>
  <c r="HG139" i="11"/>
  <c r="HG128" i="11"/>
  <c r="HG129" i="11"/>
  <c r="HG122" i="11"/>
  <c r="HG138" i="11"/>
  <c r="HG167" i="11"/>
  <c r="HG178" i="11"/>
  <c r="HG192" i="11"/>
  <c r="HG218" i="11"/>
  <c r="HG215" i="11"/>
  <c r="HG216" i="11"/>
  <c r="HG213" i="11"/>
  <c r="HG232" i="11"/>
  <c r="HG246" i="11"/>
  <c r="HG240" i="11"/>
  <c r="HG249" i="11"/>
  <c r="HH54" i="11"/>
  <c r="HH51" i="11"/>
  <c r="HH64" i="11"/>
  <c r="HH90" i="11"/>
  <c r="HH119" i="11"/>
  <c r="HH147" i="11"/>
  <c r="HH153" i="11"/>
  <c r="HH169" i="11"/>
  <c r="HH166" i="11"/>
  <c r="HH163" i="11"/>
  <c r="HH176" i="11"/>
  <c r="HH202" i="11"/>
  <c r="HH195" i="11"/>
  <c r="HH196" i="11"/>
  <c r="HH222" i="11"/>
  <c r="HH224" i="11"/>
  <c r="HH237" i="11"/>
  <c r="HH247" i="11"/>
  <c r="HH248" i="11"/>
  <c r="HH250" i="11"/>
  <c r="HH263" i="11"/>
  <c r="HH280" i="11"/>
  <c r="EZ108" i="11"/>
  <c r="HK108" i="11"/>
  <c r="EZ106" i="11"/>
  <c r="HK106" i="11"/>
  <c r="EZ103" i="11"/>
  <c r="FF103" i="11" s="1"/>
  <c r="HK103" i="11"/>
  <c r="EZ133" i="11"/>
  <c r="FF133" i="11" s="1"/>
  <c r="HK133" i="11"/>
  <c r="EZ149" i="11"/>
  <c r="FF149" i="11" s="1"/>
  <c r="HK149" i="11"/>
  <c r="EZ130" i="11"/>
  <c r="FF130" i="11" s="1"/>
  <c r="HK130" i="11"/>
  <c r="EZ136" i="11"/>
  <c r="FF136" i="11" s="1"/>
  <c r="HK136" i="11"/>
  <c r="EZ158" i="11"/>
  <c r="FF158" i="11" s="1"/>
  <c r="HK158" i="11"/>
  <c r="EZ184" i="11"/>
  <c r="FF184" i="11" s="1"/>
  <c r="HK184" i="11"/>
  <c r="EZ224" i="11"/>
  <c r="HK224" i="11"/>
  <c r="EZ221" i="11"/>
  <c r="HK221" i="11"/>
  <c r="EZ223" i="11"/>
  <c r="FF223" i="11" s="1"/>
  <c r="HK223" i="11"/>
  <c r="EZ231" i="11"/>
  <c r="FF231" i="11" s="1"/>
  <c r="HK231" i="11"/>
  <c r="EZ229" i="11"/>
  <c r="FF229" i="11" s="1"/>
  <c r="HK229" i="11"/>
  <c r="EZ243" i="11"/>
  <c r="FF243" i="11" s="1"/>
  <c r="HK243" i="11"/>
  <c r="EY109" i="11"/>
  <c r="FF109" i="11" s="1"/>
  <c r="HJ109" i="11"/>
  <c r="EY90" i="11"/>
  <c r="FF90" i="11" s="1"/>
  <c r="HJ90" i="11"/>
  <c r="FF106" i="11"/>
  <c r="EY119" i="11"/>
  <c r="HJ119" i="11"/>
  <c r="EY96" i="11"/>
  <c r="FF96" i="11" s="1"/>
  <c r="HJ96" i="11"/>
  <c r="EY112" i="11"/>
  <c r="FF112" i="11" s="1"/>
  <c r="HJ112" i="11"/>
  <c r="EY143" i="11"/>
  <c r="HJ143" i="11"/>
  <c r="EY140" i="11"/>
  <c r="FF140" i="11" s="1"/>
  <c r="HJ140" i="11"/>
  <c r="EY137" i="11"/>
  <c r="FF137" i="11" s="1"/>
  <c r="HJ137" i="11"/>
  <c r="EY153" i="11"/>
  <c r="HJ153" i="11"/>
  <c r="EY174" i="11"/>
  <c r="FF174" i="11" s="1"/>
  <c r="HJ174" i="11"/>
  <c r="EY171" i="11"/>
  <c r="FF171" i="11" s="1"/>
  <c r="HJ171" i="11"/>
  <c r="EY168" i="11"/>
  <c r="FF168" i="11" s="1"/>
  <c r="HJ168" i="11"/>
  <c r="EY182" i="11"/>
  <c r="FF182" i="11" s="1"/>
  <c r="HJ182" i="11"/>
  <c r="EY183" i="11"/>
  <c r="FF183" i="11" s="1"/>
  <c r="HJ183" i="11"/>
  <c r="EY212" i="11"/>
  <c r="HJ212" i="11"/>
  <c r="EY205" i="11"/>
  <c r="FF205" i="11" s="1"/>
  <c r="HJ205" i="11"/>
  <c r="EY222" i="11"/>
  <c r="FF222" i="11" s="1"/>
  <c r="HJ222" i="11"/>
  <c r="EY235" i="11"/>
  <c r="FF235" i="11" s="1"/>
  <c r="HJ235" i="11"/>
  <c r="EY237" i="11"/>
  <c r="HJ237" i="11"/>
  <c r="EY245" i="11"/>
  <c r="HJ245" i="11"/>
  <c r="HG110" i="11"/>
  <c r="HG103" i="11"/>
  <c r="HG96" i="11"/>
  <c r="HG109" i="11"/>
  <c r="HG127" i="11"/>
  <c r="HG143" i="11"/>
  <c r="HG132" i="11"/>
  <c r="HG133" i="11"/>
  <c r="HG149" i="11"/>
  <c r="HG126" i="11"/>
  <c r="HG158" i="11"/>
  <c r="HG183" i="11"/>
  <c r="HG180" i="11"/>
  <c r="HG219" i="11"/>
  <c r="HG217" i="11"/>
  <c r="HG244" i="11"/>
  <c r="HH49" i="11"/>
  <c r="HH58" i="11"/>
  <c r="HH55" i="11"/>
  <c r="HH52" i="11"/>
  <c r="HH85" i="11"/>
  <c r="HH94" i="11"/>
  <c r="HH154" i="11"/>
  <c r="HH151" i="11"/>
  <c r="HH157" i="11"/>
  <c r="HH177" i="11"/>
  <c r="HH193" i="11"/>
  <c r="HH206" i="11"/>
  <c r="HH226" i="11"/>
  <c r="HH228" i="11"/>
  <c r="HH230" i="11"/>
  <c r="HH241" i="11"/>
  <c r="HH252" i="11"/>
  <c r="HH255" i="11"/>
  <c r="HH266" i="11"/>
  <c r="HH272" i="11"/>
  <c r="HH285" i="11"/>
  <c r="EZ97" i="11"/>
  <c r="HK97" i="11"/>
  <c r="EZ110" i="11"/>
  <c r="FF110" i="11" s="1"/>
  <c r="HK110" i="11"/>
  <c r="EZ91" i="11"/>
  <c r="FF91" i="11" s="1"/>
  <c r="HK91" i="11"/>
  <c r="EZ121" i="11"/>
  <c r="HK121" i="11"/>
  <c r="EZ150" i="11"/>
  <c r="FF150" i="11" s="1"/>
  <c r="HK150" i="11"/>
  <c r="EZ131" i="11"/>
  <c r="FF131" i="11" s="1"/>
  <c r="HK131" i="11"/>
  <c r="EZ124" i="11"/>
  <c r="FF124" i="11" s="1"/>
  <c r="HK124" i="11"/>
  <c r="EZ188" i="11"/>
  <c r="FF188" i="11" s="1"/>
  <c r="HK188" i="11"/>
  <c r="EZ198" i="11"/>
  <c r="FF198" i="11" s="1"/>
  <c r="HK198" i="11"/>
  <c r="EZ199" i="11"/>
  <c r="HK199" i="11"/>
  <c r="EZ228" i="11"/>
  <c r="FF228" i="11" s="1"/>
  <c r="HK228" i="11"/>
  <c r="EZ225" i="11"/>
  <c r="FF225" i="11" s="1"/>
  <c r="HK225" i="11"/>
  <c r="FF97" i="11"/>
  <c r="EY113" i="11"/>
  <c r="FF113" i="11" s="1"/>
  <c r="HJ113" i="11"/>
  <c r="EY107" i="11"/>
  <c r="FF107" i="11" s="1"/>
  <c r="HJ107" i="11"/>
  <c r="EY120" i="11"/>
  <c r="FF120" i="11" s="1"/>
  <c r="HJ120" i="11"/>
  <c r="EY100" i="11"/>
  <c r="FF100" i="11" s="1"/>
  <c r="HJ100" i="11"/>
  <c r="EY116" i="11"/>
  <c r="FF116" i="11" s="1"/>
  <c r="HJ116" i="11"/>
  <c r="EY134" i="11"/>
  <c r="HJ134" i="11"/>
  <c r="EY128" i="11"/>
  <c r="FF128" i="11" s="1"/>
  <c r="HJ128" i="11"/>
  <c r="EY125" i="11"/>
  <c r="FF125" i="11" s="1"/>
  <c r="HJ125" i="11"/>
  <c r="EY169" i="11"/>
  <c r="FF169" i="11" s="1"/>
  <c r="HJ169" i="11"/>
  <c r="EY159" i="11"/>
  <c r="FF159" i="11" s="1"/>
  <c r="HJ159" i="11"/>
  <c r="EY172" i="11"/>
  <c r="FF172" i="11" s="1"/>
  <c r="HJ172" i="11"/>
  <c r="EY192" i="11"/>
  <c r="FF192" i="11" s="1"/>
  <c r="HJ192" i="11"/>
  <c r="EY189" i="11"/>
  <c r="FF189" i="11" s="1"/>
  <c r="HJ189" i="11"/>
  <c r="EY186" i="11"/>
  <c r="FF186" i="11" s="1"/>
  <c r="HJ186" i="11"/>
  <c r="EY195" i="11"/>
  <c r="FF195" i="11" s="1"/>
  <c r="HJ195" i="11"/>
  <c r="EY196" i="11"/>
  <c r="FF196" i="11" s="1"/>
  <c r="HJ196" i="11"/>
  <c r="EY226" i="11"/>
  <c r="FF226" i="11" s="1"/>
  <c r="HJ226" i="11"/>
  <c r="EY227" i="11"/>
  <c r="FF227" i="11" s="1"/>
  <c r="HJ227" i="11"/>
  <c r="EY232" i="11"/>
  <c r="FF232" i="11" s="1"/>
  <c r="HJ232" i="11"/>
  <c r="EY238" i="11"/>
  <c r="FF238" i="11" s="1"/>
  <c r="HJ238" i="11"/>
  <c r="EY242" i="11"/>
  <c r="FF242" i="11" s="1"/>
  <c r="HJ242" i="11"/>
  <c r="HG98" i="11"/>
  <c r="HG114" i="11"/>
  <c r="HG91" i="11"/>
  <c r="HG107" i="11"/>
  <c r="HG100" i="11"/>
  <c r="HG116" i="11"/>
  <c r="HG97" i="11"/>
  <c r="HG113" i="11"/>
  <c r="HG131" i="11"/>
  <c r="HG120" i="11"/>
  <c r="HG136" i="11"/>
  <c r="HG152" i="11"/>
  <c r="HG137" i="11"/>
  <c r="HG130" i="11"/>
  <c r="HG172" i="11"/>
  <c r="HG189" i="11"/>
  <c r="HG186" i="11"/>
  <c r="HG212" i="11"/>
  <c r="HG223" i="11"/>
  <c r="HG229" i="11"/>
  <c r="HG238" i="11"/>
  <c r="HH53" i="11"/>
  <c r="HH69" i="11"/>
  <c r="HH84" i="11"/>
  <c r="HH59" i="11"/>
  <c r="HH56" i="11"/>
  <c r="HH95" i="11"/>
  <c r="HH92" i="11"/>
  <c r="HH142" i="11"/>
  <c r="HH155" i="11"/>
  <c r="HH148" i="11"/>
  <c r="HH161" i="11"/>
  <c r="HH174" i="11"/>
  <c r="HH171" i="11"/>
  <c r="HH184" i="11"/>
  <c r="HH181" i="11"/>
  <c r="HH179" i="11"/>
  <c r="HH194" i="11"/>
  <c r="HH204" i="11"/>
  <c r="HH214" i="11"/>
  <c r="HH236" i="11"/>
  <c r="HH245" i="11"/>
  <c r="HH239" i="11"/>
  <c r="HH261" i="11"/>
  <c r="HH269" i="11"/>
  <c r="HH267" i="11"/>
  <c r="HH273" i="11"/>
  <c r="HH278" i="11"/>
  <c r="EZ98" i="11"/>
  <c r="FF98" i="11" s="1"/>
  <c r="HK98" i="11"/>
  <c r="EZ114" i="11"/>
  <c r="FF114" i="11" s="1"/>
  <c r="HK114" i="11"/>
  <c r="EZ111" i="11"/>
  <c r="HK111" i="11"/>
  <c r="EZ122" i="11"/>
  <c r="HK122" i="11"/>
  <c r="EZ138" i="11"/>
  <c r="FF138" i="11" s="1"/>
  <c r="HK138" i="11"/>
  <c r="EZ216" i="11"/>
  <c r="HK216" i="11"/>
  <c r="EZ230" i="11"/>
  <c r="FF230" i="11" s="1"/>
  <c r="HK230" i="11"/>
  <c r="EZ240" i="11"/>
  <c r="FF240" i="11" s="1"/>
  <c r="HK240" i="11"/>
  <c r="EY101" i="11"/>
  <c r="FF101" i="11" s="1"/>
  <c r="HJ101" i="11"/>
  <c r="EY117" i="11"/>
  <c r="HJ117" i="11"/>
  <c r="FF111" i="11"/>
  <c r="EY88" i="11"/>
  <c r="FF88" i="11" s="1"/>
  <c r="HJ88" i="11"/>
  <c r="EY135" i="11"/>
  <c r="FF135" i="11" s="1"/>
  <c r="HJ135" i="11"/>
  <c r="EY151" i="11"/>
  <c r="HJ151" i="11"/>
  <c r="EY129" i="11"/>
  <c r="FF129" i="11" s="1"/>
  <c r="HJ129" i="11"/>
  <c r="EY157" i="11"/>
  <c r="HJ157" i="11"/>
  <c r="EY173" i="11"/>
  <c r="FF173" i="11" s="1"/>
  <c r="HJ173" i="11"/>
  <c r="EY166" i="11"/>
  <c r="FF166" i="11" s="1"/>
  <c r="HJ166" i="11"/>
  <c r="EY180" i="11"/>
  <c r="FF180" i="11" s="1"/>
  <c r="HJ180" i="11"/>
  <c r="EY177" i="11"/>
  <c r="FF177" i="11" s="1"/>
  <c r="HJ177" i="11"/>
  <c r="EY193" i="11"/>
  <c r="FF193" i="11" s="1"/>
  <c r="HJ193" i="11"/>
  <c r="EY190" i="11"/>
  <c r="FF190" i="11" s="1"/>
  <c r="HJ190" i="11"/>
  <c r="EY191" i="11"/>
  <c r="HJ191" i="11"/>
  <c r="EY206" i="11"/>
  <c r="FF206" i="11" s="1"/>
  <c r="HJ206" i="11"/>
  <c r="FF199" i="11"/>
  <c r="EY200" i="11"/>
  <c r="FF200" i="11" s="1"/>
  <c r="HJ200" i="11"/>
  <c r="EY197" i="11"/>
  <c r="FF197" i="11" s="1"/>
  <c r="HJ197" i="11"/>
  <c r="EY213" i="11"/>
  <c r="FF213" i="11" s="1"/>
  <c r="HJ213" i="11"/>
  <c r="EY214" i="11"/>
  <c r="FF214" i="11" s="1"/>
  <c r="HJ214" i="11"/>
  <c r="EY215" i="11"/>
  <c r="FF215" i="11" s="1"/>
  <c r="HJ215" i="11"/>
  <c r="EY236" i="11"/>
  <c r="FF236" i="11" s="1"/>
  <c r="HJ236" i="11"/>
  <c r="EY239" i="11"/>
  <c r="FF239" i="11" s="1"/>
  <c r="HJ239" i="11"/>
  <c r="HG118" i="11"/>
  <c r="HG111" i="11"/>
  <c r="HG88" i="11"/>
  <c r="HG104" i="11"/>
  <c r="HG101" i="11"/>
  <c r="HG117" i="11"/>
  <c r="HG135" i="11"/>
  <c r="HG124" i="11"/>
  <c r="HG140" i="11"/>
  <c r="HG125" i="11"/>
  <c r="HG134" i="11"/>
  <c r="HG150" i="11"/>
  <c r="HG173" i="11"/>
  <c r="HG190" i="11"/>
  <c r="HG191" i="11"/>
  <c r="HG188" i="11"/>
  <c r="HG199" i="11"/>
  <c r="HG200" i="11"/>
  <c r="HG197" i="11"/>
  <c r="HG198" i="11"/>
  <c r="HG227" i="11"/>
  <c r="HG225" i="11"/>
  <c r="HG233" i="11"/>
  <c r="HG231" i="11"/>
  <c r="HG242" i="11"/>
  <c r="HH57" i="11"/>
  <c r="HH73" i="11"/>
  <c r="HH50" i="11"/>
  <c r="HH60" i="11"/>
  <c r="HH86" i="11"/>
  <c r="HH115" i="11"/>
  <c r="HH112" i="11"/>
  <c r="HH156" i="11"/>
  <c r="HH159" i="11"/>
  <c r="HH168" i="11"/>
  <c r="HH182" i="11"/>
  <c r="HH207" i="11"/>
  <c r="HH208" i="11"/>
  <c r="HH205" i="11"/>
  <c r="HH221" i="11"/>
  <c r="HH220" i="11"/>
  <c r="HH235" i="11"/>
  <c r="HH243" i="11"/>
  <c r="HH258" i="11"/>
  <c r="HH271" i="11"/>
  <c r="HH275" i="11"/>
  <c r="EZ104" i="11"/>
  <c r="FF104" i="11" s="1"/>
  <c r="HK104" i="11"/>
  <c r="EZ105" i="11"/>
  <c r="FF105" i="11" s="1"/>
  <c r="HK105" i="11"/>
  <c r="EZ99" i="11"/>
  <c r="FF99" i="11" s="1"/>
  <c r="HK99" i="11"/>
  <c r="EZ126" i="11"/>
  <c r="FF126" i="11" s="1"/>
  <c r="HK126" i="11"/>
  <c r="EZ132" i="11"/>
  <c r="FF132" i="11" s="1"/>
  <c r="HK132" i="11"/>
  <c r="EZ167" i="11"/>
  <c r="FF167" i="11" s="1"/>
  <c r="HK167" i="11"/>
  <c r="EZ178" i="11"/>
  <c r="HK178" i="11"/>
  <c r="EZ207" i="11"/>
  <c r="FF207" i="11" s="1"/>
  <c r="HK207" i="11"/>
  <c r="EZ208" i="11"/>
  <c r="FF208" i="11" s="1"/>
  <c r="HK208" i="11"/>
  <c r="EZ220" i="11"/>
  <c r="HK220" i="11"/>
  <c r="EZ218" i="11"/>
  <c r="FF218" i="11" s="1"/>
  <c r="HK218" i="11"/>
  <c r="EZ244" i="11"/>
  <c r="HK244" i="11"/>
  <c r="ES290" i="11"/>
  <c r="ES289" i="11"/>
  <c r="ES288" i="11"/>
  <c r="ES287" i="11"/>
  <c r="ES286" i="11"/>
  <c r="ES284" i="11"/>
  <c r="ES285" i="11"/>
  <c r="ES281" i="11"/>
  <c r="ES283" i="11"/>
  <c r="ES282" i="11"/>
  <c r="ES277" i="11"/>
  <c r="ES280" i="11"/>
  <c r="ES279" i="11"/>
  <c r="ES278" i="11"/>
  <c r="ES276" i="11"/>
  <c r="ES275" i="11"/>
  <c r="ES271" i="11"/>
  <c r="ES274" i="11"/>
  <c r="ES270" i="11"/>
  <c r="ES273" i="11"/>
  <c r="ES269" i="11"/>
  <c r="ES272" i="11"/>
  <c r="ES268" i="11"/>
  <c r="ES267" i="11"/>
  <c r="ES266" i="11"/>
  <c r="ES265" i="11"/>
  <c r="ES264" i="11"/>
  <c r="ES263" i="11"/>
  <c r="ES262" i="11"/>
  <c r="ES261" i="11"/>
  <c r="ES259" i="11"/>
  <c r="ES255" i="11"/>
  <c r="ES258" i="11"/>
  <c r="ES257" i="11"/>
  <c r="ES253" i="11"/>
  <c r="ES260" i="11"/>
  <c r="ES256" i="11"/>
  <c r="ES249" i="11"/>
  <c r="ES252" i="11"/>
  <c r="ES248" i="11"/>
  <c r="ES254" i="11"/>
  <c r="ES251" i="11"/>
  <c r="ES250" i="11"/>
  <c r="ES246" i="11"/>
  <c r="ES241" i="11"/>
  <c r="ES244" i="11"/>
  <c r="ES240" i="11"/>
  <c r="ES247" i="11"/>
  <c r="ES243" i="11"/>
  <c r="ES239" i="11"/>
  <c r="ES245" i="11"/>
  <c r="ES242" i="11"/>
  <c r="ES238" i="11"/>
  <c r="ES236" i="11"/>
  <c r="ES232" i="11"/>
  <c r="ES235" i="11"/>
  <c r="ES231" i="11"/>
  <c r="ES234" i="11"/>
  <c r="ES230" i="11"/>
  <c r="ES237" i="11"/>
  <c r="ES233" i="11"/>
  <c r="ES229" i="11"/>
  <c r="ES226" i="11"/>
  <c r="ES222" i="11"/>
  <c r="ES218" i="11"/>
  <c r="ES214" i="11"/>
  <c r="ES225" i="11"/>
  <c r="ES221" i="11"/>
  <c r="ES217" i="11"/>
  <c r="ES213" i="11"/>
  <c r="ES228" i="11"/>
  <c r="ES224" i="11"/>
  <c r="ES220" i="11"/>
  <c r="ES216" i="11"/>
  <c r="ES212" i="11"/>
  <c r="ES227" i="11"/>
  <c r="ES223" i="11"/>
  <c r="ES219" i="11"/>
  <c r="ES215" i="11"/>
  <c r="ES211" i="11"/>
  <c r="ES207" i="11"/>
  <c r="ES203" i="11"/>
  <c r="ES199" i="11"/>
  <c r="ES195" i="11"/>
  <c r="ES210" i="11"/>
  <c r="ES206" i="11"/>
  <c r="ES202" i="11"/>
  <c r="ES198" i="11"/>
  <c r="ES209" i="11"/>
  <c r="ES205" i="11"/>
  <c r="ES201" i="11"/>
  <c r="ES197" i="11"/>
  <c r="ES208" i="11"/>
  <c r="ES204" i="11"/>
  <c r="ES200" i="11"/>
  <c r="ES196" i="11"/>
  <c r="ES193" i="11"/>
  <c r="ES189" i="11"/>
  <c r="ES185" i="11"/>
  <c r="ES181" i="11"/>
  <c r="ES177" i="11"/>
  <c r="ES194" i="11"/>
  <c r="ES192" i="11"/>
  <c r="ES188" i="11"/>
  <c r="ES184" i="11"/>
  <c r="ES180" i="11"/>
  <c r="ES191" i="11"/>
  <c r="ES187" i="11"/>
  <c r="ES183" i="11"/>
  <c r="ES179" i="11"/>
  <c r="ES190" i="11"/>
  <c r="ES186" i="11"/>
  <c r="ES182" i="11"/>
  <c r="ES178" i="11"/>
  <c r="ES174" i="11"/>
  <c r="ES170" i="11"/>
  <c r="ES166" i="11"/>
  <c r="ES162" i="11"/>
  <c r="ES158" i="11"/>
  <c r="ES173" i="11"/>
  <c r="ES169" i="11"/>
  <c r="ES165" i="11"/>
  <c r="ES161" i="11"/>
  <c r="ES157" i="11"/>
  <c r="ES176" i="11"/>
  <c r="ES172" i="11"/>
  <c r="ES168" i="11"/>
  <c r="ES164" i="11"/>
  <c r="ES160" i="11"/>
  <c r="ES156" i="11"/>
  <c r="ES175" i="11"/>
  <c r="ES171" i="11"/>
  <c r="ES167" i="11"/>
  <c r="ES163" i="11"/>
  <c r="ES159" i="11"/>
  <c r="ES155" i="11"/>
  <c r="ES151" i="11"/>
  <c r="ES147" i="11"/>
  <c r="ES143" i="11"/>
  <c r="ES139" i="11"/>
  <c r="ES135" i="11"/>
  <c r="ES131" i="11"/>
  <c r="ES127" i="11"/>
  <c r="ES123" i="11"/>
  <c r="ES154" i="11"/>
  <c r="ES150" i="11"/>
  <c r="ES146" i="11"/>
  <c r="ES142" i="11"/>
  <c r="ES138" i="11"/>
  <c r="ES134" i="11"/>
  <c r="ES130" i="11"/>
  <c r="ES126" i="11"/>
  <c r="ES122" i="11"/>
  <c r="ES153" i="11"/>
  <c r="ES149" i="11"/>
  <c r="ES145" i="11"/>
  <c r="ES141" i="11"/>
  <c r="ES137" i="11"/>
  <c r="ES133" i="11"/>
  <c r="ES129" i="11"/>
  <c r="ES125" i="11"/>
  <c r="ES121" i="11"/>
  <c r="ES152" i="11"/>
  <c r="ES148" i="11"/>
  <c r="ES144" i="11"/>
  <c r="ES140" i="11"/>
  <c r="ES136" i="11"/>
  <c r="ES132" i="11"/>
  <c r="ES128" i="11"/>
  <c r="ES124" i="11"/>
  <c r="ES120" i="11"/>
  <c r="ES118" i="11"/>
  <c r="ES114" i="11"/>
  <c r="ES110" i="11"/>
  <c r="ES106" i="11"/>
  <c r="ES102" i="11"/>
  <c r="ES98" i="11"/>
  <c r="ES94" i="11"/>
  <c r="ES90" i="11"/>
  <c r="ES86" i="11"/>
  <c r="ES117" i="11"/>
  <c r="ES113" i="11"/>
  <c r="ES109" i="11"/>
  <c r="ES105" i="11"/>
  <c r="ES101" i="11"/>
  <c r="ES97" i="11"/>
  <c r="ES93" i="11"/>
  <c r="ES89" i="11"/>
  <c r="ES85" i="11"/>
  <c r="ES116" i="11"/>
  <c r="ES112" i="11"/>
  <c r="ES108" i="11"/>
  <c r="ES104" i="11"/>
  <c r="ES100" i="11"/>
  <c r="ES96" i="11"/>
  <c r="ES92" i="11"/>
  <c r="ES88" i="11"/>
  <c r="ES119" i="11"/>
  <c r="ES115" i="11"/>
  <c r="ES111" i="11"/>
  <c r="ES107" i="11"/>
  <c r="ES103" i="11"/>
  <c r="ES99" i="11"/>
  <c r="ES95" i="11"/>
  <c r="ES91" i="11"/>
  <c r="ES84" i="11"/>
  <c r="ES82" i="11"/>
  <c r="ES78" i="11"/>
  <c r="ES74" i="11"/>
  <c r="ES70" i="11"/>
  <c r="ES66" i="11"/>
  <c r="ES62" i="11"/>
  <c r="ES58" i="11"/>
  <c r="ES54" i="11"/>
  <c r="ES50" i="11"/>
  <c r="ES81" i="11"/>
  <c r="ES77" i="11"/>
  <c r="ES73" i="11"/>
  <c r="ES69" i="11"/>
  <c r="ES65" i="11"/>
  <c r="ES61" i="11"/>
  <c r="ES57" i="11"/>
  <c r="ES53" i="11"/>
  <c r="ES87" i="11"/>
  <c r="ES80" i="11"/>
  <c r="ES76" i="11"/>
  <c r="ES72" i="11"/>
  <c r="ES68" i="11"/>
  <c r="ES64" i="11"/>
  <c r="ES60" i="11"/>
  <c r="ES56" i="11"/>
  <c r="ES52" i="11"/>
  <c r="ES49" i="11"/>
  <c r="ES83" i="11"/>
  <c r="ES79" i="11"/>
  <c r="ES75" i="11"/>
  <c r="ES71" i="11"/>
  <c r="ES67" i="11"/>
  <c r="ES63" i="11"/>
  <c r="ES59" i="11"/>
  <c r="ES55" i="11"/>
  <c r="ES51" i="11"/>
  <c r="DK290" i="11"/>
  <c r="DK289" i="11"/>
  <c r="DK288" i="11"/>
  <c r="DK287" i="11"/>
  <c r="DK286" i="11"/>
  <c r="DK285" i="11"/>
  <c r="DK283" i="11"/>
  <c r="DK284" i="11"/>
  <c r="DK282" i="11"/>
  <c r="DK280" i="11"/>
  <c r="DK281" i="11"/>
  <c r="DK279" i="11"/>
  <c r="DK278" i="11"/>
  <c r="DK274" i="11"/>
  <c r="DK277" i="11"/>
  <c r="DK276" i="11"/>
  <c r="DK273" i="11"/>
  <c r="DK272" i="11"/>
  <c r="DK275" i="11"/>
  <c r="DK271" i="11"/>
  <c r="DK267" i="11"/>
  <c r="DK270" i="11"/>
  <c r="DK269" i="11"/>
  <c r="DK264" i="11"/>
  <c r="DK268" i="11"/>
  <c r="DK266" i="11"/>
  <c r="DK262" i="11"/>
  <c r="DK265" i="11"/>
  <c r="DK261" i="11"/>
  <c r="DK257" i="11"/>
  <c r="DK263" i="11"/>
  <c r="DK260" i="11"/>
  <c r="DK256" i="11"/>
  <c r="DK259" i="11"/>
  <c r="DK255" i="11"/>
  <c r="DK258" i="11"/>
  <c r="DK254" i="11"/>
  <c r="DK253" i="11"/>
  <c r="DK251" i="11"/>
  <c r="DK250" i="11"/>
  <c r="DK246" i="11"/>
  <c r="DK252" i="11"/>
  <c r="DK248" i="11"/>
  <c r="DK245" i="11"/>
  <c r="DK243" i="11"/>
  <c r="DK239" i="11"/>
  <c r="DK242" i="11"/>
  <c r="DK249" i="11"/>
  <c r="DK241" i="11"/>
  <c r="DK247" i="11"/>
  <c r="DK244" i="11"/>
  <c r="DK240" i="11"/>
  <c r="DK234" i="11"/>
  <c r="DK230" i="11"/>
  <c r="DK238" i="11"/>
  <c r="DK237" i="11"/>
  <c r="DK233" i="11"/>
  <c r="DK236" i="11"/>
  <c r="DK232" i="11"/>
  <c r="DK235" i="11"/>
  <c r="DK231" i="11"/>
  <c r="DK228" i="11"/>
  <c r="DK224" i="11"/>
  <c r="DK220" i="11"/>
  <c r="DK216" i="11"/>
  <c r="DK229" i="11"/>
  <c r="DK227" i="11"/>
  <c r="DK223" i="11"/>
  <c r="DK219" i="11"/>
  <c r="DK215" i="11"/>
  <c r="DK226" i="11"/>
  <c r="DK222" i="11"/>
  <c r="DK218" i="11"/>
  <c r="DK214" i="11"/>
  <c r="DK225" i="11"/>
  <c r="DK221" i="11"/>
  <c r="DK217" i="11"/>
  <c r="DK213" i="11"/>
  <c r="DK209" i="11"/>
  <c r="DK205" i="11"/>
  <c r="DK201" i="11"/>
  <c r="DK197" i="11"/>
  <c r="DK211" i="11"/>
  <c r="DK208" i="11"/>
  <c r="DK204" i="11"/>
  <c r="DK200" i="11"/>
  <c r="DK196" i="11"/>
  <c r="DK207" i="11"/>
  <c r="DK203" i="11"/>
  <c r="DK199" i="11"/>
  <c r="DK195" i="11"/>
  <c r="DK212" i="11"/>
  <c r="DK210" i="11"/>
  <c r="DK206" i="11"/>
  <c r="DK202" i="11"/>
  <c r="DK198" i="11"/>
  <c r="DK194" i="11"/>
  <c r="DK191" i="11"/>
  <c r="DK187" i="11"/>
  <c r="DK183" i="11"/>
  <c r="DK179" i="11"/>
  <c r="DK190" i="11"/>
  <c r="DK186" i="11"/>
  <c r="DK182" i="11"/>
  <c r="DK178" i="11"/>
  <c r="DK193" i="11"/>
  <c r="DK189" i="11"/>
  <c r="DK185" i="11"/>
  <c r="DK181" i="11"/>
  <c r="DK177" i="11"/>
  <c r="DK192" i="11"/>
  <c r="DK188" i="11"/>
  <c r="DK184" i="11"/>
  <c r="DK180" i="11"/>
  <c r="DK176" i="11"/>
  <c r="DK172" i="11"/>
  <c r="DK168" i="11"/>
  <c r="DK164" i="11"/>
  <c r="DK160" i="11"/>
  <c r="DK175" i="11"/>
  <c r="DK171" i="11"/>
  <c r="DK167" i="11"/>
  <c r="DK163" i="11"/>
  <c r="DK159" i="11"/>
  <c r="DK174" i="11"/>
  <c r="DK170" i="11"/>
  <c r="DK166" i="11"/>
  <c r="DK162" i="11"/>
  <c r="DK158" i="11"/>
  <c r="DK173" i="11"/>
  <c r="DK169" i="11"/>
  <c r="DK165" i="11"/>
  <c r="DK161" i="11"/>
  <c r="DK157" i="11"/>
  <c r="DK156" i="11"/>
  <c r="DK153" i="11"/>
  <c r="DK149" i="11"/>
  <c r="DK145" i="11"/>
  <c r="DK141" i="11"/>
  <c r="DK137" i="11"/>
  <c r="DK133" i="11"/>
  <c r="DK129" i="11"/>
  <c r="DK125" i="11"/>
  <c r="DK121" i="11"/>
  <c r="DK152" i="11"/>
  <c r="DK148" i="11"/>
  <c r="DK144" i="11"/>
  <c r="DK140" i="11"/>
  <c r="DK136" i="11"/>
  <c r="DK132" i="11"/>
  <c r="DK128" i="11"/>
  <c r="DK124" i="11"/>
  <c r="DK155" i="11"/>
  <c r="DK151" i="11"/>
  <c r="DK147" i="11"/>
  <c r="DK143" i="11"/>
  <c r="DK139" i="11"/>
  <c r="DK135" i="11"/>
  <c r="DK131" i="11"/>
  <c r="DK127" i="11"/>
  <c r="DK123" i="11"/>
  <c r="DK154" i="11"/>
  <c r="DK150" i="11"/>
  <c r="DK146" i="11"/>
  <c r="DK142" i="11"/>
  <c r="DK138" i="11"/>
  <c r="DK134" i="11"/>
  <c r="DK130" i="11"/>
  <c r="DK126" i="11"/>
  <c r="DK122" i="11"/>
  <c r="DK116" i="11"/>
  <c r="DK112" i="11"/>
  <c r="DK108" i="11"/>
  <c r="DK104" i="11"/>
  <c r="DK100" i="11"/>
  <c r="DK96" i="11"/>
  <c r="DK92" i="11"/>
  <c r="DK88" i="11"/>
  <c r="DK120" i="11"/>
  <c r="DK119" i="11"/>
  <c r="DK115" i="11"/>
  <c r="DK111" i="11"/>
  <c r="DK107" i="11"/>
  <c r="DK103" i="11"/>
  <c r="DK99" i="11"/>
  <c r="DK95" i="11"/>
  <c r="DK91" i="11"/>
  <c r="DK87" i="11"/>
  <c r="DK118" i="11"/>
  <c r="DK114" i="11"/>
  <c r="DK110" i="11"/>
  <c r="DK106" i="11"/>
  <c r="DK102" i="11"/>
  <c r="DK98" i="11"/>
  <c r="DK94" i="11"/>
  <c r="DK90" i="11"/>
  <c r="DK86" i="11"/>
  <c r="DK117" i="11"/>
  <c r="DK113" i="11"/>
  <c r="DK109" i="11"/>
  <c r="DK105" i="11"/>
  <c r="DK101" i="11"/>
  <c r="DK97" i="11"/>
  <c r="DK93" i="11"/>
  <c r="DK89" i="11"/>
  <c r="DK80" i="11"/>
  <c r="DK76" i="11"/>
  <c r="DK72" i="11"/>
  <c r="DK68" i="11"/>
  <c r="DK64" i="11"/>
  <c r="DK60" i="11"/>
  <c r="DK56" i="11"/>
  <c r="DK52" i="11"/>
  <c r="DK83" i="11"/>
  <c r="DK79" i="11"/>
  <c r="DK75" i="11"/>
  <c r="DK71" i="11"/>
  <c r="DK67" i="11"/>
  <c r="DK63" i="11"/>
  <c r="DK59" i="11"/>
  <c r="DK55" i="11"/>
  <c r="DK51" i="11"/>
  <c r="DK85" i="11"/>
  <c r="DK84" i="11"/>
  <c r="DK82" i="11"/>
  <c r="DK78" i="11"/>
  <c r="DK74" i="11"/>
  <c r="DK70" i="11"/>
  <c r="DK66" i="11"/>
  <c r="DK62" i="11"/>
  <c r="DK58" i="11"/>
  <c r="DK54" i="11"/>
  <c r="DK50" i="11"/>
  <c r="DK81" i="11"/>
  <c r="DK77" i="11"/>
  <c r="DK73" i="11"/>
  <c r="DK69" i="11"/>
  <c r="DK65" i="11"/>
  <c r="DK61" i="11"/>
  <c r="DK57" i="11"/>
  <c r="DK53" i="11"/>
  <c r="DK49" i="11"/>
  <c r="ES48" i="11"/>
  <c r="DK48" i="11"/>
  <c r="EZ48" i="11"/>
  <c r="EB39" i="11"/>
  <c r="EY48" i="11"/>
  <c r="EA39" i="11"/>
  <c r="DW39" i="11"/>
  <c r="DP39" i="11"/>
  <c r="DO39" i="11"/>
  <c r="DN39" i="11"/>
  <c r="EV48" i="11"/>
  <c r="EW48" i="11"/>
  <c r="FI48" i="11"/>
  <c r="DZ39" i="11"/>
  <c r="DX39" i="11"/>
  <c r="DY39" i="11"/>
  <c r="FH39" i="11"/>
  <c r="HM39" i="11"/>
  <c r="ET39" i="11"/>
  <c r="M13" i="11"/>
  <c r="M12" i="11"/>
  <c r="AX45" i="11"/>
  <c r="N28" i="11"/>
  <c r="AX44" i="11" s="1"/>
  <c r="N24" i="11"/>
  <c r="N21" i="11"/>
  <c r="N18" i="11"/>
  <c r="K43" i="11"/>
  <c r="FF220" i="11" l="1"/>
  <c r="FF122" i="11"/>
  <c r="FF157" i="11"/>
  <c r="FF151" i="11"/>
  <c r="FF143" i="11"/>
  <c r="FF181" i="11"/>
  <c r="FF152" i="11"/>
  <c r="FF244" i="11"/>
  <c r="FF245" i="11"/>
  <c r="FF246" i="11"/>
  <c r="FF191" i="11"/>
  <c r="FF134" i="11"/>
  <c r="FF221" i="11"/>
  <c r="FF178" i="11"/>
  <c r="FF117" i="11"/>
  <c r="FF216" i="11"/>
  <c r="FF237" i="11"/>
  <c r="FF212" i="11"/>
  <c r="FF153" i="11"/>
  <c r="FF119" i="11"/>
  <c r="FF121" i="11"/>
  <c r="FF118" i="11"/>
  <c r="FF255" i="11"/>
  <c r="FF108" i="11"/>
  <c r="EZ39" i="11"/>
  <c r="EY39" i="11"/>
  <c r="FF48" i="11"/>
  <c r="HJ39" i="11"/>
  <c r="HK39" i="11"/>
  <c r="EJ39" i="11"/>
  <c r="EU39" i="11"/>
  <c r="EV39" i="11"/>
  <c r="EX39" i="11"/>
  <c r="FI39" i="11"/>
  <c r="EH39" i="11"/>
  <c r="EW39" i="11"/>
  <c r="EI39" i="11"/>
  <c r="HH39" i="11"/>
  <c r="HI39" i="11"/>
  <c r="HN39" i="11"/>
  <c r="DK39" i="11"/>
  <c r="V44" i="11"/>
  <c r="U44" i="11"/>
  <c r="U45" i="11"/>
  <c r="V45" i="11"/>
  <c r="AR45" i="11"/>
  <c r="AR44" i="11"/>
  <c r="AO44" i="11"/>
  <c r="AP44" i="11"/>
  <c r="AQ44" i="11"/>
  <c r="AO45" i="11"/>
  <c r="AP45" i="11"/>
  <c r="AQ45" i="11"/>
  <c r="M17" i="11"/>
  <c r="FF39" i="11" l="1"/>
  <c r="FG42" i="11"/>
  <c r="HG39" i="11"/>
  <c r="ES39" i="11"/>
  <c r="H111" i="6"/>
  <c r="G111" i="6"/>
  <c r="FG290" i="11" l="1"/>
  <c r="FG289" i="11"/>
  <c r="FG288" i="11"/>
  <c r="FG287" i="11"/>
  <c r="FG286" i="11"/>
  <c r="FG285" i="11"/>
  <c r="FG284" i="11"/>
  <c r="FG283" i="11"/>
  <c r="FG282" i="11"/>
  <c r="FG280" i="11"/>
  <c r="FG279" i="11"/>
  <c r="FG281" i="11"/>
  <c r="FG278" i="11"/>
  <c r="FG274" i="11"/>
  <c r="FG277" i="11"/>
  <c r="FG273" i="11"/>
  <c r="FG276" i="11"/>
  <c r="FG272" i="11"/>
  <c r="FG275" i="11"/>
  <c r="FG271" i="11"/>
  <c r="FG267" i="11"/>
  <c r="FG270" i="11"/>
  <c r="FG269" i="11"/>
  <c r="FG264" i="11"/>
  <c r="FG268" i="11"/>
  <c r="FG266" i="11"/>
  <c r="FG262" i="11"/>
  <c r="FG265" i="11"/>
  <c r="FG261" i="11"/>
  <c r="FG257" i="11"/>
  <c r="FG263" i="11"/>
  <c r="FG260" i="11"/>
  <c r="FG256" i="11"/>
  <c r="FG259" i="11"/>
  <c r="FG255" i="11"/>
  <c r="FG258" i="11"/>
  <c r="FG254" i="11"/>
  <c r="FG253" i="11"/>
  <c r="FG251" i="11"/>
  <c r="FG250" i="11"/>
  <c r="FG246" i="11"/>
  <c r="FG252" i="11"/>
  <c r="FG248" i="11"/>
  <c r="FG245" i="11"/>
  <c r="FG243" i="11"/>
  <c r="FG239" i="11"/>
  <c r="FG242" i="11"/>
  <c r="FG249" i="11"/>
  <c r="FG241" i="11"/>
  <c r="FG247" i="11"/>
  <c r="FG244" i="11"/>
  <c r="FG240" i="11"/>
  <c r="FG234" i="11"/>
  <c r="FG230" i="11"/>
  <c r="FG238" i="11"/>
  <c r="FG237" i="11"/>
  <c r="FG233" i="11"/>
  <c r="FG229" i="11"/>
  <c r="FG236" i="11"/>
  <c r="FG232" i="11"/>
  <c r="FG235" i="11"/>
  <c r="FG231" i="11"/>
  <c r="FG228" i="11"/>
  <c r="FG224" i="11"/>
  <c r="FG220" i="11"/>
  <c r="FG216" i="11"/>
  <c r="FG227" i="11"/>
  <c r="FG223" i="11"/>
  <c r="FG219" i="11"/>
  <c r="FG215" i="11"/>
  <c r="FG226" i="11"/>
  <c r="FG222" i="11"/>
  <c r="FG218" i="11"/>
  <c r="FG214" i="11"/>
  <c r="FG225" i="11"/>
  <c r="FG221" i="11"/>
  <c r="FG217" i="11"/>
  <c r="FG213" i="11"/>
  <c r="FG209" i="11"/>
  <c r="FG205" i="11"/>
  <c r="FG201" i="11"/>
  <c r="FG197" i="11"/>
  <c r="FG211" i="11"/>
  <c r="FG208" i="11"/>
  <c r="FG204" i="11"/>
  <c r="FG200" i="11"/>
  <c r="FG196" i="11"/>
  <c r="FG207" i="11"/>
  <c r="FG203" i="11"/>
  <c r="FG199" i="11"/>
  <c r="FG195" i="11"/>
  <c r="FG212" i="11"/>
  <c r="FG210" i="11"/>
  <c r="FG206" i="11"/>
  <c r="FG202" i="11"/>
  <c r="FG198" i="11"/>
  <c r="FG194" i="11"/>
  <c r="FG191" i="11"/>
  <c r="FG187" i="11"/>
  <c r="FG183" i="11"/>
  <c r="FG179" i="11"/>
  <c r="FG190" i="11"/>
  <c r="FG186" i="11"/>
  <c r="FG182" i="11"/>
  <c r="FG178" i="11"/>
  <c r="FG193" i="11"/>
  <c r="FG189" i="11"/>
  <c r="FG185" i="11"/>
  <c r="FG181" i="11"/>
  <c r="FG177" i="11"/>
  <c r="FG192" i="11"/>
  <c r="FG188" i="11"/>
  <c r="FG184" i="11"/>
  <c r="FG180" i="11"/>
  <c r="FG172" i="11"/>
  <c r="FG168" i="11"/>
  <c r="FG164" i="11"/>
  <c r="FG160" i="11"/>
  <c r="FG175" i="11"/>
  <c r="FG171" i="11"/>
  <c r="FG167" i="11"/>
  <c r="FG163" i="11"/>
  <c r="FG159" i="11"/>
  <c r="FG174" i="11"/>
  <c r="FG170" i="11"/>
  <c r="FG166" i="11"/>
  <c r="FG162" i="11"/>
  <c r="FG158" i="11"/>
  <c r="FG176" i="11"/>
  <c r="FG173" i="11"/>
  <c r="FG169" i="11"/>
  <c r="FG165" i="11"/>
  <c r="FG161" i="11"/>
  <c r="FG157" i="11"/>
  <c r="FG156" i="11"/>
  <c r="FG153" i="11"/>
  <c r="FG149" i="11"/>
  <c r="FG145" i="11"/>
  <c r="FG141" i="11"/>
  <c r="FG137" i="11"/>
  <c r="FG133" i="11"/>
  <c r="FG129" i="11"/>
  <c r="FG125" i="11"/>
  <c r="FG121" i="11"/>
  <c r="FG152" i="11"/>
  <c r="FG148" i="11"/>
  <c r="FG144" i="11"/>
  <c r="FG140" i="11"/>
  <c r="FG136" i="11"/>
  <c r="FG132" i="11"/>
  <c r="FG128" i="11"/>
  <c r="FG124" i="11"/>
  <c r="FG155" i="11"/>
  <c r="FG151" i="11"/>
  <c r="FG147" i="11"/>
  <c r="FG143" i="11"/>
  <c r="FG139" i="11"/>
  <c r="FG135" i="11"/>
  <c r="FG131" i="11"/>
  <c r="FG127" i="11"/>
  <c r="FG123" i="11"/>
  <c r="FG154" i="11"/>
  <c r="FG150" i="11"/>
  <c r="FG146" i="11"/>
  <c r="FG142" i="11"/>
  <c r="FG138" i="11"/>
  <c r="FG134" i="11"/>
  <c r="FG130" i="11"/>
  <c r="FG126" i="11"/>
  <c r="FG122" i="11"/>
  <c r="FG116" i="11"/>
  <c r="FG112" i="11"/>
  <c r="FG108" i="11"/>
  <c r="FG104" i="11"/>
  <c r="FG100" i="11"/>
  <c r="FG96" i="11"/>
  <c r="FG92" i="11"/>
  <c r="FG88" i="11"/>
  <c r="FG120" i="11"/>
  <c r="FG119" i="11"/>
  <c r="FG115" i="11"/>
  <c r="FG111" i="11"/>
  <c r="FG107" i="11"/>
  <c r="FG103" i="11"/>
  <c r="FG99" i="11"/>
  <c r="FG95" i="11"/>
  <c r="FG91" i="11"/>
  <c r="FG87" i="11"/>
  <c r="FG118" i="11"/>
  <c r="FG114" i="11"/>
  <c r="FG110" i="11"/>
  <c r="FG106" i="11"/>
  <c r="FG102" i="11"/>
  <c r="FG98" i="11"/>
  <c r="FG94" i="11"/>
  <c r="FG90" i="11"/>
  <c r="FG86" i="11"/>
  <c r="FG117" i="11"/>
  <c r="FG113" i="11"/>
  <c r="FG109" i="11"/>
  <c r="FG105" i="11"/>
  <c r="FG101" i="11"/>
  <c r="FG97" i="11"/>
  <c r="FG93" i="11"/>
  <c r="FG89" i="11"/>
  <c r="FG80" i="11"/>
  <c r="FG76" i="11"/>
  <c r="FG72" i="11"/>
  <c r="FG68" i="11"/>
  <c r="FG64" i="11"/>
  <c r="FG60" i="11"/>
  <c r="FG56" i="11"/>
  <c r="FG52" i="11"/>
  <c r="FG49" i="11"/>
  <c r="FG85" i="11"/>
  <c r="FG83" i="11"/>
  <c r="FG79" i="11"/>
  <c r="FG75" i="11"/>
  <c r="FG71" i="11"/>
  <c r="FG67" i="11"/>
  <c r="FG63" i="11"/>
  <c r="FG59" i="11"/>
  <c r="FG55" i="11"/>
  <c r="FG51" i="11"/>
  <c r="FG84" i="11"/>
  <c r="FG82" i="11"/>
  <c r="FG78" i="11"/>
  <c r="FG74" i="11"/>
  <c r="FG70" i="11"/>
  <c r="FG66" i="11"/>
  <c r="FG62" i="11"/>
  <c r="FG58" i="11"/>
  <c r="FG54" i="11"/>
  <c r="FG50" i="11"/>
  <c r="FG81" i="11"/>
  <c r="FG77" i="11"/>
  <c r="FG73" i="11"/>
  <c r="FG69" i="11"/>
  <c r="FG65" i="11"/>
  <c r="FG61" i="11"/>
  <c r="FG57" i="11"/>
  <c r="FG53" i="11"/>
  <c r="FG48" i="11"/>
  <c r="I111" i="6"/>
  <c r="F2" i="6" s="1"/>
  <c r="FG39" i="11" l="1"/>
</calcChain>
</file>

<file path=xl/sharedStrings.xml><?xml version="1.0" encoding="utf-8"?>
<sst xmlns="http://schemas.openxmlformats.org/spreadsheetml/2006/main" count="985" uniqueCount="624">
  <si>
    <t>Jaar</t>
  </si>
  <si>
    <t>Periode</t>
  </si>
  <si>
    <t>Niveau</t>
  </si>
  <si>
    <t>Run</t>
  </si>
  <si>
    <t>Scenario</t>
  </si>
  <si>
    <t>Variabele</t>
  </si>
  <si>
    <t>Projectie</t>
  </si>
  <si>
    <t>Column</t>
  </si>
  <si>
    <t>Row</t>
  </si>
  <si>
    <t>Page</t>
  </si>
  <si>
    <t>Section</t>
  </si>
  <si>
    <t>Dimension</t>
  </si>
  <si>
    <t>Position</t>
  </si>
  <si>
    <t>Member</t>
  </si>
  <si>
    <t>Run niet gespecificeerd</t>
  </si>
  <si>
    <t>Toelichting op de werkmap</t>
  </si>
  <si>
    <t>Kleurcoderingen</t>
  </si>
  <si>
    <t>Werkbladen:</t>
  </si>
  <si>
    <t>grijs</t>
  </si>
  <si>
    <t>Werkbladen met algemene toelichtingen; niet nodig voor berekeningen</t>
  </si>
  <si>
    <t>rood</t>
  </si>
  <si>
    <t>felgeel</t>
  </si>
  <si>
    <t>felgroen</t>
  </si>
  <si>
    <t>lichtgroen</t>
  </si>
  <si>
    <t>felblauw</t>
  </si>
  <si>
    <t>Werkblad wordt door macro gevuld (cellen in dit werkblad zijn niet deze kleur, tenzij voor extra duidelijkheid)</t>
  </si>
  <si>
    <t>blauw</t>
  </si>
  <si>
    <t>Lay-out controle op de door de macro gevulde werkbladen</t>
  </si>
  <si>
    <t>groen</t>
  </si>
  <si>
    <t>Cellen:</t>
  </si>
  <si>
    <t>Onbeveiligde cellen; input gevraagd</t>
  </si>
  <si>
    <t>Cel wordt door macro gevuld (Tabkleur is niet deze kleur, tenzij cel extra duidelijkheid behoeft)</t>
  </si>
  <si>
    <t>Goedmelding bij voorwaardelijke opmaak</t>
  </si>
  <si>
    <t>Foutmelding bij voorwaardelijke opmaak</t>
  </si>
  <si>
    <t>Cel die "moet" opvallen</t>
  </si>
  <si>
    <t>oranje</t>
  </si>
  <si>
    <t>Kopteksten en scheidingslijnen</t>
  </si>
  <si>
    <t>Algemeen:</t>
  </si>
  <si>
    <t>Beveiligingscategorie:</t>
  </si>
  <si>
    <t>C</t>
  </si>
  <si>
    <t>Businessline</t>
  </si>
  <si>
    <t>OTSO Leven</t>
  </si>
  <si>
    <t>Impact</t>
  </si>
  <si>
    <t>Zeer groot</t>
  </si>
  <si>
    <t>Complexiteit</t>
  </si>
  <si>
    <t>Hoog</t>
  </si>
  <si>
    <t>Rapportage keten</t>
  </si>
  <si>
    <t>Solvency II</t>
  </si>
  <si>
    <t>Gebruik</t>
  </si>
  <si>
    <t xml:space="preserve">Financieel </t>
  </si>
  <si>
    <t>Naam van het model</t>
  </si>
  <si>
    <t>Beheerder</t>
  </si>
  <si>
    <t>Eigenaar</t>
  </si>
  <si>
    <t>Wil Deelen</t>
  </si>
  <si>
    <t>Versie</t>
  </si>
  <si>
    <t>Beschrijving van het model*:</t>
  </si>
  <si>
    <t>* Alleen invullen als invoerveld(en) grijs gekleurd zijn</t>
  </si>
  <si>
    <t>Doel van het model</t>
  </si>
  <si>
    <t>Werking van het model</t>
  </si>
  <si>
    <t>Interfaces</t>
  </si>
  <si>
    <t>Zeer Klein</t>
  </si>
  <si>
    <t>Laag</t>
  </si>
  <si>
    <t>Analytisch</t>
  </si>
  <si>
    <t>Klein</t>
  </si>
  <si>
    <t>Middel</t>
  </si>
  <si>
    <t>Operationeel</t>
  </si>
  <si>
    <t xml:space="preserve">Groot </t>
  </si>
  <si>
    <t>Transactioneel</t>
  </si>
  <si>
    <t>EUC</t>
  </si>
  <si>
    <t>Niveau_3</t>
  </si>
  <si>
    <t>Niveau_2</t>
  </si>
  <si>
    <t>Niveau_1</t>
  </si>
  <si>
    <t>Zeer klein</t>
  </si>
  <si>
    <t>Complexiteit kolom</t>
  </si>
  <si>
    <t>A</t>
  </si>
  <si>
    <t>B</t>
  </si>
  <si>
    <t>Versiebeheer</t>
  </si>
  <si>
    <t>Versienummer dat betrekking heeft op de functionaliteit van de EUC en wordt, als er ook versienummers gebruikt worden voor verschillende leveringen, niet aan het einde van de naam van het bestand gezet. Die plaats is voor de leveringenversie.</t>
  </si>
  <si>
    <t>Datum</t>
  </si>
  <si>
    <t>Omschrijving</t>
  </si>
  <si>
    <t>Status</t>
  </si>
  <si>
    <t>Tester</t>
  </si>
  <si>
    <t>Opmerkingen</t>
  </si>
  <si>
    <t>Beveiligde cellen met formule (gekoppeld met database)</t>
  </si>
  <si>
    <t>Beveiligde cellen zonder formule (gekoppeld met database)</t>
  </si>
  <si>
    <t>Zie Tabblad "Versiebeheer"</t>
  </si>
  <si>
    <t>Ontwikkelaar</t>
  </si>
  <si>
    <t>Initiële versie bij implementatie Vena.</t>
  </si>
  <si>
    <t>Concept</t>
  </si>
  <si>
    <t>lichtgeel</t>
  </si>
  <si>
    <t>lichtblauw</t>
  </si>
  <si>
    <t>lichtoranje</t>
  </si>
  <si>
    <t>lichtrood</t>
  </si>
  <si>
    <t>Eindcontrole-blad ten behoeve van accordering</t>
  </si>
  <si>
    <t>Werkblad waarop de gebruiker de benodigde invoergegevens moet invoeren</t>
  </si>
  <si>
    <t>Werkbladen met grafieken en tabellen ten behoeve van rapportage</t>
  </si>
  <si>
    <t>Werkbladen ten behoeve van analyses</t>
  </si>
  <si>
    <t>Werkbladen met eindberekeningen/Werkbladen waarop gegevens naar de database worden weggeschreven en eventueel worden opgehaald</t>
  </si>
  <si>
    <t>Werkbladen met hulpberekeningen/Werkbladen waarop alleen gegevens uit de database worden gehaald</t>
  </si>
  <si>
    <t>Projectie niet gespecificeerd</t>
  </si>
  <si>
    <t>Beveiligde cellen met formule (niet gekoppeld aan database)</t>
  </si>
  <si>
    <t>#hiderow</t>
  </si>
  <si>
    <t>#hidecolumn</t>
  </si>
  <si>
    <t>Rapportagekwartaal</t>
  </si>
  <si>
    <t>RapportageJaar</t>
  </si>
  <si>
    <t>RapportagePeriode</t>
  </si>
  <si>
    <t>Risiconiveau</t>
  </si>
  <si>
    <t>Type</t>
  </si>
  <si>
    <t>Classificatie</t>
  </si>
  <si>
    <t>Deze sheet communiceert met de database, de cellen waar het om gaat zijn gekleurd aan de hand van de kleuren op het blad "Toelichting".</t>
  </si>
  <si>
    <t>Lifesheet</t>
  </si>
  <si>
    <t>Ellen van Hassel</t>
  </si>
  <si>
    <t>Modelpunt</t>
  </si>
  <si>
    <t>BEL_OSM_Basis</t>
  </si>
  <si>
    <t>Lifesheet1</t>
  </si>
  <si>
    <t>Lifesheet2</t>
  </si>
  <si>
    <t>Niveau niet gespecificeerd</t>
  </si>
  <si>
    <t>MultiDynamic: Niveau</t>
  </si>
  <si>
    <t>LACTP_Kortleven</t>
  </si>
  <si>
    <t>LACTP_Langleven</t>
  </si>
  <si>
    <t>LACTP_AO</t>
  </si>
  <si>
    <t>LACTP_LapseDown</t>
  </si>
  <si>
    <t>LACTP_LapseUp</t>
  </si>
  <si>
    <t>LACTP_Kosten</t>
  </si>
  <si>
    <t>LACTP_Cat</t>
  </si>
  <si>
    <t>SCR_na_LACTP_Kortleven</t>
  </si>
  <si>
    <t>SCR_na_LACTP_Langleven</t>
  </si>
  <si>
    <t>SCR_na_LACTP_AO</t>
  </si>
  <si>
    <t>SCR_na_LACTP_LapseDown</t>
  </si>
  <si>
    <t>SCR_na_LACTP_LapseUp</t>
  </si>
  <si>
    <t>SCR_na_LACTP_Kosten</t>
  </si>
  <si>
    <t>SCR_na_LACTP_Cat</t>
  </si>
  <si>
    <t>SCR_RM_na_LACTP_Kortleven</t>
  </si>
  <si>
    <t>SCR_RM_na_LACTP_Langleven</t>
  </si>
  <si>
    <t>SCR_RM_na_LACTP_LapseDown</t>
  </si>
  <si>
    <t>SCR_RM_na_LACTP_LapseUp</t>
  </si>
  <si>
    <t>SCR_RM_na_LACTP_Kosten</t>
  </si>
  <si>
    <t>SCR_RM_na_LACTP_Cat</t>
  </si>
  <si>
    <t>SCR_RM_na_LACTP_AO</t>
  </si>
  <si>
    <t>SCR_Kortleven</t>
  </si>
  <si>
    <t>SCR_Langleven</t>
  </si>
  <si>
    <t>SCR_AO</t>
  </si>
  <si>
    <t>SCR_LapseDown</t>
  </si>
  <si>
    <t>SCR_LapseUp</t>
  </si>
  <si>
    <t>SCR_Kosten</t>
  </si>
  <si>
    <t>SCR_Cat</t>
  </si>
  <si>
    <t>SCR_RM_Kortleven</t>
  </si>
  <si>
    <t>SCR_RM_Langleven</t>
  </si>
  <si>
    <t>SCR_RM_AO</t>
  </si>
  <si>
    <t>SCR_RM_LapseDown</t>
  </si>
  <si>
    <t>SCR_RM_LapseUp</t>
  </si>
  <si>
    <t>SCR_RM_Kosten</t>
  </si>
  <si>
    <t>SCR_RM_Cat</t>
  </si>
  <si>
    <t>MWSL_Basis</t>
  </si>
  <si>
    <t>MWSL_Kortleven</t>
  </si>
  <si>
    <t>MWSL_Langleven</t>
  </si>
  <si>
    <t>MWSL_AO</t>
  </si>
  <si>
    <t>MWSL_LapseDown</t>
  </si>
  <si>
    <t>MWSL_LapseUp</t>
  </si>
  <si>
    <t>MWSL_LapseMass</t>
  </si>
  <si>
    <t>MWSL_Kosten</t>
  </si>
  <si>
    <t>MWSL_Cat</t>
  </si>
  <si>
    <t>ophalen</t>
  </si>
  <si>
    <t>uitrekenen</t>
  </si>
  <si>
    <t>BEL_Basis</t>
  </si>
  <si>
    <t>BEL_Kortleven</t>
  </si>
  <si>
    <t>BEL_Langleven</t>
  </si>
  <si>
    <t>BEL_AO</t>
  </si>
  <si>
    <t>BEL_LapseDown</t>
  </si>
  <si>
    <t>BEL_LapseUp</t>
  </si>
  <si>
    <t>BEL_Kosten</t>
  </si>
  <si>
    <t>BEL_Cat</t>
  </si>
  <si>
    <t>BEL_Hand</t>
  </si>
  <si>
    <t>BEL_MLC</t>
  </si>
  <si>
    <t>BEL_RM_Basis</t>
  </si>
  <si>
    <t>BEL_RM_Kortleven</t>
  </si>
  <si>
    <t>BEL_RM_Langleven</t>
  </si>
  <si>
    <t>BEL_RM_AO</t>
  </si>
  <si>
    <t>BEL_RM_LapseDown</t>
  </si>
  <si>
    <t>BEL_RM_LapseUp</t>
  </si>
  <si>
    <t>BEL_RM_Kosten</t>
  </si>
  <si>
    <t>BEL_RM_Cat</t>
  </si>
  <si>
    <t>BEL_OSM_Kortleven</t>
  </si>
  <si>
    <t>BEL_OSM_Langleven</t>
  </si>
  <si>
    <t>BEL_OSM_AO</t>
  </si>
  <si>
    <t>BEL_OSM_LapseDown</t>
  </si>
  <si>
    <t>BEL_OSM_LapseUp</t>
  </si>
  <si>
    <t>BEL_OSM_LapseMass</t>
  </si>
  <si>
    <t>BEL_OSM_Kosten</t>
  </si>
  <si>
    <t>BEL_OSM_Cat</t>
  </si>
  <si>
    <t>VA_Schaling_Basis</t>
  </si>
  <si>
    <t>VA_Schaling_Kortleven</t>
  </si>
  <si>
    <t>VA_Schaling_Langleven</t>
  </si>
  <si>
    <t>VA_Schaling_AO</t>
  </si>
  <si>
    <t>VA_Schaling_LapseDown</t>
  </si>
  <si>
    <t>VA_Schaling_LapseUp</t>
  </si>
  <si>
    <t>VA_Schaling_LapseMass</t>
  </si>
  <si>
    <t>VA_Schaling_Kosten</t>
  </si>
  <si>
    <t>VA_Schaling_Cat</t>
  </si>
  <si>
    <t>Block B1: Lifesheet 1</t>
  </si>
  <si>
    <t>Block B1: Lifesheet 2</t>
  </si>
  <si>
    <t>Stuur_Afkoopwaarde_Jaar</t>
  </si>
  <si>
    <t>Stuur_Afkoopwaarde_Periode</t>
  </si>
  <si>
    <t>Stuur_Afkoopwaarde_Scenario</t>
  </si>
  <si>
    <t>Stuur_Handinvoer_Jaar</t>
  </si>
  <si>
    <t>Stuur_Handinvoer_Periode</t>
  </si>
  <si>
    <t>Stuur_Handinvoer_Scenario</t>
  </si>
  <si>
    <t>Stuur_MLC_Jaar</t>
  </si>
  <si>
    <t>Stuur_MLC_Periode</t>
  </si>
  <si>
    <t>Stuur_MLC_Scenario</t>
  </si>
  <si>
    <t>Stuur_VA_Schaling_Scenario</t>
  </si>
  <si>
    <t>Stuur_Lapse_Mass_Correctie_Jaar</t>
  </si>
  <si>
    <t>Stuur_Lapse_Mass_Correctie_Periode</t>
  </si>
  <si>
    <t>Stuur_Lapse_Mass_Correctie_Scenario</t>
  </si>
  <si>
    <t>Ind_MLC</t>
  </si>
  <si>
    <t>CW_Prem_MLC</t>
  </si>
  <si>
    <t>Scenario niet gespecificeerd</t>
  </si>
  <si>
    <t>Meth_Afk</t>
  </si>
  <si>
    <t>Verz_Kap_MLC</t>
  </si>
  <si>
    <t>Stuurvariabelen</t>
  </si>
  <si>
    <t>SCR_MLC</t>
  </si>
  <si>
    <t>PC_Corr_MLC</t>
  </si>
  <si>
    <t>PC_LapseMass_Individueel</t>
  </si>
  <si>
    <t>PC_LapseMass_Collectief</t>
  </si>
  <si>
    <t>VVP_Hand_Afk</t>
  </si>
  <si>
    <t>VVP_Hand_nAfk</t>
  </si>
  <si>
    <t>Ind_Afk</t>
  </si>
  <si>
    <t>AfkW_Tool</t>
  </si>
  <si>
    <t>Ind_UL_Gar</t>
  </si>
  <si>
    <t>AfkW_Tool_Hand</t>
  </si>
  <si>
    <t>AfkW_Tool_Hand_MWSL</t>
  </si>
  <si>
    <t>Prem_Vrij_Vloer</t>
  </si>
  <si>
    <t>Productlijn</t>
  </si>
  <si>
    <t>verwijzing</t>
  </si>
  <si>
    <t>VVP_OSM_Balans</t>
  </si>
  <si>
    <t>VVP_OSM_Scenario</t>
  </si>
  <si>
    <t>VVP_LapseMass_Hand_Corr</t>
  </si>
  <si>
    <t>VVP_LapseMass</t>
  </si>
  <si>
    <t>PC_LapseMass</t>
  </si>
  <si>
    <t>BEL_LapseMass_non_Retail</t>
  </si>
  <si>
    <t>BEL_LapseMass_Retail_excl_MLC</t>
  </si>
  <si>
    <t>BEL_LapseMass_excl_MWSL_incl_MLC</t>
  </si>
  <si>
    <t>BEL_LapseMass_incl_MWSL_incl_MLC</t>
  </si>
  <si>
    <t>SCR_LapseMass_non_Retail</t>
  </si>
  <si>
    <t>SCR_LapseMass_Retail_excl_MLC</t>
  </si>
  <si>
    <t>SCR_RM_LapseMass_non_Retail</t>
  </si>
  <si>
    <t>SCR_RM_LapseMass_Retail_incl_MLC</t>
  </si>
  <si>
    <t>SCR_RM_LapseMass_Retail_excl_MLC</t>
  </si>
  <si>
    <t>SCR_LapseMass_Retail_incl_MLC</t>
  </si>
  <si>
    <t>Totalen</t>
  </si>
  <si>
    <t>CW_WD</t>
  </si>
  <si>
    <t>CW_WD_Gar</t>
  </si>
  <si>
    <t>CW_WD_Discr</t>
  </si>
  <si>
    <t>CW_Var_Outgo</t>
  </si>
  <si>
    <t>CW_TotPrem</t>
  </si>
  <si>
    <t>CW_NomBenOut</t>
  </si>
  <si>
    <t>NomBenOut_Sluitp</t>
  </si>
  <si>
    <t>NomBenOut_Delta</t>
  </si>
  <si>
    <t>BEL_OSM_Det_Basis</t>
  </si>
  <si>
    <t>BEL_MetAfkOpt</t>
  </si>
  <si>
    <t>BEL_GarUL</t>
  </si>
  <si>
    <t>AfkW</t>
  </si>
  <si>
    <t>RisKap_OSM</t>
  </si>
  <si>
    <t>RisKap</t>
  </si>
  <si>
    <t>TVOG</t>
  </si>
  <si>
    <t>Ind_DiscrWD</t>
  </si>
  <si>
    <t>Stuur_OSM_Balans</t>
  </si>
  <si>
    <t>LACTP_LapseMass_non_Retail</t>
  </si>
  <si>
    <t>SCR_na_LACTP_LapseMass_non_Retail</t>
  </si>
  <si>
    <t>LACTP_LapseMass_Retail_excl_MLC</t>
  </si>
  <si>
    <t>LACTP_LapseMass_Retail_incl_MLC</t>
  </si>
  <si>
    <t>SCR_na_LACTP_LapseMass_Retail_excl_MLC</t>
  </si>
  <si>
    <t>SCR_na_LACTP_LapseMass_Retail_incl_MLC</t>
  </si>
  <si>
    <t>SCR_RM_na_LACTP_LapseMass_Retail_excl_MLC</t>
  </si>
  <si>
    <t>SCR_RM_na_LACTP_LapseMass_Retail_incl_MLC</t>
  </si>
  <si>
    <t>SCR_RM_na_LACTP_LapseMass_non_Retail</t>
  </si>
  <si>
    <t>CW_Kosten_Var</t>
  </si>
  <si>
    <t>CW_Kosten_Vast</t>
  </si>
  <si>
    <t>Connie van Niekerk</t>
  </si>
  <si>
    <t>SCR_LapseMass</t>
  </si>
  <si>
    <t>SCR_RM_LapseMass</t>
  </si>
  <si>
    <t>SCR_RM_na_LACTP_LapseMass</t>
  </si>
  <si>
    <t>SCR_na_LACTP_LapseMass</t>
  </si>
  <si>
    <t>SCR_na_LACTP_Lapse</t>
  </si>
  <si>
    <t>SCR_Lapse</t>
  </si>
  <si>
    <t>En de winnaar is:</t>
  </si>
  <si>
    <t>SCR_LapseMass_excl_MLC</t>
  </si>
  <si>
    <t>SCR_RM_LapseMass_excl_MLC</t>
  </si>
  <si>
    <t>SCR_RM_na_LACTP_LapseMass_excl_MLC</t>
  </si>
  <si>
    <t>SCR_na_LACTP_LapseMass_excl_MLC</t>
  </si>
  <si>
    <t>SCR_RM_Lapse</t>
  </si>
  <si>
    <t>SCR_RM_na_LACTP_Lapse</t>
  </si>
  <si>
    <t>Het berekenen van sub-SCR'en op modelpuntniveau en het verwerken van OSM-output voor QRT-doeleinden.</t>
  </si>
  <si>
    <t>SCR_RM_Lapse_Max_voor_Som</t>
  </si>
  <si>
    <t>SCR_RM_na_LACTP_Lapse_Max_voor_Som</t>
  </si>
  <si>
    <t>SCR_Lapse_Max_voor_Som</t>
  </si>
  <si>
    <t>SCR_na_LACTP_Lapse_Max_voor_Som</t>
  </si>
  <si>
    <t>Assets_before_mortality</t>
  </si>
  <si>
    <t>Assets_before_longevity</t>
  </si>
  <si>
    <t>Assets_before_disability</t>
  </si>
  <si>
    <t>Assets_before_lapse down</t>
  </si>
  <si>
    <t>Assets_before_lapse up</t>
  </si>
  <si>
    <t>Assets_before_lapse mass</t>
  </si>
  <si>
    <t>Assets_before_expense</t>
  </si>
  <si>
    <t>Assets_before_catastrophe</t>
  </si>
  <si>
    <t>Liabs_before_mortality</t>
  </si>
  <si>
    <t>Liabs_before_longevity</t>
  </si>
  <si>
    <t>Liabs_before_disability</t>
  </si>
  <si>
    <t>Liabs_before_lapse down</t>
  </si>
  <si>
    <t>Liabs_before_lapse up</t>
  </si>
  <si>
    <t>Liabs_before_lapse mass</t>
  </si>
  <si>
    <t>Liabs_before_expense</t>
  </si>
  <si>
    <t>Liabs_before_catastrophe</t>
  </si>
  <si>
    <t>Assets_after_mortality</t>
  </si>
  <si>
    <t>Assets_after_longevity</t>
  </si>
  <si>
    <t>Assets_after_disability</t>
  </si>
  <si>
    <t>Assets_after_lapse down</t>
  </si>
  <si>
    <t>Assets_after_lapse up</t>
  </si>
  <si>
    <t>Assets_after_lapse mass</t>
  </si>
  <si>
    <t>Assets_after_expense</t>
  </si>
  <si>
    <t>Assets_after_catastrophe</t>
  </si>
  <si>
    <t>Liabs_after_mortality</t>
  </si>
  <si>
    <t>Liabs_after_longevity</t>
  </si>
  <si>
    <t>Liabs_after_disability</t>
  </si>
  <si>
    <t>Liabs_after_lapse down</t>
  </si>
  <si>
    <t>Liabs_after_lapse up</t>
  </si>
  <si>
    <t>Liabs_after_lapse mass</t>
  </si>
  <si>
    <t>Liabs_after_expense</t>
  </si>
  <si>
    <t>Liabs_after_catastrophe</t>
  </si>
  <si>
    <t>Liabs_inc_LACTP_after_mortality</t>
  </si>
  <si>
    <t>Liabs_inc_LACTP_after_longevity</t>
  </si>
  <si>
    <t>Liabs_inc_LACTP_after_disability</t>
  </si>
  <si>
    <t>Liabs_inc_LACTP_after_lapse down</t>
  </si>
  <si>
    <t>Liabs_inc_LACTP_after_lapse up</t>
  </si>
  <si>
    <t>Liabs_inc_LACTP_after_lapse mass</t>
  </si>
  <si>
    <t>Liabs_inc_LACTP_after_expense</t>
  </si>
  <si>
    <t>Liabs_inc_LACTP_after_catastrophe</t>
  </si>
  <si>
    <t>Prem_Vrij_Vloer_RM</t>
  </si>
  <si>
    <t>VVP_RM_LapseMass</t>
  </si>
  <si>
    <t>BEL_RM_LapseMass_non_Retail</t>
  </si>
  <si>
    <t>BEL_RM_LapseMass_Retail_excl_MLC</t>
  </si>
  <si>
    <t>BEL_RM_LapseMass_excl_MWSL_incl_MLC</t>
  </si>
  <si>
    <t>BEL_RM_LapseMass_incl_MWSL_incl_MLC</t>
  </si>
  <si>
    <t>VVP_Balans</t>
  </si>
  <si>
    <t>Stuur_LACTP_Jaar</t>
  </si>
  <si>
    <t>Stuur_LACTP_Scenario</t>
  </si>
  <si>
    <t>Stuur_LACTP_Periode</t>
  </si>
  <si>
    <t>Invoer_LACTP_Kortleven</t>
  </si>
  <si>
    <t>Invoer_LACTP_Langleven</t>
  </si>
  <si>
    <t>Invoer_LACTP_AO</t>
  </si>
  <si>
    <t>Invoer_LACTP_LapseDown</t>
  </si>
  <si>
    <t>Invoer_LACTP_LapseUp</t>
  </si>
  <si>
    <t>Invoer_LACTP_LapseMass</t>
  </si>
  <si>
    <t>Invoer_LACTP_Kosten</t>
  </si>
  <si>
    <t>Invoer_LACTP_Cat</t>
  </si>
  <si>
    <t>Lifesheet3</t>
  </si>
  <si>
    <t>ASR Leven totaal</t>
  </si>
  <si>
    <t>Block B1: Lifesheet3</t>
  </si>
  <si>
    <t>Indicator Modelpunt Actief</t>
  </si>
  <si>
    <t>LACTP_RM_Kortleven</t>
  </si>
  <si>
    <t>LACTP_RM_Langleven</t>
  </si>
  <si>
    <t>LACTP_RM_AO</t>
  </si>
  <si>
    <t>LACTP_RM_LapseDown</t>
  </si>
  <si>
    <t>LACTP_RM_LapseUp</t>
  </si>
  <si>
    <t>LACTP_RM_LapseMass_non_Retail</t>
  </si>
  <si>
    <t>LACTP_RM_LapseMass_Retail_excl_MLC</t>
  </si>
  <si>
    <t>LACTP_RM_LapseMass_Retail_incl_MLC</t>
  </si>
  <si>
    <t>LACTP_RM_Kosten</t>
  </si>
  <si>
    <t>LACTP_RM_Cat</t>
  </si>
  <si>
    <t>Q2</t>
  </si>
  <si>
    <t>EABA</t>
  </si>
  <si>
    <t>EABB</t>
  </si>
  <si>
    <t>EABC</t>
  </si>
  <si>
    <t>EABD</t>
  </si>
  <si>
    <t>EABE</t>
  </si>
  <si>
    <t>EABF</t>
  </si>
  <si>
    <t>EABG</t>
  </si>
  <si>
    <t>EABJ</t>
  </si>
  <si>
    <t>EABK</t>
  </si>
  <si>
    <t>EABL</t>
  </si>
  <si>
    <t>EABM</t>
  </si>
  <si>
    <t>EABT</t>
  </si>
  <si>
    <t>EABV</t>
  </si>
  <si>
    <t>EACG</t>
  </si>
  <si>
    <t>EACN</t>
  </si>
  <si>
    <t>EADP</t>
  </si>
  <si>
    <t>EADV</t>
  </si>
  <si>
    <t>EANW</t>
  </si>
  <si>
    <t>EAOA</t>
  </si>
  <si>
    <t>EAOB</t>
  </si>
  <si>
    <t>EAOC</t>
  </si>
  <si>
    <t>EAOD</t>
  </si>
  <si>
    <t>EAOE</t>
  </si>
  <si>
    <t>EAOF</t>
  </si>
  <si>
    <t>EAOG</t>
  </si>
  <si>
    <t>EAOJ</t>
  </si>
  <si>
    <t>EAOK</t>
  </si>
  <si>
    <t>EAOL</t>
  </si>
  <si>
    <t>EAOM</t>
  </si>
  <si>
    <t>EAOT</t>
  </si>
  <si>
    <t>EAOV</t>
  </si>
  <si>
    <t>EAPF</t>
  </si>
  <si>
    <t>EAPG</t>
  </si>
  <si>
    <t>EARA</t>
  </si>
  <si>
    <t>EARB</t>
  </si>
  <si>
    <t>EARC</t>
  </si>
  <si>
    <t>EARD</t>
  </si>
  <si>
    <t>EARE</t>
  </si>
  <si>
    <t>EARF</t>
  </si>
  <si>
    <t>EARG</t>
  </si>
  <si>
    <t>EARJ</t>
  </si>
  <si>
    <t>EARK</t>
  </si>
  <si>
    <t>EARL</t>
  </si>
  <si>
    <t>EARM</t>
  </si>
  <si>
    <t>EART</t>
  </si>
  <si>
    <t>EARV</t>
  </si>
  <si>
    <t>EASD</t>
  </si>
  <si>
    <t>EASV</t>
  </si>
  <si>
    <t>EAZF</t>
  </si>
  <si>
    <t>EAZH</t>
  </si>
  <si>
    <t>EAZN</t>
  </si>
  <si>
    <t>EAZO</t>
  </si>
  <si>
    <t>EAZT</t>
  </si>
  <si>
    <t>EONW</t>
  </si>
  <si>
    <t>EUNW</t>
  </si>
  <si>
    <t>EUWD</t>
  </si>
  <si>
    <t>EUWV</t>
  </si>
  <si>
    <t>FRGG</t>
  </si>
  <si>
    <t>FRGL</t>
  </si>
  <si>
    <t>FRGM</t>
  </si>
  <si>
    <t>FRGR</t>
  </si>
  <si>
    <t>FRKL</t>
  </si>
  <si>
    <t>FRKR</t>
  </si>
  <si>
    <t>FRNM</t>
  </si>
  <si>
    <t>GAGS</t>
  </si>
  <si>
    <t>GASA</t>
  </si>
  <si>
    <t>IAAN</t>
  </si>
  <si>
    <t>IAAW</t>
  </si>
  <si>
    <t>IABE</t>
  </si>
  <si>
    <t>IACD</t>
  </si>
  <si>
    <t>IACV</t>
  </si>
  <si>
    <t>IADS</t>
  </si>
  <si>
    <t>IAFN</t>
  </si>
  <si>
    <t>IAFW</t>
  </si>
  <si>
    <t>IAGA</t>
  </si>
  <si>
    <t>IAIA</t>
  </si>
  <si>
    <t>IAIN</t>
  </si>
  <si>
    <t>IAKN</t>
  </si>
  <si>
    <t>IAKW</t>
  </si>
  <si>
    <t>IAMA</t>
  </si>
  <si>
    <t>IAMI</t>
  </si>
  <si>
    <t>IANA</t>
  </si>
  <si>
    <t>IANN</t>
  </si>
  <si>
    <t>IANW</t>
  </si>
  <si>
    <t>IAPA</t>
  </si>
  <si>
    <t>IAPN</t>
  </si>
  <si>
    <t>IARN</t>
  </si>
  <si>
    <t>IARW</t>
  </si>
  <si>
    <t>IATD</t>
  </si>
  <si>
    <t>IAUA</t>
  </si>
  <si>
    <t>IAUN</t>
  </si>
  <si>
    <t>IAUW</t>
  </si>
  <si>
    <t>IAVA</t>
  </si>
  <si>
    <t>IAVD</t>
  </si>
  <si>
    <t>IAVO</t>
  </si>
  <si>
    <t>IAVV</t>
  </si>
  <si>
    <t>IAXA</t>
  </si>
  <si>
    <t>IAXB</t>
  </si>
  <si>
    <t>IAXC</t>
  </si>
  <si>
    <t>IAXD</t>
  </si>
  <si>
    <t>IAXE</t>
  </si>
  <si>
    <t>IAXF</t>
  </si>
  <si>
    <t>IAXN</t>
  </si>
  <si>
    <t>IAXP</t>
  </si>
  <si>
    <t>IAXQ</t>
  </si>
  <si>
    <t>IAZA</t>
  </si>
  <si>
    <t>IAZI</t>
  </si>
  <si>
    <t>IBNM</t>
  </si>
  <si>
    <t>IBNW</t>
  </si>
  <si>
    <t>IBSH</t>
  </si>
  <si>
    <t>IBWD</t>
  </si>
  <si>
    <t>IFNM</t>
  </si>
  <si>
    <t>IGLR</t>
  </si>
  <si>
    <t>IGRN</t>
  </si>
  <si>
    <t>IIUL</t>
  </si>
  <si>
    <t>ILNM</t>
  </si>
  <si>
    <t>IMNM</t>
  </si>
  <si>
    <t>IOLM</t>
  </si>
  <si>
    <t>IOLZ</t>
  </si>
  <si>
    <t>IORA</t>
  </si>
  <si>
    <t>IORN</t>
  </si>
  <si>
    <t>IOUL</t>
  </si>
  <si>
    <t>IQAD</t>
  </si>
  <si>
    <t>IQAV</t>
  </si>
  <si>
    <t>IQDP</t>
  </si>
  <si>
    <t>IQIH</t>
  </si>
  <si>
    <t>IQLR</t>
  </si>
  <si>
    <t>IQNW</t>
  </si>
  <si>
    <t>IQON</t>
  </si>
  <si>
    <t>IQSH</t>
  </si>
  <si>
    <t>IQUL</t>
  </si>
  <si>
    <t>IRIH</t>
  </si>
  <si>
    <t>IRKP</t>
  </si>
  <si>
    <t>IRLR</t>
  </si>
  <si>
    <t>IRMD</t>
  </si>
  <si>
    <t>IRMV</t>
  </si>
  <si>
    <t>IRNW</t>
  </si>
  <si>
    <t>IRRP</t>
  </si>
  <si>
    <t>IRSH</t>
  </si>
  <si>
    <t>IRWH</t>
  </si>
  <si>
    <t>ISAK</t>
  </si>
  <si>
    <t>ISAP</t>
  </si>
  <si>
    <t>ISCD</t>
  </si>
  <si>
    <t>ISCV</t>
  </si>
  <si>
    <t>ISIH</t>
  </si>
  <si>
    <t>ISKP</t>
  </si>
  <si>
    <t>ISLR</t>
  </si>
  <si>
    <t>ISMA</t>
  </si>
  <si>
    <t>ISNW</t>
  </si>
  <si>
    <t>ISSH</t>
  </si>
  <si>
    <t>ISTD</t>
  </si>
  <si>
    <t>ISUD</t>
  </si>
  <si>
    <t>ISVD</t>
  </si>
  <si>
    <t>ISVV</t>
  </si>
  <si>
    <t>ISZA</t>
  </si>
  <si>
    <t>ITIN</t>
  </si>
  <si>
    <t>ITIS</t>
  </si>
  <si>
    <t>ITNH</t>
  </si>
  <si>
    <t>ITRP</t>
  </si>
  <si>
    <t>ITSB</t>
  </si>
  <si>
    <t>ITSH</t>
  </si>
  <si>
    <t>ITSO</t>
  </si>
  <si>
    <t>ITWD</t>
  </si>
  <si>
    <t>ITWV</t>
  </si>
  <si>
    <t>IXAD</t>
  </si>
  <si>
    <t>IXEV</t>
  </si>
  <si>
    <t>IXIH</t>
  </si>
  <si>
    <t>IXKD</t>
  </si>
  <si>
    <t>IXKH</t>
  </si>
  <si>
    <t>IXKP</t>
  </si>
  <si>
    <t>IXKV</t>
  </si>
  <si>
    <t>IXKY</t>
  </si>
  <si>
    <t>IXLR</t>
  </si>
  <si>
    <t>IXLY</t>
  </si>
  <si>
    <t>IXNW</t>
  </si>
  <si>
    <t>IXSH</t>
  </si>
  <si>
    <t>IXUD</t>
  </si>
  <si>
    <t>SIPF</t>
  </si>
  <si>
    <t>SISA</t>
  </si>
  <si>
    <t>UFGP</t>
  </si>
  <si>
    <t>UFGS</t>
  </si>
  <si>
    <t>UFPF</t>
  </si>
  <si>
    <t>UFPS</t>
  </si>
  <si>
    <t>UFSA</t>
  </si>
  <si>
    <t>UFSS</t>
  </si>
  <si>
    <t>UGGA</t>
  </si>
  <si>
    <t>UGNA</t>
  </si>
  <si>
    <t>UIGP</t>
  </si>
  <si>
    <t>UIGS</t>
  </si>
  <si>
    <t>UIPF</t>
  </si>
  <si>
    <t>UISA</t>
  </si>
  <si>
    <t>ULGP</t>
  </si>
  <si>
    <t>ULGS</t>
  </si>
  <si>
    <t>ULHP</t>
  </si>
  <si>
    <t>ULHS</t>
  </si>
  <si>
    <t>ULPF</t>
  </si>
  <si>
    <t>ULSA</t>
  </si>
  <si>
    <t>ULSP</t>
  </si>
  <si>
    <t>ULSS</t>
  </si>
  <si>
    <t>UMSA</t>
  </si>
  <si>
    <t>UOGP</t>
  </si>
  <si>
    <t>UOPF</t>
  </si>
  <si>
    <t>UQGP</t>
  </si>
  <si>
    <t>UQGS</t>
  </si>
  <si>
    <t>UQPF</t>
  </si>
  <si>
    <t>UQSA</t>
  </si>
  <si>
    <t>URGP</t>
  </si>
  <si>
    <t>URGS</t>
  </si>
  <si>
    <t>URPF</t>
  </si>
  <si>
    <t>URSA</t>
  </si>
  <si>
    <t>UZPF</t>
  </si>
  <si>
    <t>UZRP</t>
  </si>
  <si>
    <t>WPNW</t>
  </si>
  <si>
    <t>WPSA</t>
  </si>
  <si>
    <t>WPVZ</t>
  </si>
  <si>
    <t>ZAAC</t>
  </si>
  <si>
    <t>ZBCV</t>
  </si>
  <si>
    <t>ZGWK</t>
  </si>
  <si>
    <t>ZLCX</t>
  </si>
  <si>
    <t>ZMCB</t>
  </si>
  <si>
    <t>ZMGR</t>
  </si>
  <si>
    <t>ZOVZ</t>
  </si>
  <si>
    <t>ZPFA</t>
  </si>
  <si>
    <t>ZPKS</t>
  </si>
  <si>
    <t>ZPPK</t>
  </si>
  <si>
    <t>ZRAE</t>
  </si>
  <si>
    <t>Lifesheet.xlsx</t>
  </si>
  <si>
    <t>SSC Actuarial Reporting Life</t>
  </si>
  <si>
    <t>Rutger Onrust</t>
  </si>
  <si>
    <t>De informatie die het model nodig heeft, wordt uit de database opgehaald. Vervolgens worden hiermee noodzakelijke SCR- en QRT-variabelen berekend en naar de database weggeschreven.
Zie ook Tabblad Toelichting</t>
  </si>
  <si>
    <t>2020Q3</t>
  </si>
  <si>
    <t>Versie t.b.v. productie 2020Q3</t>
  </si>
  <si>
    <t>Definitief</t>
  </si>
  <si>
    <t>S45 (Basis +100bp)</t>
  </si>
  <si>
    <t>ANWH</t>
  </si>
  <si>
    <t>IONW</t>
  </si>
  <si>
    <t>IOSH</t>
  </si>
  <si>
    <t>IOWH</t>
  </si>
  <si>
    <t>IVLR</t>
  </si>
  <si>
    <t>IVLW</t>
  </si>
  <si>
    <t>IVNW</t>
  </si>
  <si>
    <t>IVOD</t>
  </si>
  <si>
    <t>IVOV</t>
  </si>
  <si>
    <t>IVRA</t>
  </si>
  <si>
    <t>IVRN</t>
  </si>
  <si>
    <t>UVPF</t>
  </si>
  <si>
    <t>UVSA</t>
  </si>
  <si>
    <t>WPFN</t>
  </si>
  <si>
    <t>WPFS</t>
  </si>
  <si>
    <t>WPFV</t>
  </si>
  <si>
    <t>S20 (Basis)</t>
  </si>
  <si>
    <t>AKV</t>
  </si>
  <si>
    <t>SPL</t>
  </si>
  <si>
    <t>FV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</si>
</sst>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0.00000"/>
    <numFmt numFmtId="166" formatCode="_ * #,##0_ ;_ * \-#,##0_ ;_ * &quot;-&quot;??_ ;_ @_ "/>
  </numFmts>
  <fonts count="25" x14ac:knownFonts="1">
    <font>
      <sz val="11"/>
      <color indexed="8"/>
      <name val="Calibri"/>
      <family val="2"/>
      <scheme val="minor"/>
    </font>
    <font>
      <sz val="11"/>
      <color theme="1"/>
      <name val="Calibri"/>
      <family val="2"/>
      <scheme val="minor"/>
    </font>
    <font>
      <sz val="10"/>
      <name val="Arial"/>
      <family val="2"/>
    </font>
    <font>
      <sz val="10"/>
      <name val="Arial"/>
      <family val="2"/>
    </font>
    <font>
      <sz val="10"/>
      <color theme="1"/>
      <name val="Arial"/>
      <family val="2"/>
    </font>
    <font>
      <sz val="10"/>
      <color indexed="8"/>
      <name val="Calibri"/>
      <family val="2"/>
      <scheme val="minor"/>
    </font>
    <font>
      <u/>
      <sz val="10"/>
      <color indexed="8"/>
      <name val="Calibri"/>
      <family val="2"/>
      <scheme val="minor"/>
    </font>
    <font>
      <b/>
      <sz val="10"/>
      <color indexed="12"/>
      <name val="Calibri"/>
      <family val="2"/>
      <scheme val="minor"/>
    </font>
    <font>
      <sz val="10"/>
      <name val="Calibri"/>
      <family val="2"/>
      <scheme val="minor"/>
    </font>
    <font>
      <b/>
      <sz val="10"/>
      <name val="Calibri"/>
      <family val="2"/>
      <scheme val="minor"/>
    </font>
    <font>
      <sz val="10"/>
      <color indexed="9"/>
      <name val="Calibri"/>
      <family val="2"/>
      <scheme val="minor"/>
    </font>
    <font>
      <sz val="10"/>
      <color theme="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2"/>
      <color indexed="8"/>
      <name val="Calibri"/>
      <family val="2"/>
      <scheme val="minor"/>
    </font>
    <font>
      <b/>
      <sz val="14"/>
      <color indexed="8"/>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sz val="10"/>
      <color rgb="FF000000"/>
      <name val="Arial"/>
      <family val="2"/>
    </font>
    <font>
      <sz val="11"/>
      <color indexed="8"/>
      <name val="Calibri"/>
      <family val="2"/>
      <scheme val="minor"/>
    </font>
    <font>
      <b/>
      <sz val="10"/>
      <color rgb="FFFF0000"/>
      <name val="Calibri"/>
      <family val="2"/>
      <scheme val="minor"/>
    </font>
    <font>
      <sz val="10"/>
      <color rgb="FFFF0000"/>
      <name val="Calibri"/>
      <family val="2"/>
      <scheme val="minor"/>
    </font>
    <font>
      <b/>
      <sz val="10"/>
      <color indexed="8"/>
      <name val="Calibri"/>
      <family val="2"/>
      <scheme val="minor"/>
    </font>
  </fonts>
  <fills count="29">
    <fill>
      <patternFill patternType="none"/>
    </fill>
    <fill>
      <patternFill patternType="gray125"/>
    </fill>
    <fill>
      <patternFill patternType="solid">
        <fgColor indexed="22"/>
        <bgColor indexed="64"/>
      </patternFill>
    </fill>
    <fill>
      <patternFill patternType="solid">
        <fgColor indexed="51"/>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rgb="FF0070C0"/>
        <bgColor indexed="64"/>
      </patternFill>
    </fill>
    <fill>
      <patternFill patternType="solid">
        <fgColor indexed="57"/>
        <bgColor indexed="64"/>
      </patternFill>
    </fill>
    <fill>
      <patternFill patternType="solid">
        <fgColor indexed="26"/>
      </patternFill>
    </fill>
    <fill>
      <patternFill patternType="solid">
        <fgColor theme="0"/>
        <bgColor indexed="64"/>
      </patternFill>
    </fill>
    <fill>
      <patternFill patternType="solid">
        <fgColor theme="0"/>
        <bgColor rgb="FF000000"/>
      </patternFill>
    </fill>
    <fill>
      <patternFill patternType="solid">
        <fgColor theme="0" tint="-0.14999847407452621"/>
        <bgColor indexed="64"/>
      </patternFill>
    </fill>
    <fill>
      <patternFill patternType="solid">
        <fgColor rgb="FFCCFFFF"/>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9999"/>
        <bgColor indexed="64"/>
      </patternFill>
    </fill>
    <fill>
      <patternFill patternType="solid">
        <fgColor theme="9" tint="0.79998168889431442"/>
        <bgColor indexed="64"/>
      </patternFill>
    </fill>
    <fill>
      <patternFill patternType="solid">
        <fgColor rgb="FFCCFFCC"/>
        <bgColor indexed="64"/>
      </patternFill>
    </fill>
    <fill>
      <patternFill patternType="solid">
        <fgColor rgb="FFD9D9D9"/>
        <bgColor rgb="FF000000"/>
      </patternFill>
    </fill>
    <fill>
      <patternFill patternType="solid">
        <fgColor rgb="FFC0C0C0"/>
        <bgColor indexed="64"/>
      </patternFill>
    </fill>
    <fill>
      <patternFill patternType="solid">
        <fgColor theme="7" tint="0.59999389629810485"/>
        <bgColor indexed="64"/>
      </patternFill>
    </fill>
    <fill>
      <patternFill patternType="solid">
        <fgColor rgb="FFFFFF00"/>
        <bgColor indexed="64"/>
      </patternFill>
    </fill>
    <fill>
      <patternFill patternType="solid">
        <fgColor rgb="FF66FF33"/>
        <bgColor indexed="64"/>
      </patternFill>
    </fill>
    <fill>
      <patternFill patternType="solid">
        <fgColor rgb="FFFFCCCC"/>
        <bgColor indexed="64"/>
      </patternFill>
    </fill>
    <fill>
      <patternFill patternType="solid">
        <fgColor theme="4" tint="0.79998168889431442"/>
        <bgColor indexed="64"/>
      </patternFill>
    </fill>
    <fill>
      <patternFill patternType="solid">
        <fgColor theme="3" tint="0.79998168889431442"/>
        <bgColor indexed="64"/>
      </patternFill>
    </fill>
  </fills>
  <borders count="7">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3">
    <xf numFmtId="0" fontId="0" fillId="0" borderId="0"/>
    <xf numFmtId="0" fontId="2" fillId="0" borderId="0"/>
    <xf numFmtId="9" fontId="3" fillId="0" borderId="0" applyFont="0" applyFill="0" applyBorder="0" applyAlignment="0" applyProtection="0"/>
    <xf numFmtId="0" fontId="3" fillId="0" borderId="0">
      <alignment horizontal="left" wrapText="1"/>
    </xf>
    <xf numFmtId="0" fontId="3" fillId="0" borderId="0">
      <alignment horizontal="left" wrapText="1"/>
    </xf>
    <xf numFmtId="0" fontId="4" fillId="0" borderId="0"/>
    <xf numFmtId="0" fontId="4" fillId="0" borderId="0"/>
    <xf numFmtId="0" fontId="1" fillId="0" borderId="0"/>
    <xf numFmtId="164" fontId="1" fillId="0" borderId="0" applyFont="0" applyFill="0" applyBorder="0" applyAlignment="0" applyProtection="0"/>
    <xf numFmtId="0" fontId="21" fillId="0" borderId="0"/>
    <xf numFmtId="164" fontId="1" fillId="0" borderId="0" applyFont="0" applyFill="0" applyBorder="0" applyAlignment="0" applyProtection="0"/>
    <xf numFmtId="0" fontId="2" fillId="0" borderId="0">
      <alignment horizontal="left" wrapText="1"/>
    </xf>
    <xf numFmtId="43" fontId="21" fillId="0" borderId="0" applyFont="0" applyFill="0" applyBorder="0" applyAlignment="0" applyProtection="0"/>
  </cellStyleXfs>
  <cellXfs count="139">
    <xf numFmtId="0" fontId="0" fillId="0" borderId="0" xfId="0"/>
    <xf numFmtId="0" fontId="5" fillId="0" borderId="0" xfId="0" applyFont="1"/>
    <xf numFmtId="0" fontId="5" fillId="19" borderId="0" xfId="0" applyFont="1" applyFill="1"/>
    <xf numFmtId="0" fontId="6" fillId="19" borderId="0" xfId="0" applyFont="1" applyFill="1"/>
    <xf numFmtId="0" fontId="5" fillId="19" borderId="0" xfId="0" applyFont="1" applyFill="1" applyAlignment="1">
      <alignment horizontal="left"/>
    </xf>
    <xf numFmtId="0" fontId="5" fillId="0" borderId="0" xfId="0" applyFont="1" applyBorder="1"/>
    <xf numFmtId="0" fontId="5" fillId="16" borderId="0" xfId="0" applyFont="1" applyFill="1" applyBorder="1"/>
    <xf numFmtId="0" fontId="5" fillId="0" borderId="0" xfId="0" applyFont="1" applyFill="1" applyBorder="1"/>
    <xf numFmtId="0" fontId="7" fillId="0" borderId="0" xfId="0" applyFont="1" applyAlignment="1"/>
    <xf numFmtId="0" fontId="8" fillId="0" borderId="0" xfId="0" applyFont="1" applyAlignment="1" applyProtection="1"/>
    <xf numFmtId="0" fontId="9" fillId="3" borderId="4" xfId="0" applyFont="1" applyFill="1" applyBorder="1" applyAlignment="1" applyProtection="1">
      <alignment vertical="top"/>
    </xf>
    <xf numFmtId="0" fontId="8" fillId="3" borderId="4" xfId="0" applyFont="1" applyFill="1" applyBorder="1" applyAlignment="1" applyProtection="1"/>
    <xf numFmtId="0" fontId="9" fillId="0" borderId="0" xfId="0" applyFont="1" applyFill="1" applyBorder="1" applyAlignment="1" applyProtection="1">
      <alignment vertical="top"/>
    </xf>
    <xf numFmtId="0" fontId="8" fillId="0" borderId="0" xfId="0" applyFont="1" applyFill="1" applyBorder="1" applyAlignment="1" applyProtection="1"/>
    <xf numFmtId="0" fontId="9" fillId="0" borderId="1" xfId="0" applyFont="1" applyFill="1" applyBorder="1" applyAlignment="1" applyProtection="1">
      <alignment vertical="top"/>
    </xf>
    <xf numFmtId="0" fontId="8" fillId="2" borderId="0" xfId="0" applyFont="1" applyFill="1" applyAlignment="1" applyProtection="1"/>
    <xf numFmtId="0" fontId="10" fillId="4" borderId="0" xfId="0" applyFont="1" applyFill="1" applyAlignment="1" applyProtection="1"/>
    <xf numFmtId="0" fontId="8" fillId="5" borderId="0" xfId="0" applyFont="1" applyFill="1" applyAlignment="1" applyProtection="1"/>
    <xf numFmtId="0" fontId="11" fillId="10" borderId="0" xfId="4" applyFont="1" applyFill="1" applyAlignment="1" applyProtection="1">
      <alignment vertical="top"/>
    </xf>
    <xf numFmtId="0" fontId="8" fillId="0" borderId="0" xfId="4" applyFont="1" applyAlignment="1" applyProtection="1"/>
    <xf numFmtId="0" fontId="8" fillId="17" borderId="0" xfId="0" applyFont="1" applyFill="1" applyAlignment="1" applyProtection="1"/>
    <xf numFmtId="0" fontId="8" fillId="6" borderId="0" xfId="0" applyFont="1" applyFill="1" applyAlignment="1" applyProtection="1"/>
    <xf numFmtId="0" fontId="8" fillId="7" borderId="0" xfId="0" applyFont="1" applyFill="1" applyAlignment="1" applyProtection="1"/>
    <xf numFmtId="0" fontId="8" fillId="8" borderId="0" xfId="0" applyFont="1" applyFill="1" applyAlignment="1" applyProtection="1">
      <alignment vertical="top"/>
    </xf>
    <xf numFmtId="0" fontId="11" fillId="9" borderId="0" xfId="3" applyFont="1" applyFill="1" applyAlignment="1" applyProtection="1">
      <alignment vertical="top"/>
    </xf>
    <xf numFmtId="0" fontId="8" fillId="0" borderId="0" xfId="3" applyFont="1" applyProtection="1">
      <alignment horizontal="left" wrapText="1"/>
    </xf>
    <xf numFmtId="0" fontId="9" fillId="0" borderId="1" xfId="0" applyFont="1" applyBorder="1" applyAlignment="1" applyProtection="1">
      <alignment vertical="top"/>
    </xf>
    <xf numFmtId="0" fontId="8" fillId="11" borderId="0" xfId="3" applyFont="1" applyFill="1" applyAlignment="1" applyProtection="1">
      <alignment vertical="top"/>
    </xf>
    <xf numFmtId="0" fontId="8" fillId="0" borderId="0" xfId="3" applyFont="1" applyAlignment="1" applyProtection="1"/>
    <xf numFmtId="0" fontId="8" fillId="15" borderId="0" xfId="3" applyFont="1" applyFill="1" applyAlignment="1" applyProtection="1">
      <alignment vertical="top"/>
    </xf>
    <xf numFmtId="0" fontId="8" fillId="16" borderId="0" xfId="3" applyFont="1" applyFill="1" applyAlignment="1" applyProtection="1">
      <alignment vertical="top"/>
    </xf>
    <xf numFmtId="0" fontId="8" fillId="0" borderId="0" xfId="3" applyFont="1" applyFill="1" applyAlignment="1" applyProtection="1"/>
    <xf numFmtId="0" fontId="8" fillId="20" borderId="0" xfId="3" applyFont="1" applyFill="1" applyAlignment="1" applyProtection="1">
      <alignment vertical="top"/>
    </xf>
    <xf numFmtId="0" fontId="8" fillId="8" borderId="0" xfId="3" applyFont="1" applyFill="1" applyAlignment="1" applyProtection="1">
      <alignment vertical="top"/>
    </xf>
    <xf numFmtId="0" fontId="8" fillId="6" borderId="0" xfId="3" applyFont="1" applyFill="1" applyAlignment="1" applyProtection="1"/>
    <xf numFmtId="0" fontId="8" fillId="18" borderId="0" xfId="3" applyFont="1" applyFill="1" applyAlignment="1" applyProtection="1"/>
    <xf numFmtId="0" fontId="8" fillId="3" borderId="0" xfId="3" applyFont="1" applyFill="1" applyAlignment="1" applyProtection="1"/>
    <xf numFmtId="0" fontId="8" fillId="2" borderId="0" xfId="3" applyFont="1" applyFill="1" applyAlignment="1" applyProtection="1"/>
    <xf numFmtId="0" fontId="5" fillId="12" borderId="0" xfId="0" applyFont="1" applyFill="1"/>
    <xf numFmtId="0" fontId="12" fillId="12" borderId="0" xfId="5" applyFont="1" applyFill="1" applyProtection="1"/>
    <xf numFmtId="0" fontId="12" fillId="12" borderId="0" xfId="5" applyFont="1" applyFill="1" applyAlignment="1" applyProtection="1">
      <alignment horizontal="left" vertical="top"/>
    </xf>
    <xf numFmtId="0" fontId="12" fillId="14" borderId="5" xfId="5" applyFont="1" applyFill="1" applyBorder="1" applyAlignment="1" applyProtection="1">
      <alignment horizontal="left" vertical="top" wrapText="1"/>
      <protection locked="0"/>
    </xf>
    <xf numFmtId="0" fontId="14" fillId="12" borderId="0" xfId="5" applyFont="1" applyFill="1" applyProtection="1"/>
    <xf numFmtId="0" fontId="11" fillId="12" borderId="0" xfId="5" applyFont="1" applyFill="1" applyProtection="1"/>
    <xf numFmtId="0" fontId="8" fillId="12" borderId="0" xfId="5" applyFont="1" applyFill="1" applyProtection="1"/>
    <xf numFmtId="0" fontId="12" fillId="12" borderId="0" xfId="5" applyFont="1" applyFill="1"/>
    <xf numFmtId="0" fontId="8" fillId="12" borderId="0" xfId="6" applyFont="1" applyFill="1" applyBorder="1" applyAlignment="1"/>
    <xf numFmtId="0" fontId="13" fillId="14" borderId="5" xfId="5" applyFont="1" applyFill="1" applyBorder="1"/>
    <xf numFmtId="0" fontId="12" fillId="12" borderId="5" xfId="5" applyFont="1" applyFill="1" applyBorder="1" applyAlignment="1" applyProtection="1">
      <alignment horizontal="left" vertical="top" wrapText="1"/>
      <protection locked="0"/>
    </xf>
    <xf numFmtId="14" fontId="12" fillId="12" borderId="5" xfId="5" applyNumberFormat="1" applyFont="1" applyFill="1" applyBorder="1" applyAlignment="1" applyProtection="1">
      <alignment horizontal="left" vertical="top" wrapText="1"/>
      <protection locked="0"/>
    </xf>
    <xf numFmtId="0" fontId="15" fillId="0" borderId="0" xfId="0" applyFont="1"/>
    <xf numFmtId="0" fontId="16" fillId="0" borderId="0" xfId="0" applyFont="1"/>
    <xf numFmtId="0" fontId="17" fillId="12" borderId="0" xfId="5" applyFont="1" applyFill="1" applyAlignment="1" applyProtection="1">
      <alignment horizontal="left" vertical="top"/>
    </xf>
    <xf numFmtId="0" fontId="17" fillId="12" borderId="0" xfId="5" applyFont="1" applyFill="1" applyAlignment="1" applyProtection="1">
      <alignment vertical="top"/>
    </xf>
    <xf numFmtId="0" fontId="18" fillId="12" borderId="0" xfId="5" applyFont="1" applyFill="1" applyProtection="1"/>
    <xf numFmtId="0" fontId="19" fillId="13" borderId="5" xfId="5" applyFont="1" applyFill="1" applyBorder="1" applyAlignment="1" applyProtection="1">
      <alignment horizontal="center" vertical="center"/>
    </xf>
    <xf numFmtId="0" fontId="15" fillId="12" borderId="0" xfId="0" applyFont="1" applyFill="1"/>
    <xf numFmtId="0" fontId="17" fillId="12" borderId="0" xfId="5" applyFont="1" applyFill="1"/>
    <xf numFmtId="0" fontId="0" fillId="0" borderId="0" xfId="0" applyAlignment="1">
      <alignment horizontal="left"/>
    </xf>
    <xf numFmtId="0" fontId="20" fillId="21" borderId="6" xfId="0" applyFont="1" applyFill="1" applyBorder="1" applyProtection="1">
      <protection locked="0"/>
    </xf>
    <xf numFmtId="0" fontId="20" fillId="21" borderId="5" xfId="0" applyFont="1" applyFill="1" applyBorder="1" applyProtection="1">
      <protection locked="0"/>
    </xf>
    <xf numFmtId="0" fontId="20" fillId="21" borderId="2" xfId="0" applyFont="1" applyFill="1" applyBorder="1" applyProtection="1">
      <protection locked="0"/>
    </xf>
    <xf numFmtId="0" fontId="2" fillId="12" borderId="0" xfId="0" applyFont="1" applyFill="1" applyProtection="1"/>
    <xf numFmtId="0" fontId="22" fillId="0" borderId="0" xfId="0" applyFont="1"/>
    <xf numFmtId="0" fontId="8" fillId="22" borderId="0" xfId="11" applyFont="1" applyFill="1" applyAlignment="1" applyProtection="1"/>
    <xf numFmtId="0" fontId="5" fillId="16" borderId="0" xfId="0" applyFont="1" applyFill="1"/>
    <xf numFmtId="0" fontId="6" fillId="16" borderId="0" xfId="0" applyFont="1" applyFill="1"/>
    <xf numFmtId="0" fontId="5" fillId="16" borderId="0" xfId="0" applyFont="1" applyFill="1" applyAlignment="1">
      <alignment horizontal="left"/>
    </xf>
    <xf numFmtId="0" fontId="5" fillId="22" borderId="0" xfId="0" applyFont="1" applyFill="1" applyBorder="1" applyAlignment="1">
      <alignment horizontal="left"/>
    </xf>
    <xf numFmtId="0" fontId="5" fillId="22" borderId="0" xfId="0" applyFont="1" applyFill="1" applyBorder="1"/>
    <xf numFmtId="0" fontId="5" fillId="0" borderId="0" xfId="0" applyFont="1" applyBorder="1" applyAlignment="1">
      <alignment horizontal="left"/>
    </xf>
    <xf numFmtId="3" fontId="5" fillId="0" borderId="0" xfId="0" applyNumberFormat="1" applyFont="1" applyBorder="1"/>
    <xf numFmtId="0" fontId="23" fillId="22" borderId="0" xfId="0" applyFont="1" applyFill="1" applyBorder="1" applyAlignment="1">
      <alignment horizontal="left"/>
    </xf>
    <xf numFmtId="0" fontId="23" fillId="0" borderId="0" xfId="0" applyFont="1" applyBorder="1"/>
    <xf numFmtId="0" fontId="23" fillId="22" borderId="0" xfId="0" applyFont="1" applyFill="1" applyBorder="1"/>
    <xf numFmtId="0" fontId="8" fillId="22" borderId="0" xfId="3" applyFont="1" applyFill="1" applyAlignment="1" applyProtection="1"/>
    <xf numFmtId="0" fontId="24" fillId="22" borderId="0" xfId="0" applyFont="1" applyFill="1" applyBorder="1"/>
    <xf numFmtId="0" fontId="5" fillId="16" borderId="0" xfId="0" applyFont="1" applyFill="1" applyBorder="1" applyAlignment="1">
      <alignment horizontal="left"/>
    </xf>
    <xf numFmtId="0" fontId="5" fillId="16" borderId="0" xfId="0" applyFont="1" applyFill="1" applyBorder="1" applyAlignment="1">
      <alignment horizontal="right"/>
    </xf>
    <xf numFmtId="0" fontId="8" fillId="22" borderId="0" xfId="0" applyFont="1" applyFill="1" applyBorder="1"/>
    <xf numFmtId="0" fontId="8" fillId="22" borderId="0" xfId="0" applyFont="1" applyFill="1" applyBorder="1" applyAlignment="1">
      <alignment horizontal="left"/>
    </xf>
    <xf numFmtId="0" fontId="8" fillId="0" borderId="0" xfId="0" applyFont="1" applyBorder="1"/>
    <xf numFmtId="0" fontId="8" fillId="0" borderId="0" xfId="0" applyFont="1" applyFill="1" applyBorder="1"/>
    <xf numFmtId="3" fontId="5" fillId="15" borderId="0" xfId="0" applyNumberFormat="1" applyFont="1" applyFill="1" applyBorder="1"/>
    <xf numFmtId="3" fontId="5" fillId="16" borderId="0" xfId="0" applyNumberFormat="1" applyFont="1" applyFill="1" applyBorder="1"/>
    <xf numFmtId="165" fontId="5" fillId="16" borderId="0" xfId="0" applyNumberFormat="1" applyFont="1" applyFill="1" applyBorder="1"/>
    <xf numFmtId="0" fontId="5" fillId="0" borderId="0" xfId="0" applyFont="1" applyBorder="1" applyAlignment="1">
      <alignment horizontal="right"/>
    </xf>
    <xf numFmtId="3" fontId="5" fillId="20" borderId="0" xfId="0" applyNumberFormat="1" applyFont="1" applyFill="1" applyBorder="1"/>
    <xf numFmtId="3" fontId="23" fillId="0" borderId="0" xfId="0" applyNumberFormat="1" applyFont="1" applyBorder="1"/>
    <xf numFmtId="0" fontId="8" fillId="2" borderId="0" xfId="11" applyFont="1" applyFill="1" applyAlignment="1" applyProtection="1"/>
    <xf numFmtId="0" fontId="5" fillId="23" borderId="0" xfId="0" applyFont="1" applyFill="1"/>
    <xf numFmtId="0" fontId="6" fillId="23" borderId="0" xfId="0" applyFont="1" applyFill="1"/>
    <xf numFmtId="0" fontId="5" fillId="23" borderId="0" xfId="0" applyFont="1" applyFill="1" applyAlignment="1">
      <alignment horizontal="left"/>
    </xf>
    <xf numFmtId="3" fontId="8" fillId="0" borderId="0" xfId="0" applyNumberFormat="1" applyFont="1" applyFill="1" applyBorder="1"/>
    <xf numFmtId="3" fontId="5" fillId="16" borderId="0" xfId="0" applyNumberFormat="1" applyFont="1" applyFill="1" applyBorder="1" applyProtection="1"/>
    <xf numFmtId="0" fontId="22" fillId="24" borderId="0" xfId="0" applyFont="1" applyFill="1"/>
    <xf numFmtId="0" fontId="5" fillId="24" borderId="0" xfId="0" applyFont="1" applyFill="1" applyBorder="1"/>
    <xf numFmtId="0" fontId="8" fillId="24" borderId="0" xfId="11" applyFont="1" applyFill="1" applyAlignment="1" applyProtection="1"/>
    <xf numFmtId="3" fontId="5" fillId="24" borderId="0" xfId="0" applyNumberFormat="1" applyFont="1" applyFill="1" applyBorder="1"/>
    <xf numFmtId="165" fontId="5" fillId="24" borderId="0" xfId="0" applyNumberFormat="1" applyFont="1" applyFill="1" applyBorder="1"/>
    <xf numFmtId="3" fontId="5" fillId="25" borderId="0" xfId="0" applyNumberFormat="1" applyFont="1" applyFill="1" applyBorder="1"/>
    <xf numFmtId="0" fontId="22" fillId="17" borderId="0" xfId="0" applyFont="1" applyFill="1"/>
    <xf numFmtId="0" fontId="5" fillId="17" borderId="0" xfId="0" applyFont="1" applyFill="1" applyBorder="1"/>
    <xf numFmtId="0" fontId="8" fillId="17" borderId="0" xfId="11" applyFont="1" applyFill="1" applyAlignment="1" applyProtection="1"/>
    <xf numFmtId="3" fontId="5" fillId="17" borderId="0" xfId="0" applyNumberFormat="1" applyFont="1" applyFill="1" applyBorder="1"/>
    <xf numFmtId="165" fontId="5" fillId="17" borderId="0" xfId="0" applyNumberFormat="1" applyFont="1" applyFill="1" applyBorder="1"/>
    <xf numFmtId="166" fontId="5" fillId="0" borderId="0" xfId="12" applyNumberFormat="1" applyFont="1" applyBorder="1"/>
    <xf numFmtId="166" fontId="5" fillId="0" borderId="0" xfId="0" applyNumberFormat="1" applyFont="1" applyBorder="1"/>
    <xf numFmtId="0" fontId="5" fillId="24" borderId="0" xfId="0" applyFont="1" applyFill="1"/>
    <xf numFmtId="0" fontId="8" fillId="24" borderId="0" xfId="0" applyFont="1" applyFill="1" applyBorder="1"/>
    <xf numFmtId="0" fontId="23" fillId="24" borderId="0" xfId="0" applyFont="1" applyFill="1" applyBorder="1"/>
    <xf numFmtId="0" fontId="5" fillId="24" borderId="0" xfId="0" applyFont="1" applyFill="1" applyBorder="1" applyAlignment="1">
      <alignment horizontal="left"/>
    </xf>
    <xf numFmtId="0" fontId="5" fillId="18" borderId="0" xfId="0" applyFont="1" applyFill="1" applyBorder="1"/>
    <xf numFmtId="3" fontId="5" fillId="18" borderId="0" xfId="0" applyNumberFormat="1" applyFont="1" applyFill="1" applyBorder="1"/>
    <xf numFmtId="0" fontId="22" fillId="26" borderId="0" xfId="0" applyFont="1" applyFill="1"/>
    <xf numFmtId="0" fontId="5" fillId="26" borderId="0" xfId="0" applyFont="1" applyFill="1" applyBorder="1"/>
    <xf numFmtId="0" fontId="8" fillId="26" borderId="0" xfId="11" applyFont="1" applyFill="1" applyAlignment="1" applyProtection="1"/>
    <xf numFmtId="3" fontId="5" fillId="26" borderId="0" xfId="0" applyNumberFormat="1" applyFont="1" applyFill="1" applyBorder="1"/>
    <xf numFmtId="165" fontId="5" fillId="26" borderId="0" xfId="0" applyNumberFormat="1" applyFont="1" applyFill="1" applyBorder="1"/>
    <xf numFmtId="166" fontId="5" fillId="22" borderId="0" xfId="12" applyNumberFormat="1" applyFont="1" applyFill="1" applyBorder="1"/>
    <xf numFmtId="166" fontId="5" fillId="16" borderId="0" xfId="12" applyNumberFormat="1" applyFont="1" applyFill="1" applyBorder="1" applyAlignment="1">
      <alignment horizontal="right"/>
    </xf>
    <xf numFmtId="166" fontId="23" fillId="0" borderId="0" xfId="12" applyNumberFormat="1" applyFont="1" applyBorder="1"/>
    <xf numFmtId="166" fontId="8" fillId="0" borderId="0" xfId="12" applyNumberFormat="1" applyFont="1" applyFill="1" applyBorder="1"/>
    <xf numFmtId="166" fontId="8" fillId="24" borderId="0" xfId="12" applyNumberFormat="1" applyFont="1" applyFill="1" applyBorder="1"/>
    <xf numFmtId="166" fontId="22" fillId="0" borderId="0" xfId="12" applyNumberFormat="1" applyFont="1" applyBorder="1" applyAlignment="1">
      <alignment wrapText="1"/>
    </xf>
    <xf numFmtId="0" fontId="22" fillId="27" borderId="0" xfId="0" applyFont="1" applyFill="1"/>
    <xf numFmtId="0" fontId="5" fillId="27" borderId="0" xfId="0" applyFont="1" applyFill="1" applyBorder="1"/>
    <xf numFmtId="0" fontId="8" fillId="27" borderId="0" xfId="11" applyFont="1" applyFill="1" applyAlignment="1" applyProtection="1"/>
    <xf numFmtId="3" fontId="5" fillId="27" borderId="0" xfId="0" applyNumberFormat="1" applyFont="1" applyFill="1" applyBorder="1"/>
    <xf numFmtId="165" fontId="5" fillId="27" borderId="0" xfId="0" applyNumberFormat="1" applyFont="1" applyFill="1" applyBorder="1"/>
    <xf numFmtId="0" fontId="22" fillId="28" borderId="0" xfId="0" applyFont="1" applyFill="1"/>
    <xf numFmtId="0" fontId="5" fillId="28" borderId="0" xfId="0" applyFont="1" applyFill="1" applyBorder="1"/>
    <xf numFmtId="0" fontId="8" fillId="28" borderId="0" xfId="11" applyFont="1" applyFill="1" applyAlignment="1" applyProtection="1"/>
    <xf numFmtId="3" fontId="5" fillId="28" borderId="0" xfId="0" applyNumberFormat="1" applyFont="1" applyFill="1" applyBorder="1"/>
    <xf numFmtId="165" fontId="5" fillId="28" borderId="0" xfId="0" applyNumberFormat="1" applyFont="1" applyFill="1" applyBorder="1"/>
    <xf numFmtId="0" fontId="12" fillId="12" borderId="6" xfId="5" applyFont="1" applyFill="1" applyBorder="1" applyAlignment="1" applyProtection="1">
      <alignment horizontal="left" vertical="top" wrapText="1"/>
      <protection locked="0"/>
    </xf>
    <xf numFmtId="0" fontId="12" fillId="12" borderId="3" xfId="5" applyFont="1" applyFill="1" applyBorder="1" applyAlignment="1" applyProtection="1">
      <alignment horizontal="left" vertical="top" wrapText="1"/>
      <protection locked="0"/>
    </xf>
    <xf numFmtId="0" fontId="12" fillId="12" borderId="2" xfId="5" applyFont="1" applyFill="1" applyBorder="1" applyAlignment="1" applyProtection="1">
      <alignment horizontal="left" vertical="top" wrapText="1"/>
      <protection locked="0"/>
    </xf>
    <xf numFmtId="0" fontId="8" fillId="12" borderId="6" xfId="5" applyFont="1" applyFill="1" applyBorder="1" applyAlignment="1" applyProtection="1">
      <alignment horizontal="left" vertical="top" wrapText="1"/>
      <protection locked="0"/>
    </xf>
  </cellXfs>
  <cellStyles count="13">
    <cellStyle name="Komma" xfId="12" builtinId="3"/>
    <cellStyle name="Komma 2" xfId="8" xr:uid="{8CD2861F-6971-49AD-B84B-E028AC8554B1}"/>
    <cellStyle name="Komma 2 2" xfId="10" xr:uid="{8CD2861F-6971-49AD-B84B-E028AC8554B1}"/>
    <cellStyle name="Normal 4" xfId="6" xr:uid="{3A1FEE30-1651-4CB0-9540-31013C6C9624}"/>
    <cellStyle name="Procent 2" xfId="2" xr:uid="{C2D62AFB-4F42-40B0-BEE6-171AB78EA5A2}"/>
    <cellStyle name="Standaard" xfId="0" builtinId="0"/>
    <cellStyle name="Standaard 15" xfId="5" xr:uid="{F5435B77-6669-49FC-A191-5EB8BC50AC90}"/>
    <cellStyle name="Standaard 2" xfId="1" xr:uid="{017FCFC9-0ACF-4932-A4A1-2618C6FDCFAA}"/>
    <cellStyle name="Standaard 2 2" xfId="9" xr:uid="{00000000-0005-0000-0000-000030000000}"/>
    <cellStyle name="Standaard 3" xfId="7" xr:uid="{00000000-0005-0000-0000-000037000000}"/>
    <cellStyle name="Standaard_Opgave_toetsmarge_aan_ARC_T02_jjjjQq" xfId="3" xr:uid="{997ECDF2-02BD-4C59-997E-9CDF9F0C9BED}"/>
    <cellStyle name="Standaard_Opgave_toetsmarge_aan_ARC_T02_jjjjQq 2" xfId="11" xr:uid="{8D92750B-6D96-4303-9B3F-09A204D07940}"/>
    <cellStyle name="Standaard_SCR_ECAP_Life_T01_jjjjQq" xfId="4" xr:uid="{623A882F-5ED2-4782-BBCB-D7C3C4DF4E68}"/>
  </cellStyles>
  <dxfs count="8">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0"/>
      </font>
      <fill>
        <patternFill>
          <bgColor rgb="FFFFC7CE"/>
        </patternFill>
      </fill>
    </dxf>
  </dxfs>
  <tableStyles count="0" defaultTableStyle="TableStyleMedium2" defaultPivotStyle="PivotStyleLight16"/>
  <colors>
    <mruColors>
      <color rgb="FFFFCCCC"/>
      <color rgb="FFFF9999"/>
      <color rgb="FF66FF33"/>
      <color rgb="FFCCFFCC"/>
      <color rgb="FFC0C0C0"/>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18" Type="http://schemas.openxmlformats.org/officeDocument/2006/relationships/customXml" Target="../customXml/item7.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tuariaat/SSC%20Marktwaarde%20Verslaglegging/2018/2018Q4/06.%20ECAP_SCR_QRT/17%20-%20Rapportagesheet/Rapportage_ASR_totaal_T21D_2018Q4_20%20-%20kopi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 Werkmap"/>
      <sheetName val="Versiebeheer"/>
      <sheetName val="Modelcorrecties"/>
      <sheetName val="Controle+Aftekening"/>
      <sheetName val="Invoer"/>
      <sheetName val="Hulpinvoer"/>
      <sheetName val="Input gevoeligheden"/>
      <sheetName val="S1201 Corr Groep"/>
      <sheetName val="S2603 Corr Groep"/>
      <sheetName val="S2801 Corr Groep"/>
      <sheetName val="S2606 Corr Groep"/>
      <sheetName val="S1201 ASR Leven"/>
      <sheetName val="S2603 ASR Leven"/>
      <sheetName val="S2801 ASR Leven"/>
      <sheetName val="S2606 ASR Leven"/>
      <sheetName val="Vervalrisico ECAP"/>
      <sheetName val="Toel. ASR Leven NV na LACTP"/>
      <sheetName val="Toel. ASR Leven tbv Groep"/>
      <sheetName val="Toel. ASR Leven NV"/>
      <sheetName val="Toel. Ardanta"/>
      <sheetName val="Toel. Leven NOM"/>
      <sheetName val="Toel. Leven UL"/>
      <sheetName val="Toel. Leven TOT"/>
      <sheetName val="Toel. Pens. NOM"/>
      <sheetName val="Toel. Pens. UL"/>
      <sheetName val="Toel. Pens. TOT"/>
      <sheetName val="Toel. Totaal"/>
      <sheetName val="Correctie SCR Mass Lapse ECAP"/>
      <sheetName val="Grafiek4"/>
      <sheetName val="Grafiek5"/>
      <sheetName val="Grafiek6"/>
      <sheetName val="Grafiek Geg"/>
      <sheetName val="LoC Recap"/>
      <sheetName val="SCR Corr Groep "/>
      <sheetName val="SCR ASR Leven NV"/>
      <sheetName val="SCR PL Ardanta"/>
      <sheetName val="SCR PL Leven"/>
      <sheetName val="SCR PL Pensioenen"/>
      <sheetName val="LoC SCR x"/>
      <sheetName val="Data SCR-lapse ECAP"/>
      <sheetName val="LoC Data SCR-lapse ECAP"/>
      <sheetName val="Data Risicomarge"/>
      <sheetName val="LoC Data Risicomarge"/>
      <sheetName val="Risicomarges SCR naar Groep"/>
      <sheetName val="LoC Risicomarges SCR naar Groep"/>
      <sheetName val="RM naar HRG SII"/>
      <sheetName val="LoC RM naar HRG SII"/>
      <sheetName val="Premiegegevens"/>
      <sheetName val="LoC Premiegegevens"/>
      <sheetName val="Correctie QRT 26.06"/>
      <sheetName val="LoC Correctie QRT 26.06"/>
      <sheetName val="Balansvoorzieningen"/>
      <sheetName val="LoC Balansvoorzieningen"/>
      <sheetName val="Hand ECAP"/>
      <sheetName val="LoC Hand ECAP"/>
      <sheetName val="Rapp Ecap Scr Qvorig"/>
      <sheetName val="LoC Rapp Ecap Scr Qvorig"/>
      <sheetName val="Herv_Generali"/>
      <sheetName val="LoC Herv_Generali"/>
      <sheetName val="LACTP"/>
      <sheetName val="LoC LACTP"/>
      <sheetName val="Todo VB"/>
      <sheetName val="Namen"/>
      <sheetName val="Outp_Macro_Vindkoppe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5">
          <cell r="C5">
            <v>1000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3D19-07AC-45D0-9CC7-AC795F2D90CA}">
  <sheetPr codeName="Blad1">
    <tabColor theme="0" tint="-0.249977111117893"/>
  </sheetPr>
  <dimension ref="A2:J195"/>
  <sheetViews>
    <sheetView workbookViewId="0"/>
  </sheetViews>
  <sheetFormatPr defaultRowHeight="12.75" x14ac:dyDescent="0.2"/>
  <cols>
    <col min="1" max="1" width="9.140625" style="39" collapsed="1"/>
    <col min="2" max="2" width="20.28515625" style="39" customWidth="1" collapsed="1"/>
    <col min="3" max="3" width="56.7109375" style="39" customWidth="1" collapsed="1"/>
    <col min="4" max="4" width="9.140625" style="39" collapsed="1"/>
    <col min="5" max="5" width="34.140625" style="39" bestFit="1" customWidth="1" collapsed="1"/>
    <col min="6" max="6" width="13.7109375" style="39" customWidth="1" collapsed="1"/>
    <col min="7" max="16384" width="9.140625" style="38" collapsed="1"/>
  </cols>
  <sheetData>
    <row r="2" spans="1:6" s="56" customFormat="1" ht="15.75" x14ac:dyDescent="0.25">
      <c r="A2" s="54"/>
      <c r="B2" s="52" t="s">
        <v>37</v>
      </c>
      <c r="C2" s="54"/>
      <c r="D2" s="54"/>
      <c r="E2" s="52" t="s">
        <v>38</v>
      </c>
      <c r="F2" s="55" t="str">
        <f>I111</f>
        <v>C</v>
      </c>
    </row>
    <row r="4" spans="1:6" x14ac:dyDescent="0.2">
      <c r="B4" s="40" t="s">
        <v>40</v>
      </c>
      <c r="C4" s="41" t="s">
        <v>41</v>
      </c>
      <c r="E4" s="39" t="s">
        <v>42</v>
      </c>
      <c r="F4" s="59" t="s">
        <v>43</v>
      </c>
    </row>
    <row r="5" spans="1:6" x14ac:dyDescent="0.2">
      <c r="E5" s="39" t="s">
        <v>44</v>
      </c>
      <c r="F5" s="60" t="s">
        <v>45</v>
      </c>
    </row>
    <row r="6" spans="1:6" x14ac:dyDescent="0.2">
      <c r="B6" s="40" t="s">
        <v>46</v>
      </c>
      <c r="C6" s="41" t="s">
        <v>47</v>
      </c>
      <c r="E6" s="39" t="s">
        <v>48</v>
      </c>
      <c r="F6" s="61" t="s">
        <v>49</v>
      </c>
    </row>
    <row r="8" spans="1:6" x14ac:dyDescent="0.2">
      <c r="B8" s="40" t="s">
        <v>50</v>
      </c>
      <c r="C8" s="41" t="s">
        <v>596</v>
      </c>
    </row>
    <row r="10" spans="1:6" x14ac:dyDescent="0.2">
      <c r="B10" s="40" t="s">
        <v>51</v>
      </c>
      <c r="C10" s="41" t="s">
        <v>597</v>
      </c>
    </row>
    <row r="12" spans="1:6" x14ac:dyDescent="0.2">
      <c r="B12" s="40" t="s">
        <v>52</v>
      </c>
      <c r="C12" s="41" t="s">
        <v>598</v>
      </c>
    </row>
    <row r="14" spans="1:6" x14ac:dyDescent="0.2">
      <c r="B14" s="39" t="s">
        <v>54</v>
      </c>
      <c r="C14" s="41" t="s">
        <v>85</v>
      </c>
    </row>
    <row r="18" spans="2:4" ht="15.75" x14ac:dyDescent="0.2">
      <c r="B18" s="53" t="s">
        <v>55</v>
      </c>
      <c r="D18" s="42" t="s">
        <v>56</v>
      </c>
    </row>
    <row r="20" spans="2:4" x14ac:dyDescent="0.2">
      <c r="B20" s="40" t="s">
        <v>57</v>
      </c>
      <c r="C20" s="135" t="s">
        <v>292</v>
      </c>
    </row>
    <row r="21" spans="2:4" x14ac:dyDescent="0.2">
      <c r="C21" s="136"/>
    </row>
    <row r="22" spans="2:4" x14ac:dyDescent="0.2">
      <c r="C22" s="136"/>
    </row>
    <row r="23" spans="2:4" x14ac:dyDescent="0.2">
      <c r="C23" s="136"/>
    </row>
    <row r="24" spans="2:4" x14ac:dyDescent="0.2">
      <c r="C24" s="136"/>
    </row>
    <row r="25" spans="2:4" x14ac:dyDescent="0.2">
      <c r="C25" s="136"/>
    </row>
    <row r="26" spans="2:4" x14ac:dyDescent="0.2">
      <c r="C26" s="137"/>
    </row>
    <row r="28" spans="2:4" x14ac:dyDescent="0.2">
      <c r="B28" s="40" t="s">
        <v>58</v>
      </c>
      <c r="C28" s="135" t="s">
        <v>599</v>
      </c>
    </row>
    <row r="29" spans="2:4" x14ac:dyDescent="0.2">
      <c r="C29" s="136"/>
    </row>
    <row r="30" spans="2:4" x14ac:dyDescent="0.2">
      <c r="C30" s="136"/>
    </row>
    <row r="31" spans="2:4" x14ac:dyDescent="0.2">
      <c r="C31" s="136"/>
    </row>
    <row r="32" spans="2:4" x14ac:dyDescent="0.2">
      <c r="C32" s="136"/>
    </row>
    <row r="33" spans="2:3" x14ac:dyDescent="0.2">
      <c r="C33" s="136"/>
    </row>
    <row r="34" spans="2:3" x14ac:dyDescent="0.2">
      <c r="C34" s="137"/>
    </row>
    <row r="36" spans="2:3" x14ac:dyDescent="0.2">
      <c r="B36" s="40" t="s">
        <v>59</v>
      </c>
      <c r="C36" s="138" t="s">
        <v>109</v>
      </c>
    </row>
    <row r="37" spans="2:3" x14ac:dyDescent="0.2">
      <c r="C37" s="136"/>
    </row>
    <row r="38" spans="2:3" x14ac:dyDescent="0.2">
      <c r="C38" s="136"/>
    </row>
    <row r="39" spans="2:3" x14ac:dyDescent="0.2">
      <c r="C39" s="136"/>
    </row>
    <row r="40" spans="2:3" x14ac:dyDescent="0.2">
      <c r="C40" s="136"/>
    </row>
    <row r="41" spans="2:3" x14ac:dyDescent="0.2">
      <c r="C41" s="136"/>
    </row>
    <row r="42" spans="2:3" x14ac:dyDescent="0.2">
      <c r="C42" s="137"/>
    </row>
    <row r="100" spans="1:10" hidden="1" x14ac:dyDescent="0.2">
      <c r="A100" s="62" t="s">
        <v>60</v>
      </c>
      <c r="B100" s="62" t="s">
        <v>61</v>
      </c>
      <c r="C100" s="62" t="s">
        <v>62</v>
      </c>
      <c r="D100" s="62"/>
      <c r="E100" s="62"/>
      <c r="F100" s="62"/>
      <c r="G100" s="62"/>
      <c r="H100" s="62"/>
      <c r="I100" s="62"/>
      <c r="J100" s="62"/>
    </row>
    <row r="101" spans="1:10" hidden="1" x14ac:dyDescent="0.2">
      <c r="A101" s="62" t="s">
        <v>63</v>
      </c>
      <c r="B101" s="62" t="s">
        <v>64</v>
      </c>
      <c r="C101" s="62" t="s">
        <v>65</v>
      </c>
      <c r="D101" s="62"/>
      <c r="E101" s="62"/>
      <c r="F101" s="62"/>
      <c r="G101" s="62"/>
      <c r="H101" s="62"/>
      <c r="I101" s="62"/>
      <c r="J101" s="62"/>
    </row>
    <row r="102" spans="1:10" hidden="1" x14ac:dyDescent="0.2">
      <c r="A102" s="62" t="s">
        <v>64</v>
      </c>
      <c r="B102" s="62" t="s">
        <v>45</v>
      </c>
      <c r="C102" s="62" t="s">
        <v>49</v>
      </c>
      <c r="D102" s="62"/>
      <c r="E102" s="62"/>
      <c r="F102" s="62"/>
      <c r="G102" s="62"/>
      <c r="H102" s="62"/>
      <c r="I102" s="62"/>
      <c r="J102" s="62"/>
    </row>
    <row r="103" spans="1:10" hidden="1" x14ac:dyDescent="0.2">
      <c r="A103" s="62" t="s">
        <v>66</v>
      </c>
      <c r="B103" s="62"/>
      <c r="C103" s="62" t="s">
        <v>67</v>
      </c>
      <c r="D103" s="62"/>
      <c r="E103" s="62"/>
      <c r="F103" s="62"/>
      <c r="G103" s="62"/>
      <c r="H103" s="62"/>
      <c r="I103" s="62"/>
      <c r="J103" s="62"/>
    </row>
    <row r="104" spans="1:10" hidden="1" x14ac:dyDescent="0.2">
      <c r="A104" s="62" t="s">
        <v>43</v>
      </c>
      <c r="B104" s="62"/>
      <c r="C104" s="62"/>
      <c r="D104" s="62"/>
      <c r="E104" s="62"/>
      <c r="F104" s="62"/>
      <c r="G104" s="62"/>
      <c r="H104" s="62"/>
      <c r="I104" s="62"/>
      <c r="J104" s="62"/>
    </row>
    <row r="105" spans="1:10" hidden="1" x14ac:dyDescent="0.2">
      <c r="A105" s="62"/>
      <c r="B105" s="62"/>
      <c r="C105" s="62"/>
      <c r="D105" s="62"/>
      <c r="E105" s="62"/>
      <c r="F105" s="62"/>
      <c r="G105" s="62"/>
      <c r="H105" s="62"/>
      <c r="I105" s="62"/>
      <c r="J105" s="62"/>
    </row>
    <row r="106" spans="1:10" hidden="1" x14ac:dyDescent="0.2">
      <c r="A106" s="62"/>
      <c r="B106" s="62"/>
      <c r="C106" s="62"/>
      <c r="D106" s="62"/>
      <c r="E106" s="62"/>
      <c r="F106" s="62"/>
      <c r="G106" s="62"/>
      <c r="H106" s="62"/>
      <c r="I106" s="62"/>
      <c r="J106" s="62"/>
    </row>
    <row r="107" spans="1:10" hidden="1" x14ac:dyDescent="0.2">
      <c r="A107" s="62"/>
      <c r="B107" s="62"/>
      <c r="C107" s="62"/>
      <c r="D107" s="62"/>
      <c r="E107" s="62"/>
      <c r="F107" s="62"/>
      <c r="G107" s="62"/>
      <c r="H107" s="62"/>
      <c r="I107" s="62"/>
      <c r="J107" s="62"/>
    </row>
    <row r="108" spans="1:10" hidden="1" x14ac:dyDescent="0.2">
      <c r="A108" s="62"/>
      <c r="B108" s="62"/>
      <c r="C108" s="62"/>
      <c r="D108" s="62"/>
      <c r="E108" s="62"/>
      <c r="F108" s="62"/>
      <c r="G108" s="62"/>
      <c r="H108" s="62"/>
      <c r="I108" s="62"/>
      <c r="J108" s="62"/>
    </row>
    <row r="109" spans="1:10" hidden="1" x14ac:dyDescent="0.2">
      <c r="A109" s="62"/>
      <c r="B109" s="62"/>
      <c r="C109" s="62"/>
      <c r="D109" s="62"/>
      <c r="E109" s="62"/>
      <c r="F109" s="62"/>
      <c r="G109" s="62"/>
      <c r="H109" s="62"/>
      <c r="I109" s="62"/>
      <c r="J109" s="62"/>
    </row>
    <row r="110" spans="1:10" hidden="1" x14ac:dyDescent="0.2">
      <c r="A110" s="62"/>
      <c r="B110" s="62"/>
      <c r="C110" s="62"/>
      <c r="D110" s="62"/>
      <c r="E110" s="62"/>
      <c r="F110" s="62" t="s">
        <v>68</v>
      </c>
      <c r="G110" s="62" t="s">
        <v>106</v>
      </c>
      <c r="H110" s="62" t="s">
        <v>107</v>
      </c>
      <c r="I110" s="62" t="s">
        <v>108</v>
      </c>
      <c r="J110" s="62"/>
    </row>
    <row r="111" spans="1:10" hidden="1" x14ac:dyDescent="0.2">
      <c r="A111" s="62"/>
      <c r="B111" s="62"/>
      <c r="C111" s="62"/>
      <c r="D111" s="62"/>
      <c r="E111" s="62"/>
      <c r="F111" s="62"/>
      <c r="G111" s="62" t="str">
        <f>VLOOKUP(F$4,$A$120:$D$125,VLOOKUP(F$5,$A$129:$B$132,2,FALSE),FALSE)</f>
        <v>Niveau_3</v>
      </c>
      <c r="H111" s="62" t="str">
        <f>F6</f>
        <v xml:space="preserve">Financieel </v>
      </c>
      <c r="I111" s="62" t="str">
        <f>VLOOKUP(H111,$A$137:$D$141,VLOOKUP(G111,$A$144:$B$147,2,FALSE),FALSE)</f>
        <v>C</v>
      </c>
      <c r="J111" s="62"/>
    </row>
    <row r="112" spans="1:10" hidden="1" x14ac:dyDescent="0.2">
      <c r="A112" s="62"/>
      <c r="B112" s="62"/>
      <c r="C112" s="62"/>
      <c r="D112" s="62"/>
      <c r="E112" s="62"/>
      <c r="F112" s="62"/>
      <c r="G112" s="62"/>
      <c r="H112" s="62"/>
      <c r="I112" s="62"/>
      <c r="J112" s="62"/>
    </row>
    <row r="113" spans="1:10" hidden="1" x14ac:dyDescent="0.2">
      <c r="A113" s="62"/>
      <c r="B113" s="62"/>
      <c r="C113" s="62"/>
      <c r="D113" s="62"/>
      <c r="E113" s="62"/>
      <c r="F113" s="62"/>
      <c r="G113" s="62"/>
      <c r="H113" s="62"/>
      <c r="I113" s="62"/>
      <c r="J113" s="62"/>
    </row>
    <row r="114" spans="1:10" hidden="1" x14ac:dyDescent="0.2">
      <c r="A114" s="62"/>
      <c r="B114" s="62"/>
      <c r="C114" s="62"/>
      <c r="D114" s="62"/>
      <c r="E114" s="62"/>
      <c r="F114" s="62"/>
      <c r="G114" s="62"/>
      <c r="H114" s="62"/>
      <c r="I114" s="62"/>
      <c r="J114" s="62"/>
    </row>
    <row r="115" spans="1:10" hidden="1" x14ac:dyDescent="0.2">
      <c r="A115" s="62"/>
      <c r="B115" s="62"/>
      <c r="C115" s="62"/>
      <c r="D115" s="62"/>
      <c r="E115" s="62"/>
      <c r="F115" s="62"/>
      <c r="G115" s="62"/>
      <c r="H115" s="62"/>
      <c r="I115" s="62"/>
      <c r="J115" s="62"/>
    </row>
    <row r="116" spans="1:10" hidden="1" x14ac:dyDescent="0.2">
      <c r="A116" s="62"/>
      <c r="B116" s="62"/>
      <c r="C116" s="62"/>
      <c r="D116" s="62"/>
      <c r="E116" s="62"/>
      <c r="F116" s="62"/>
      <c r="G116" s="62"/>
      <c r="H116" s="62"/>
      <c r="I116" s="62"/>
      <c r="J116" s="62"/>
    </row>
    <row r="117" spans="1:10" hidden="1" x14ac:dyDescent="0.2">
      <c r="A117" s="62"/>
      <c r="B117" s="62"/>
      <c r="C117" s="62"/>
      <c r="D117" s="62"/>
      <c r="E117" s="62"/>
      <c r="F117" s="62"/>
      <c r="G117" s="62"/>
      <c r="H117" s="62"/>
      <c r="I117" s="62"/>
      <c r="J117" s="62"/>
    </row>
    <row r="118" spans="1:10" hidden="1" x14ac:dyDescent="0.2">
      <c r="A118" s="62"/>
      <c r="B118" s="62"/>
      <c r="C118" s="62"/>
      <c r="D118" s="62"/>
      <c r="E118" s="62"/>
      <c r="F118" s="62"/>
      <c r="G118" s="62"/>
      <c r="H118" s="62"/>
      <c r="I118" s="62"/>
      <c r="J118" s="62"/>
    </row>
    <row r="119" spans="1:10" hidden="1" x14ac:dyDescent="0.2">
      <c r="A119" s="62"/>
      <c r="B119" s="62" t="s">
        <v>44</v>
      </c>
      <c r="C119" s="62"/>
      <c r="D119" s="62"/>
      <c r="E119" s="62"/>
      <c r="F119" s="62"/>
      <c r="G119" s="62"/>
      <c r="H119" s="62"/>
      <c r="I119" s="62"/>
      <c r="J119" s="62"/>
    </row>
    <row r="120" spans="1:10" hidden="1" x14ac:dyDescent="0.2">
      <c r="A120" s="62" t="s">
        <v>42</v>
      </c>
      <c r="B120" s="62" t="s">
        <v>61</v>
      </c>
      <c r="C120" s="62" t="s">
        <v>64</v>
      </c>
      <c r="D120" s="62" t="s">
        <v>45</v>
      </c>
      <c r="E120" s="62"/>
      <c r="F120" s="62"/>
      <c r="G120" s="62"/>
      <c r="H120" s="62"/>
      <c r="I120" s="62"/>
      <c r="J120" s="62"/>
    </row>
    <row r="121" spans="1:10" hidden="1" x14ac:dyDescent="0.2">
      <c r="A121" s="62" t="s">
        <v>43</v>
      </c>
      <c r="B121" s="62" t="s">
        <v>69</v>
      </c>
      <c r="C121" s="62" t="s">
        <v>69</v>
      </c>
      <c r="D121" s="62" t="s">
        <v>69</v>
      </c>
      <c r="E121" s="62"/>
      <c r="F121" s="62"/>
      <c r="G121" s="62"/>
      <c r="H121" s="62"/>
      <c r="I121" s="62"/>
      <c r="J121" s="62"/>
    </row>
    <row r="122" spans="1:10" hidden="1" x14ac:dyDescent="0.2">
      <c r="A122" s="62" t="s">
        <v>66</v>
      </c>
      <c r="B122" s="62" t="s">
        <v>70</v>
      </c>
      <c r="C122" s="62" t="s">
        <v>69</v>
      </c>
      <c r="D122" s="62" t="s">
        <v>69</v>
      </c>
      <c r="E122" s="62"/>
      <c r="F122" s="62"/>
      <c r="G122" s="62"/>
      <c r="H122" s="62"/>
      <c r="I122" s="62"/>
      <c r="J122" s="62"/>
    </row>
    <row r="123" spans="1:10" hidden="1" x14ac:dyDescent="0.2">
      <c r="A123" s="62" t="s">
        <v>64</v>
      </c>
      <c r="B123" s="62" t="s">
        <v>70</v>
      </c>
      <c r="C123" s="62" t="s">
        <v>70</v>
      </c>
      <c r="D123" s="62" t="s">
        <v>69</v>
      </c>
      <c r="E123" s="62"/>
      <c r="F123" s="62"/>
      <c r="G123" s="62"/>
      <c r="H123" s="62"/>
      <c r="I123" s="62"/>
      <c r="J123" s="62"/>
    </row>
    <row r="124" spans="1:10" hidden="1" x14ac:dyDescent="0.2">
      <c r="A124" s="62" t="s">
        <v>63</v>
      </c>
      <c r="B124" s="62" t="s">
        <v>71</v>
      </c>
      <c r="C124" s="62" t="s">
        <v>70</v>
      </c>
      <c r="D124" s="62" t="s">
        <v>70</v>
      </c>
      <c r="E124" s="62"/>
      <c r="F124" s="62"/>
      <c r="G124" s="62"/>
      <c r="H124" s="62"/>
      <c r="I124" s="62"/>
      <c r="J124" s="62"/>
    </row>
    <row r="125" spans="1:10" hidden="1" x14ac:dyDescent="0.2">
      <c r="A125" s="62" t="s">
        <v>72</v>
      </c>
      <c r="B125" s="62" t="s">
        <v>71</v>
      </c>
      <c r="C125" s="62" t="s">
        <v>71</v>
      </c>
      <c r="D125" s="62" t="s">
        <v>71</v>
      </c>
      <c r="E125" s="62"/>
      <c r="F125" s="62"/>
      <c r="G125" s="62"/>
      <c r="H125" s="62"/>
      <c r="I125" s="62"/>
      <c r="J125" s="62"/>
    </row>
    <row r="126" spans="1:10" hidden="1" x14ac:dyDescent="0.2">
      <c r="A126" s="62"/>
      <c r="B126" s="62"/>
      <c r="C126" s="62"/>
      <c r="D126" s="62"/>
      <c r="E126" s="62"/>
      <c r="F126" s="62"/>
      <c r="G126" s="62"/>
      <c r="H126" s="62"/>
      <c r="I126" s="62"/>
      <c r="J126" s="62"/>
    </row>
    <row r="127" spans="1:10" hidden="1" x14ac:dyDescent="0.2">
      <c r="A127" s="62"/>
      <c r="B127" s="62"/>
      <c r="C127" s="62"/>
      <c r="D127" s="62"/>
      <c r="E127" s="62"/>
      <c r="F127" s="62"/>
      <c r="G127" s="62"/>
      <c r="H127" s="62"/>
      <c r="I127" s="62"/>
      <c r="J127" s="62"/>
    </row>
    <row r="128" spans="1:10" hidden="1" x14ac:dyDescent="0.2">
      <c r="A128" s="62"/>
      <c r="B128" s="62"/>
      <c r="C128" s="62"/>
      <c r="D128" s="62"/>
      <c r="E128" s="62"/>
      <c r="F128" s="62"/>
      <c r="G128" s="62"/>
      <c r="H128" s="62"/>
      <c r="I128" s="62"/>
      <c r="J128" s="62"/>
    </row>
    <row r="129" spans="1:10" hidden="1" x14ac:dyDescent="0.2">
      <c r="A129" s="62" t="s">
        <v>73</v>
      </c>
      <c r="B129" s="62"/>
      <c r="C129" s="62"/>
      <c r="D129" s="62"/>
      <c r="E129" s="62"/>
      <c r="F129" s="62"/>
      <c r="G129" s="62"/>
      <c r="H129" s="62"/>
      <c r="I129" s="62"/>
      <c r="J129" s="62"/>
    </row>
    <row r="130" spans="1:10" hidden="1" x14ac:dyDescent="0.2">
      <c r="A130" s="62" t="s">
        <v>45</v>
      </c>
      <c r="B130" s="62">
        <v>4</v>
      </c>
      <c r="C130" s="62"/>
      <c r="D130" s="62"/>
      <c r="E130" s="62"/>
      <c r="F130" s="62"/>
      <c r="G130" s="62"/>
      <c r="H130" s="62"/>
      <c r="I130" s="62"/>
      <c r="J130" s="62"/>
    </row>
    <row r="131" spans="1:10" hidden="1" x14ac:dyDescent="0.2">
      <c r="A131" s="62" t="s">
        <v>64</v>
      </c>
      <c r="B131" s="62">
        <v>3</v>
      </c>
      <c r="C131" s="62"/>
      <c r="D131" s="62"/>
      <c r="E131" s="62"/>
      <c r="F131" s="62"/>
      <c r="G131" s="62"/>
      <c r="H131" s="62"/>
      <c r="I131" s="62"/>
      <c r="J131" s="62"/>
    </row>
    <row r="132" spans="1:10" hidden="1" x14ac:dyDescent="0.2">
      <c r="A132" s="62" t="s">
        <v>61</v>
      </c>
      <c r="B132" s="62">
        <v>2</v>
      </c>
      <c r="C132" s="62"/>
      <c r="D132" s="62"/>
      <c r="E132" s="62"/>
      <c r="F132" s="62"/>
      <c r="G132" s="62"/>
      <c r="H132" s="62"/>
      <c r="I132" s="62"/>
      <c r="J132" s="62"/>
    </row>
    <row r="133" spans="1:10" hidden="1" x14ac:dyDescent="0.2">
      <c r="A133" s="62"/>
      <c r="B133" s="62"/>
      <c r="C133" s="62"/>
      <c r="D133" s="62"/>
      <c r="E133" s="62"/>
      <c r="F133" s="62"/>
      <c r="G133" s="62"/>
      <c r="H133" s="62"/>
      <c r="I133" s="62"/>
      <c r="J133" s="62"/>
    </row>
    <row r="134" spans="1:10" hidden="1" x14ac:dyDescent="0.2">
      <c r="A134" s="62"/>
      <c r="B134" s="62"/>
      <c r="C134" s="62"/>
      <c r="D134" s="62"/>
      <c r="E134" s="62"/>
      <c r="F134" s="62"/>
      <c r="G134" s="62"/>
      <c r="H134" s="62"/>
      <c r="I134" s="62"/>
      <c r="J134" s="62"/>
    </row>
    <row r="135" spans="1:10" hidden="1" x14ac:dyDescent="0.2">
      <c r="A135" s="62"/>
      <c r="B135" s="62"/>
      <c r="C135" s="62"/>
      <c r="D135" s="62"/>
      <c r="E135" s="62"/>
      <c r="F135" s="62"/>
      <c r="G135" s="62"/>
      <c r="H135" s="62"/>
      <c r="I135" s="62"/>
      <c r="J135" s="62"/>
    </row>
    <row r="136" spans="1:10" hidden="1" x14ac:dyDescent="0.2">
      <c r="A136" s="62"/>
      <c r="B136" s="62" t="s">
        <v>44</v>
      </c>
      <c r="C136" s="62"/>
      <c r="D136" s="62"/>
      <c r="E136" s="62"/>
      <c r="F136" s="62"/>
      <c r="G136" s="62"/>
      <c r="H136" s="62"/>
      <c r="I136" s="62"/>
      <c r="J136" s="62"/>
    </row>
    <row r="137" spans="1:10" hidden="1" x14ac:dyDescent="0.2">
      <c r="A137" s="62" t="s">
        <v>2</v>
      </c>
      <c r="B137" s="62" t="s">
        <v>71</v>
      </c>
      <c r="C137" s="62" t="s">
        <v>70</v>
      </c>
      <c r="D137" s="62" t="s">
        <v>69</v>
      </c>
      <c r="E137" s="62"/>
      <c r="F137" s="62"/>
      <c r="G137" s="62"/>
      <c r="H137" s="62"/>
      <c r="I137" s="62"/>
      <c r="J137" s="62"/>
    </row>
    <row r="138" spans="1:10" hidden="1" x14ac:dyDescent="0.2">
      <c r="A138" s="62" t="s">
        <v>65</v>
      </c>
      <c r="B138" s="62" t="s">
        <v>74</v>
      </c>
      <c r="C138" s="62" t="s">
        <v>74</v>
      </c>
      <c r="D138" s="62" t="s">
        <v>75</v>
      </c>
      <c r="E138" s="62"/>
      <c r="F138" s="62"/>
      <c r="G138" s="62"/>
      <c r="H138" s="62"/>
      <c r="I138" s="62"/>
      <c r="J138" s="62"/>
    </row>
    <row r="139" spans="1:10" hidden="1" x14ac:dyDescent="0.2">
      <c r="A139" s="62" t="s">
        <v>62</v>
      </c>
      <c r="B139" s="62" t="s">
        <v>74</v>
      </c>
      <c r="C139" s="62" t="s">
        <v>75</v>
      </c>
      <c r="D139" s="62" t="s">
        <v>75</v>
      </c>
      <c r="E139" s="62"/>
      <c r="F139" s="62"/>
      <c r="G139" s="62"/>
      <c r="H139" s="62"/>
      <c r="I139" s="62"/>
      <c r="J139" s="62"/>
    </row>
    <row r="140" spans="1:10" hidden="1" x14ac:dyDescent="0.2">
      <c r="A140" s="62" t="s">
        <v>49</v>
      </c>
      <c r="B140" s="62" t="s">
        <v>75</v>
      </c>
      <c r="C140" s="62" t="s">
        <v>39</v>
      </c>
      <c r="D140" s="62" t="s">
        <v>39</v>
      </c>
      <c r="E140" s="62"/>
      <c r="F140" s="62"/>
      <c r="G140" s="62"/>
      <c r="H140" s="62"/>
      <c r="I140" s="62"/>
      <c r="J140" s="62"/>
    </row>
    <row r="141" spans="1:10" hidden="1" x14ac:dyDescent="0.2">
      <c r="A141" s="62" t="s">
        <v>67</v>
      </c>
      <c r="B141" s="62" t="s">
        <v>39</v>
      </c>
      <c r="C141" s="62" t="s">
        <v>39</v>
      </c>
      <c r="D141" s="62" t="s">
        <v>39</v>
      </c>
      <c r="E141" s="62"/>
      <c r="F141" s="62"/>
      <c r="G141" s="62"/>
      <c r="H141" s="62"/>
      <c r="I141" s="62"/>
      <c r="J141" s="62"/>
    </row>
    <row r="142" spans="1:10" hidden="1" x14ac:dyDescent="0.2">
      <c r="A142" s="62"/>
      <c r="B142" s="62"/>
      <c r="C142" s="62"/>
      <c r="D142" s="62"/>
      <c r="E142" s="62"/>
      <c r="F142" s="62"/>
      <c r="G142" s="62"/>
      <c r="H142" s="62"/>
      <c r="I142" s="62"/>
      <c r="J142" s="62"/>
    </row>
    <row r="143" spans="1:10" hidden="1" x14ac:dyDescent="0.2">
      <c r="A143" s="62"/>
      <c r="B143" s="62"/>
      <c r="C143" s="62"/>
      <c r="D143" s="62"/>
      <c r="E143" s="62"/>
      <c r="F143" s="62"/>
      <c r="G143" s="62"/>
      <c r="H143" s="62"/>
      <c r="I143" s="62"/>
      <c r="J143" s="62"/>
    </row>
    <row r="144" spans="1:10" hidden="1" x14ac:dyDescent="0.2">
      <c r="A144" s="62" t="s">
        <v>73</v>
      </c>
      <c r="B144" s="62"/>
      <c r="C144" s="62"/>
      <c r="D144" s="62"/>
      <c r="E144" s="62"/>
      <c r="F144" s="62"/>
      <c r="G144" s="62"/>
      <c r="H144" s="62"/>
      <c r="I144" s="62"/>
      <c r="J144" s="62"/>
    </row>
    <row r="145" spans="1:10" hidden="1" x14ac:dyDescent="0.2">
      <c r="A145" s="62" t="s">
        <v>71</v>
      </c>
      <c r="B145" s="62">
        <v>2</v>
      </c>
      <c r="C145" s="62"/>
      <c r="D145" s="62"/>
      <c r="E145" s="62"/>
      <c r="F145" s="62"/>
      <c r="G145" s="62"/>
      <c r="H145" s="62"/>
      <c r="I145" s="62"/>
      <c r="J145" s="62"/>
    </row>
    <row r="146" spans="1:10" hidden="1" x14ac:dyDescent="0.2">
      <c r="A146" s="62" t="s">
        <v>70</v>
      </c>
      <c r="B146" s="62">
        <v>3</v>
      </c>
      <c r="C146" s="62"/>
      <c r="D146" s="62"/>
      <c r="E146" s="62"/>
      <c r="F146" s="62"/>
      <c r="G146" s="62"/>
      <c r="H146" s="62"/>
      <c r="I146" s="62"/>
      <c r="J146" s="62"/>
    </row>
    <row r="147" spans="1:10" hidden="1" x14ac:dyDescent="0.2">
      <c r="A147" s="62" t="s">
        <v>69</v>
      </c>
      <c r="B147" s="62">
        <v>4</v>
      </c>
      <c r="C147" s="62"/>
      <c r="D147" s="62"/>
      <c r="E147" s="62"/>
      <c r="F147" s="62"/>
      <c r="G147" s="62"/>
      <c r="H147" s="62"/>
      <c r="I147" s="62"/>
      <c r="J147" s="62"/>
    </row>
    <row r="148" spans="1:10" x14ac:dyDescent="0.2">
      <c r="A148" s="44"/>
      <c r="B148" s="44"/>
      <c r="C148" s="44"/>
      <c r="D148" s="44"/>
      <c r="E148" s="44"/>
      <c r="F148" s="44"/>
    </row>
    <row r="149" spans="1:10" x14ac:dyDescent="0.2">
      <c r="A149" s="44"/>
      <c r="B149" s="44"/>
      <c r="C149" s="44"/>
      <c r="D149" s="44"/>
      <c r="E149" s="44"/>
      <c r="F149" s="44"/>
    </row>
    <row r="150" spans="1:10" x14ac:dyDescent="0.2">
      <c r="A150" s="44"/>
      <c r="B150" s="44"/>
      <c r="C150" s="44"/>
      <c r="D150" s="44"/>
      <c r="E150" s="44"/>
      <c r="F150" s="44"/>
    </row>
    <row r="151" spans="1:10" x14ac:dyDescent="0.2">
      <c r="A151" s="44"/>
      <c r="B151" s="44"/>
      <c r="C151" s="44"/>
      <c r="D151" s="44"/>
      <c r="E151" s="44"/>
      <c r="F151" s="44"/>
    </row>
    <row r="152" spans="1:10" x14ac:dyDescent="0.2">
      <c r="A152" s="44"/>
      <c r="B152" s="44"/>
      <c r="C152" s="44"/>
      <c r="D152" s="44"/>
      <c r="E152" s="44"/>
      <c r="F152" s="44"/>
    </row>
    <row r="153" spans="1:10" x14ac:dyDescent="0.2">
      <c r="A153" s="44"/>
      <c r="B153" s="44"/>
      <c r="C153" s="44"/>
      <c r="D153" s="44"/>
      <c r="E153" s="44"/>
      <c r="F153" s="44"/>
    </row>
    <row r="154" spans="1:10" x14ac:dyDescent="0.2">
      <c r="A154" s="44"/>
      <c r="B154" s="44"/>
      <c r="C154" s="44"/>
      <c r="D154" s="44"/>
      <c r="E154" s="44"/>
      <c r="F154" s="44"/>
    </row>
    <row r="155" spans="1:10" x14ac:dyDescent="0.2">
      <c r="A155" s="44"/>
      <c r="B155" s="44"/>
      <c r="C155" s="44"/>
      <c r="D155" s="44"/>
      <c r="E155" s="44"/>
      <c r="F155" s="44"/>
    </row>
    <row r="156" spans="1:10" x14ac:dyDescent="0.2">
      <c r="A156" s="44"/>
      <c r="B156" s="44"/>
      <c r="C156" s="44"/>
      <c r="D156" s="44"/>
      <c r="E156" s="44"/>
      <c r="F156" s="44"/>
    </row>
    <row r="157" spans="1:10" x14ac:dyDescent="0.2">
      <c r="A157" s="44"/>
      <c r="B157" s="44"/>
      <c r="C157" s="44"/>
      <c r="D157" s="44"/>
      <c r="E157" s="44"/>
      <c r="F157" s="44"/>
    </row>
    <row r="158" spans="1:10" x14ac:dyDescent="0.2">
      <c r="A158" s="44"/>
      <c r="B158" s="44"/>
      <c r="C158" s="44"/>
      <c r="D158" s="44"/>
      <c r="E158" s="44"/>
      <c r="F158" s="44"/>
    </row>
    <row r="159" spans="1:10" x14ac:dyDescent="0.2">
      <c r="A159" s="44"/>
      <c r="B159" s="44"/>
      <c r="C159" s="44"/>
      <c r="D159" s="44"/>
      <c r="E159" s="44"/>
      <c r="F159" s="44"/>
    </row>
    <row r="160" spans="1:10" x14ac:dyDescent="0.2">
      <c r="A160" s="44"/>
      <c r="B160" s="44"/>
      <c r="C160" s="44"/>
      <c r="D160" s="44"/>
      <c r="E160" s="44"/>
      <c r="F160" s="44"/>
    </row>
    <row r="161" spans="1:6" x14ac:dyDescent="0.2">
      <c r="A161" s="44"/>
      <c r="B161" s="44"/>
      <c r="C161" s="44"/>
      <c r="D161" s="44"/>
      <c r="E161" s="44"/>
      <c r="F161" s="44"/>
    </row>
    <row r="162" spans="1:6" x14ac:dyDescent="0.2">
      <c r="A162" s="44"/>
      <c r="B162" s="44"/>
      <c r="C162" s="44"/>
      <c r="D162" s="44"/>
      <c r="E162" s="44"/>
      <c r="F162" s="44"/>
    </row>
    <row r="163" spans="1:6" x14ac:dyDescent="0.2">
      <c r="A163" s="44"/>
      <c r="B163" s="44"/>
      <c r="C163" s="44"/>
      <c r="D163" s="44"/>
      <c r="E163" s="44"/>
      <c r="F163" s="44"/>
    </row>
    <row r="164" spans="1:6" x14ac:dyDescent="0.2">
      <c r="A164" s="44"/>
      <c r="B164" s="44"/>
      <c r="C164" s="44"/>
      <c r="D164" s="44"/>
      <c r="E164" s="44"/>
      <c r="F164" s="44"/>
    </row>
    <row r="165" spans="1:6" x14ac:dyDescent="0.2">
      <c r="A165" s="44"/>
      <c r="B165" s="44"/>
      <c r="C165" s="44"/>
      <c r="D165" s="44"/>
      <c r="E165" s="44"/>
      <c r="F165" s="44"/>
    </row>
    <row r="166" spans="1:6" x14ac:dyDescent="0.2">
      <c r="A166" s="44"/>
      <c r="B166" s="44"/>
      <c r="C166" s="44"/>
      <c r="D166" s="44"/>
      <c r="E166" s="44"/>
      <c r="F166" s="44"/>
    </row>
    <row r="167" spans="1:6" x14ac:dyDescent="0.2">
      <c r="A167" s="44"/>
      <c r="B167" s="44"/>
      <c r="C167" s="44"/>
      <c r="D167" s="44"/>
      <c r="E167" s="44"/>
      <c r="F167" s="44"/>
    </row>
    <row r="168" spans="1:6" x14ac:dyDescent="0.2">
      <c r="A168" s="44"/>
      <c r="B168" s="44"/>
      <c r="C168" s="44"/>
      <c r="D168" s="44"/>
      <c r="E168" s="44"/>
      <c r="F168" s="44"/>
    </row>
    <row r="169" spans="1:6" x14ac:dyDescent="0.2">
      <c r="A169" s="44"/>
      <c r="B169" s="44"/>
      <c r="C169" s="44"/>
      <c r="D169" s="44"/>
      <c r="E169" s="44"/>
      <c r="F169" s="44"/>
    </row>
    <row r="170" spans="1:6" x14ac:dyDescent="0.2">
      <c r="A170" s="44"/>
      <c r="B170" s="44"/>
      <c r="C170" s="44"/>
      <c r="D170" s="44"/>
      <c r="E170" s="44"/>
      <c r="F170" s="44"/>
    </row>
    <row r="171" spans="1:6" x14ac:dyDescent="0.2">
      <c r="A171" s="44"/>
      <c r="B171" s="44"/>
      <c r="C171" s="44"/>
      <c r="D171" s="44"/>
      <c r="E171" s="44"/>
      <c r="F171" s="44"/>
    </row>
    <row r="172" spans="1:6" x14ac:dyDescent="0.2">
      <c r="A172" s="44"/>
      <c r="B172" s="44"/>
      <c r="C172" s="44"/>
      <c r="D172" s="44"/>
      <c r="E172" s="44"/>
      <c r="F172" s="44"/>
    </row>
    <row r="173" spans="1:6" x14ac:dyDescent="0.2">
      <c r="A173" s="44"/>
      <c r="B173" s="44"/>
      <c r="C173" s="44"/>
      <c r="D173" s="44"/>
      <c r="E173" s="44"/>
      <c r="F173" s="44"/>
    </row>
    <row r="174" spans="1:6" x14ac:dyDescent="0.2">
      <c r="A174" s="44"/>
      <c r="B174" s="44"/>
      <c r="C174" s="44"/>
      <c r="D174" s="44"/>
      <c r="E174" s="44"/>
      <c r="F174" s="44"/>
    </row>
    <row r="175" spans="1:6" x14ac:dyDescent="0.2">
      <c r="A175" s="44"/>
      <c r="B175" s="44"/>
      <c r="C175" s="44"/>
      <c r="D175" s="44"/>
      <c r="E175" s="44"/>
      <c r="F175" s="44"/>
    </row>
    <row r="176" spans="1:6" x14ac:dyDescent="0.2">
      <c r="A176" s="44"/>
      <c r="B176" s="44"/>
      <c r="C176" s="44"/>
      <c r="D176" s="44"/>
      <c r="E176" s="44"/>
      <c r="F176" s="44"/>
    </row>
    <row r="177" spans="1:6" x14ac:dyDescent="0.2">
      <c r="A177" s="44"/>
      <c r="B177" s="44"/>
      <c r="C177" s="44"/>
      <c r="D177" s="44"/>
      <c r="E177" s="44"/>
      <c r="F177" s="44"/>
    </row>
    <row r="178" spans="1:6" x14ac:dyDescent="0.2">
      <c r="A178" s="44"/>
      <c r="B178" s="44"/>
      <c r="C178" s="44"/>
      <c r="D178" s="44"/>
      <c r="E178" s="44"/>
      <c r="F178" s="44"/>
    </row>
    <row r="179" spans="1:6" x14ac:dyDescent="0.2">
      <c r="A179" s="44"/>
      <c r="B179" s="44"/>
      <c r="C179" s="44"/>
      <c r="D179" s="44"/>
      <c r="E179" s="44"/>
      <c r="F179" s="44"/>
    </row>
    <row r="180" spans="1:6" x14ac:dyDescent="0.2">
      <c r="A180" s="44"/>
      <c r="B180" s="44"/>
      <c r="C180" s="44"/>
      <c r="D180" s="44"/>
      <c r="E180" s="44"/>
      <c r="F180" s="44"/>
    </row>
    <row r="181" spans="1:6" x14ac:dyDescent="0.2">
      <c r="A181" s="44"/>
      <c r="B181" s="44"/>
      <c r="C181" s="44"/>
      <c r="D181" s="44"/>
      <c r="E181" s="44"/>
      <c r="F181" s="44"/>
    </row>
    <row r="182" spans="1:6" x14ac:dyDescent="0.2">
      <c r="A182" s="44"/>
      <c r="B182" s="44"/>
      <c r="C182" s="44"/>
      <c r="D182" s="44"/>
      <c r="E182" s="44"/>
      <c r="F182" s="44"/>
    </row>
    <row r="183" spans="1:6" x14ac:dyDescent="0.2">
      <c r="A183" s="44"/>
      <c r="B183" s="44"/>
      <c r="C183" s="44"/>
      <c r="D183" s="44"/>
      <c r="E183" s="44"/>
      <c r="F183" s="44"/>
    </row>
    <row r="184" spans="1:6" x14ac:dyDescent="0.2">
      <c r="A184" s="44"/>
      <c r="B184" s="44"/>
      <c r="C184" s="44"/>
      <c r="D184" s="44"/>
      <c r="E184" s="44"/>
      <c r="F184" s="44"/>
    </row>
    <row r="185" spans="1:6" x14ac:dyDescent="0.2">
      <c r="A185" s="44"/>
      <c r="B185" s="44"/>
      <c r="C185" s="44"/>
      <c r="D185" s="44"/>
      <c r="E185" s="44"/>
      <c r="F185" s="44"/>
    </row>
    <row r="186" spans="1:6" x14ac:dyDescent="0.2">
      <c r="A186" s="44"/>
      <c r="B186" s="44"/>
      <c r="C186" s="44"/>
      <c r="D186" s="44"/>
      <c r="E186" s="44"/>
      <c r="F186" s="44"/>
    </row>
    <row r="187" spans="1:6" x14ac:dyDescent="0.2">
      <c r="A187" s="44"/>
      <c r="B187" s="44"/>
      <c r="C187" s="44"/>
      <c r="D187" s="44"/>
      <c r="E187" s="44"/>
      <c r="F187" s="44"/>
    </row>
    <row r="188" spans="1:6" x14ac:dyDescent="0.2">
      <c r="A188" s="44"/>
      <c r="B188" s="44"/>
      <c r="C188" s="44"/>
      <c r="D188" s="44"/>
      <c r="E188" s="44"/>
      <c r="F188" s="44"/>
    </row>
    <row r="189" spans="1:6" x14ac:dyDescent="0.2">
      <c r="A189" s="43"/>
      <c r="B189" s="43"/>
      <c r="C189" s="43"/>
      <c r="D189" s="43"/>
      <c r="E189" s="43"/>
      <c r="F189" s="43"/>
    </row>
    <row r="190" spans="1:6" x14ac:dyDescent="0.2">
      <c r="A190" s="43"/>
      <c r="B190" s="43"/>
      <c r="C190" s="43"/>
      <c r="D190" s="43"/>
      <c r="E190" s="43"/>
      <c r="F190" s="43"/>
    </row>
    <row r="191" spans="1:6" x14ac:dyDescent="0.2">
      <c r="A191" s="43"/>
      <c r="B191" s="43"/>
      <c r="C191" s="43"/>
      <c r="D191" s="43"/>
      <c r="E191" s="43"/>
      <c r="F191" s="43"/>
    </row>
    <row r="192" spans="1:6" x14ac:dyDescent="0.2">
      <c r="A192" s="43"/>
      <c r="B192" s="43"/>
      <c r="C192" s="43"/>
      <c r="D192" s="43"/>
      <c r="E192" s="43"/>
      <c r="F192" s="43"/>
    </row>
    <row r="193" spans="1:6" x14ac:dyDescent="0.2">
      <c r="A193" s="43"/>
      <c r="B193" s="43"/>
      <c r="C193" s="43"/>
      <c r="D193" s="43"/>
      <c r="E193" s="43"/>
      <c r="F193" s="43"/>
    </row>
    <row r="194" spans="1:6" x14ac:dyDescent="0.2">
      <c r="A194" s="43"/>
      <c r="B194" s="43"/>
      <c r="C194" s="43"/>
      <c r="D194" s="43"/>
      <c r="E194" s="43"/>
      <c r="F194" s="43"/>
    </row>
    <row r="195" spans="1:6" x14ac:dyDescent="0.2">
      <c r="A195" s="43"/>
      <c r="B195" s="43"/>
      <c r="C195" s="43"/>
      <c r="D195" s="43"/>
      <c r="E195" s="43"/>
      <c r="F195" s="43"/>
    </row>
  </sheetData>
  <mergeCells count="3">
    <mergeCell ref="C20:C26"/>
    <mergeCell ref="C28:C34"/>
    <mergeCell ref="C36:C42"/>
  </mergeCells>
  <conditionalFormatting sqref="F2">
    <cfRule type="cellIs" dxfId="7" priority="6" operator="equal">
      <formula>"C"</formula>
    </cfRule>
    <cfRule type="cellIs" dxfId="6" priority="7" operator="equal">
      <formula>"B"</formula>
    </cfRule>
    <cfRule type="cellIs" dxfId="5" priority="8" operator="equal">
      <formula>"A"</formula>
    </cfRule>
  </conditionalFormatting>
  <conditionalFormatting sqref="C20:C26">
    <cfRule type="expression" dxfId="4" priority="3">
      <formula>$F$2="C"</formula>
    </cfRule>
    <cfRule type="expression" dxfId="3" priority="4">
      <formula>$F$2="B"</formula>
    </cfRule>
    <cfRule type="expression" dxfId="2" priority="5">
      <formula>$F$2="A"</formula>
    </cfRule>
  </conditionalFormatting>
  <conditionalFormatting sqref="C36:C42">
    <cfRule type="expression" dxfId="1" priority="1">
      <formula>$F$2="C"</formula>
    </cfRule>
  </conditionalFormatting>
  <conditionalFormatting sqref="C28:C34">
    <cfRule type="expression" dxfId="0" priority="2">
      <formula>$F$2="C"</formula>
    </cfRule>
  </conditionalFormatting>
  <dataValidations count="3">
    <dataValidation type="list" allowBlank="1" showInputMessage="1" showErrorMessage="1" sqref="F6" xr:uid="{8A1B894B-1C6C-45DB-9421-930E9A376C8B}">
      <formula1>$C$100:$C$103</formula1>
    </dataValidation>
    <dataValidation type="list" allowBlank="1" showInputMessage="1" showErrorMessage="1" sqref="F5" xr:uid="{718706C5-0C1B-4CFD-8EA0-BDD2359B210E}">
      <formula1>$B$100:$B$102</formula1>
    </dataValidation>
    <dataValidation type="list" allowBlank="1" showInputMessage="1" showErrorMessage="1" sqref="F4" xr:uid="{0A3C48DC-CD51-445B-825E-8CC62E3E63C2}">
      <formula1>$A$100:$A$104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8833D-25CB-432D-BD18-812110ED2FE1}">
  <sheetPr codeName="Blad3">
    <tabColor theme="0" tint="-0.249977111117893"/>
  </sheetPr>
  <dimension ref="A1:C27"/>
  <sheetViews>
    <sheetView workbookViewId="0">
      <selection activeCell="B25" sqref="B25"/>
    </sheetView>
  </sheetViews>
  <sheetFormatPr defaultRowHeight="12.75" x14ac:dyDescent="0.2"/>
  <cols>
    <col min="1" max="1" width="29.28515625" style="1" customWidth="1" collapsed="1"/>
    <col min="2" max="2" width="26.28515625" style="1" customWidth="1" collapsed="1"/>
    <col min="3" max="3" width="119.7109375" style="1" bestFit="1" customWidth="1" collapsed="1"/>
    <col min="4" max="16384" width="9.140625" style="1" collapsed="1"/>
  </cols>
  <sheetData>
    <row r="1" spans="1:3" x14ac:dyDescent="0.2">
      <c r="A1" s="8" t="s">
        <v>15</v>
      </c>
      <c r="B1" s="9"/>
      <c r="C1" s="9"/>
    </row>
    <row r="2" spans="1:3" x14ac:dyDescent="0.2">
      <c r="A2" s="9"/>
      <c r="B2" s="9"/>
      <c r="C2" s="9"/>
    </row>
    <row r="3" spans="1:3" x14ac:dyDescent="0.2">
      <c r="A3" s="9"/>
      <c r="B3" s="9"/>
      <c r="C3" s="9"/>
    </row>
    <row r="4" spans="1:3" x14ac:dyDescent="0.2">
      <c r="A4" s="10" t="s">
        <v>16</v>
      </c>
      <c r="B4" s="10"/>
      <c r="C4" s="11"/>
    </row>
    <row r="5" spans="1:3" x14ac:dyDescent="0.2">
      <c r="A5" s="9"/>
      <c r="B5" s="12"/>
      <c r="C5" s="13"/>
    </row>
    <row r="6" spans="1:3" x14ac:dyDescent="0.2">
      <c r="A6" s="14" t="s">
        <v>17</v>
      </c>
      <c r="B6" s="9"/>
      <c r="C6" s="13"/>
    </row>
    <row r="7" spans="1:3" x14ac:dyDescent="0.2">
      <c r="A7" s="9"/>
      <c r="B7" s="15" t="s">
        <v>18</v>
      </c>
      <c r="C7" s="9" t="s">
        <v>19</v>
      </c>
    </row>
    <row r="8" spans="1:3" x14ac:dyDescent="0.2">
      <c r="A8" s="9"/>
      <c r="B8" s="16" t="s">
        <v>20</v>
      </c>
      <c r="C8" s="9" t="s">
        <v>93</v>
      </c>
    </row>
    <row r="9" spans="1:3" x14ac:dyDescent="0.2">
      <c r="A9" s="9"/>
      <c r="B9" s="17" t="s">
        <v>21</v>
      </c>
      <c r="C9" s="9" t="s">
        <v>94</v>
      </c>
    </row>
    <row r="10" spans="1:3" x14ac:dyDescent="0.2">
      <c r="A10" s="9"/>
      <c r="B10" s="18" t="s">
        <v>28</v>
      </c>
      <c r="C10" s="19" t="s">
        <v>95</v>
      </c>
    </row>
    <row r="11" spans="1:3" x14ac:dyDescent="0.2">
      <c r="A11" s="9"/>
      <c r="B11" s="20" t="s">
        <v>35</v>
      </c>
      <c r="C11" s="9" t="s">
        <v>96</v>
      </c>
    </row>
    <row r="12" spans="1:3" x14ac:dyDescent="0.2">
      <c r="A12" s="9"/>
      <c r="B12" s="21" t="s">
        <v>22</v>
      </c>
      <c r="C12" s="9" t="s">
        <v>97</v>
      </c>
    </row>
    <row r="13" spans="1:3" x14ac:dyDescent="0.2">
      <c r="A13" s="9"/>
      <c r="B13" s="22" t="s">
        <v>23</v>
      </c>
      <c r="C13" s="9" t="s">
        <v>98</v>
      </c>
    </row>
    <row r="14" spans="1:3" x14ac:dyDescent="0.2">
      <c r="A14" s="9"/>
      <c r="B14" s="23" t="s">
        <v>24</v>
      </c>
      <c r="C14" s="9" t="s">
        <v>25</v>
      </c>
    </row>
    <row r="15" spans="1:3" x14ac:dyDescent="0.2">
      <c r="A15" s="9"/>
      <c r="B15" s="24" t="s">
        <v>26</v>
      </c>
      <c r="C15" s="25" t="s">
        <v>27</v>
      </c>
    </row>
    <row r="16" spans="1:3" x14ac:dyDescent="0.2">
      <c r="A16" s="9"/>
      <c r="B16" s="9"/>
      <c r="C16" s="25"/>
    </row>
    <row r="17" spans="1:3" x14ac:dyDescent="0.2">
      <c r="A17" s="26" t="s">
        <v>29</v>
      </c>
      <c r="B17" s="9"/>
      <c r="C17" s="9"/>
    </row>
    <row r="18" spans="1:3" x14ac:dyDescent="0.2">
      <c r="A18" s="9"/>
      <c r="B18" s="27" t="s">
        <v>89</v>
      </c>
      <c r="C18" s="28" t="s">
        <v>30</v>
      </c>
    </row>
    <row r="19" spans="1:3" x14ac:dyDescent="0.2">
      <c r="A19" s="9"/>
      <c r="B19" s="29" t="s">
        <v>90</v>
      </c>
      <c r="C19" s="28" t="s">
        <v>83</v>
      </c>
    </row>
    <row r="20" spans="1:3" x14ac:dyDescent="0.2">
      <c r="A20" s="9"/>
      <c r="B20" s="30" t="s">
        <v>91</v>
      </c>
      <c r="C20" s="31" t="s">
        <v>84</v>
      </c>
    </row>
    <row r="21" spans="1:3" x14ac:dyDescent="0.2">
      <c r="A21" s="9"/>
      <c r="B21" s="32" t="s">
        <v>23</v>
      </c>
      <c r="C21" s="31" t="s">
        <v>100</v>
      </c>
    </row>
    <row r="22" spans="1:3" x14ac:dyDescent="0.2">
      <c r="A22" s="9"/>
      <c r="B22" s="33" t="s">
        <v>24</v>
      </c>
      <c r="C22" s="28" t="s">
        <v>31</v>
      </c>
    </row>
    <row r="23" spans="1:3" x14ac:dyDescent="0.2">
      <c r="A23" s="9"/>
      <c r="B23" s="34" t="s">
        <v>22</v>
      </c>
      <c r="C23" s="28" t="s">
        <v>32</v>
      </c>
    </row>
    <row r="24" spans="1:3" x14ac:dyDescent="0.2">
      <c r="A24" s="9"/>
      <c r="B24" s="16" t="s">
        <v>20</v>
      </c>
      <c r="C24" s="28" t="s">
        <v>33</v>
      </c>
    </row>
    <row r="25" spans="1:3" x14ac:dyDescent="0.2">
      <c r="A25" s="9"/>
      <c r="B25" s="35" t="s">
        <v>92</v>
      </c>
      <c r="C25" s="28" t="s">
        <v>34</v>
      </c>
    </row>
    <row r="26" spans="1:3" x14ac:dyDescent="0.2">
      <c r="A26" s="9"/>
      <c r="B26" s="36" t="s">
        <v>35</v>
      </c>
      <c r="C26" s="28" t="s">
        <v>36</v>
      </c>
    </row>
    <row r="27" spans="1:3" x14ac:dyDescent="0.2">
      <c r="B27" s="37" t="s">
        <v>18</v>
      </c>
      <c r="C27" s="28" t="s">
        <v>36</v>
      </c>
    </row>
  </sheetData>
  <sheetProtection algorithmName="SHA-512" hashValue="3dziqAhTczBHfBQp92OoXRc/pEMka4ck4on+pSIhZD++6aLWqSVl9fiCy4W0dC/Ih2FyYf0jhjKfq4yR5cFjVQ==" saltValue="y43695uN3fx6NzyAgyZ+Vg=="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B82E-D56D-46F2-8DD9-9AE9968DC1EB}">
  <sheetPr codeName="Blad4">
    <tabColor theme="0" tint="-0.249977111117893"/>
  </sheetPr>
  <dimension ref="B2:I54"/>
  <sheetViews>
    <sheetView workbookViewId="0">
      <selection activeCell="C9" sqref="C9"/>
    </sheetView>
  </sheetViews>
  <sheetFormatPr defaultRowHeight="12.75" x14ac:dyDescent="0.2"/>
  <cols>
    <col min="1" max="2" width="9.140625" style="45" collapsed="1"/>
    <col min="3" max="3" width="15" style="45" customWidth="1" collapsed="1"/>
    <col min="4" max="4" width="45.42578125" style="45" customWidth="1" collapsed="1"/>
    <col min="5" max="5" width="19.5703125" style="45" customWidth="1" collapsed="1"/>
    <col min="6" max="8" width="32.28515625" style="45" customWidth="1" collapsed="1"/>
    <col min="9" max="9" width="45.42578125" style="45" customWidth="1" collapsed="1"/>
    <col min="10" max="16384" width="9.140625" style="45" collapsed="1"/>
  </cols>
  <sheetData>
    <row r="2" spans="2:9" ht="15.75" x14ac:dyDescent="0.25">
      <c r="B2" s="57" t="s">
        <v>76</v>
      </c>
    </row>
    <row r="3" spans="2:9" x14ac:dyDescent="0.2">
      <c r="B3" s="46" t="s">
        <v>77</v>
      </c>
    </row>
    <row r="5" spans="2:9" x14ac:dyDescent="0.2">
      <c r="B5" s="47" t="s">
        <v>54</v>
      </c>
      <c r="C5" s="47" t="s">
        <v>78</v>
      </c>
      <c r="D5" s="47" t="s">
        <v>79</v>
      </c>
      <c r="E5" s="47" t="s">
        <v>80</v>
      </c>
      <c r="F5" s="47" t="s">
        <v>86</v>
      </c>
      <c r="G5" s="47" t="s">
        <v>81</v>
      </c>
      <c r="H5" s="47" t="s">
        <v>52</v>
      </c>
      <c r="I5" s="47" t="s">
        <v>82</v>
      </c>
    </row>
    <row r="6" spans="2:9" x14ac:dyDescent="0.2">
      <c r="B6" s="48">
        <v>1</v>
      </c>
      <c r="C6" s="49">
        <v>43583</v>
      </c>
      <c r="D6" s="48" t="s">
        <v>87</v>
      </c>
      <c r="E6" s="48" t="s">
        <v>88</v>
      </c>
      <c r="F6" s="48" t="s">
        <v>111</v>
      </c>
      <c r="G6" s="48" t="s">
        <v>278</v>
      </c>
      <c r="H6" s="48" t="s">
        <v>53</v>
      </c>
      <c r="I6" s="48"/>
    </row>
    <row r="7" spans="2:9" x14ac:dyDescent="0.2">
      <c r="B7" s="48"/>
      <c r="C7" s="48"/>
      <c r="D7" s="48"/>
      <c r="E7" s="48"/>
      <c r="F7" s="48"/>
      <c r="G7" s="48"/>
      <c r="H7" s="48"/>
      <c r="I7" s="48"/>
    </row>
    <row r="8" spans="2:9" x14ac:dyDescent="0.2">
      <c r="B8" s="48" t="s">
        <v>600</v>
      </c>
      <c r="C8" s="49">
        <v>44078</v>
      </c>
      <c r="D8" s="48" t="s">
        <v>601</v>
      </c>
      <c r="E8" s="48" t="s">
        <v>602</v>
      </c>
      <c r="F8" s="48"/>
      <c r="G8" s="48"/>
      <c r="H8" s="48" t="s">
        <v>598</v>
      </c>
      <c r="I8" s="48"/>
    </row>
    <row r="9" spans="2:9" x14ac:dyDescent="0.2">
      <c r="B9" s="48"/>
      <c r="C9" s="48"/>
      <c r="D9" s="48"/>
      <c r="E9" s="48"/>
      <c r="F9" s="48"/>
      <c r="G9" s="48"/>
      <c r="H9" s="48"/>
      <c r="I9" s="48"/>
    </row>
    <row r="10" spans="2:9" x14ac:dyDescent="0.2">
      <c r="B10" s="48"/>
      <c r="C10" s="48"/>
      <c r="D10" s="48"/>
      <c r="E10" s="48"/>
      <c r="F10" s="48"/>
      <c r="G10" s="48"/>
      <c r="H10" s="48"/>
      <c r="I10" s="48"/>
    </row>
    <row r="11" spans="2:9" x14ac:dyDescent="0.2">
      <c r="B11" s="48"/>
      <c r="C11" s="48"/>
      <c r="D11" s="48"/>
      <c r="E11" s="48"/>
      <c r="F11" s="48"/>
      <c r="G11" s="48"/>
      <c r="H11" s="48"/>
      <c r="I11" s="48"/>
    </row>
    <row r="12" spans="2:9" x14ac:dyDescent="0.2">
      <c r="B12" s="48"/>
      <c r="C12" s="48"/>
      <c r="D12" s="48"/>
      <c r="E12" s="48"/>
      <c r="F12" s="48"/>
      <c r="G12" s="48"/>
      <c r="H12" s="48"/>
      <c r="I12" s="48"/>
    </row>
    <row r="13" spans="2:9" x14ac:dyDescent="0.2">
      <c r="B13" s="48"/>
      <c r="C13" s="48"/>
      <c r="D13" s="48"/>
      <c r="E13" s="48"/>
      <c r="F13" s="48"/>
      <c r="G13" s="48"/>
      <c r="H13" s="48"/>
      <c r="I13" s="48"/>
    </row>
    <row r="14" spans="2:9" x14ac:dyDescent="0.2">
      <c r="B14" s="48"/>
      <c r="C14" s="48"/>
      <c r="D14" s="48"/>
      <c r="E14" s="48"/>
      <c r="F14" s="48"/>
      <c r="G14" s="48"/>
      <c r="H14" s="48"/>
      <c r="I14" s="48"/>
    </row>
    <row r="15" spans="2:9" x14ac:dyDescent="0.2">
      <c r="B15" s="48"/>
      <c r="C15" s="48"/>
      <c r="D15" s="48"/>
      <c r="E15" s="48"/>
      <c r="F15" s="48"/>
      <c r="G15" s="48"/>
      <c r="H15" s="48"/>
      <c r="I15" s="48"/>
    </row>
    <row r="16" spans="2:9" x14ac:dyDescent="0.2">
      <c r="B16" s="48"/>
      <c r="C16" s="48"/>
      <c r="D16" s="48"/>
      <c r="E16" s="48"/>
      <c r="F16" s="48"/>
      <c r="G16" s="48"/>
      <c r="H16" s="48"/>
      <c r="I16" s="48"/>
    </row>
    <row r="17" spans="2:9" x14ac:dyDescent="0.2">
      <c r="B17" s="48"/>
      <c r="C17" s="48"/>
      <c r="D17" s="48"/>
      <c r="E17" s="48"/>
      <c r="F17" s="48"/>
      <c r="G17" s="48"/>
      <c r="H17" s="48"/>
      <c r="I17" s="48"/>
    </row>
    <row r="18" spans="2:9" x14ac:dyDescent="0.2">
      <c r="B18" s="48"/>
      <c r="C18" s="48"/>
      <c r="D18" s="48"/>
      <c r="E18" s="48"/>
      <c r="F18" s="48"/>
      <c r="G18" s="48"/>
      <c r="H18" s="48"/>
      <c r="I18" s="48"/>
    </row>
    <row r="19" spans="2:9" x14ac:dyDescent="0.2">
      <c r="B19" s="48"/>
      <c r="C19" s="48"/>
      <c r="D19" s="48"/>
      <c r="E19" s="48"/>
      <c r="F19" s="48"/>
      <c r="G19" s="48"/>
      <c r="H19" s="48"/>
      <c r="I19" s="48"/>
    </row>
    <row r="20" spans="2:9" x14ac:dyDescent="0.2">
      <c r="B20" s="48"/>
      <c r="C20" s="48"/>
      <c r="D20" s="48"/>
      <c r="E20" s="48"/>
      <c r="F20" s="48"/>
      <c r="G20" s="48"/>
      <c r="H20" s="48"/>
      <c r="I20" s="48"/>
    </row>
    <row r="21" spans="2:9" x14ac:dyDescent="0.2">
      <c r="B21" s="48"/>
      <c r="C21" s="48"/>
      <c r="D21" s="48"/>
      <c r="E21" s="48"/>
      <c r="F21" s="48"/>
      <c r="G21" s="48"/>
      <c r="H21" s="48"/>
      <c r="I21" s="48"/>
    </row>
    <row r="22" spans="2:9" x14ac:dyDescent="0.2">
      <c r="B22" s="48"/>
      <c r="C22" s="48"/>
      <c r="D22" s="48"/>
      <c r="E22" s="48"/>
      <c r="F22" s="48"/>
      <c r="G22" s="48"/>
      <c r="H22" s="48"/>
      <c r="I22" s="48"/>
    </row>
    <row r="23" spans="2:9" x14ac:dyDescent="0.2">
      <c r="B23" s="48"/>
      <c r="C23" s="48"/>
      <c r="D23" s="48"/>
      <c r="E23" s="48"/>
      <c r="F23" s="48"/>
      <c r="G23" s="48"/>
      <c r="H23" s="48"/>
      <c r="I23" s="48"/>
    </row>
    <row r="24" spans="2:9" x14ac:dyDescent="0.2">
      <c r="B24" s="48"/>
      <c r="C24" s="48"/>
      <c r="D24" s="48"/>
      <c r="E24" s="48"/>
      <c r="F24" s="48"/>
      <c r="G24" s="48"/>
      <c r="H24" s="48"/>
      <c r="I24" s="48"/>
    </row>
    <row r="25" spans="2:9" x14ac:dyDescent="0.2">
      <c r="B25" s="48"/>
      <c r="C25" s="48"/>
      <c r="D25" s="48"/>
      <c r="E25" s="48"/>
      <c r="F25" s="48"/>
      <c r="G25" s="48"/>
      <c r="H25" s="48"/>
      <c r="I25" s="48"/>
    </row>
    <row r="26" spans="2:9" x14ac:dyDescent="0.2">
      <c r="B26" s="48"/>
      <c r="C26" s="48"/>
      <c r="D26" s="48"/>
      <c r="E26" s="48"/>
      <c r="F26" s="48"/>
      <c r="G26" s="48"/>
      <c r="H26" s="48"/>
      <c r="I26" s="48"/>
    </row>
    <row r="27" spans="2:9" x14ac:dyDescent="0.2">
      <c r="B27" s="48"/>
      <c r="C27" s="48"/>
      <c r="D27" s="48"/>
      <c r="E27" s="48"/>
      <c r="F27" s="48"/>
      <c r="G27" s="48"/>
      <c r="H27" s="48"/>
      <c r="I27" s="48"/>
    </row>
    <row r="28" spans="2:9" x14ac:dyDescent="0.2">
      <c r="B28" s="48"/>
      <c r="C28" s="48"/>
      <c r="D28" s="48"/>
      <c r="E28" s="48"/>
      <c r="F28" s="48"/>
      <c r="G28" s="48"/>
      <c r="H28" s="48"/>
      <c r="I28" s="48"/>
    </row>
    <row r="29" spans="2:9" x14ac:dyDescent="0.2">
      <c r="B29" s="48"/>
      <c r="C29" s="48"/>
      <c r="D29" s="48"/>
      <c r="E29" s="48"/>
      <c r="F29" s="48"/>
      <c r="G29" s="48"/>
      <c r="H29" s="48"/>
      <c r="I29" s="48"/>
    </row>
    <row r="30" spans="2:9" x14ac:dyDescent="0.2">
      <c r="B30" s="48"/>
      <c r="C30" s="48"/>
      <c r="D30" s="48"/>
      <c r="E30" s="48"/>
      <c r="F30" s="48"/>
      <c r="G30" s="48"/>
      <c r="H30" s="48"/>
      <c r="I30" s="48"/>
    </row>
    <row r="31" spans="2:9" x14ac:dyDescent="0.2">
      <c r="B31" s="48"/>
      <c r="C31" s="48"/>
      <c r="D31" s="48"/>
      <c r="E31" s="48"/>
      <c r="F31" s="48"/>
      <c r="G31" s="48"/>
      <c r="H31" s="48"/>
      <c r="I31" s="48"/>
    </row>
    <row r="32" spans="2:9" x14ac:dyDescent="0.2">
      <c r="B32" s="48"/>
      <c r="C32" s="48"/>
      <c r="D32" s="48"/>
      <c r="E32" s="48"/>
      <c r="F32" s="48"/>
      <c r="G32" s="48"/>
      <c r="H32" s="48"/>
      <c r="I32" s="48"/>
    </row>
    <row r="33" spans="2:9" x14ac:dyDescent="0.2">
      <c r="B33" s="48"/>
      <c r="C33" s="48"/>
      <c r="D33" s="48"/>
      <c r="E33" s="48"/>
      <c r="F33" s="48"/>
      <c r="G33" s="48"/>
      <c r="H33" s="48"/>
      <c r="I33" s="48"/>
    </row>
    <row r="34" spans="2:9" x14ac:dyDescent="0.2">
      <c r="B34" s="48"/>
      <c r="C34" s="48"/>
      <c r="D34" s="48"/>
      <c r="E34" s="48"/>
      <c r="F34" s="48"/>
      <c r="G34" s="48"/>
      <c r="H34" s="48"/>
      <c r="I34" s="48"/>
    </row>
    <row r="35" spans="2:9" x14ac:dyDescent="0.2">
      <c r="B35" s="48"/>
      <c r="C35" s="48"/>
      <c r="D35" s="48"/>
      <c r="E35" s="48"/>
      <c r="F35" s="48"/>
      <c r="G35" s="48"/>
      <c r="H35" s="48"/>
      <c r="I35" s="48"/>
    </row>
    <row r="36" spans="2:9" x14ac:dyDescent="0.2">
      <c r="B36" s="48"/>
      <c r="C36" s="48"/>
      <c r="D36" s="48"/>
      <c r="E36" s="48"/>
      <c r="F36" s="48"/>
      <c r="G36" s="48"/>
      <c r="H36" s="48"/>
      <c r="I36" s="48"/>
    </row>
    <row r="37" spans="2:9" x14ac:dyDescent="0.2">
      <c r="B37" s="48"/>
      <c r="C37" s="48"/>
      <c r="D37" s="48"/>
      <c r="E37" s="48"/>
      <c r="F37" s="48"/>
      <c r="G37" s="48"/>
      <c r="H37" s="48"/>
      <c r="I37" s="48"/>
    </row>
    <row r="38" spans="2:9" x14ac:dyDescent="0.2">
      <c r="B38" s="48"/>
      <c r="C38" s="48"/>
      <c r="D38" s="48"/>
      <c r="E38" s="48"/>
      <c r="F38" s="48"/>
      <c r="G38" s="48"/>
      <c r="H38" s="48"/>
      <c r="I38" s="48"/>
    </row>
    <row r="39" spans="2:9" x14ac:dyDescent="0.2">
      <c r="B39" s="48"/>
      <c r="C39" s="48"/>
      <c r="D39" s="48"/>
      <c r="E39" s="48"/>
      <c r="F39" s="48"/>
      <c r="G39" s="48"/>
      <c r="H39" s="48"/>
      <c r="I39" s="48"/>
    </row>
    <row r="40" spans="2:9" x14ac:dyDescent="0.2">
      <c r="B40" s="48"/>
      <c r="C40" s="48"/>
      <c r="D40" s="48"/>
      <c r="E40" s="48"/>
      <c r="F40" s="48"/>
      <c r="G40" s="48"/>
      <c r="H40" s="48"/>
      <c r="I40" s="48"/>
    </row>
    <row r="41" spans="2:9" x14ac:dyDescent="0.2">
      <c r="B41" s="48"/>
      <c r="C41" s="48"/>
      <c r="D41" s="48"/>
      <c r="E41" s="48"/>
      <c r="F41" s="48"/>
      <c r="G41" s="48"/>
      <c r="H41" s="48"/>
      <c r="I41" s="48"/>
    </row>
    <row r="42" spans="2:9" x14ac:dyDescent="0.2">
      <c r="B42" s="48"/>
      <c r="C42" s="48"/>
      <c r="D42" s="48"/>
      <c r="E42" s="48"/>
      <c r="F42" s="48"/>
      <c r="G42" s="48"/>
      <c r="H42" s="48"/>
      <c r="I42" s="48"/>
    </row>
    <row r="43" spans="2:9" x14ac:dyDescent="0.2">
      <c r="B43" s="48"/>
      <c r="C43" s="48"/>
      <c r="D43" s="48"/>
      <c r="E43" s="48"/>
      <c r="F43" s="48"/>
      <c r="G43" s="48"/>
      <c r="H43" s="48"/>
      <c r="I43" s="48"/>
    </row>
    <row r="44" spans="2:9" x14ac:dyDescent="0.2">
      <c r="B44" s="48"/>
      <c r="C44" s="48"/>
      <c r="D44" s="48"/>
      <c r="E44" s="48"/>
      <c r="F44" s="48"/>
      <c r="G44" s="48"/>
      <c r="H44" s="48"/>
      <c r="I44" s="48"/>
    </row>
    <row r="45" spans="2:9" x14ac:dyDescent="0.2">
      <c r="B45" s="48"/>
      <c r="C45" s="48"/>
      <c r="D45" s="48"/>
      <c r="E45" s="48"/>
      <c r="F45" s="48"/>
      <c r="G45" s="48"/>
      <c r="H45" s="48"/>
      <c r="I45" s="48"/>
    </row>
    <row r="46" spans="2:9" x14ac:dyDescent="0.2">
      <c r="B46" s="48"/>
      <c r="C46" s="48"/>
      <c r="D46" s="48"/>
      <c r="E46" s="48"/>
      <c r="F46" s="48"/>
      <c r="G46" s="48"/>
      <c r="H46" s="48"/>
      <c r="I46" s="48"/>
    </row>
    <row r="47" spans="2:9" x14ac:dyDescent="0.2">
      <c r="B47" s="48"/>
      <c r="C47" s="48"/>
      <c r="D47" s="48"/>
      <c r="E47" s="48"/>
      <c r="F47" s="48"/>
      <c r="G47" s="48"/>
      <c r="H47" s="48"/>
      <c r="I47" s="48"/>
    </row>
    <row r="48" spans="2:9" x14ac:dyDescent="0.2">
      <c r="B48" s="48"/>
      <c r="C48" s="48"/>
      <c r="D48" s="48"/>
      <c r="E48" s="48"/>
      <c r="F48" s="48"/>
      <c r="G48" s="48"/>
      <c r="H48" s="48"/>
      <c r="I48" s="48"/>
    </row>
    <row r="49" spans="2:9" x14ac:dyDescent="0.2">
      <c r="B49" s="48"/>
      <c r="C49" s="48"/>
      <c r="D49" s="48"/>
      <c r="E49" s="48"/>
      <c r="F49" s="48"/>
      <c r="G49" s="48"/>
      <c r="H49" s="48"/>
      <c r="I49" s="48"/>
    </row>
    <row r="50" spans="2:9" x14ac:dyDescent="0.2">
      <c r="B50" s="48"/>
      <c r="C50" s="48"/>
      <c r="D50" s="48"/>
      <c r="E50" s="48"/>
      <c r="F50" s="48"/>
      <c r="G50" s="48"/>
      <c r="H50" s="48"/>
      <c r="I50" s="48"/>
    </row>
    <row r="51" spans="2:9" x14ac:dyDescent="0.2">
      <c r="B51" s="48"/>
      <c r="C51" s="48"/>
      <c r="D51" s="48"/>
      <c r="E51" s="48"/>
      <c r="F51" s="48"/>
      <c r="G51" s="48"/>
      <c r="H51" s="48"/>
      <c r="I51" s="48"/>
    </row>
    <row r="52" spans="2:9" x14ac:dyDescent="0.2">
      <c r="B52" s="48"/>
      <c r="C52" s="48"/>
      <c r="D52" s="48"/>
      <c r="E52" s="48"/>
      <c r="F52" s="48"/>
      <c r="G52" s="48"/>
      <c r="H52" s="48"/>
      <c r="I52" s="48"/>
    </row>
    <row r="53" spans="2:9" x14ac:dyDescent="0.2">
      <c r="B53" s="48"/>
      <c r="C53" s="48"/>
      <c r="D53" s="48"/>
      <c r="E53" s="48"/>
      <c r="F53" s="48"/>
      <c r="G53" s="48"/>
      <c r="H53" s="48"/>
      <c r="I53" s="48"/>
    </row>
    <row r="54" spans="2:9" x14ac:dyDescent="0.2">
      <c r="B54" s="48"/>
      <c r="C54" s="48"/>
      <c r="D54" s="48"/>
      <c r="E54" s="48"/>
      <c r="F54" s="48"/>
      <c r="G54" s="48"/>
      <c r="H54" s="48"/>
      <c r="I54" s="48"/>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F46-260B-4FB2-81F9-C604C9820CA4}">
  <sheetPr codeName="Blad5">
    <tabColor rgb="FFFFFF00"/>
  </sheetPr>
  <dimension ref="B2:C4"/>
  <sheetViews>
    <sheetView workbookViewId="0">
      <selection activeCell="C2" sqref="C2"/>
    </sheetView>
  </sheetViews>
  <sheetFormatPr defaultRowHeight="15" x14ac:dyDescent="0.25"/>
  <cols>
    <col min="2" max="2" width="10.85546875" bestFit="1" customWidth="1" collapsed="1"/>
  </cols>
  <sheetData>
    <row r="2" spans="2:3" x14ac:dyDescent="0.25">
      <c r="B2" t="s">
        <v>0</v>
      </c>
      <c r="C2" s="58">
        <v>2021</v>
      </c>
    </row>
    <row r="3" spans="2:3" x14ac:dyDescent="0.25">
      <c r="B3" t="s">
        <v>1</v>
      </c>
      <c r="C3" t="s">
        <v>369</v>
      </c>
    </row>
    <row r="4" spans="2:3" x14ac:dyDescent="0.25">
      <c r="B4" t="s">
        <v>4</v>
      </c>
      <c r="C4" t="s">
        <v>603</v>
      </c>
    </row>
  </sheetData>
  <sheetProtection algorithmName="SHA-512" hashValue="6Wpil63TZee1AqLkz1Od5Syl9IPBt7Un0Ayyza42L7MzEyVLUXOE5NiKguMFypujvuvJE6MCnuzk2n7oX7kCtQ==" saltValue="zEswuJutn9Ouz2P75J7F+g==" spinCount="100000" sheet="1" objects="1" scenarios="1" formatColumns="0" formatRow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02EE5-E520-4C41-BE83-A8FAC67BDCC3}">
  <sheetPr codeName="Blad7">
    <tabColor rgb="FF66FF33"/>
  </sheetPr>
  <dimension ref="A1:HP1582"/>
  <sheetViews>
    <sheetView tabSelected="1" topLeftCell="K17" zoomScale="85" zoomScaleNormal="85" workbookViewId="0">
      <pane ySplit="32" topLeftCell="A49" activePane="bottomLeft" state="frozen"/>
      <selection activeCell="K17" sqref="K17"/>
      <selection pane="bottomLeft" activeCell="K50" sqref="A50:XFD50"/>
    </sheetView>
  </sheetViews>
  <sheetFormatPr defaultRowHeight="12.75" x14ac:dyDescent="0.2"/>
  <cols>
    <col min="1" max="1" width="9.140625" style="5" hidden="1" customWidth="1" collapsed="1"/>
    <col min="2" max="2" width="10.5703125" style="5" hidden="1" customWidth="1" collapsed="1"/>
    <col min="3" max="3" width="9.7109375" style="5" hidden="1" customWidth="1" collapsed="1"/>
    <col min="4" max="7" width="23.42578125" style="5" hidden="1" customWidth="1" collapsed="1"/>
    <col min="8" max="8" width="32" style="5" hidden="1" customWidth="1" collapsed="1"/>
    <col min="9" max="9" width="47.42578125" style="5" hidden="1" customWidth="1" collapsed="1"/>
    <col min="10" max="10" width="20.7109375" style="5" hidden="1" customWidth="1" collapsed="1"/>
    <col min="11" max="11" width="20.7109375" style="5" customWidth="1" collapsed="1"/>
    <col min="12" max="12" width="20.7109375" style="5" customWidth="1"/>
    <col min="13" max="13" width="22.7109375" style="5" customWidth="1" collapsed="1"/>
    <col min="14" max="18" width="24" style="5" bestFit="1" customWidth="1" collapsed="1"/>
    <col min="19" max="19" width="12.85546875" style="5" bestFit="1" customWidth="1" collapsed="1"/>
    <col min="20" max="20" width="9.7109375" style="5" bestFit="1" customWidth="1" collapsed="1"/>
    <col min="21" max="21" width="13.140625" style="5" bestFit="1" customWidth="1" collapsed="1"/>
    <col min="22" max="22" width="12.5703125" style="5" bestFit="1" customWidth="1" collapsed="1"/>
    <col min="23" max="31" width="24" style="5" bestFit="1" customWidth="1" collapsed="1"/>
    <col min="32" max="32" width="13.85546875" style="96" bestFit="1" customWidth="1" collapsed="1"/>
    <col min="33" max="33" width="17" style="5" bestFit="1" customWidth="1" collapsed="1"/>
    <col min="34" max="34" width="17.28515625" style="5" bestFit="1" customWidth="1" collapsed="1"/>
    <col min="35" max="35" width="13.85546875" style="5" bestFit="1" customWidth="1" collapsed="1"/>
    <col min="36" max="36" width="18.5703125" style="5" bestFit="1" customWidth="1" collapsed="1"/>
    <col min="37" max="37" width="16.140625" style="5" bestFit="1" customWidth="1" collapsed="1"/>
    <col min="38" max="38" width="18.28515625" style="96" bestFit="1" customWidth="1" collapsed="1"/>
    <col min="39" max="39" width="14.7109375" style="5" bestFit="1" customWidth="1" collapsed="1"/>
    <col min="40" max="40" width="13.85546875" style="5" bestFit="1" customWidth="1" collapsed="1"/>
    <col min="41" max="41" width="11.28515625" style="5" bestFit="1" customWidth="1" collapsed="1"/>
    <col min="42" max="42" width="12.42578125" style="5" bestFit="1" customWidth="1" collapsed="1"/>
    <col min="43" max="43" width="13.5703125" style="5" bestFit="1" customWidth="1" collapsed="1"/>
    <col min="44" max="44" width="13.85546875" style="5" bestFit="1" customWidth="1" collapsed="1"/>
    <col min="45" max="45" width="14.5703125" style="5" bestFit="1" customWidth="1" collapsed="1"/>
    <col min="46" max="46" width="20.42578125" style="5" bestFit="1" customWidth="1" collapsed="1"/>
    <col min="47" max="47" width="14.140625" style="5" bestFit="1" customWidth="1" collapsed="1"/>
    <col min="48" max="48" width="15" style="5" bestFit="1" customWidth="1" collapsed="1"/>
    <col min="49" max="49" width="16.42578125" style="5" bestFit="1" customWidth="1" collapsed="1"/>
    <col min="50" max="50" width="23.7109375" style="5" bestFit="1" customWidth="1" collapsed="1"/>
    <col min="51" max="51" width="13.85546875" style="5" bestFit="1" customWidth="1" collapsed="1"/>
    <col min="52" max="52" width="14.140625" style="5" bestFit="1" customWidth="1" collapsed="1"/>
    <col min="53" max="53" width="23.5703125" style="5" bestFit="1" customWidth="1" collapsed="1"/>
    <col min="54" max="54" width="28" style="5" bestFit="1" customWidth="1" collapsed="1"/>
    <col min="55" max="55" width="32.140625" style="5" bestFit="1" customWidth="1" collapsed="1"/>
    <col min="56" max="56" width="31.7109375" style="5" bestFit="1" customWidth="1" collapsed="1"/>
    <col min="57" max="57" width="9.85546875" style="5" bestFit="1" customWidth="1" collapsed="1"/>
    <col min="58" max="58" width="11.28515625" style="5" bestFit="1" customWidth="1" collapsed="1"/>
    <col min="59" max="60" width="13.85546875" style="5" bestFit="1" customWidth="1" collapsed="1"/>
    <col min="61" max="61" width="16.140625" style="5" bestFit="1" customWidth="1" collapsed="1"/>
    <col min="62" max="62" width="13.85546875" style="5" bestFit="1" customWidth="1" collapsed="1"/>
    <col min="63" max="63" width="14.140625" style="5" bestFit="1" customWidth="1" collapsed="1"/>
    <col min="64" max="66" width="13.85546875" style="5" bestFit="1" customWidth="1" collapsed="1"/>
    <col min="67" max="68" width="17.5703125" style="5" bestFit="1" customWidth="1" collapsed="1"/>
    <col min="69" max="69" width="27" style="5" bestFit="1" customWidth="1" collapsed="1"/>
    <col min="70" max="70" width="31.5703125" style="5" bestFit="1" customWidth="1" collapsed="1"/>
    <col min="71" max="71" width="35.5703125" style="5" bestFit="1" customWidth="1" collapsed="1"/>
    <col min="72" max="72" width="35.28515625" style="5" bestFit="1" customWidth="1" collapsed="1"/>
    <col min="73" max="73" width="13.85546875" style="5" bestFit="1" customWidth="1" collapsed="1"/>
    <col min="74" max="74" width="16" style="5" bestFit="1" customWidth="1" collapsed="1"/>
    <col min="75" max="75" width="16.28515625" style="5" bestFit="1" customWidth="1" collapsed="1"/>
    <col min="76" max="76" width="13.85546875" style="5" bestFit="1" customWidth="1" collapsed="1"/>
    <col min="77" max="77" width="17.5703125" style="5" bestFit="1" customWidth="1" collapsed="1"/>
    <col min="78" max="78" width="15.140625" style="5" bestFit="1" customWidth="1" collapsed="1"/>
    <col min="79" max="80" width="13.85546875" style="5" bestFit="1" customWidth="1" collapsed="1"/>
    <col min="81" max="81" width="12.7109375" style="5" bestFit="1" customWidth="1" collapsed="1"/>
    <col min="82" max="82" width="14.7109375" style="5" bestFit="1" customWidth="1" collapsed="1"/>
    <col min="83" max="83" width="15.140625" style="5" bestFit="1" customWidth="1" collapsed="1"/>
    <col min="84" max="84" width="12.7109375" style="5" bestFit="1" customWidth="1" collapsed="1"/>
    <col min="85" max="85" width="16.28515625" style="5" bestFit="1" customWidth="1" collapsed="1"/>
    <col min="86" max="86" width="13.85546875" style="5" bestFit="1" customWidth="1" collapsed="1"/>
    <col min="87" max="87" width="16" style="5" bestFit="1" customWidth="1" collapsed="1"/>
    <col min="88" max="89" width="12.7109375" style="5" bestFit="1" customWidth="1" collapsed="1"/>
    <col min="90" max="94" width="16.140625" style="5" bestFit="1" customWidth="1" collapsed="1"/>
    <col min="95" max="95" width="23.140625" style="5" bestFit="1" customWidth="1" collapsed="1"/>
    <col min="96" max="96" width="27.5703125" style="5" bestFit="1" customWidth="1" collapsed="1"/>
    <col min="97" max="97" width="27.42578125" style="5" bestFit="1" customWidth="1" collapsed="1"/>
    <col min="98" max="98" width="22" style="5" bestFit="1" customWidth="1" collapsed="1"/>
    <col min="99" max="99" width="16.140625" style="5" bestFit="1" customWidth="1" collapsed="1"/>
    <col min="100" max="100" width="22.42578125" style="5" bestFit="1" customWidth="1" collapsed="1"/>
    <col min="101" max="106" width="16.140625" style="5" bestFit="1" customWidth="1" collapsed="1"/>
    <col min="107" max="107" width="17.28515625" style="5" bestFit="1" customWidth="1" collapsed="1"/>
    <col min="108" max="108" width="16.140625" style="5" bestFit="1" customWidth="1" collapsed="1"/>
    <col min="109" max="109" width="26.7109375" style="5" bestFit="1" customWidth="1" collapsed="1"/>
    <col min="110" max="110" width="31.140625" style="5" bestFit="1" customWidth="1" collapsed="1"/>
    <col min="111" max="111" width="31" style="5" bestFit="1" customWidth="1" collapsed="1"/>
    <col min="112" max="112" width="25.5703125" style="5" bestFit="1" customWidth="1" collapsed="1"/>
    <col min="113" max="113" width="17" style="5" bestFit="1" customWidth="1" collapsed="1"/>
    <col min="114" max="114" width="26" style="5" bestFit="1" customWidth="1" collapsed="1"/>
    <col min="115" max="115" width="17" style="5" bestFit="1" customWidth="1" collapsed="1"/>
    <col min="116" max="116" width="16.140625" style="5" bestFit="1" customWidth="1" collapsed="1"/>
    <col min="117" max="117" width="16.5703125" style="5" bestFit="1" customWidth="1" collapsed="1"/>
    <col min="118" max="118" width="20" style="5" bestFit="1" customWidth="1" collapsed="1"/>
    <col min="119" max="119" width="20.28515625" style="5" bestFit="1" customWidth="1" collapsed="1"/>
    <col min="120" max="120" width="16.140625" style="5" bestFit="1" customWidth="1" collapsed="1"/>
    <col min="121" max="121" width="21.5703125" style="5" bestFit="1" customWidth="1" collapsed="1"/>
    <col min="122" max="122" width="19.140625" style="5" bestFit="1" customWidth="1" collapsed="1"/>
    <col min="123" max="123" width="24.85546875" style="5" bestFit="1" customWidth="1" collapsed="1"/>
    <col min="124" max="124" width="29.28515625" style="5" bestFit="1" customWidth="1" collapsed="1"/>
    <col min="125" max="125" width="29.140625" style="5" bestFit="1" customWidth="1" collapsed="1"/>
    <col min="126" max="127" width="16.140625" style="5" bestFit="1" customWidth="1" collapsed="1"/>
    <col min="128" max="128" width="17.5703125" style="5" bestFit="1" customWidth="1" collapsed="1"/>
    <col min="129" max="129" width="17.85546875" style="5" bestFit="1" customWidth="1" collapsed="1"/>
    <col min="130" max="130" width="16.140625" style="5" bestFit="1" customWidth="1" collapsed="1"/>
    <col min="131" max="131" width="19" style="5" bestFit="1" customWidth="1" collapsed="1"/>
    <col min="132" max="132" width="16.5703125" style="5" bestFit="1" customWidth="1" collapsed="1"/>
    <col min="133" max="133" width="28.42578125" style="5" bestFit="1" customWidth="1" collapsed="1"/>
    <col min="134" max="134" width="32.85546875" style="5" bestFit="1" customWidth="1" collapsed="1"/>
    <col min="135" max="135" width="32.7109375" style="5" bestFit="1" customWidth="1" collapsed="1"/>
    <col min="136" max="137" width="16.140625" style="5" bestFit="1" customWidth="1" collapsed="1"/>
    <col min="138" max="138" width="20.7109375" style="5" bestFit="1" customWidth="1" collapsed="1"/>
    <col min="139" max="139" width="21" style="5" bestFit="1" customWidth="1" collapsed="1"/>
    <col min="140" max="140" width="16.140625" style="5" bestFit="1" customWidth="1" collapsed="1"/>
    <col min="141" max="141" width="22.28515625" style="5" bestFit="1" customWidth="1" collapsed="1"/>
    <col min="142" max="142" width="19.85546875" style="5" bestFit="1" customWidth="1" collapsed="1"/>
    <col min="143" max="143" width="31.7109375" style="5" bestFit="1" customWidth="1" collapsed="1"/>
    <col min="144" max="144" width="36.140625" style="5" bestFit="1" customWidth="1" collapsed="1"/>
    <col min="145" max="145" width="36" style="5" bestFit="1" customWidth="1" collapsed="1"/>
    <col min="146" max="146" width="30.5703125" style="5" bestFit="1" customWidth="1" collapsed="1"/>
    <col min="147" max="147" width="22.140625" style="5" bestFit="1" customWidth="1" collapsed="1"/>
    <col min="148" max="148" width="31" style="5" bestFit="1" customWidth="1" collapsed="1"/>
    <col min="149" max="149" width="22.140625" style="5" bestFit="1" customWidth="1" collapsed="1"/>
    <col min="150" max="150" width="18.5703125" style="5" bestFit="1" customWidth="1" collapsed="1"/>
    <col min="151" max="151" width="16.140625" style="5" bestFit="1" customWidth="1" collapsed="1"/>
    <col min="152" max="152" width="24.28515625" style="5" bestFit="1" customWidth="1" collapsed="1"/>
    <col min="153" max="153" width="24.5703125" style="5" bestFit="1" customWidth="1" collapsed="1"/>
    <col min="154" max="154" width="19" style="5" bestFit="1" customWidth="1" collapsed="1"/>
    <col min="155" max="155" width="25.85546875" style="5" bestFit="1" customWidth="1" collapsed="1"/>
    <col min="156" max="156" width="23.42578125" style="5" bestFit="1" customWidth="1" collapsed="1"/>
    <col min="157" max="157" width="35.28515625" style="5" bestFit="1" customWidth="1" collapsed="1"/>
    <col min="158" max="158" width="39.7109375" style="5" bestFit="1" customWidth="1" collapsed="1"/>
    <col min="159" max="159" width="39.5703125" style="5" bestFit="1" customWidth="1" collapsed="1"/>
    <col min="160" max="160" width="34.140625" style="5" bestFit="1" customWidth="1" collapsed="1"/>
    <col min="161" max="161" width="25.7109375" style="5" bestFit="1" customWidth="1" collapsed="1"/>
    <col min="162" max="162" width="34.5703125" style="5" bestFit="1" customWidth="1" collapsed="1"/>
    <col min="163" max="163" width="25.7109375" style="5" bestFit="1" customWidth="1" collapsed="1"/>
    <col min="164" max="164" width="22.140625" style="5" bestFit="1" customWidth="1" collapsed="1"/>
    <col min="165" max="165" width="19.28515625" style="5" bestFit="1" customWidth="1" collapsed="1"/>
    <col min="166" max="175" width="16.140625" style="5" bestFit="1" customWidth="1" collapsed="1"/>
    <col min="176" max="176" width="16.85546875" style="5" bestFit="1" customWidth="1" collapsed="1"/>
    <col min="177" max="179" width="16.140625" style="5" bestFit="1" customWidth="1" collapsed="1"/>
    <col min="180" max="180" width="14.42578125" style="5" bestFit="1" customWidth="1" collapsed="1"/>
    <col min="181" max="182" width="16.140625" style="5" bestFit="1" customWidth="1" collapsed="1"/>
    <col min="183" max="183" width="20.28515625" style="5" bestFit="1" customWidth="1" collapsed="1"/>
    <col min="184" max="184" width="20.140625" style="5" bestFit="1" customWidth="1" collapsed="1"/>
    <col min="185" max="185" width="20.5703125" style="5" bestFit="1" customWidth="1" collapsed="1"/>
    <col min="186" max="186" width="22.140625" style="5" bestFit="1" customWidth="1" collapsed="1"/>
    <col min="187" max="187" width="19.7109375" style="5" bestFit="1" customWidth="1" collapsed="1"/>
    <col min="188" max="188" width="22" style="5" bestFit="1" customWidth="1" collapsed="1"/>
    <col min="189" max="189" width="19.28515625" style="5" bestFit="1" customWidth="1" collapsed="1"/>
    <col min="190" max="190" width="22.5703125" style="5" bestFit="1" customWidth="1" collapsed="1"/>
    <col min="191" max="191" width="19.42578125" style="5" bestFit="1" customWidth="1" collapsed="1"/>
    <col min="192" max="192" width="19.28515625" style="5" bestFit="1" customWidth="1" collapsed="1"/>
    <col min="193" max="193" width="19.7109375" style="5" bestFit="1" customWidth="1" collapsed="1"/>
    <col min="194" max="194" width="21.140625" style="5" bestFit="1" customWidth="1" collapsed="1"/>
    <col min="195" max="195" width="18.85546875" style="5" bestFit="1" customWidth="1" collapsed="1"/>
    <col min="196" max="196" width="21" style="5" bestFit="1" customWidth="1" collapsed="1"/>
    <col min="197" max="197" width="18.42578125" style="5" bestFit="1" customWidth="1" collapsed="1"/>
    <col min="198" max="198" width="21.7109375" style="5" bestFit="1" customWidth="1" collapsed="1"/>
    <col min="199" max="199" width="19" style="5" bestFit="1" customWidth="1" collapsed="1"/>
    <col min="200" max="200" width="18.85546875" style="5" bestFit="1" customWidth="1" collapsed="1"/>
    <col min="201" max="201" width="19.28515625" style="5" bestFit="1" customWidth="1" collapsed="1"/>
    <col min="202" max="202" width="20.7109375" style="5" bestFit="1" customWidth="1" collapsed="1"/>
    <col min="203" max="203" width="18.42578125" style="5" bestFit="1" customWidth="1" collapsed="1"/>
    <col min="204" max="204" width="20.5703125" style="5" bestFit="1" customWidth="1" collapsed="1"/>
    <col min="205" max="205" width="18" style="5" bestFit="1" customWidth="1" collapsed="1"/>
    <col min="206" max="206" width="21.140625" style="5" bestFit="1" customWidth="1" collapsed="1"/>
    <col min="207" max="207" width="18.140625" style="5" bestFit="1" customWidth="1" collapsed="1"/>
    <col min="208" max="208" width="18" style="5" bestFit="1" customWidth="1" collapsed="1"/>
    <col min="209" max="209" width="18.42578125" style="5" bestFit="1" customWidth="1" collapsed="1"/>
    <col min="210" max="210" width="19.85546875" style="5" bestFit="1" customWidth="1" collapsed="1"/>
    <col min="211" max="211" width="17.5703125" style="5" bestFit="1" customWidth="1" collapsed="1"/>
    <col min="212" max="212" width="19.7109375" style="5" bestFit="1" customWidth="1" collapsed="1"/>
    <col min="213" max="213" width="17" style="5" bestFit="1" customWidth="1" collapsed="1"/>
    <col min="214" max="214" width="20.28515625" style="5" bestFit="1" customWidth="1" collapsed="1"/>
    <col min="215" max="215" width="27.140625" style="5" bestFit="1" customWidth="1" collapsed="1"/>
    <col min="216" max="216" width="27" style="5" bestFit="1" customWidth="1" collapsed="1"/>
    <col min="217" max="217" width="27.42578125" style="5" bestFit="1" customWidth="1" collapsed="1"/>
    <col min="218" max="218" width="28.85546875" style="5" bestFit="1" customWidth="1" collapsed="1"/>
    <col min="219" max="219" width="26.5703125" style="5" bestFit="1" customWidth="1" collapsed="1"/>
    <col min="220" max="220" width="28.7109375" style="5" bestFit="1" customWidth="1" collapsed="1"/>
    <col min="221" max="221" width="26.140625" style="5" bestFit="1" customWidth="1" collapsed="1"/>
    <col min="222" max="222" width="29.28515625" style="5" bestFit="1" customWidth="1" collapsed="1"/>
    <col min="223" max="223" width="9.140625" style="5" collapsed="1"/>
    <col min="224" max="224" width="9.140625" style="5"/>
    <col min="225" max="16384" width="9.140625" style="5" collapsed="1"/>
  </cols>
  <sheetData>
    <row r="1" spans="1:117" s="1" customFormat="1" hidden="1" x14ac:dyDescent="0.2">
      <c r="A1" s="63" t="s">
        <v>101</v>
      </c>
      <c r="B1" s="63" t="s">
        <v>102</v>
      </c>
      <c r="C1" s="63" t="s">
        <v>102</v>
      </c>
      <c r="D1" s="63" t="s">
        <v>102</v>
      </c>
      <c r="E1" s="63" t="s">
        <v>102</v>
      </c>
      <c r="F1" s="63" t="s">
        <v>102</v>
      </c>
      <c r="G1" s="63" t="s">
        <v>102</v>
      </c>
      <c r="H1" s="63" t="s">
        <v>102</v>
      </c>
      <c r="I1" s="63" t="s">
        <v>102</v>
      </c>
      <c r="J1" s="63" t="s">
        <v>102</v>
      </c>
      <c r="AF1" s="108"/>
      <c r="AL1" s="108"/>
    </row>
    <row r="2" spans="1:117" s="1" customFormat="1" hidden="1" x14ac:dyDescent="0.2">
      <c r="A2" s="63" t="s">
        <v>101</v>
      </c>
      <c r="B2" s="2" t="s">
        <v>10</v>
      </c>
      <c r="C2" s="2" t="s">
        <v>114</v>
      </c>
      <c r="D2" s="2"/>
      <c r="E2" s="65" t="s">
        <v>10</v>
      </c>
      <c r="F2" s="65" t="s">
        <v>115</v>
      </c>
      <c r="G2" s="65"/>
      <c r="H2" s="90" t="s">
        <v>10</v>
      </c>
      <c r="I2" s="90" t="s">
        <v>355</v>
      </c>
      <c r="J2" s="90"/>
      <c r="AF2" s="108"/>
      <c r="AL2" s="108"/>
      <c r="DM2" s="5" t="s">
        <v>357</v>
      </c>
    </row>
    <row r="3" spans="1:117" s="1" customFormat="1" hidden="1" x14ac:dyDescent="0.2">
      <c r="A3" s="63" t="s">
        <v>101</v>
      </c>
      <c r="B3" s="3" t="s">
        <v>11</v>
      </c>
      <c r="C3" s="3" t="s">
        <v>12</v>
      </c>
      <c r="D3" s="3" t="s">
        <v>13</v>
      </c>
      <c r="E3" s="66" t="s">
        <v>11</v>
      </c>
      <c r="F3" s="66" t="s">
        <v>12</v>
      </c>
      <c r="G3" s="66" t="s">
        <v>13</v>
      </c>
      <c r="H3" s="91" t="s">
        <v>11</v>
      </c>
      <c r="I3" s="91" t="s">
        <v>12</v>
      </c>
      <c r="J3" s="91" t="s">
        <v>13</v>
      </c>
      <c r="AF3" s="108"/>
      <c r="AL3" s="108"/>
      <c r="DM3" s="86" t="e">
        <f ca="1">_xll.VenaSetMemberDisplayStyle("Lifesheet3","B1","Name")</f>
        <v>#NAME?</v>
      </c>
    </row>
    <row r="4" spans="1:117" s="1" customFormat="1" hidden="1" x14ac:dyDescent="0.2">
      <c r="A4" s="63" t="s">
        <v>101</v>
      </c>
      <c r="B4" s="2" t="s">
        <v>0</v>
      </c>
      <c r="C4" s="2" t="s">
        <v>9</v>
      </c>
      <c r="D4" s="4">
        <v>2021</v>
      </c>
      <c r="E4" s="65" t="s">
        <v>0</v>
      </c>
      <c r="F4" s="65" t="s">
        <v>7</v>
      </c>
      <c r="G4" s="67"/>
      <c r="H4" s="90" t="s">
        <v>0</v>
      </c>
      <c r="I4" s="90" t="s">
        <v>7</v>
      </c>
      <c r="J4" s="92"/>
      <c r="AF4" s="108"/>
      <c r="AL4" s="108"/>
    </row>
    <row r="5" spans="1:117" s="1" customFormat="1" hidden="1" x14ac:dyDescent="0.2">
      <c r="A5" s="63" t="s">
        <v>101</v>
      </c>
      <c r="B5" s="2" t="s">
        <v>1</v>
      </c>
      <c r="C5" s="2" t="s">
        <v>9</v>
      </c>
      <c r="D5" s="2" t="s">
        <v>369</v>
      </c>
      <c r="E5" s="65" t="s">
        <v>1</v>
      </c>
      <c r="F5" s="65" t="s">
        <v>7</v>
      </c>
      <c r="G5" s="65"/>
      <c r="H5" s="90" t="s">
        <v>1</v>
      </c>
      <c r="I5" s="90" t="s">
        <v>7</v>
      </c>
      <c r="J5" s="90"/>
      <c r="AF5" s="108"/>
      <c r="AL5" s="108"/>
    </row>
    <row r="6" spans="1:117" s="1" customFormat="1" hidden="1" x14ac:dyDescent="0.2">
      <c r="A6" s="63" t="s">
        <v>101</v>
      </c>
      <c r="B6" s="2" t="s">
        <v>2</v>
      </c>
      <c r="C6" s="2" t="s">
        <v>9</v>
      </c>
      <c r="D6" s="2" t="s">
        <v>116</v>
      </c>
      <c r="E6" s="65" t="s">
        <v>2</v>
      </c>
      <c r="F6" s="65" t="s">
        <v>8</v>
      </c>
      <c r="G6" s="65"/>
      <c r="H6" s="90" t="s">
        <v>2</v>
      </c>
      <c r="I6" s="90" t="s">
        <v>7</v>
      </c>
      <c r="J6" s="90"/>
      <c r="AF6" s="108"/>
      <c r="AL6" s="108"/>
    </row>
    <row r="7" spans="1:117" s="1" customFormat="1" hidden="1" x14ac:dyDescent="0.2">
      <c r="A7" s="63" t="s">
        <v>101</v>
      </c>
      <c r="B7" s="2" t="s">
        <v>3</v>
      </c>
      <c r="C7" s="2" t="s">
        <v>9</v>
      </c>
      <c r="D7" s="2" t="s">
        <v>14</v>
      </c>
      <c r="E7" s="65" t="s">
        <v>3</v>
      </c>
      <c r="F7" s="65" t="s">
        <v>9</v>
      </c>
      <c r="G7" s="65" t="s">
        <v>14</v>
      </c>
      <c r="H7" s="90" t="s">
        <v>3</v>
      </c>
      <c r="I7" s="90" t="s">
        <v>9</v>
      </c>
      <c r="J7" s="90" t="s">
        <v>14</v>
      </c>
      <c r="AF7" s="108"/>
      <c r="AL7" s="108"/>
    </row>
    <row r="8" spans="1:117" s="1" customFormat="1" hidden="1" x14ac:dyDescent="0.2">
      <c r="A8" s="63" t="s">
        <v>101</v>
      </c>
      <c r="B8" s="2" t="s">
        <v>4</v>
      </c>
      <c r="C8" s="2" t="s">
        <v>7</v>
      </c>
      <c r="D8" s="2"/>
      <c r="E8" s="65" t="s">
        <v>4</v>
      </c>
      <c r="F8" s="65" t="s">
        <v>7</v>
      </c>
      <c r="G8" s="65"/>
      <c r="H8" s="90" t="s">
        <v>4</v>
      </c>
      <c r="I8" s="90" t="s">
        <v>7</v>
      </c>
      <c r="J8" s="90"/>
      <c r="AF8" s="108"/>
      <c r="AL8" s="108"/>
    </row>
    <row r="9" spans="1:117" s="1" customFormat="1" hidden="1" x14ac:dyDescent="0.2">
      <c r="A9" s="63" t="s">
        <v>101</v>
      </c>
      <c r="B9" s="2" t="s">
        <v>5</v>
      </c>
      <c r="C9" s="2" t="s">
        <v>8</v>
      </c>
      <c r="D9" s="2"/>
      <c r="E9" s="65" t="s">
        <v>5</v>
      </c>
      <c r="F9" s="65" t="s">
        <v>7</v>
      </c>
      <c r="G9" s="65"/>
      <c r="H9" s="90" t="s">
        <v>5</v>
      </c>
      <c r="I9" s="90" t="s">
        <v>8</v>
      </c>
      <c r="J9" s="90"/>
      <c r="AF9" s="108"/>
      <c r="AL9" s="108"/>
    </row>
    <row r="10" spans="1:117" s="1" customFormat="1" hidden="1" x14ac:dyDescent="0.2">
      <c r="A10" s="63" t="s">
        <v>101</v>
      </c>
      <c r="B10" s="2" t="s">
        <v>6</v>
      </c>
      <c r="C10" s="2" t="s">
        <v>9</v>
      </c>
      <c r="D10" s="2" t="s">
        <v>99</v>
      </c>
      <c r="E10" s="65" t="s">
        <v>6</v>
      </c>
      <c r="F10" s="65" t="s">
        <v>9</v>
      </c>
      <c r="G10" s="65" t="s">
        <v>99</v>
      </c>
      <c r="H10" s="90" t="s">
        <v>6</v>
      </c>
      <c r="I10" s="90" t="s">
        <v>9</v>
      </c>
      <c r="J10" s="90" t="s">
        <v>99</v>
      </c>
      <c r="AF10" s="108"/>
      <c r="AL10" s="108"/>
    </row>
    <row r="11" spans="1:117" s="1" customFormat="1" ht="18.75" x14ac:dyDescent="0.3">
      <c r="A11" s="63" t="s">
        <v>102</v>
      </c>
      <c r="K11" s="51" t="s">
        <v>110</v>
      </c>
      <c r="L11" s="51"/>
      <c r="AF11" s="108"/>
      <c r="AL11" s="108"/>
    </row>
    <row r="12" spans="1:117" s="1" customFormat="1" ht="15.75" x14ac:dyDescent="0.25">
      <c r="K12" s="50" t="s">
        <v>103</v>
      </c>
      <c r="L12" s="50"/>
      <c r="M12" s="50" t="str">
        <f>Selectie!$C$2&amp;Selectie!$C$3</f>
        <v>2021Q2</v>
      </c>
      <c r="AF12" s="108"/>
      <c r="AL12" s="108"/>
    </row>
    <row r="13" spans="1:117" s="1" customFormat="1" ht="15.75" x14ac:dyDescent="0.25">
      <c r="K13" s="50" t="s">
        <v>4</v>
      </c>
      <c r="L13" s="50"/>
      <c r="M13" s="50" t="str">
        <f>Selectie!$C$4</f>
        <v>S45 (Basis +100bp)</v>
      </c>
      <c r="AF13" s="108"/>
      <c r="AL13" s="108"/>
    </row>
    <row r="14" spans="1:117" s="1" customFormat="1" ht="15.75" x14ac:dyDescent="0.25">
      <c r="A14" s="63"/>
      <c r="K14" s="50"/>
      <c r="L14" s="50"/>
      <c r="M14" s="50"/>
      <c r="AF14" s="108"/>
      <c r="AL14" s="108"/>
    </row>
    <row r="15" spans="1:117" s="1" customFormat="1" ht="15.75" hidden="1" x14ac:dyDescent="0.25">
      <c r="A15" s="63" t="s">
        <v>101</v>
      </c>
      <c r="K15" s="50"/>
      <c r="L15" s="50"/>
      <c r="M15" s="50"/>
      <c r="AF15" s="108"/>
      <c r="AL15" s="108"/>
    </row>
    <row r="16" spans="1:117" s="1" customFormat="1" ht="15.75" hidden="1" x14ac:dyDescent="0.25">
      <c r="A16" s="63" t="s">
        <v>101</v>
      </c>
      <c r="K16" s="50"/>
      <c r="L16" s="50"/>
      <c r="M16" s="50"/>
      <c r="AF16" s="108"/>
      <c r="AL16" s="108"/>
    </row>
    <row r="17" spans="10:212" x14ac:dyDescent="0.2">
      <c r="J17" s="5" t="s">
        <v>199</v>
      </c>
      <c r="K17" s="76" t="s">
        <v>219</v>
      </c>
      <c r="L17" s="76"/>
      <c r="M17" s="37" t="str">
        <f>Selectie!$C$4</f>
        <v>S45 (Basis +100bp)</v>
      </c>
      <c r="R17" s="1"/>
    </row>
    <row r="18" spans="10:212" x14ac:dyDescent="0.2">
      <c r="J18" s="86" t="e">
        <f ca="1">_xll.VenaSetMemberDisplayStyle("Lifesheet1","B1","Name")</f>
        <v>#NAME?</v>
      </c>
      <c r="K18" s="75" t="s">
        <v>201</v>
      </c>
      <c r="L18" s="75"/>
      <c r="M18" s="6" t="s">
        <v>104</v>
      </c>
      <c r="N18" s="70">
        <f>IF(M18="RapportageJaar",$D$4,IF($D$5="Q1",$D$4-1,$D$4))</f>
        <v>2021</v>
      </c>
      <c r="R18" s="1"/>
      <c r="S18" s="73"/>
    </row>
    <row r="19" spans="10:212" x14ac:dyDescent="0.2">
      <c r="K19" s="37" t="s">
        <v>202</v>
      </c>
      <c r="L19" s="37"/>
      <c r="M19" s="6" t="s">
        <v>105</v>
      </c>
      <c r="N19" s="5" t="str">
        <f>IF(M19="RapportagePeriode",$D$5,"Q"&amp;IF(RIGHT($D$5,1)="1",4,RIGHT($D$5,1)-1))</f>
        <v>Q2</v>
      </c>
      <c r="R19" s="1"/>
      <c r="S19" s="73"/>
    </row>
    <row r="20" spans="10:212" x14ac:dyDescent="0.2">
      <c r="K20" s="37" t="s">
        <v>203</v>
      </c>
      <c r="L20" s="37"/>
      <c r="M20" s="6" t="s">
        <v>620</v>
      </c>
      <c r="R20" s="1"/>
      <c r="S20" s="73"/>
    </row>
    <row r="21" spans="10:212" x14ac:dyDescent="0.2">
      <c r="K21" s="37" t="s">
        <v>204</v>
      </c>
      <c r="L21" s="37"/>
      <c r="M21" s="6" t="s">
        <v>104</v>
      </c>
      <c r="N21" s="70">
        <f>IF(M21="RapportageJaar",$D$4,IF($D$5="Q1",$D$4-1,$D$4))</f>
        <v>2021</v>
      </c>
      <c r="R21" s="1"/>
      <c r="S21" s="73"/>
    </row>
    <row r="22" spans="10:212" x14ac:dyDescent="0.2">
      <c r="K22" s="37" t="s">
        <v>205</v>
      </c>
      <c r="L22" s="37"/>
      <c r="M22" s="6" t="s">
        <v>105</v>
      </c>
      <c r="N22" s="5" t="str">
        <f>IF(M22="RapportagePeriode",$D$5,"Q"&amp;IF(RIGHT($D$5,1)="1",4,RIGHT($D$5,1)-1))</f>
        <v>Q2</v>
      </c>
    </row>
    <row r="23" spans="10:212" x14ac:dyDescent="0.2">
      <c r="K23" s="37" t="s">
        <v>206</v>
      </c>
      <c r="L23" s="37"/>
      <c r="M23" s="6" t="s">
        <v>620</v>
      </c>
    </row>
    <row r="24" spans="10:212" x14ac:dyDescent="0.2">
      <c r="K24" s="37" t="s">
        <v>207</v>
      </c>
      <c r="L24" s="37"/>
      <c r="M24" s="6" t="s">
        <v>104</v>
      </c>
      <c r="N24" s="70">
        <f>IF(M24="RapportageJaar",$D$4,IF($D$5="Q1",$D$4-1,$D$4))</f>
        <v>2021</v>
      </c>
      <c r="BD24" s="73"/>
    </row>
    <row r="25" spans="10:212" x14ac:dyDescent="0.2">
      <c r="K25" s="37" t="s">
        <v>208</v>
      </c>
      <c r="L25" s="37"/>
      <c r="M25" s="6" t="s">
        <v>105</v>
      </c>
      <c r="N25" s="5" t="str">
        <f>IF(M25="RapportagePeriode",$D$5,"Q"&amp;IF(RIGHT($D$5,1)="1",4,RIGHT($D$5,1)-1))</f>
        <v>Q2</v>
      </c>
      <c r="AF25" s="96" t="s">
        <v>621</v>
      </c>
      <c r="AG25" s="106">
        <v>1145335269</v>
      </c>
      <c r="BD25" s="73"/>
    </row>
    <row r="26" spans="10:212" x14ac:dyDescent="0.2">
      <c r="K26" s="37" t="s">
        <v>209</v>
      </c>
      <c r="L26" s="37"/>
      <c r="M26" s="6" t="s">
        <v>620</v>
      </c>
      <c r="AF26" s="96" t="s">
        <v>622</v>
      </c>
      <c r="AG26" s="106">
        <v>181019577</v>
      </c>
      <c r="BD26" s="73"/>
      <c r="BF26" s="7"/>
    </row>
    <row r="27" spans="10:212" x14ac:dyDescent="0.2">
      <c r="K27" s="69" t="s">
        <v>214</v>
      </c>
      <c r="L27" s="69"/>
      <c r="M27" s="77">
        <v>0</v>
      </c>
      <c r="AF27" s="96" t="s">
        <v>623</v>
      </c>
      <c r="AG27" s="106">
        <v>-1310815119</v>
      </c>
      <c r="BF27" s="7"/>
    </row>
    <row r="28" spans="10:212" x14ac:dyDescent="0.2">
      <c r="K28" s="37" t="s">
        <v>211</v>
      </c>
      <c r="L28" s="37"/>
      <c r="M28" s="6" t="s">
        <v>104</v>
      </c>
      <c r="N28" s="70">
        <f>IF(M28="RapportageJaar",$D$4,IF($D$5="Q1",$D$4-1,$D$4))</f>
        <v>2021</v>
      </c>
      <c r="AG28" s="106">
        <f>SUM(AG25:AG27)</f>
        <v>15539727</v>
      </c>
    </row>
    <row r="29" spans="10:212" x14ac:dyDescent="0.2">
      <c r="K29" s="37" t="s">
        <v>212</v>
      </c>
      <c r="L29" s="37"/>
      <c r="M29" s="6" t="s">
        <v>105</v>
      </c>
      <c r="N29" s="5" t="str">
        <f>IF(M29="RapportagePeriode",$D$5,"Q"&amp;IF(RIGHT($D$5,1)="1",4,RIGHT($D$5,1)-1))</f>
        <v>Q2</v>
      </c>
      <c r="AG29" s="107">
        <f>AG28*0.4</f>
        <v>6215890.8000000007</v>
      </c>
    </row>
    <row r="30" spans="10:212" x14ac:dyDescent="0.2">
      <c r="K30" s="37" t="s">
        <v>213</v>
      </c>
      <c r="L30" s="37"/>
      <c r="M30" s="6" t="s">
        <v>620</v>
      </c>
      <c r="N30" s="73"/>
      <c r="O30" s="73"/>
      <c r="P30" s="73"/>
      <c r="Q30" s="73"/>
      <c r="R30" s="73"/>
      <c r="S30" s="73"/>
      <c r="T30" s="73"/>
      <c r="U30" s="73"/>
      <c r="V30" s="73"/>
      <c r="W30" s="73"/>
      <c r="X30" s="73"/>
      <c r="Y30" s="73"/>
      <c r="Z30" s="73"/>
      <c r="AA30" s="73"/>
      <c r="AB30" s="73"/>
      <c r="AC30" s="73"/>
      <c r="AD30" s="73"/>
      <c r="AQ30" s="73"/>
      <c r="AR30" s="73"/>
      <c r="AS30" s="73"/>
      <c r="AT30" s="73"/>
      <c r="AU30" s="73"/>
      <c r="AV30" s="73"/>
      <c r="AW30" s="73"/>
      <c r="AX30" s="73"/>
      <c r="AY30" s="73"/>
      <c r="AZ30" s="73"/>
      <c r="BA30" s="73"/>
      <c r="BB30" s="73"/>
      <c r="BC30" s="73"/>
      <c r="BD30" s="73"/>
      <c r="BE30" s="73"/>
    </row>
    <row r="31" spans="10:212" x14ac:dyDescent="0.2">
      <c r="K31" s="37" t="s">
        <v>266</v>
      </c>
      <c r="L31" s="37"/>
      <c r="M31" s="6" t="s">
        <v>620</v>
      </c>
      <c r="N31" s="73"/>
      <c r="O31" s="73"/>
      <c r="P31" s="73"/>
      <c r="Q31" s="73"/>
      <c r="R31" s="73"/>
      <c r="DT31" s="82"/>
      <c r="DU31" s="82"/>
      <c r="GF31" s="73"/>
      <c r="GV31" s="73"/>
      <c r="HD31" s="73"/>
    </row>
    <row r="32" spans="10:212" x14ac:dyDescent="0.2">
      <c r="K32" s="37" t="s">
        <v>210</v>
      </c>
      <c r="L32" s="37"/>
      <c r="M32" s="6" t="s">
        <v>620</v>
      </c>
      <c r="N32" s="73"/>
      <c r="O32" s="73"/>
      <c r="P32" s="73"/>
      <c r="Q32" s="73"/>
      <c r="R32" s="73"/>
      <c r="S32" s="73"/>
      <c r="T32" s="73"/>
      <c r="U32" s="73"/>
      <c r="V32" s="82"/>
      <c r="W32" s="82"/>
      <c r="X32" s="82"/>
      <c r="Y32" s="82"/>
      <c r="Z32" s="82"/>
      <c r="AA32" s="82"/>
      <c r="AB32" s="82"/>
      <c r="AC32" s="82"/>
      <c r="AD32" s="82"/>
      <c r="AE32" s="82"/>
      <c r="AF32" s="109"/>
      <c r="AG32" s="82"/>
      <c r="AH32" s="82"/>
      <c r="AI32" s="82"/>
      <c r="AJ32" s="82"/>
      <c r="AK32" s="82"/>
      <c r="AL32" s="109"/>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72">
        <f>$N$33</f>
        <v>2021</v>
      </c>
      <c r="DO32" s="72">
        <f t="shared" ref="DO32:DS32" si="0">$N$33</f>
        <v>2021</v>
      </c>
      <c r="DP32" s="72">
        <f t="shared" si="0"/>
        <v>2021</v>
      </c>
      <c r="DQ32" s="72">
        <f t="shared" si="0"/>
        <v>2021</v>
      </c>
      <c r="DR32" s="72">
        <f t="shared" si="0"/>
        <v>2021</v>
      </c>
      <c r="DS32" s="72">
        <f t="shared" si="0"/>
        <v>2021</v>
      </c>
      <c r="DT32" s="72">
        <f t="shared" ref="DT32:DU32" si="1">$N$33</f>
        <v>2021</v>
      </c>
      <c r="DU32" s="72">
        <f t="shared" si="1"/>
        <v>2021</v>
      </c>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GF32" s="73"/>
      <c r="GV32" s="73"/>
      <c r="HD32" s="73"/>
    </row>
    <row r="33" spans="1:222" x14ac:dyDescent="0.2">
      <c r="K33" s="37" t="s">
        <v>344</v>
      </c>
      <c r="L33" s="37"/>
      <c r="M33" s="6" t="s">
        <v>104</v>
      </c>
      <c r="N33" s="70">
        <f>IF(M33="RapportageJaar",$D$4,IF($D$5="Q1",$D$4-1,$D$4))</f>
        <v>2021</v>
      </c>
      <c r="O33" s="73"/>
      <c r="P33" s="73"/>
      <c r="Q33" s="73"/>
      <c r="R33" s="73"/>
      <c r="S33" s="73"/>
      <c r="T33" s="73"/>
      <c r="U33" s="73"/>
      <c r="V33" s="82"/>
      <c r="W33" s="82"/>
      <c r="X33" s="82"/>
      <c r="Y33" s="82"/>
      <c r="Z33" s="82"/>
      <c r="AA33" s="82"/>
      <c r="AB33" s="82"/>
      <c r="AC33" s="82"/>
      <c r="AD33" s="82"/>
      <c r="AE33" s="82"/>
      <c r="AF33" s="109"/>
      <c r="AG33" s="82"/>
      <c r="AH33" s="82"/>
      <c r="AI33" s="82"/>
      <c r="AJ33" s="82"/>
      <c r="AK33" s="82"/>
      <c r="AL33" s="109"/>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72" t="str">
        <f>$N$34</f>
        <v>Q2</v>
      </c>
      <c r="DO33" s="72" t="str">
        <f t="shared" ref="DO33:DS33" si="2">$N$34</f>
        <v>Q2</v>
      </c>
      <c r="DP33" s="72" t="str">
        <f t="shared" si="2"/>
        <v>Q2</v>
      </c>
      <c r="DQ33" s="72" t="str">
        <f t="shared" si="2"/>
        <v>Q2</v>
      </c>
      <c r="DR33" s="72" t="str">
        <f t="shared" si="2"/>
        <v>Q2</v>
      </c>
      <c r="DS33" s="72" t="str">
        <f t="shared" si="2"/>
        <v>Q2</v>
      </c>
      <c r="DT33" s="72" t="str">
        <f t="shared" ref="DT33:DU33" si="3">$N$34</f>
        <v>Q2</v>
      </c>
      <c r="DU33" s="72" t="str">
        <f t="shared" si="3"/>
        <v>Q2</v>
      </c>
      <c r="DX33" s="82"/>
      <c r="DY33" s="82"/>
      <c r="DZ33" s="82"/>
      <c r="EA33" s="93"/>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GF33" s="73"/>
      <c r="GV33" s="73"/>
      <c r="HD33" s="73"/>
    </row>
    <row r="34" spans="1:222" x14ac:dyDescent="0.2">
      <c r="K34" s="37" t="s">
        <v>346</v>
      </c>
      <c r="L34" s="37"/>
      <c r="M34" s="6" t="s">
        <v>105</v>
      </c>
      <c r="N34" s="5" t="str">
        <f>IF(M34="RapportagePeriode",$D$5,"Q"&amp;IF(RIGHT($D$5,1)="1",4,RIGHT($D$5,1)-1))</f>
        <v>Q2</v>
      </c>
      <c r="O34" s="73"/>
      <c r="P34" s="73"/>
      <c r="Q34" s="73"/>
      <c r="R34" s="73"/>
      <c r="S34" s="73"/>
      <c r="T34" s="73"/>
      <c r="U34" s="73"/>
      <c r="V34" s="82"/>
      <c r="W34" s="82"/>
      <c r="X34" s="82"/>
      <c r="Y34" s="82"/>
      <c r="Z34" s="82"/>
      <c r="AA34" s="82"/>
      <c r="AB34" s="82"/>
      <c r="AC34" s="82"/>
      <c r="AD34" s="82"/>
      <c r="AE34" s="82"/>
      <c r="AF34" s="109"/>
      <c r="AG34" s="82"/>
      <c r="AH34" s="82"/>
      <c r="AI34" s="82"/>
      <c r="AJ34" s="82"/>
      <c r="AK34" s="82"/>
      <c r="AL34" s="109"/>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72" t="str">
        <f>$M$35</f>
        <v>S20 (Basis)</v>
      </c>
      <c r="DO34" s="72" t="str">
        <f t="shared" ref="DO34:DS34" si="4">$M$35</f>
        <v>S20 (Basis)</v>
      </c>
      <c r="DP34" s="72" t="str">
        <f t="shared" si="4"/>
        <v>S20 (Basis)</v>
      </c>
      <c r="DQ34" s="72" t="str">
        <f t="shared" si="4"/>
        <v>S20 (Basis)</v>
      </c>
      <c r="DR34" s="72" t="str">
        <f t="shared" si="4"/>
        <v>S20 (Basis)</v>
      </c>
      <c r="DS34" s="72" t="str">
        <f t="shared" si="4"/>
        <v>S20 (Basis)</v>
      </c>
      <c r="DT34" s="72" t="str">
        <f t="shared" ref="DT34:DU34" si="5">$M$35</f>
        <v>S20 (Basis)</v>
      </c>
      <c r="DU34" s="72" t="str">
        <f t="shared" si="5"/>
        <v>S20 (Basis)</v>
      </c>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GF34" s="73"/>
      <c r="GV34" s="73"/>
      <c r="HD34" s="73"/>
    </row>
    <row r="35" spans="1:222" x14ac:dyDescent="0.2">
      <c r="K35" s="37" t="s">
        <v>345</v>
      </c>
      <c r="L35" s="37"/>
      <c r="M35" s="6" t="s">
        <v>620</v>
      </c>
      <c r="N35" s="73"/>
      <c r="O35" s="73"/>
      <c r="P35" s="73"/>
      <c r="Q35" s="73"/>
      <c r="R35" s="73"/>
      <c r="S35" s="73"/>
      <c r="T35" s="73"/>
      <c r="U35" s="73"/>
      <c r="V35" s="82"/>
      <c r="W35" s="82"/>
      <c r="X35" s="82"/>
      <c r="Y35" s="82"/>
      <c r="Z35" s="82"/>
      <c r="AA35" s="82"/>
      <c r="AB35" s="82"/>
      <c r="AC35" s="82"/>
      <c r="AD35" s="82"/>
      <c r="AE35" s="82"/>
      <c r="AF35" s="109"/>
      <c r="AG35" s="82"/>
      <c r="AH35" s="82"/>
      <c r="AI35" s="82"/>
      <c r="AJ35" s="82"/>
      <c r="AK35" s="82"/>
      <c r="AL35" s="109"/>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122">
        <v>80425931</v>
      </c>
      <c r="CP35" s="82"/>
      <c r="CQ35" s="82"/>
      <c r="CR35" s="82"/>
      <c r="CS35" s="82"/>
      <c r="CT35" s="82"/>
      <c r="CU35" s="82"/>
      <c r="CV35" s="82"/>
      <c r="CW35" s="82"/>
      <c r="CX35" s="122">
        <v>585761474</v>
      </c>
      <c r="CY35" s="82"/>
      <c r="CZ35" s="82"/>
      <c r="DA35" s="82"/>
      <c r="DB35" s="82"/>
      <c r="DC35" s="82"/>
      <c r="DD35" s="82"/>
      <c r="DE35" s="82"/>
      <c r="DF35" s="82"/>
      <c r="DG35" s="82"/>
      <c r="DH35" s="82"/>
      <c r="DI35" s="82"/>
      <c r="DJ35" s="82"/>
      <c r="DK35" s="82"/>
      <c r="DL35" s="82"/>
      <c r="DM35" s="82"/>
      <c r="DN35" s="89" t="s">
        <v>347</v>
      </c>
      <c r="DO35" s="89" t="s">
        <v>348</v>
      </c>
      <c r="DP35" s="89" t="s">
        <v>349</v>
      </c>
      <c r="DQ35" s="89" t="s">
        <v>350</v>
      </c>
      <c r="DR35" s="89" t="s">
        <v>351</v>
      </c>
      <c r="DS35" s="89" t="s">
        <v>352</v>
      </c>
      <c r="DT35" s="89" t="s">
        <v>353</v>
      </c>
      <c r="DU35" s="89" t="s">
        <v>354</v>
      </c>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GF35" s="73"/>
      <c r="GV35" s="73"/>
      <c r="HD35" s="73"/>
    </row>
    <row r="36" spans="1:222" x14ac:dyDescent="0.2">
      <c r="K36" s="69" t="s">
        <v>221</v>
      </c>
      <c r="L36" s="69"/>
      <c r="M36" s="78">
        <v>74</v>
      </c>
      <c r="N36" s="73"/>
      <c r="O36" s="73"/>
      <c r="P36" s="73"/>
      <c r="Q36" s="73"/>
      <c r="R36" s="73"/>
      <c r="S36" s="73"/>
      <c r="T36" s="73"/>
      <c r="U36" s="73"/>
      <c r="V36" s="82"/>
      <c r="W36" s="82"/>
      <c r="X36" s="82"/>
      <c r="Y36" s="82"/>
      <c r="Z36" s="82"/>
      <c r="AA36" s="82"/>
      <c r="AB36" s="82"/>
      <c r="AC36" s="82"/>
      <c r="AD36" s="82"/>
      <c r="AE36" s="82"/>
      <c r="AF36" s="109"/>
      <c r="AG36" s="82"/>
      <c r="AH36" s="82"/>
      <c r="AI36" s="82"/>
      <c r="AJ36" s="82"/>
      <c r="AK36" s="82"/>
      <c r="AL36" s="109"/>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122">
        <v>72825724</v>
      </c>
      <c r="CP36" s="82"/>
      <c r="CQ36" s="82"/>
      <c r="CR36" s="82"/>
      <c r="CS36" s="82"/>
      <c r="CT36" s="82"/>
      <c r="CU36" s="82"/>
      <c r="CV36" s="82"/>
      <c r="CW36" s="82"/>
      <c r="CX36" s="122">
        <v>581291321</v>
      </c>
      <c r="CY36" s="82"/>
      <c r="CZ36" s="82"/>
      <c r="DA36" s="82"/>
      <c r="DB36" s="82"/>
      <c r="DC36" s="82"/>
      <c r="DD36" s="82"/>
      <c r="DE36" s="82"/>
      <c r="DF36" s="82"/>
      <c r="DG36" s="82"/>
      <c r="DH36" s="82"/>
      <c r="DI36" s="82"/>
      <c r="DJ36" s="82"/>
      <c r="DK36" s="82"/>
      <c r="DL36" s="82"/>
      <c r="DM36" s="89" t="s">
        <v>356</v>
      </c>
      <c r="DN36" s="94"/>
      <c r="DO36" s="94">
        <v>73267385.484626397</v>
      </c>
      <c r="DP36" s="94"/>
      <c r="DQ36" s="94">
        <v>-9764452.8853807598</v>
      </c>
      <c r="DR36" s="94">
        <v>-9764452.8853807598</v>
      </c>
      <c r="DS36" s="94">
        <v>-9764452.8853807598</v>
      </c>
      <c r="DT36" s="94">
        <v>23170581.351081099</v>
      </c>
      <c r="DU36" s="94"/>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GF36" s="73"/>
      <c r="GV36" s="73"/>
      <c r="HD36" s="73"/>
    </row>
    <row r="37" spans="1:222" x14ac:dyDescent="0.2">
      <c r="K37" s="69" t="s">
        <v>222</v>
      </c>
      <c r="L37" s="69"/>
      <c r="M37" s="78">
        <v>40</v>
      </c>
      <c r="N37" s="73"/>
      <c r="O37" s="73"/>
      <c r="P37" s="73"/>
      <c r="Q37" s="73"/>
      <c r="R37" s="73"/>
      <c r="S37" s="73"/>
      <c r="T37" s="73"/>
      <c r="U37" s="73"/>
      <c r="V37" s="82"/>
      <c r="W37" s="82"/>
      <c r="X37" s="82"/>
      <c r="Y37" s="82"/>
      <c r="Z37" s="82"/>
      <c r="AA37" s="82"/>
      <c r="AB37" s="82"/>
      <c r="AC37" s="82"/>
      <c r="AD37" s="82"/>
      <c r="AE37" s="82"/>
      <c r="AF37" s="109"/>
      <c r="AG37" s="82"/>
      <c r="AH37" s="82"/>
      <c r="AI37" s="82"/>
      <c r="AJ37" s="82"/>
      <c r="AK37" s="82"/>
      <c r="AL37" s="109"/>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122">
        <v>63061735</v>
      </c>
      <c r="CP37" s="82"/>
      <c r="CQ37" s="82"/>
      <c r="CR37" s="82"/>
      <c r="CS37" s="82"/>
      <c r="CT37" s="82"/>
      <c r="CU37" s="82"/>
      <c r="CV37" s="82"/>
      <c r="CW37" s="82"/>
      <c r="CX37" s="122">
        <v>565051034</v>
      </c>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GD37" s="71"/>
      <c r="GF37" s="88"/>
      <c r="GV37" s="88"/>
      <c r="HD37" s="88"/>
    </row>
    <row r="38" spans="1:222" s="106" customFormat="1" x14ac:dyDescent="0.2">
      <c r="K38" s="119" t="s">
        <v>223</v>
      </c>
      <c r="L38" s="119"/>
      <c r="M38" s="120">
        <v>70</v>
      </c>
      <c r="N38" s="121"/>
      <c r="O38" s="121"/>
      <c r="P38" s="121"/>
      <c r="Q38" s="121"/>
      <c r="R38" s="121"/>
      <c r="S38" s="121"/>
      <c r="T38" s="121"/>
      <c r="U38" s="121"/>
      <c r="V38" s="122"/>
      <c r="W38" s="122"/>
      <c r="X38" s="122"/>
      <c r="Y38" s="122"/>
      <c r="Z38" s="122"/>
      <c r="AA38" s="122"/>
      <c r="AB38" s="122"/>
      <c r="AC38" s="122"/>
      <c r="AD38" s="122"/>
      <c r="AE38" s="122"/>
      <c r="AF38" s="123"/>
      <c r="AG38" s="122"/>
      <c r="AH38" s="122"/>
      <c r="AI38" s="122"/>
      <c r="AJ38" s="122"/>
      <c r="AK38" s="122"/>
      <c r="AL38" s="123"/>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c r="CG38" s="122"/>
      <c r="CH38" s="122"/>
      <c r="CI38" s="122"/>
      <c r="CJ38" s="122"/>
      <c r="CK38" s="122"/>
      <c r="CL38" s="122">
        <v>247052952</v>
      </c>
      <c r="CM38" s="122">
        <v>1068077663</v>
      </c>
      <c r="CN38" s="122">
        <v>8259772</v>
      </c>
      <c r="CO38" s="123">
        <v>70294731</v>
      </c>
      <c r="CP38" s="122">
        <v>81185309</v>
      </c>
      <c r="CQ38" s="122"/>
      <c r="CR38" s="122"/>
      <c r="CS38" s="122"/>
      <c r="CT38" s="122"/>
      <c r="CU38" s="122"/>
      <c r="CV38" s="122"/>
      <c r="CW38" s="122">
        <v>362330134</v>
      </c>
      <c r="CX38" s="123">
        <v>572891293</v>
      </c>
      <c r="CY38" s="122">
        <v>107650199</v>
      </c>
      <c r="CZ38" s="122"/>
      <c r="DA38" s="122"/>
      <c r="DB38" s="122"/>
      <c r="DC38" s="122"/>
      <c r="DD38" s="122"/>
      <c r="DE38" s="122"/>
      <c r="DF38" s="122"/>
      <c r="DG38" s="122"/>
      <c r="DH38" s="122"/>
      <c r="DI38" s="122"/>
      <c r="DJ38" s="122"/>
      <c r="DK38" s="122"/>
      <c r="DL38" s="122"/>
      <c r="DM38" s="122"/>
      <c r="DN38" s="122"/>
      <c r="DO38" s="122"/>
      <c r="DP38" s="122"/>
      <c r="DQ38" s="122"/>
      <c r="DR38" s="122"/>
      <c r="DS38" s="122"/>
      <c r="DT38" s="122"/>
      <c r="DU38" s="122"/>
      <c r="DV38" s="122"/>
      <c r="DW38" s="122"/>
      <c r="DX38" s="122"/>
      <c r="DY38" s="122"/>
      <c r="DZ38" s="122"/>
      <c r="EA38" s="122"/>
      <c r="EB38" s="122"/>
      <c r="EC38" s="122"/>
      <c r="ED38" s="122"/>
      <c r="EE38" s="122"/>
      <c r="EF38" s="122"/>
      <c r="EG38" s="122"/>
      <c r="EH38" s="122"/>
      <c r="EI38" s="122"/>
      <c r="ES38" s="122"/>
      <c r="ET38" s="122"/>
      <c r="EU38" s="122"/>
      <c r="EV38" s="122"/>
      <c r="EW38" s="122"/>
      <c r="EX38" s="122"/>
      <c r="EY38" s="122"/>
      <c r="EZ38" s="122"/>
      <c r="FA38" s="122"/>
      <c r="FB38" s="122"/>
      <c r="FC38" s="122"/>
      <c r="FD38" s="122"/>
      <c r="FE38" s="122"/>
      <c r="FG38" s="122"/>
      <c r="FH38" s="122"/>
      <c r="FI38" s="122"/>
      <c r="FJ38" s="122"/>
      <c r="FK38" s="122"/>
      <c r="FL38" s="122"/>
      <c r="FM38" s="122"/>
      <c r="FN38" s="122"/>
      <c r="FO38" s="122"/>
      <c r="FP38" s="122"/>
      <c r="FQ38" s="122"/>
      <c r="FR38" s="122"/>
      <c r="FS38" s="122"/>
      <c r="FT38" s="122"/>
      <c r="FU38" s="122"/>
      <c r="FV38" s="122"/>
      <c r="GA38" s="124"/>
      <c r="GB38" s="124"/>
      <c r="GC38" s="124"/>
      <c r="GD38" s="124"/>
      <c r="GE38" s="124"/>
      <c r="GF38" s="124"/>
      <c r="GG38" s="124"/>
      <c r="GH38" s="124"/>
    </row>
    <row r="39" spans="1:222" x14ac:dyDescent="0.2">
      <c r="K39" s="73"/>
      <c r="L39" s="73"/>
      <c r="M39" s="73"/>
      <c r="N39" s="73"/>
      <c r="O39" s="73"/>
      <c r="P39" s="73"/>
      <c r="Q39" s="73"/>
      <c r="R39" s="73"/>
      <c r="S39" s="73"/>
      <c r="T39" s="69" t="s">
        <v>249</v>
      </c>
      <c r="U39" s="87">
        <f>SUM(U48:U291)</f>
        <v>0</v>
      </c>
      <c r="V39" s="87">
        <f>SUM(V48:V291)</f>
        <v>0</v>
      </c>
      <c r="W39" s="87">
        <f>SUM(W48:W291)</f>
        <v>243.04400830844773</v>
      </c>
      <c r="X39" s="87">
        <f>SUM(X48:X291)</f>
        <v>243.07204704954259</v>
      </c>
      <c r="Y39" s="87">
        <f>SUM(Y48:Y291)</f>
        <v>243.12348412694027</v>
      </c>
      <c r="Z39" s="87">
        <f>SUM(Z48:Z291)</f>
        <v>243.04209840066491</v>
      </c>
      <c r="AA39" s="87">
        <f>SUM(AA48:AA291)</f>
        <v>243.14709208668219</v>
      </c>
      <c r="AB39" s="87">
        <f>SUM(AB48:AB291)</f>
        <v>243.02298053698132</v>
      </c>
      <c r="AC39" s="87">
        <f>SUM(AC48:AC291)</f>
        <v>242.9319139618471</v>
      </c>
      <c r="AD39" s="87">
        <f>SUM(AD48:AD291)</f>
        <v>243.0417064639775</v>
      </c>
      <c r="AE39" s="87">
        <f>SUM(AE48:AE291)</f>
        <v>243.02298933863662</v>
      </c>
      <c r="AF39" s="98">
        <f>SUM(AF48:AF291)</f>
        <v>42120050348.273415</v>
      </c>
      <c r="AG39" s="87">
        <f>SUM(AG48:AG291)</f>
        <v>41692762704.629745</v>
      </c>
      <c r="AH39" s="87">
        <f>SUM(AH48:AH291)</f>
        <v>42825117327.197044</v>
      </c>
      <c r="AI39" s="87">
        <f>SUM(AI48:AI291)</f>
        <v>42128337254.01841</v>
      </c>
      <c r="AJ39" s="87">
        <f>SUM(AJ48:AJ291)</f>
        <v>42219147831.646103</v>
      </c>
      <c r="AK39" s="87">
        <f>SUM(AK48:AK291)</f>
        <v>42054959443.545021</v>
      </c>
      <c r="AL39" s="98">
        <f>SUM(AL48:AL291)</f>
        <v>42507675512.025467</v>
      </c>
      <c r="AM39" s="87">
        <f>SUM(AM48:AM291)</f>
        <v>42681519811.737823</v>
      </c>
      <c r="AN39" s="87">
        <f>SUM(AN48:AN291)</f>
        <v>42200159492.576218</v>
      </c>
      <c r="AO39" s="87">
        <f>SUM(AO48:AO291)</f>
        <v>515441479.40350115</v>
      </c>
      <c r="AP39" s="87">
        <f>SUM(AP48:AP291)</f>
        <v>0</v>
      </c>
      <c r="AQ39" s="87">
        <f>SUM(AQ48:AQ291)</f>
        <v>836336756.23998308</v>
      </c>
      <c r="AR39" s="87">
        <f>SUM(AR48:AR291)</f>
        <v>11314477971.318407</v>
      </c>
      <c r="AS39" s="87">
        <f>SUM(AS48:AS291)</f>
        <v>11314477971.318407</v>
      </c>
      <c r="AT39" s="87">
        <f>SUM(AT48:AT291)</f>
        <v>11868003075.077745</v>
      </c>
      <c r="AU39" s="87">
        <f>SUM(AU48:AU291)</f>
        <v>4350555996.9661789</v>
      </c>
      <c r="AV39" s="87">
        <f>SUM(AV48:AV291)</f>
        <v>40658201765.489975</v>
      </c>
      <c r="AW39" s="87">
        <f>SUM(AW48:AW291)</f>
        <v>40454797091.079979</v>
      </c>
      <c r="AX39" s="87">
        <f>SUM(AX48:AX291)</f>
        <v>-1988391864.4247248</v>
      </c>
      <c r="AY39" s="87">
        <f>SUM(AY48:AY291)</f>
        <v>41494538521.729927</v>
      </c>
      <c r="AZ39" s="87">
        <f>SUM(AZ48:AZ291)</f>
        <v>22255742080.006763</v>
      </c>
      <c r="BA39" s="87">
        <f>SUM(BA48:BA291)</f>
        <v>42904014046.162094</v>
      </c>
      <c r="BB39" s="87">
        <f>SUM(BB48:BB291)</f>
        <v>43142774657.468369</v>
      </c>
      <c r="BC39" s="87">
        <f>SUM(BC48:BC291)</f>
        <v>43131088158.907578</v>
      </c>
      <c r="BD39" s="87">
        <f>SUM(BD48:BD291)</f>
        <v>43142774657.468369</v>
      </c>
      <c r="BE39" s="87">
        <f>SUM(BE48:BE291)</f>
        <v>0</v>
      </c>
      <c r="BF39" s="87">
        <f>SUM(BF48:BF291)</f>
        <v>0</v>
      </c>
      <c r="BG39" s="87">
        <f>SUM(BG48:BG291)</f>
        <v>42838896502.086945</v>
      </c>
      <c r="BH39" s="87">
        <f>SUM(BH48:BH291)</f>
        <v>42411608858.443245</v>
      </c>
      <c r="BI39" s="87">
        <f>SUM(BI48:BI291)</f>
        <v>43543963481.010521</v>
      </c>
      <c r="BJ39" s="87">
        <f>SUM(BJ48:BJ291)</f>
        <v>42847183407.831932</v>
      </c>
      <c r="BK39" s="87">
        <f>SUM(BK48:BK291)</f>
        <v>42937993985.459618</v>
      </c>
      <c r="BL39" s="87">
        <f>SUM(BL48:BL291)</f>
        <v>42773805597.358543</v>
      </c>
      <c r="BM39" s="87">
        <f>SUM(BM48:BM291)</f>
        <v>43400365965.551277</v>
      </c>
      <c r="BN39" s="87">
        <f>SUM(BN48:BN291)</f>
        <v>42919005646.389755</v>
      </c>
      <c r="BO39" s="87">
        <f>SUM(BO48:BO291)</f>
        <v>4387405256.457695</v>
      </c>
      <c r="BP39" s="87">
        <f>SUM(BP48:BP291)</f>
        <v>22276244640.260387</v>
      </c>
      <c r="BQ39" s="87">
        <f>SUM(BQ48:BQ291)</f>
        <v>43114281322.030922</v>
      </c>
      <c r="BR39" s="87">
        <f>SUM(BR48:BR291)</f>
        <v>43351950156.124184</v>
      </c>
      <c r="BS39" s="87">
        <f>SUM(BS48:BS291)</f>
        <v>43344122422.831917</v>
      </c>
      <c r="BT39" s="87">
        <f>SUM(BT48:BT291)</f>
        <v>43351950156.124184</v>
      </c>
      <c r="BU39" s="87">
        <f>SUM(BU48:BU291)</f>
        <v>43052282634.874352</v>
      </c>
      <c r="BV39" s="87">
        <f>SUM(BV48:BV291)</f>
        <v>42619339007.527702</v>
      </c>
      <c r="BW39" s="87">
        <f>SUM(BW48:BW291)</f>
        <v>43766506020.727905</v>
      </c>
      <c r="BX39" s="87">
        <f>SUM(BX48:BX291)</f>
        <v>43060578740.120987</v>
      </c>
      <c r="BY39" s="87">
        <f>SUM(BY48:BY291)</f>
        <v>43155971230.672203</v>
      </c>
      <c r="BZ39" s="87">
        <f>SUM(BZ48:BZ291)</f>
        <v>42983694757.16256</v>
      </c>
      <c r="CA39" s="87">
        <f>SUM(CA48:CA291)</f>
        <v>43618974078.985443</v>
      </c>
      <c r="CB39" s="87">
        <f>SUM(CB48:CB291)</f>
        <v>43132540288.576607</v>
      </c>
      <c r="CC39" s="87">
        <f>SUM(CC48:CC291)</f>
        <v>553525103.75934136</v>
      </c>
      <c r="CD39" s="87">
        <f>SUM(CD48:CD291)</f>
        <v>551991140.09308279</v>
      </c>
      <c r="CE39" s="87">
        <f>SUM(CE48:CE291)</f>
        <v>555584629.41584158</v>
      </c>
      <c r="CF39" s="87">
        <f>SUM(CF48:CF291)</f>
        <v>553525103.75934136</v>
      </c>
      <c r="CG39" s="87">
        <f>SUM(CG48:CG291)</f>
        <v>692067660.96868908</v>
      </c>
      <c r="CH39" s="87">
        <f>SUM(CH48:CH291)</f>
        <v>452636148.81631076</v>
      </c>
      <c r="CI39" s="87">
        <f>SUM(CI48:CI291)</f>
        <v>553525103.75934136</v>
      </c>
      <c r="CJ39" s="87">
        <f>SUM(CJ48:CJ291)</f>
        <v>553525103.75934136</v>
      </c>
      <c r="CK39" s="87">
        <f>SUM(CK48:CK291)</f>
        <v>552197296.08406043</v>
      </c>
      <c r="CL39" s="100">
        <f>SUM(CL48:CL291)</f>
        <v>247632681.07991254</v>
      </c>
      <c r="CM39" s="100">
        <f>SUM(CM48:CM291)</f>
        <v>1067504250.3133836</v>
      </c>
      <c r="CN39" s="100">
        <f>SUM(CN48:CN291)</f>
        <v>8308566.0564011149</v>
      </c>
      <c r="CO39" s="100">
        <f>SUM(CO48:CO291)</f>
        <v>60642713.625370495</v>
      </c>
      <c r="CP39" s="100">
        <f>SUM(CP48:CP291)</f>
        <v>82563786.667504624</v>
      </c>
      <c r="CQ39" s="100">
        <f>SUM(CQ48:CQ291)</f>
        <v>65117544.075156257</v>
      </c>
      <c r="CR39" s="87">
        <f>SUM(CR48:CR291)</f>
        <v>303878155.381428</v>
      </c>
      <c r="CS39" s="87">
        <f>SUM(CS48:CS291)</f>
        <v>303878155.381428</v>
      </c>
      <c r="CT39" s="87">
        <f>SUM(CT48:CT291)</f>
        <v>368995699.4565841</v>
      </c>
      <c r="CU39" s="100">
        <f>SUM(CU48:CU291)</f>
        <v>368995699.4565841</v>
      </c>
      <c r="CV39" s="87">
        <f>SUM(CV48:CV291)</f>
        <v>430006533.28209388</v>
      </c>
      <c r="CW39" s="100">
        <f>SUM(CW48:CW291)</f>
        <v>368995699.4565841</v>
      </c>
      <c r="CX39" s="100">
        <f>SUM(CX48:CX291)</f>
        <v>561469463.46439588</v>
      </c>
      <c r="CY39" s="100">
        <f>SUM(CY48:CY291)</f>
        <v>107556910.59988186</v>
      </c>
      <c r="CZ39" s="87">
        <f>SUM(CZ48:CZ291)</f>
        <v>248383335.48345852</v>
      </c>
      <c r="DA39" s="87">
        <f>SUM(DA48:DA291)</f>
        <v>1077916931.0341179</v>
      </c>
      <c r="DB39" s="87">
        <f>SUM(DB48:DB291)</f>
        <v>8317864.3868826339</v>
      </c>
      <c r="DC39" s="87">
        <f>SUM(DC48:DC291)</f>
        <v>63597878.931437649</v>
      </c>
      <c r="DD39" s="87">
        <f>SUM(DD48:DD291)</f>
        <v>81141695.66106388</v>
      </c>
      <c r="DE39" s="87">
        <f>SUM(DE48:DE291)</f>
        <v>61998687.15656919</v>
      </c>
      <c r="DF39" s="87">
        <f>SUM(DF48:DF291)</f>
        <v>299667521.24983108</v>
      </c>
      <c r="DG39" s="87">
        <f>SUM(DG48:DG291)</f>
        <v>299667521.24983108</v>
      </c>
      <c r="DH39" s="87">
        <f>SUM(DH48:DH291)</f>
        <v>361666208.40640032</v>
      </c>
      <c r="DI39" s="87">
        <f>SUM(DI48:DI291)</f>
        <v>361666208.40640032</v>
      </c>
      <c r="DJ39" s="87">
        <f>SUM(DJ48:DJ291)</f>
        <v>425961472.19948834</v>
      </c>
      <c r="DK39" s="87">
        <f>SUM(DK48:DK291)</f>
        <v>361666208.40640032</v>
      </c>
      <c r="DL39" s="87">
        <f>SUM(DL48:DL291)</f>
        <v>566691444.11110711</v>
      </c>
      <c r="DM39" s="87">
        <f>SUM(DM48:DM291)</f>
        <v>107868039.55409724</v>
      </c>
      <c r="DN39" s="87">
        <f>SUM(DN48:DN291)</f>
        <v>0</v>
      </c>
      <c r="DO39" s="87">
        <f>SUM(DO48:DO291)</f>
        <v>73267385.484626368</v>
      </c>
      <c r="DP39" s="87">
        <f>SUM(DP48:DP291)</f>
        <v>0</v>
      </c>
      <c r="DQ39" s="87">
        <f>SUM(DQ48:DQ291)</f>
        <v>-9764452.8853807617</v>
      </c>
      <c r="DR39" s="87">
        <f>SUM(DR48:DR291)</f>
        <v>-9764452.885380758</v>
      </c>
      <c r="DS39" s="87">
        <f>SUM(DS48:DS291)</f>
        <v>-1723156.102008664</v>
      </c>
      <c r="DT39" s="87">
        <f>SUM(DT48:DT291)</f>
        <v>-8041296.7833720958</v>
      </c>
      <c r="DU39" s="87">
        <f>SUM(DU48:DU291)</f>
        <v>-8041296.7833720967</v>
      </c>
      <c r="DV39" s="87">
        <f>SUM(DV48:DV291)</f>
        <v>23170581.351081088</v>
      </c>
      <c r="DW39" s="87">
        <f>SUM(DW48:DW291)</f>
        <v>0</v>
      </c>
      <c r="DX39" s="87">
        <f>SUM(DX48:DX291)</f>
        <v>0</v>
      </c>
      <c r="DY39" s="87">
        <f>SUM(DY48:DY291)</f>
        <v>73267385.484626353</v>
      </c>
      <c r="DZ39" s="87">
        <f>SUM(DZ48:DZ291)</f>
        <v>0</v>
      </c>
      <c r="EA39" s="87">
        <f>SUM(EA48:EA291)</f>
        <v>-9764452.8853807617</v>
      </c>
      <c r="EB39" s="87">
        <f>SUM(EB48:EB291)</f>
        <v>-9764452.8853807617</v>
      </c>
      <c r="EC39" s="87">
        <f>SUM(EC48:EC291)</f>
        <v>-1673872.8850651118</v>
      </c>
      <c r="ED39" s="87">
        <f>SUM(ED48:ED291)</f>
        <v>-8090580.0003156457</v>
      </c>
      <c r="EE39" s="87">
        <f>SUM(EE48:EE291)</f>
        <v>-8090580.0003156438</v>
      </c>
      <c r="EF39" s="87">
        <f>SUM(EF48:EF291)</f>
        <v>23170581.351081118</v>
      </c>
      <c r="EG39" s="87">
        <f>SUM(EG48:EG291)</f>
        <v>0</v>
      </c>
      <c r="EH39" s="87">
        <f>SUM(EH48:EH291)</f>
        <v>247632681.07991254</v>
      </c>
      <c r="EI39" s="87">
        <f>SUM(EI48:EI291)</f>
        <v>994236864.82875729</v>
      </c>
      <c r="EJ39" s="87">
        <f>SUM(EJ48:EJ291)</f>
        <v>8308566.0564011149</v>
      </c>
      <c r="EK39" s="87">
        <f>SUM(EK48:EK291)</f>
        <v>70407166.510751307</v>
      </c>
      <c r="EL39" s="87">
        <f>SUM(EL48:EL291)</f>
        <v>92328239.552885413</v>
      </c>
      <c r="EM39" s="87">
        <f>SUM(EM48:EM291)</f>
        <v>66840700.17716489</v>
      </c>
      <c r="EN39" s="87">
        <f>SUM(EN48:EN291)</f>
        <v>311919452.16479999</v>
      </c>
      <c r="EO39" s="87">
        <f>SUM(EO48:EO291)</f>
        <v>311919452.16479999</v>
      </c>
      <c r="EP39" s="87">
        <f>SUM(EP48:EP291)</f>
        <v>378760152.34196484</v>
      </c>
      <c r="EQ39" s="87">
        <f>SUM(EQ48:EQ291)</f>
        <v>378760152.34196484</v>
      </c>
      <c r="ER39" s="87">
        <f>SUM(ER48:ER291)</f>
        <v>449741360.28273469</v>
      </c>
      <c r="ES39" s="87">
        <f>SUM(ES48:ES291)</f>
        <v>378760152.34196484</v>
      </c>
      <c r="ET39" s="87">
        <f>SUM(ET48:ET291)</f>
        <v>538298882.11331511</v>
      </c>
      <c r="EU39" s="87">
        <f>SUM(EU48:EU291)</f>
        <v>107556910.59988186</v>
      </c>
      <c r="EV39" s="87">
        <f>SUM(EV48:EV291)</f>
        <v>248383335.48345852</v>
      </c>
      <c r="EW39" s="87">
        <f>SUM(EW48:EW291)</f>
        <v>1004649545.5494908</v>
      </c>
      <c r="EX39" s="87">
        <f>SUM(EX48:EX291)</f>
        <v>8317864.3868826339</v>
      </c>
      <c r="EY39" s="87">
        <f>SUM(EY48:EY291)</f>
        <v>73362331.816818431</v>
      </c>
      <c r="EZ39" s="87">
        <f>SUM(EZ48:EZ291)</f>
        <v>90906148.546444699</v>
      </c>
      <c r="FA39" s="87">
        <f>SUM(FA48:FA291)</f>
        <v>63672560.041634291</v>
      </c>
      <c r="FB39" s="87">
        <f>SUM(FB48:FB291)</f>
        <v>307758101.25014669</v>
      </c>
      <c r="FC39" s="87">
        <f>SUM(FC48:FC291)</f>
        <v>307758101.25014669</v>
      </c>
      <c r="FD39" s="87">
        <f>SUM(FD48:FD291)</f>
        <v>371430661.29178101</v>
      </c>
      <c r="FE39" s="87">
        <f>SUM(FE48:FE291)</f>
        <v>371430661.29178101</v>
      </c>
      <c r="FF39" s="87">
        <f>SUM(FF48:FF291)</f>
        <v>445738141.93486011</v>
      </c>
      <c r="FG39" s="87">
        <f>SUM(FG48:FG291)</f>
        <v>371430661.29178101</v>
      </c>
      <c r="FH39" s="87">
        <f>SUM(FH48:FH291)</f>
        <v>543520862.76002598</v>
      </c>
      <c r="FI39" s="87">
        <f>SUM(FI48:FI291)</f>
        <v>107868039.55409724</v>
      </c>
      <c r="FJ39" s="87">
        <f>SUM(FJ48:FJ291)</f>
        <v>1814814196.6328931</v>
      </c>
      <c r="FK39" s="87">
        <f>SUM(FK48:FK291)</f>
        <v>337924934.19162983</v>
      </c>
      <c r="FL39" s="87">
        <f>SUM(FL48:FL291)</f>
        <v>-55257071.20694726</v>
      </c>
      <c r="FM39" s="87">
        <f>SUM(FM48:FM291)</f>
        <v>-55257071.20694726</v>
      </c>
      <c r="FN39" s="87">
        <f>SUM(FN48:FN291)</f>
        <v>0</v>
      </c>
      <c r="FO39" s="87">
        <f>SUM(FO48:FO291)</f>
        <v>282667862.9846825</v>
      </c>
      <c r="FP39" s="87">
        <f>SUM(FP48:FP291)</f>
        <v>5489675372.4752159</v>
      </c>
      <c r="FQ39" s="87">
        <f>SUM(FQ48:FQ291)</f>
        <v>45186737605.059525</v>
      </c>
      <c r="FR39" s="87">
        <f>SUM(FR48:FR291)</f>
        <v>45336311646.225731</v>
      </c>
      <c r="FS39" s="87">
        <f>SUM(FS48:FS291)</f>
        <v>149574041.16623372</v>
      </c>
      <c r="FT39" s="87">
        <f>SUM(FT48:FT291)</f>
        <v>41944118333.36808</v>
      </c>
      <c r="FU39" s="87">
        <f>SUM(FU48:FU291)</f>
        <v>13000160985.177162</v>
      </c>
      <c r="FV39" s="87">
        <f>SUM(FV48:FV291)</f>
        <v>1482854112.3525634</v>
      </c>
      <c r="FW39" s="87">
        <f>SUM(FW48:FW291)</f>
        <v>11661826825.077938</v>
      </c>
      <c r="FX39" s="87">
        <f>SUM(FX48:FX291)</f>
        <v>129073809481.18004</v>
      </c>
      <c r="FY39" s="87">
        <f>SUM(FY48:FY291)</f>
        <v>132185772176.47154</v>
      </c>
      <c r="FZ39" s="87">
        <f>SUM(FZ48:FZ291)</f>
        <v>175932014.90532586</v>
      </c>
      <c r="GA39" s="87">
        <f>SUM(GA48:GA291)</f>
        <v>1593218577.0130074</v>
      </c>
      <c r="GB39" s="87">
        <f>SUM(GB48:GB291)</f>
        <v>1532088275.4263341</v>
      </c>
      <c r="GC39" s="87">
        <f>SUM(GC48:GC291)</f>
        <v>3123751112.671463</v>
      </c>
      <c r="GD39" s="87">
        <f>SUM(GD48:GD291)</f>
        <v>1045176479.4542195</v>
      </c>
      <c r="GE39" s="87">
        <f>SUM(GE48:GE291)</f>
        <v>2284889152.1379352</v>
      </c>
      <c r="GF39" s="87">
        <f>SUM(GF48:GF291)</f>
        <v>3102984417.8454223</v>
      </c>
      <c r="GG39" s="87">
        <f>SUM(GG48:GG291)</f>
        <v>3125306852.4393415</v>
      </c>
      <c r="GH39" s="87">
        <f>SUM(GH48:GH291)</f>
        <v>1593218577.0130074</v>
      </c>
      <c r="GI39" s="87">
        <f>SUM(GI48:GI291)</f>
        <v>11070393858.592064</v>
      </c>
      <c r="GJ39" s="87">
        <f>SUM(GJ48:GJ291)</f>
        <v>31590542836.274338</v>
      </c>
      <c r="GK39" s="87">
        <f>SUM(GK48:GK291)</f>
        <v>31367214089.036663</v>
      </c>
      <c r="GL39" s="87">
        <f>SUM(GL48:GL291)</f>
        <v>6823154662.6159935</v>
      </c>
      <c r="GM39" s="87">
        <f>SUM(GM48:GM291)</f>
        <v>10056338278.304409</v>
      </c>
      <c r="GN39" s="87">
        <f>SUM(GN48:GN291)</f>
        <v>10525313961.702881</v>
      </c>
      <c r="GO39" s="87">
        <f>SUM(GO48:GO291)</f>
        <v>42794941986.314125</v>
      </c>
      <c r="GP39" s="87">
        <f>SUM(GP48:GP291)</f>
        <v>10994950253.649906</v>
      </c>
      <c r="GQ39" s="87">
        <f>SUM(GQ48:GQ291)</f>
        <v>1592266878.3892002</v>
      </c>
      <c r="GR39" s="87">
        <f>SUM(GR48:GR291)</f>
        <v>1532869852.1741154</v>
      </c>
      <c r="GS39" s="87">
        <f>SUM(GS48:GS291)</f>
        <v>3123751112.671463</v>
      </c>
      <c r="GT39" s="87">
        <f>SUM(GT48:GT291)</f>
        <v>1110549883.1341033</v>
      </c>
      <c r="GU39" s="87">
        <f>SUM(GU48:GU291)</f>
        <v>2218227509.1456079</v>
      </c>
      <c r="GV39" s="87">
        <f>SUM(GV48:GV291)</f>
        <v>3091297919.2846303</v>
      </c>
      <c r="GW39" s="87">
        <f>SUM(GW48:GW291)</f>
        <v>3125306852.4393415</v>
      </c>
      <c r="GX39" s="87">
        <f>SUM(GX48:GX291)</f>
        <v>1592392009.7752669</v>
      </c>
      <c r="GY39" s="87">
        <f>SUM(GY48:GY291)</f>
        <v>11317074841.048174</v>
      </c>
      <c r="GZ39" s="87">
        <f>SUM(GZ48:GZ291)</f>
        <v>32658828663.335503</v>
      </c>
      <c r="HA39" s="87">
        <f>SUM(HA48:HA291)</f>
        <v>31375522655.093063</v>
      </c>
      <c r="HB39" s="87">
        <f>SUM(HB48:HB291)</f>
        <v>6949170779.9212513</v>
      </c>
      <c r="HC39" s="87">
        <f>SUM(HC48:HC291)</f>
        <v>10072240421.979591</v>
      </c>
      <c r="HD39" s="87">
        <f>SUM(HD48:HD291)</f>
        <v>10882623162.598677</v>
      </c>
      <c r="HE39" s="87">
        <f>SUM(HE48:HE291)</f>
        <v>43356411449.778465</v>
      </c>
      <c r="HF39" s="87">
        <f>SUM(HF48:HF291)</f>
        <v>11101680597.012053</v>
      </c>
      <c r="HG39" s="87">
        <f>SUM(HG48:HG291)</f>
        <v>11317074841.048174</v>
      </c>
      <c r="HH39" s="87">
        <f>SUM(HH48:HH291)</f>
        <v>32585561277.85088</v>
      </c>
      <c r="HI39" s="87">
        <f>SUM(HI48:HI291)</f>
        <v>31375522655.093063</v>
      </c>
      <c r="HJ39" s="87">
        <f>SUM(HJ48:HJ291)</f>
        <v>6958935232.806632</v>
      </c>
      <c r="HK39" s="87">
        <f>SUM(HK48:HK291)</f>
        <v>10082004874.864967</v>
      </c>
      <c r="HL39" s="87">
        <f>SUM(HL48:HL291)</f>
        <v>10892387615.484056</v>
      </c>
      <c r="HM39" s="87">
        <f>SUM(HM48:HM291)</f>
        <v>43333240868.427391</v>
      </c>
      <c r="HN39" s="87">
        <f>SUM(HN48:HN291)</f>
        <v>11101680597.012053</v>
      </c>
    </row>
    <row r="40" spans="1:222" x14ac:dyDescent="0.2">
      <c r="K40" s="73"/>
      <c r="L40" s="73"/>
      <c r="M40" s="73"/>
      <c r="N40" s="73"/>
      <c r="O40" s="73"/>
      <c r="P40" s="73"/>
      <c r="Q40" s="73"/>
      <c r="R40" s="73"/>
      <c r="S40" s="73"/>
      <c r="T40" s="73"/>
      <c r="U40" s="73"/>
      <c r="V40" s="73"/>
      <c r="W40" s="73"/>
      <c r="X40" s="73"/>
      <c r="Y40" s="73"/>
      <c r="Z40" s="73"/>
      <c r="AA40" s="73"/>
      <c r="AB40" s="73"/>
      <c r="AC40" s="73"/>
      <c r="AD40" s="73"/>
      <c r="AE40" s="73"/>
      <c r="AF40" s="110"/>
      <c r="AG40" s="73"/>
      <c r="AH40" s="73"/>
      <c r="AI40" s="73"/>
      <c r="AJ40" s="73"/>
      <c r="AK40" s="73"/>
      <c r="AL40" s="110"/>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N40" s="71"/>
    </row>
    <row r="41" spans="1:222" x14ac:dyDescent="0.2">
      <c r="K41" s="73"/>
      <c r="L41" s="73"/>
      <c r="M41" s="73"/>
      <c r="N41" s="73"/>
      <c r="O41" s="73"/>
      <c r="P41" s="73"/>
      <c r="Q41" s="73"/>
      <c r="R41" s="73"/>
      <c r="S41" s="73"/>
      <c r="T41" s="73"/>
      <c r="U41" s="73"/>
      <c r="V41" s="73"/>
      <c r="W41" s="73"/>
      <c r="X41" s="73"/>
      <c r="Y41" s="73"/>
      <c r="Z41" s="73"/>
      <c r="AA41" s="73"/>
      <c r="AB41" s="73"/>
      <c r="AC41" s="73"/>
      <c r="AD41" s="73"/>
      <c r="AE41" s="73"/>
      <c r="AF41" s="110"/>
      <c r="AG41" s="73"/>
      <c r="AH41" s="73"/>
      <c r="AI41" s="73"/>
      <c r="AJ41" s="73"/>
      <c r="AK41" s="73"/>
      <c r="AL41" s="110"/>
      <c r="AM41" s="73"/>
      <c r="AN41" s="73"/>
      <c r="AO41" s="73"/>
      <c r="AP41" s="73"/>
      <c r="AQ41" s="73"/>
      <c r="AR41" s="73"/>
      <c r="AS41" s="73"/>
      <c r="AT41" s="73"/>
      <c r="AU41" s="73"/>
      <c r="AV41" s="73"/>
      <c r="AW41" s="73"/>
      <c r="AX41" s="73"/>
      <c r="AY41" s="73"/>
      <c r="AZ41" s="73"/>
      <c r="BA41" s="73"/>
      <c r="BB41" s="73"/>
      <c r="BC41" s="73"/>
      <c r="BD41" s="73"/>
      <c r="BE41" s="73"/>
      <c r="BF41" s="73"/>
      <c r="BG41" s="88"/>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68" t="s">
        <v>285</v>
      </c>
      <c r="CX41" s="73"/>
      <c r="CY41" s="73"/>
      <c r="CZ41" s="73"/>
      <c r="DA41" s="73"/>
      <c r="DB41" s="73"/>
      <c r="DC41" s="73"/>
      <c r="DD41" s="73"/>
      <c r="DE41" s="73"/>
      <c r="DF41" s="73"/>
      <c r="DG41" s="73"/>
      <c r="DH41" s="73"/>
      <c r="DI41" s="73"/>
      <c r="DJ41" s="73"/>
      <c r="DK41" s="68" t="s">
        <v>285</v>
      </c>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68" t="s">
        <v>285</v>
      </c>
      <c r="ET41" s="73"/>
      <c r="EU41" s="73"/>
      <c r="EV41" s="73"/>
      <c r="EW41" s="73"/>
      <c r="EX41" s="73"/>
      <c r="EY41" s="73"/>
      <c r="EZ41" s="73"/>
      <c r="FA41" s="73"/>
      <c r="FB41" s="73"/>
      <c r="FC41" s="73"/>
      <c r="FD41" s="73"/>
      <c r="FE41" s="73"/>
      <c r="FF41" s="73"/>
      <c r="FG41" s="68" t="s">
        <v>285</v>
      </c>
      <c r="FH41" s="73"/>
      <c r="FI41" s="73"/>
      <c r="FJ41" s="73"/>
      <c r="FK41" s="73"/>
      <c r="FL41" s="73"/>
      <c r="FM41" s="73"/>
      <c r="FN41" s="73"/>
      <c r="FO41" s="73"/>
      <c r="FP41" s="73"/>
      <c r="FQ41" s="73"/>
      <c r="FR41" s="73"/>
      <c r="FS41" s="73"/>
      <c r="FT41" s="73"/>
      <c r="FU41" s="73"/>
      <c r="FV41" s="73"/>
      <c r="FW41" s="73"/>
      <c r="FX41" s="73"/>
      <c r="FY41" s="73"/>
      <c r="FZ41" s="73"/>
    </row>
    <row r="42" spans="1:222" x14ac:dyDescent="0.2">
      <c r="A42" s="63"/>
      <c r="K42" s="73"/>
      <c r="L42" s="73"/>
      <c r="M42" s="73"/>
      <c r="N42" s="73"/>
      <c r="O42" s="73"/>
      <c r="P42" s="73"/>
      <c r="Q42" s="73"/>
      <c r="R42" s="73"/>
      <c r="S42" s="73"/>
      <c r="T42" s="73"/>
      <c r="U42" s="73"/>
      <c r="V42" s="73"/>
      <c r="W42" s="73"/>
      <c r="X42" s="73"/>
      <c r="Y42" s="73"/>
      <c r="Z42" s="73"/>
      <c r="AA42" s="73"/>
      <c r="AB42" s="73"/>
      <c r="AC42" s="73"/>
      <c r="AD42" s="73"/>
      <c r="AE42" s="73"/>
      <c r="AM42" s="73"/>
      <c r="AO42" s="73"/>
      <c r="AP42" s="73"/>
      <c r="AQ42" s="73"/>
      <c r="AR42" s="73"/>
      <c r="AS42" s="73"/>
      <c r="AT42" s="73"/>
      <c r="AU42" s="73"/>
      <c r="AV42" s="73"/>
      <c r="AW42" s="73"/>
      <c r="AX42" s="73"/>
      <c r="AY42" s="73"/>
      <c r="AZ42" s="73"/>
      <c r="BA42" s="73"/>
      <c r="BB42" s="73"/>
      <c r="BC42" s="73"/>
      <c r="BD42" s="73"/>
      <c r="BE42" s="73"/>
      <c r="BF42" s="73"/>
      <c r="CW42" s="87" t="str">
        <f>IF(AND($CU$39&gt;$CP$39,$CU$39&gt;$CO$39),$CU$47,IF(AND($CP$39&gt;$CU$39,$CP$39&gt;$CO$39),$CP$47,$CO$47))</f>
        <v>SCR_LapseMass</v>
      </c>
      <c r="DK42" s="87" t="str">
        <f>IF(AND($DI$39&gt;$DD$39,$DI$39&gt;$DC$39),$DI$47,IF(AND($DD$39&gt;$DI$39,$DD$39&gt;$DC$39),$DD$47,$DC$47))</f>
        <v>SCR_RM_LapseMass</v>
      </c>
      <c r="DN42" s="73"/>
      <c r="DO42" s="73"/>
      <c r="DP42" s="73"/>
      <c r="DQ42" s="73"/>
      <c r="DR42" s="73"/>
      <c r="DS42" s="73"/>
      <c r="DT42" s="73"/>
      <c r="DU42" s="73"/>
      <c r="DV42" s="73"/>
      <c r="DW42" s="73"/>
      <c r="DX42" s="73"/>
      <c r="DY42" s="73"/>
      <c r="DZ42" s="73"/>
      <c r="EA42" s="73"/>
      <c r="EB42" s="73"/>
      <c r="EC42" s="73"/>
      <c r="ED42" s="73"/>
      <c r="EE42" s="73"/>
      <c r="EF42" s="73"/>
      <c r="EG42" s="73"/>
      <c r="EK42" s="82"/>
      <c r="EL42" s="82"/>
      <c r="EM42" s="82"/>
      <c r="EN42" s="82"/>
      <c r="EO42" s="82"/>
      <c r="EP42" s="82"/>
      <c r="EQ42" s="82"/>
      <c r="ER42" s="82"/>
      <c r="ES42" s="87" t="str">
        <f>IF(AND($EQ$39&gt;$EL$39,$EQ$39&gt;$EK$39),$EQ$47,IF(AND($EL$39&gt;$EQ$39,$EL$39&gt;$EK$39),$EL$47,$EK$47))</f>
        <v>SCR_na_LACTP_LapseMass</v>
      </c>
      <c r="FG42" s="87" t="str">
        <f>IF(AND($FE$39&gt;$EZ$39,$FE$39&gt;$EY$39),$FE$47,IF(AND($EZ$39&gt;$FE$39,$EZ$39&gt;$EY$39),$EZ$47,$EY$47))</f>
        <v>SCR_RM_na_LACTP_LapseMass</v>
      </c>
    </row>
    <row r="43" spans="1:222" hidden="1" x14ac:dyDescent="0.2">
      <c r="A43" s="63" t="s">
        <v>101</v>
      </c>
      <c r="K43" s="86" t="e">
        <f ca="1">_xll.VenaSetMemberDisplayStyle("Lifesheet2","B1","Name")</f>
        <v>#NAME?</v>
      </c>
      <c r="L43" s="86"/>
      <c r="M43" s="5" t="s">
        <v>162</v>
      </c>
      <c r="N43" s="5" t="s">
        <v>162</v>
      </c>
      <c r="O43" s="5" t="s">
        <v>162</v>
      </c>
      <c r="P43" s="5" t="s">
        <v>162</v>
      </c>
      <c r="Q43" s="5" t="s">
        <v>162</v>
      </c>
      <c r="R43" s="5" t="s">
        <v>162</v>
      </c>
      <c r="S43" s="5" t="s">
        <v>233</v>
      </c>
      <c r="T43" s="5" t="s">
        <v>233</v>
      </c>
      <c r="U43" s="5" t="s">
        <v>162</v>
      </c>
      <c r="V43" s="5" t="s">
        <v>162</v>
      </c>
      <c r="W43" s="5" t="s">
        <v>162</v>
      </c>
      <c r="X43" s="5" t="s">
        <v>162</v>
      </c>
      <c r="Y43" s="5" t="s">
        <v>162</v>
      </c>
      <c r="Z43" s="5" t="s">
        <v>162</v>
      </c>
      <c r="AA43" s="5" t="s">
        <v>162</v>
      </c>
      <c r="AB43" s="5" t="s">
        <v>162</v>
      </c>
      <c r="AC43" s="5" t="s">
        <v>162</v>
      </c>
      <c r="AD43" s="5" t="s">
        <v>162</v>
      </c>
      <c r="AE43" s="5" t="s">
        <v>162</v>
      </c>
      <c r="AF43" s="96" t="s">
        <v>162</v>
      </c>
      <c r="AG43" s="5" t="s">
        <v>162</v>
      </c>
      <c r="AH43" s="5" t="s">
        <v>162</v>
      </c>
      <c r="AI43" s="5" t="s">
        <v>162</v>
      </c>
      <c r="AJ43" s="5" t="s">
        <v>162</v>
      </c>
      <c r="AK43" s="5" t="s">
        <v>162</v>
      </c>
      <c r="AL43" s="96" t="s">
        <v>162</v>
      </c>
      <c r="AM43" s="5" t="s">
        <v>162</v>
      </c>
      <c r="AN43" s="5" t="s">
        <v>162</v>
      </c>
      <c r="AO43" s="5" t="s">
        <v>162</v>
      </c>
      <c r="AP43" s="5" t="s">
        <v>162</v>
      </c>
      <c r="AQ43" s="5" t="s">
        <v>162</v>
      </c>
      <c r="AR43" s="5" t="s">
        <v>162</v>
      </c>
      <c r="AS43" s="5" t="s">
        <v>163</v>
      </c>
      <c r="AT43" s="5" t="s">
        <v>163</v>
      </c>
      <c r="AU43" s="5" t="s">
        <v>163</v>
      </c>
      <c r="AV43" s="5" t="s">
        <v>162</v>
      </c>
      <c r="AW43" s="5" t="s">
        <v>162</v>
      </c>
      <c r="AX43" s="5" t="s">
        <v>162</v>
      </c>
      <c r="AY43" s="81" t="s">
        <v>163</v>
      </c>
      <c r="AZ43" s="81" t="s">
        <v>163</v>
      </c>
      <c r="BA43" s="81" t="s">
        <v>163</v>
      </c>
      <c r="BB43" s="81" t="s">
        <v>163</v>
      </c>
      <c r="BC43" s="81" t="s">
        <v>163</v>
      </c>
      <c r="BD43" s="81" t="s">
        <v>163</v>
      </c>
      <c r="BE43" s="5" t="s">
        <v>163</v>
      </c>
      <c r="BF43" s="5" t="s">
        <v>163</v>
      </c>
      <c r="BG43" s="5" t="s">
        <v>163</v>
      </c>
      <c r="BH43" s="5" t="s">
        <v>163</v>
      </c>
      <c r="BI43" s="5" t="s">
        <v>163</v>
      </c>
      <c r="BJ43" s="5" t="s">
        <v>163</v>
      </c>
      <c r="BK43" s="5" t="s">
        <v>163</v>
      </c>
      <c r="BL43" s="5" t="s">
        <v>163</v>
      </c>
      <c r="BM43" s="5" t="s">
        <v>163</v>
      </c>
      <c r="BN43" s="5" t="s">
        <v>163</v>
      </c>
      <c r="BO43" s="5" t="s">
        <v>163</v>
      </c>
      <c r="BP43" s="5" t="s">
        <v>163</v>
      </c>
      <c r="BQ43" s="5" t="s">
        <v>163</v>
      </c>
      <c r="BR43" s="5" t="s">
        <v>163</v>
      </c>
      <c r="BS43" s="5" t="s">
        <v>163</v>
      </c>
      <c r="BT43" s="5" t="s">
        <v>163</v>
      </c>
      <c r="BU43" s="5" t="s">
        <v>163</v>
      </c>
      <c r="BV43" s="5" t="s">
        <v>163</v>
      </c>
      <c r="BW43" s="5" t="s">
        <v>163</v>
      </c>
      <c r="BX43" s="5" t="s">
        <v>163</v>
      </c>
      <c r="BY43" s="5" t="s">
        <v>163</v>
      </c>
      <c r="BZ43" s="5" t="s">
        <v>163</v>
      </c>
      <c r="CA43" s="5" t="s">
        <v>163</v>
      </c>
      <c r="CB43" s="5" t="s">
        <v>163</v>
      </c>
      <c r="CC43" s="5" t="s">
        <v>162</v>
      </c>
      <c r="CD43" s="5" t="s">
        <v>162</v>
      </c>
      <c r="CE43" s="5" t="s">
        <v>162</v>
      </c>
      <c r="CF43" s="5" t="s">
        <v>162</v>
      </c>
      <c r="CG43" s="5" t="s">
        <v>162</v>
      </c>
      <c r="CH43" s="5" t="s">
        <v>162</v>
      </c>
      <c r="CI43" s="5" t="s">
        <v>162</v>
      </c>
      <c r="CJ43" s="5" t="s">
        <v>162</v>
      </c>
      <c r="CK43" s="5" t="s">
        <v>162</v>
      </c>
      <c r="CL43" s="5" t="s">
        <v>163</v>
      </c>
      <c r="CM43" s="5" t="s">
        <v>163</v>
      </c>
      <c r="CN43" s="5" t="s">
        <v>163</v>
      </c>
      <c r="CO43" s="5" t="s">
        <v>163</v>
      </c>
      <c r="CP43" s="5" t="s">
        <v>163</v>
      </c>
      <c r="CQ43" s="5" t="s">
        <v>163</v>
      </c>
      <c r="CR43" s="5" t="s">
        <v>163</v>
      </c>
      <c r="CS43" s="5" t="s">
        <v>163</v>
      </c>
      <c r="CT43" s="5" t="s">
        <v>233</v>
      </c>
      <c r="CU43" s="5" t="s">
        <v>233</v>
      </c>
      <c r="CV43" s="5" t="s">
        <v>233</v>
      </c>
      <c r="CW43" s="5" t="s">
        <v>233</v>
      </c>
      <c r="CX43" s="5" t="s">
        <v>163</v>
      </c>
      <c r="CY43" s="5" t="s">
        <v>163</v>
      </c>
      <c r="CZ43" s="5" t="s">
        <v>163</v>
      </c>
      <c r="DA43" s="5" t="s">
        <v>163</v>
      </c>
      <c r="DB43" s="5" t="s">
        <v>163</v>
      </c>
      <c r="DC43" s="5" t="s">
        <v>163</v>
      </c>
      <c r="DD43" s="5" t="s">
        <v>163</v>
      </c>
      <c r="DE43" s="5" t="s">
        <v>163</v>
      </c>
      <c r="DF43" s="5" t="s">
        <v>163</v>
      </c>
      <c r="DG43" s="5" t="s">
        <v>163</v>
      </c>
      <c r="DH43" s="5" t="s">
        <v>233</v>
      </c>
      <c r="DI43" s="5" t="s">
        <v>233</v>
      </c>
      <c r="DJ43" s="5" t="s">
        <v>233</v>
      </c>
      <c r="DK43" s="5" t="s">
        <v>233</v>
      </c>
      <c r="DL43" s="5" t="s">
        <v>163</v>
      </c>
      <c r="DM43" s="5" t="s">
        <v>163</v>
      </c>
      <c r="DN43" s="5" t="s">
        <v>163</v>
      </c>
      <c r="DO43" s="5" t="s">
        <v>163</v>
      </c>
      <c r="DP43" s="5" t="s">
        <v>163</v>
      </c>
      <c r="DQ43" s="5" t="s">
        <v>163</v>
      </c>
      <c r="DR43" s="5" t="s">
        <v>163</v>
      </c>
      <c r="DS43" s="5" t="s">
        <v>163</v>
      </c>
      <c r="DT43" s="5" t="s">
        <v>163</v>
      </c>
      <c r="DU43" s="5" t="s">
        <v>163</v>
      </c>
      <c r="DV43" s="5" t="s">
        <v>163</v>
      </c>
      <c r="DW43" s="5" t="s">
        <v>163</v>
      </c>
      <c r="DX43" s="5" t="s">
        <v>163</v>
      </c>
      <c r="DY43" s="5" t="s">
        <v>163</v>
      </c>
      <c r="DZ43" s="5" t="s">
        <v>163</v>
      </c>
      <c r="EA43" s="5" t="s">
        <v>163</v>
      </c>
      <c r="EB43" s="5" t="s">
        <v>163</v>
      </c>
      <c r="EC43" s="5" t="s">
        <v>163</v>
      </c>
      <c r="ED43" s="5" t="s">
        <v>163</v>
      </c>
      <c r="EE43" s="5" t="s">
        <v>163</v>
      </c>
      <c r="EF43" s="5" t="s">
        <v>163</v>
      </c>
      <c r="EG43" s="5" t="s">
        <v>163</v>
      </c>
      <c r="EH43" s="5" t="s">
        <v>163</v>
      </c>
      <c r="EI43" s="5" t="s">
        <v>163</v>
      </c>
      <c r="EJ43" s="5" t="s">
        <v>163</v>
      </c>
      <c r="EK43" s="5" t="s">
        <v>163</v>
      </c>
      <c r="EL43" s="5" t="s">
        <v>163</v>
      </c>
      <c r="EM43" s="5" t="s">
        <v>163</v>
      </c>
      <c r="EN43" s="5" t="s">
        <v>163</v>
      </c>
      <c r="EO43" s="5" t="s">
        <v>163</v>
      </c>
      <c r="EP43" s="5" t="s">
        <v>233</v>
      </c>
      <c r="EQ43" s="5" t="s">
        <v>233</v>
      </c>
      <c r="ER43" s="5" t="s">
        <v>233</v>
      </c>
      <c r="ES43" s="5" t="s">
        <v>233</v>
      </c>
      <c r="ET43" s="5" t="s">
        <v>163</v>
      </c>
      <c r="EU43" s="5" t="s">
        <v>163</v>
      </c>
      <c r="EV43" s="5" t="s">
        <v>163</v>
      </c>
      <c r="EW43" s="5" t="s">
        <v>163</v>
      </c>
      <c r="EX43" s="5" t="s">
        <v>163</v>
      </c>
      <c r="EY43" s="5" t="s">
        <v>163</v>
      </c>
      <c r="EZ43" s="5" t="s">
        <v>163</v>
      </c>
      <c r="FA43" s="5" t="s">
        <v>163</v>
      </c>
      <c r="FB43" s="5" t="s">
        <v>163</v>
      </c>
      <c r="FC43" s="5" t="s">
        <v>163</v>
      </c>
      <c r="FD43" s="5" t="s">
        <v>233</v>
      </c>
      <c r="FE43" s="5" t="s">
        <v>233</v>
      </c>
      <c r="FF43" s="5" t="s">
        <v>233</v>
      </c>
      <c r="FG43" s="5" t="s">
        <v>233</v>
      </c>
      <c r="FH43" s="5" t="s">
        <v>163</v>
      </c>
      <c r="FI43" s="5" t="s">
        <v>163</v>
      </c>
      <c r="FJ43" s="5" t="s">
        <v>162</v>
      </c>
      <c r="FK43" s="5" t="s">
        <v>162</v>
      </c>
      <c r="FL43" s="5" t="s">
        <v>162</v>
      </c>
      <c r="FM43" s="5" t="s">
        <v>163</v>
      </c>
      <c r="FN43" s="5" t="s">
        <v>163</v>
      </c>
      <c r="FO43" s="5" t="s">
        <v>163</v>
      </c>
      <c r="FP43" s="5" t="s">
        <v>162</v>
      </c>
      <c r="FQ43" s="5" t="s">
        <v>162</v>
      </c>
      <c r="FR43" s="5" t="s">
        <v>163</v>
      </c>
      <c r="FS43" s="5" t="s">
        <v>163</v>
      </c>
      <c r="FT43" s="5" t="s">
        <v>162</v>
      </c>
      <c r="FU43" s="5" t="s">
        <v>163</v>
      </c>
      <c r="FV43" s="5" t="s">
        <v>163</v>
      </c>
      <c r="FW43" s="5" t="s">
        <v>163</v>
      </c>
      <c r="FX43" s="5" t="s">
        <v>162</v>
      </c>
      <c r="FY43" s="5" t="s">
        <v>163</v>
      </c>
      <c r="FZ43" s="5" t="s">
        <v>163</v>
      </c>
      <c r="GA43" s="5" t="s">
        <v>163</v>
      </c>
      <c r="GB43" s="5" t="s">
        <v>163</v>
      </c>
      <c r="GC43" s="5" t="s">
        <v>163</v>
      </c>
      <c r="GD43" s="5" t="s">
        <v>163</v>
      </c>
      <c r="GE43" s="5" t="s">
        <v>163</v>
      </c>
      <c r="GF43" s="5" t="s">
        <v>163</v>
      </c>
      <c r="GG43" s="5" t="s">
        <v>163</v>
      </c>
      <c r="GH43" s="5" t="s">
        <v>163</v>
      </c>
      <c r="GI43" s="5" t="s">
        <v>163</v>
      </c>
      <c r="GJ43" s="5" t="s">
        <v>163</v>
      </c>
      <c r="GK43" s="5" t="s">
        <v>163</v>
      </c>
      <c r="GL43" s="5" t="s">
        <v>163</v>
      </c>
      <c r="GM43" s="5" t="s">
        <v>163</v>
      </c>
      <c r="GN43" s="5" t="s">
        <v>163</v>
      </c>
      <c r="GO43" s="5" t="s">
        <v>163</v>
      </c>
      <c r="GP43" s="5" t="s">
        <v>163</v>
      </c>
      <c r="GQ43" s="5" t="s">
        <v>163</v>
      </c>
      <c r="GR43" s="5" t="s">
        <v>163</v>
      </c>
      <c r="GS43" s="5" t="s">
        <v>163</v>
      </c>
      <c r="GT43" s="5" t="s">
        <v>163</v>
      </c>
      <c r="GU43" s="5" t="s">
        <v>163</v>
      </c>
      <c r="GV43" s="5" t="s">
        <v>163</v>
      </c>
      <c r="GW43" s="5" t="s">
        <v>163</v>
      </c>
      <c r="GX43" s="5" t="s">
        <v>163</v>
      </c>
      <c r="GY43" s="5" t="s">
        <v>163</v>
      </c>
      <c r="GZ43" s="5" t="s">
        <v>163</v>
      </c>
      <c r="HA43" s="5" t="s">
        <v>163</v>
      </c>
      <c r="HB43" s="5" t="s">
        <v>163</v>
      </c>
      <c r="HC43" s="5" t="s">
        <v>163</v>
      </c>
      <c r="HD43" s="5" t="s">
        <v>163</v>
      </c>
      <c r="HE43" s="5" t="s">
        <v>163</v>
      </c>
      <c r="HF43" s="5" t="s">
        <v>163</v>
      </c>
      <c r="HG43" s="5" t="s">
        <v>163</v>
      </c>
      <c r="HH43" s="5" t="s">
        <v>163</v>
      </c>
      <c r="HI43" s="5" t="s">
        <v>163</v>
      </c>
      <c r="HJ43" s="5" t="s">
        <v>163</v>
      </c>
      <c r="HK43" s="5" t="s">
        <v>163</v>
      </c>
      <c r="HL43" s="5" t="s">
        <v>163</v>
      </c>
      <c r="HM43" s="5" t="s">
        <v>163</v>
      </c>
      <c r="HN43" s="5" t="s">
        <v>163</v>
      </c>
    </row>
    <row r="44" spans="1:222" x14ac:dyDescent="0.2">
      <c r="M44" s="68">
        <f>Selectie!$C$2</f>
        <v>2021</v>
      </c>
      <c r="N44" s="68">
        <f>Selectie!$C$2</f>
        <v>2021</v>
      </c>
      <c r="O44" s="68">
        <f>Selectie!$C$2</f>
        <v>2021</v>
      </c>
      <c r="P44" s="68">
        <f>Selectie!$C$2</f>
        <v>2021</v>
      </c>
      <c r="Q44" s="68">
        <f>Selectie!$C$2</f>
        <v>2021</v>
      </c>
      <c r="R44" s="68">
        <f>Selectie!$C$2</f>
        <v>2021</v>
      </c>
      <c r="S44" s="68">
        <f>Selectie!$C$2</f>
        <v>2021</v>
      </c>
      <c r="T44" s="80">
        <f>Selectie!$C$2</f>
        <v>2021</v>
      </c>
      <c r="U44" s="72">
        <f>$N$24</f>
        <v>2021</v>
      </c>
      <c r="V44" s="72">
        <f>$N$24</f>
        <v>2021</v>
      </c>
      <c r="W44" s="68">
        <f>Selectie!$C$2</f>
        <v>2021</v>
      </c>
      <c r="X44" s="68">
        <f>Selectie!$C$2</f>
        <v>2021</v>
      </c>
      <c r="Y44" s="68">
        <f>Selectie!$C$2</f>
        <v>2021</v>
      </c>
      <c r="Z44" s="68">
        <f>Selectie!$C$2</f>
        <v>2021</v>
      </c>
      <c r="AA44" s="68">
        <f>Selectie!$C$2</f>
        <v>2021</v>
      </c>
      <c r="AB44" s="68">
        <f>Selectie!$C$2</f>
        <v>2021</v>
      </c>
      <c r="AC44" s="68">
        <f>Selectie!$C$2</f>
        <v>2021</v>
      </c>
      <c r="AD44" s="68">
        <f>Selectie!$C$2</f>
        <v>2021</v>
      </c>
      <c r="AE44" s="68">
        <f>Selectie!$C$2</f>
        <v>2021</v>
      </c>
      <c r="AF44" s="111">
        <f>Selectie!$C$2</f>
        <v>2021</v>
      </c>
      <c r="AG44" s="68">
        <f>Selectie!$C$2</f>
        <v>2021</v>
      </c>
      <c r="AH44" s="68">
        <f>Selectie!$C$2</f>
        <v>2021</v>
      </c>
      <c r="AI44" s="68">
        <f>Selectie!$C$2</f>
        <v>2021</v>
      </c>
      <c r="AJ44" s="68">
        <f>Selectie!$C$2</f>
        <v>2021</v>
      </c>
      <c r="AK44" s="68">
        <f>Selectie!$C$2</f>
        <v>2021</v>
      </c>
      <c r="AL44" s="111">
        <f>Selectie!$C$2</f>
        <v>2021</v>
      </c>
      <c r="AM44" s="68">
        <f>Selectie!$C$2</f>
        <v>2021</v>
      </c>
      <c r="AN44" s="68">
        <f>Selectie!$C$2</f>
        <v>2021</v>
      </c>
      <c r="AO44" s="72">
        <f>$N$21</f>
        <v>2021</v>
      </c>
      <c r="AP44" s="72">
        <f>$N$21</f>
        <v>2021</v>
      </c>
      <c r="AQ44" s="72">
        <f>$N$21</f>
        <v>2021</v>
      </c>
      <c r="AR44" s="72">
        <f>$N$18</f>
        <v>2021</v>
      </c>
      <c r="AS44" s="80">
        <f>Selectie!$C$2</f>
        <v>2021</v>
      </c>
      <c r="AT44" s="80">
        <f>Selectie!$C$2</f>
        <v>2021</v>
      </c>
      <c r="AU44" s="80">
        <f>Selectie!$C$2</f>
        <v>2021</v>
      </c>
      <c r="AV44" s="80">
        <f>Selectie!$C$2</f>
        <v>2021</v>
      </c>
      <c r="AW44" s="80">
        <f>Selectie!$C$2</f>
        <v>2021</v>
      </c>
      <c r="AX44" s="72">
        <f>$N$28</f>
        <v>2021</v>
      </c>
      <c r="AY44" s="80">
        <f>Selectie!$C$2</f>
        <v>2021</v>
      </c>
      <c r="AZ44" s="80">
        <f>Selectie!$C$2</f>
        <v>2021</v>
      </c>
      <c r="BA44" s="68">
        <f>Selectie!$C$2</f>
        <v>2021</v>
      </c>
      <c r="BB44" s="68">
        <f>Selectie!$C$2</f>
        <v>2021</v>
      </c>
      <c r="BC44" s="68">
        <f>Selectie!$C$2</f>
        <v>2021</v>
      </c>
      <c r="BD44" s="68">
        <f>Selectie!$C$2</f>
        <v>2021</v>
      </c>
      <c r="BE44" s="80">
        <f>Selectie!$C$2</f>
        <v>2021</v>
      </c>
      <c r="BF44" s="80">
        <f>Selectie!$C$2</f>
        <v>2021</v>
      </c>
      <c r="BG44" s="68">
        <f>Selectie!$C$2</f>
        <v>2021</v>
      </c>
      <c r="BH44" s="68">
        <f>Selectie!$C$2</f>
        <v>2021</v>
      </c>
      <c r="BI44" s="68">
        <f>Selectie!$C$2</f>
        <v>2021</v>
      </c>
      <c r="BJ44" s="68">
        <f>Selectie!$C$2</f>
        <v>2021</v>
      </c>
      <c r="BK44" s="68">
        <f>Selectie!$C$2</f>
        <v>2021</v>
      </c>
      <c r="BL44" s="68">
        <f>Selectie!$C$2</f>
        <v>2021</v>
      </c>
      <c r="BM44" s="68">
        <f>Selectie!$C$2</f>
        <v>2021</v>
      </c>
      <c r="BN44" s="68">
        <f>Selectie!$C$2</f>
        <v>2021</v>
      </c>
      <c r="BO44" s="68">
        <f>Selectie!$C$2</f>
        <v>2021</v>
      </c>
      <c r="BP44" s="68">
        <f>Selectie!$C$2</f>
        <v>2021</v>
      </c>
      <c r="BQ44" s="68">
        <f>Selectie!$C$2</f>
        <v>2021</v>
      </c>
      <c r="BR44" s="68">
        <f>Selectie!$C$2</f>
        <v>2021</v>
      </c>
      <c r="BS44" s="68">
        <f>Selectie!$C$2</f>
        <v>2021</v>
      </c>
      <c r="BT44" s="68">
        <f>Selectie!$C$2</f>
        <v>2021</v>
      </c>
      <c r="BU44" s="68">
        <f>Selectie!$C$2</f>
        <v>2021</v>
      </c>
      <c r="BV44" s="68">
        <f>Selectie!$C$2</f>
        <v>2021</v>
      </c>
      <c r="BW44" s="68">
        <f>Selectie!$C$2</f>
        <v>2021</v>
      </c>
      <c r="BX44" s="68">
        <f>Selectie!$C$2</f>
        <v>2021</v>
      </c>
      <c r="BY44" s="68">
        <f>Selectie!$C$2</f>
        <v>2021</v>
      </c>
      <c r="BZ44" s="68">
        <f>Selectie!$C$2</f>
        <v>2021</v>
      </c>
      <c r="CA44" s="68">
        <f>Selectie!$C$2</f>
        <v>2021</v>
      </c>
      <c r="CB44" s="68">
        <f>Selectie!$C$2</f>
        <v>2021</v>
      </c>
      <c r="CC44" s="68">
        <f>Selectie!$C$2</f>
        <v>2021</v>
      </c>
      <c r="CD44" s="68">
        <f>Selectie!$C$2</f>
        <v>2021</v>
      </c>
      <c r="CE44" s="68">
        <f>Selectie!$C$2</f>
        <v>2021</v>
      </c>
      <c r="CF44" s="68">
        <f>Selectie!$C$2</f>
        <v>2021</v>
      </c>
      <c r="CG44" s="68">
        <f>Selectie!$C$2</f>
        <v>2021</v>
      </c>
      <c r="CH44" s="68">
        <f>Selectie!$C$2</f>
        <v>2021</v>
      </c>
      <c r="CI44" s="68">
        <f>Selectie!$C$2</f>
        <v>2021</v>
      </c>
      <c r="CJ44" s="68">
        <f>Selectie!$C$2</f>
        <v>2021</v>
      </c>
      <c r="CK44" s="68">
        <f>Selectie!$C$2</f>
        <v>2021</v>
      </c>
      <c r="CL44" s="68">
        <f>Selectie!$C$2</f>
        <v>2021</v>
      </c>
      <c r="CM44" s="68">
        <f>Selectie!$C$2</f>
        <v>2021</v>
      </c>
      <c r="CN44" s="68">
        <f>Selectie!$C$2</f>
        <v>2021</v>
      </c>
      <c r="CO44" s="68">
        <f>Selectie!$C$2</f>
        <v>2021</v>
      </c>
      <c r="CP44" s="68">
        <f>Selectie!$C$2</f>
        <v>2021</v>
      </c>
      <c r="CQ44" s="68">
        <f>Selectie!$C$2</f>
        <v>2021</v>
      </c>
      <c r="CR44" s="68">
        <f>Selectie!$C$2</f>
        <v>2021</v>
      </c>
      <c r="CS44" s="68">
        <f>Selectie!$C$2</f>
        <v>2021</v>
      </c>
      <c r="CT44" s="68">
        <f>Selectie!$C$2</f>
        <v>2021</v>
      </c>
      <c r="CU44" s="68">
        <f>Selectie!$C$2</f>
        <v>2021</v>
      </c>
      <c r="CV44" s="68">
        <f>Selectie!$C$2</f>
        <v>2021</v>
      </c>
      <c r="CW44" s="68">
        <f>Selectie!$C$2</f>
        <v>2021</v>
      </c>
      <c r="CX44" s="68">
        <f>Selectie!$C$2</f>
        <v>2021</v>
      </c>
      <c r="CY44" s="68">
        <f>Selectie!$C$2</f>
        <v>2021</v>
      </c>
      <c r="CZ44" s="68">
        <f>Selectie!$C$2</f>
        <v>2021</v>
      </c>
      <c r="DA44" s="68">
        <f>Selectie!$C$2</f>
        <v>2021</v>
      </c>
      <c r="DB44" s="68">
        <f>Selectie!$C$2</f>
        <v>2021</v>
      </c>
      <c r="DC44" s="68">
        <f>Selectie!$C$2</f>
        <v>2021</v>
      </c>
      <c r="DD44" s="68">
        <f>Selectie!$C$2</f>
        <v>2021</v>
      </c>
      <c r="DE44" s="68">
        <f>Selectie!$C$2</f>
        <v>2021</v>
      </c>
      <c r="DF44" s="68">
        <f>Selectie!$C$2</f>
        <v>2021</v>
      </c>
      <c r="DG44" s="68">
        <f>Selectie!$C$2</f>
        <v>2021</v>
      </c>
      <c r="DH44" s="68">
        <f>Selectie!$C$2</f>
        <v>2021</v>
      </c>
      <c r="DI44" s="68">
        <f>Selectie!$C$2</f>
        <v>2021</v>
      </c>
      <c r="DJ44" s="68">
        <f>Selectie!$C$2</f>
        <v>2021</v>
      </c>
      <c r="DK44" s="68">
        <f>Selectie!$C$2</f>
        <v>2021</v>
      </c>
      <c r="DL44" s="68">
        <f>Selectie!$C$2</f>
        <v>2021</v>
      </c>
      <c r="DM44" s="68">
        <f>Selectie!$C$2</f>
        <v>2021</v>
      </c>
      <c r="DN44" s="68">
        <f>Selectie!$C$2</f>
        <v>2021</v>
      </c>
      <c r="DO44" s="68">
        <f>Selectie!$C$2</f>
        <v>2021</v>
      </c>
      <c r="DP44" s="68">
        <f>Selectie!$C$2</f>
        <v>2021</v>
      </c>
      <c r="DQ44" s="68">
        <f>Selectie!$C$2</f>
        <v>2021</v>
      </c>
      <c r="DR44" s="68">
        <f>Selectie!$C$2</f>
        <v>2021</v>
      </c>
      <c r="DS44" s="68">
        <f>Selectie!$C$2</f>
        <v>2021</v>
      </c>
      <c r="DT44" s="68">
        <f>Selectie!$C$2</f>
        <v>2021</v>
      </c>
      <c r="DU44" s="68">
        <f>Selectie!$C$2</f>
        <v>2021</v>
      </c>
      <c r="DV44" s="68">
        <f>Selectie!$C$2</f>
        <v>2021</v>
      </c>
      <c r="DW44" s="68">
        <f>Selectie!$C$2</f>
        <v>2021</v>
      </c>
      <c r="DX44" s="68">
        <f>Selectie!$C$2</f>
        <v>2021</v>
      </c>
      <c r="DY44" s="68">
        <f>Selectie!$C$2</f>
        <v>2021</v>
      </c>
      <c r="DZ44" s="68">
        <f>Selectie!$C$2</f>
        <v>2021</v>
      </c>
      <c r="EA44" s="68">
        <f>Selectie!$C$2</f>
        <v>2021</v>
      </c>
      <c r="EB44" s="68">
        <f>Selectie!$C$2</f>
        <v>2021</v>
      </c>
      <c r="EC44" s="68">
        <f>Selectie!$C$2</f>
        <v>2021</v>
      </c>
      <c r="ED44" s="68">
        <f>Selectie!$C$2</f>
        <v>2021</v>
      </c>
      <c r="EE44" s="68">
        <f>Selectie!$C$2</f>
        <v>2021</v>
      </c>
      <c r="EF44" s="68">
        <f>Selectie!$C$2</f>
        <v>2021</v>
      </c>
      <c r="EG44" s="68">
        <f>Selectie!$C$2</f>
        <v>2021</v>
      </c>
      <c r="EH44" s="68">
        <f>Selectie!$C$2</f>
        <v>2021</v>
      </c>
      <c r="EI44" s="68">
        <f>Selectie!$C$2</f>
        <v>2021</v>
      </c>
      <c r="EJ44" s="68">
        <f>Selectie!$C$2</f>
        <v>2021</v>
      </c>
      <c r="EK44" s="68">
        <f>Selectie!$C$2</f>
        <v>2021</v>
      </c>
      <c r="EL44" s="68">
        <f>Selectie!$C$2</f>
        <v>2021</v>
      </c>
      <c r="EM44" s="68">
        <f>Selectie!$C$2</f>
        <v>2021</v>
      </c>
      <c r="EN44" s="68">
        <f>Selectie!$C$2</f>
        <v>2021</v>
      </c>
      <c r="EO44" s="68">
        <f>Selectie!$C$2</f>
        <v>2021</v>
      </c>
      <c r="EP44" s="68">
        <f>Selectie!$C$2</f>
        <v>2021</v>
      </c>
      <c r="EQ44" s="68">
        <f>Selectie!$C$2</f>
        <v>2021</v>
      </c>
      <c r="ER44" s="68">
        <f>Selectie!$C$2</f>
        <v>2021</v>
      </c>
      <c r="ES44" s="68">
        <f>Selectie!$C$2</f>
        <v>2021</v>
      </c>
      <c r="ET44" s="68">
        <f>Selectie!$C$2</f>
        <v>2021</v>
      </c>
      <c r="EU44" s="68">
        <f>Selectie!$C$2</f>
        <v>2021</v>
      </c>
      <c r="EV44" s="68">
        <f>Selectie!$C$2</f>
        <v>2021</v>
      </c>
      <c r="EW44" s="68">
        <f>Selectie!$C$2</f>
        <v>2021</v>
      </c>
      <c r="EX44" s="68">
        <f>Selectie!$C$2</f>
        <v>2021</v>
      </c>
      <c r="EY44" s="68">
        <f>Selectie!$C$2</f>
        <v>2021</v>
      </c>
      <c r="EZ44" s="68">
        <f>Selectie!$C$2</f>
        <v>2021</v>
      </c>
      <c r="FA44" s="68">
        <f>Selectie!$C$2</f>
        <v>2021</v>
      </c>
      <c r="FB44" s="68">
        <f>Selectie!$C$2</f>
        <v>2021</v>
      </c>
      <c r="FC44" s="68">
        <f>Selectie!$C$2</f>
        <v>2021</v>
      </c>
      <c r="FD44" s="68">
        <f>Selectie!$C$2</f>
        <v>2021</v>
      </c>
      <c r="FE44" s="68">
        <f>Selectie!$C$2</f>
        <v>2021</v>
      </c>
      <c r="FF44" s="68">
        <f>Selectie!$C$2</f>
        <v>2021</v>
      </c>
      <c r="FG44" s="68">
        <f>Selectie!$C$2</f>
        <v>2021</v>
      </c>
      <c r="FH44" s="68">
        <f>Selectie!$C$2</f>
        <v>2021</v>
      </c>
      <c r="FI44" s="68">
        <f>Selectie!$C$2</f>
        <v>2021</v>
      </c>
      <c r="FJ44" s="68">
        <f>Selectie!$C$2</f>
        <v>2021</v>
      </c>
      <c r="FK44" s="68">
        <f>Selectie!$C$2</f>
        <v>2021</v>
      </c>
      <c r="FL44" s="68">
        <f>Selectie!$C$2</f>
        <v>2021</v>
      </c>
      <c r="FM44" s="68">
        <f>Selectie!$C$2</f>
        <v>2021</v>
      </c>
      <c r="FN44" s="68">
        <f>Selectie!$C$2</f>
        <v>2021</v>
      </c>
      <c r="FO44" s="68">
        <f>Selectie!$C$2</f>
        <v>2021</v>
      </c>
      <c r="FP44" s="68">
        <f>Selectie!$C$2</f>
        <v>2021</v>
      </c>
      <c r="FQ44" s="68">
        <f>Selectie!$C$2</f>
        <v>2021</v>
      </c>
      <c r="FR44" s="68">
        <f>Selectie!$C$2</f>
        <v>2021</v>
      </c>
      <c r="FS44" s="68">
        <f>Selectie!$C$2</f>
        <v>2021</v>
      </c>
      <c r="FT44" s="68">
        <f>Selectie!$C$2</f>
        <v>2021</v>
      </c>
      <c r="FU44" s="68">
        <f>Selectie!$C$2</f>
        <v>2021</v>
      </c>
      <c r="FV44" s="68">
        <f>Selectie!$C$2</f>
        <v>2021</v>
      </c>
      <c r="FW44" s="68">
        <f>Selectie!$C$2</f>
        <v>2021</v>
      </c>
      <c r="FX44" s="80">
        <f>Selectie!$C$2</f>
        <v>2021</v>
      </c>
      <c r="FY44" s="68">
        <f>Selectie!$C$2</f>
        <v>2021</v>
      </c>
      <c r="FZ44" s="68">
        <f>Selectie!$C$2</f>
        <v>2021</v>
      </c>
      <c r="GA44" s="68">
        <f>Selectie!$C$2</f>
        <v>2021</v>
      </c>
      <c r="GB44" s="68">
        <f>Selectie!$C$2</f>
        <v>2021</v>
      </c>
      <c r="GC44" s="68">
        <f>Selectie!$C$2</f>
        <v>2021</v>
      </c>
      <c r="GD44" s="68">
        <f>Selectie!$C$2</f>
        <v>2021</v>
      </c>
      <c r="GE44" s="68">
        <f>Selectie!$C$2</f>
        <v>2021</v>
      </c>
      <c r="GF44" s="68">
        <f>Selectie!$C$2</f>
        <v>2021</v>
      </c>
      <c r="GG44" s="68">
        <f>Selectie!$C$2</f>
        <v>2021</v>
      </c>
      <c r="GH44" s="68">
        <f>Selectie!$C$2</f>
        <v>2021</v>
      </c>
      <c r="GI44" s="68">
        <f>Selectie!$C$2</f>
        <v>2021</v>
      </c>
      <c r="GJ44" s="68">
        <f>Selectie!$C$2</f>
        <v>2021</v>
      </c>
      <c r="GK44" s="68">
        <f>Selectie!$C$2</f>
        <v>2021</v>
      </c>
      <c r="GL44" s="68">
        <f>Selectie!$C$2</f>
        <v>2021</v>
      </c>
      <c r="GM44" s="68">
        <f>Selectie!$C$2</f>
        <v>2021</v>
      </c>
      <c r="GN44" s="68">
        <f>Selectie!$C$2</f>
        <v>2021</v>
      </c>
      <c r="GO44" s="68">
        <f>Selectie!$C$2</f>
        <v>2021</v>
      </c>
      <c r="GP44" s="68">
        <f>Selectie!$C$2</f>
        <v>2021</v>
      </c>
      <c r="GQ44" s="68">
        <f>Selectie!$C$2</f>
        <v>2021</v>
      </c>
      <c r="GR44" s="68">
        <f>Selectie!$C$2</f>
        <v>2021</v>
      </c>
      <c r="GS44" s="68">
        <f>Selectie!$C$2</f>
        <v>2021</v>
      </c>
      <c r="GT44" s="68">
        <f>Selectie!$C$2</f>
        <v>2021</v>
      </c>
      <c r="GU44" s="68">
        <f>Selectie!$C$2</f>
        <v>2021</v>
      </c>
      <c r="GV44" s="68">
        <f>Selectie!$C$2</f>
        <v>2021</v>
      </c>
      <c r="GW44" s="68">
        <f>Selectie!$C$2</f>
        <v>2021</v>
      </c>
      <c r="GX44" s="68">
        <f>Selectie!$C$2</f>
        <v>2021</v>
      </c>
      <c r="GY44" s="68">
        <f>Selectie!$C$2</f>
        <v>2021</v>
      </c>
      <c r="GZ44" s="68">
        <f>Selectie!$C$2</f>
        <v>2021</v>
      </c>
      <c r="HA44" s="68">
        <f>Selectie!$C$2</f>
        <v>2021</v>
      </c>
      <c r="HB44" s="68">
        <f>Selectie!$C$2</f>
        <v>2021</v>
      </c>
      <c r="HC44" s="68">
        <f>Selectie!$C$2</f>
        <v>2021</v>
      </c>
      <c r="HD44" s="68">
        <f>Selectie!$C$2</f>
        <v>2021</v>
      </c>
      <c r="HE44" s="68">
        <f>Selectie!$C$2</f>
        <v>2021</v>
      </c>
      <c r="HF44" s="68">
        <f>Selectie!$C$2</f>
        <v>2021</v>
      </c>
      <c r="HG44" s="68">
        <f>Selectie!$C$2</f>
        <v>2021</v>
      </c>
      <c r="HH44" s="68">
        <f>Selectie!$C$2</f>
        <v>2021</v>
      </c>
      <c r="HI44" s="68">
        <f>Selectie!$C$2</f>
        <v>2021</v>
      </c>
      <c r="HJ44" s="68">
        <f>Selectie!$C$2</f>
        <v>2021</v>
      </c>
      <c r="HK44" s="68">
        <f>Selectie!$C$2</f>
        <v>2021</v>
      </c>
      <c r="HL44" s="68">
        <f>Selectie!$C$2</f>
        <v>2021</v>
      </c>
      <c r="HM44" s="68">
        <f>Selectie!$C$2</f>
        <v>2021</v>
      </c>
      <c r="HN44" s="68">
        <f>Selectie!$C$2</f>
        <v>2021</v>
      </c>
    </row>
    <row r="45" spans="1:222" x14ac:dyDescent="0.2">
      <c r="M45" s="69" t="str">
        <f>Selectie!$C$3</f>
        <v>Q2</v>
      </c>
      <c r="N45" s="69" t="str">
        <f>Selectie!$C$3</f>
        <v>Q2</v>
      </c>
      <c r="O45" s="68" t="str">
        <f>Selectie!$C$3</f>
        <v>Q2</v>
      </c>
      <c r="P45" s="68" t="str">
        <f>Selectie!$C$3</f>
        <v>Q2</v>
      </c>
      <c r="Q45" s="68" t="str">
        <f>Selectie!$C$3</f>
        <v>Q2</v>
      </c>
      <c r="R45" s="68" t="str">
        <f>Selectie!$C$3</f>
        <v>Q2</v>
      </c>
      <c r="S45" s="68" t="str">
        <f>Selectie!$C$3</f>
        <v>Q2</v>
      </c>
      <c r="T45" s="80" t="str">
        <f>Selectie!$C$3</f>
        <v>Q2</v>
      </c>
      <c r="U45" s="74" t="str">
        <f>$N$25</f>
        <v>Q2</v>
      </c>
      <c r="V45" s="74" t="str">
        <f>$N$25</f>
        <v>Q2</v>
      </c>
      <c r="W45" s="68" t="str">
        <f>Selectie!$C$3</f>
        <v>Q2</v>
      </c>
      <c r="X45" s="68" t="str">
        <f>Selectie!$C$3</f>
        <v>Q2</v>
      </c>
      <c r="Y45" s="68" t="str">
        <f>Selectie!$C$3</f>
        <v>Q2</v>
      </c>
      <c r="Z45" s="68" t="str">
        <f>Selectie!$C$3</f>
        <v>Q2</v>
      </c>
      <c r="AA45" s="68" t="str">
        <f>Selectie!$C$3</f>
        <v>Q2</v>
      </c>
      <c r="AB45" s="68" t="str">
        <f>Selectie!$C$3</f>
        <v>Q2</v>
      </c>
      <c r="AC45" s="68" t="str">
        <f>Selectie!$C$3</f>
        <v>Q2</v>
      </c>
      <c r="AD45" s="68" t="str">
        <f>Selectie!$C$3</f>
        <v>Q2</v>
      </c>
      <c r="AE45" s="68" t="str">
        <f>Selectie!$C$3</f>
        <v>Q2</v>
      </c>
      <c r="AF45" s="96" t="str">
        <f>Selectie!$C$3</f>
        <v>Q2</v>
      </c>
      <c r="AG45" s="69" t="str">
        <f>Selectie!$C$3</f>
        <v>Q2</v>
      </c>
      <c r="AH45" s="69" t="str">
        <f>Selectie!$C$3</f>
        <v>Q2</v>
      </c>
      <c r="AI45" s="69" t="str">
        <f>Selectie!$C$3</f>
        <v>Q2</v>
      </c>
      <c r="AJ45" s="69" t="str">
        <f>Selectie!$C$3</f>
        <v>Q2</v>
      </c>
      <c r="AK45" s="69" t="str">
        <f>Selectie!$C$3</f>
        <v>Q2</v>
      </c>
      <c r="AL45" s="96" t="str">
        <f>Selectie!$C$3</f>
        <v>Q2</v>
      </c>
      <c r="AM45" s="69" t="str">
        <f>Selectie!$C$3</f>
        <v>Q2</v>
      </c>
      <c r="AN45" s="69" t="str">
        <f>Selectie!$C$3</f>
        <v>Q2</v>
      </c>
      <c r="AO45" s="74" t="str">
        <f>$N$22</f>
        <v>Q2</v>
      </c>
      <c r="AP45" s="74" t="str">
        <f>$N$22</f>
        <v>Q2</v>
      </c>
      <c r="AQ45" s="74" t="str">
        <f>$N$22</f>
        <v>Q2</v>
      </c>
      <c r="AR45" s="74" t="str">
        <f>$N$19</f>
        <v>Q2</v>
      </c>
      <c r="AS45" s="80" t="str">
        <f>Selectie!$C$3</f>
        <v>Q2</v>
      </c>
      <c r="AT45" s="80" t="str">
        <f>Selectie!$C$3</f>
        <v>Q2</v>
      </c>
      <c r="AU45" s="80" t="str">
        <f>Selectie!$C$3</f>
        <v>Q2</v>
      </c>
      <c r="AV45" s="80" t="str">
        <f>Selectie!$C$3</f>
        <v>Q2</v>
      </c>
      <c r="AW45" s="80" t="str">
        <f>Selectie!$C$3</f>
        <v>Q2</v>
      </c>
      <c r="AX45" s="72" t="str">
        <f>$N$29</f>
        <v>Q2</v>
      </c>
      <c r="AY45" s="80" t="str">
        <f>Selectie!$C$3</f>
        <v>Q2</v>
      </c>
      <c r="AZ45" s="80" t="str">
        <f>Selectie!$C$3</f>
        <v>Q2</v>
      </c>
      <c r="BA45" s="69" t="str">
        <f>Selectie!$C$3</f>
        <v>Q2</v>
      </c>
      <c r="BB45" s="69" t="str">
        <f>Selectie!$C$3</f>
        <v>Q2</v>
      </c>
      <c r="BC45" s="69" t="str">
        <f>Selectie!$C$3</f>
        <v>Q2</v>
      </c>
      <c r="BD45" s="69" t="str">
        <f>Selectie!$C$3</f>
        <v>Q2</v>
      </c>
      <c r="BE45" s="80" t="str">
        <f>Selectie!$C$3</f>
        <v>Q2</v>
      </c>
      <c r="BF45" s="80" t="str">
        <f>Selectie!$C$3</f>
        <v>Q2</v>
      </c>
      <c r="BG45" s="69" t="str">
        <f>Selectie!$C$3</f>
        <v>Q2</v>
      </c>
      <c r="BH45" s="69" t="str">
        <f>Selectie!$C$3</f>
        <v>Q2</v>
      </c>
      <c r="BI45" s="69" t="str">
        <f>Selectie!$C$3</f>
        <v>Q2</v>
      </c>
      <c r="BJ45" s="69" t="str">
        <f>Selectie!$C$3</f>
        <v>Q2</v>
      </c>
      <c r="BK45" s="69" t="str">
        <f>Selectie!$C$3</f>
        <v>Q2</v>
      </c>
      <c r="BL45" s="69" t="str">
        <f>Selectie!$C$3</f>
        <v>Q2</v>
      </c>
      <c r="BM45" s="69" t="str">
        <f>Selectie!$C$3</f>
        <v>Q2</v>
      </c>
      <c r="BN45" s="69" t="str">
        <f>Selectie!$C$3</f>
        <v>Q2</v>
      </c>
      <c r="BO45" s="69" t="str">
        <f>Selectie!$C$3</f>
        <v>Q2</v>
      </c>
      <c r="BP45" s="69" t="str">
        <f>Selectie!$C$3</f>
        <v>Q2</v>
      </c>
      <c r="BQ45" s="69" t="str">
        <f>Selectie!$C$3</f>
        <v>Q2</v>
      </c>
      <c r="BR45" s="69" t="str">
        <f>Selectie!$C$3</f>
        <v>Q2</v>
      </c>
      <c r="BS45" s="69" t="str">
        <f>Selectie!$C$3</f>
        <v>Q2</v>
      </c>
      <c r="BT45" s="69" t="str">
        <f>Selectie!$C$3</f>
        <v>Q2</v>
      </c>
      <c r="BU45" s="69" t="str">
        <f>Selectie!$C$3</f>
        <v>Q2</v>
      </c>
      <c r="BV45" s="69" t="str">
        <f>Selectie!$C$3</f>
        <v>Q2</v>
      </c>
      <c r="BW45" s="69" t="str">
        <f>Selectie!$C$3</f>
        <v>Q2</v>
      </c>
      <c r="BX45" s="69" t="str">
        <f>Selectie!$C$3</f>
        <v>Q2</v>
      </c>
      <c r="BY45" s="69" t="str">
        <f>Selectie!$C$3</f>
        <v>Q2</v>
      </c>
      <c r="BZ45" s="69" t="str">
        <f>Selectie!$C$3</f>
        <v>Q2</v>
      </c>
      <c r="CA45" s="69" t="str">
        <f>Selectie!$C$3</f>
        <v>Q2</v>
      </c>
      <c r="CB45" s="69" t="str">
        <f>Selectie!$C$3</f>
        <v>Q2</v>
      </c>
      <c r="CC45" s="69" t="str">
        <f>Selectie!$C$3</f>
        <v>Q2</v>
      </c>
      <c r="CD45" s="69" t="str">
        <f>Selectie!$C$3</f>
        <v>Q2</v>
      </c>
      <c r="CE45" s="69" t="str">
        <f>Selectie!$C$3</f>
        <v>Q2</v>
      </c>
      <c r="CF45" s="69" t="str">
        <f>Selectie!$C$3</f>
        <v>Q2</v>
      </c>
      <c r="CG45" s="69" t="str">
        <f>Selectie!$C$3</f>
        <v>Q2</v>
      </c>
      <c r="CH45" s="69" t="str">
        <f>Selectie!$C$3</f>
        <v>Q2</v>
      </c>
      <c r="CI45" s="69" t="str">
        <f>Selectie!$C$3</f>
        <v>Q2</v>
      </c>
      <c r="CJ45" s="69" t="str">
        <f>Selectie!$C$3</f>
        <v>Q2</v>
      </c>
      <c r="CK45" s="69" t="str">
        <f>Selectie!$C$3</f>
        <v>Q2</v>
      </c>
      <c r="CL45" s="69" t="str">
        <f>Selectie!$C$3</f>
        <v>Q2</v>
      </c>
      <c r="CM45" s="69" t="str">
        <f>Selectie!$C$3</f>
        <v>Q2</v>
      </c>
      <c r="CN45" s="69" t="str">
        <f>Selectie!$C$3</f>
        <v>Q2</v>
      </c>
      <c r="CO45" s="69" t="str">
        <f>Selectie!$C$3</f>
        <v>Q2</v>
      </c>
      <c r="CP45" s="69" t="str">
        <f>Selectie!$C$3</f>
        <v>Q2</v>
      </c>
      <c r="CQ45" s="69" t="str">
        <f>Selectie!$C$3</f>
        <v>Q2</v>
      </c>
      <c r="CR45" s="69" t="str">
        <f>Selectie!$C$3</f>
        <v>Q2</v>
      </c>
      <c r="CS45" s="69" t="str">
        <f>Selectie!$C$3</f>
        <v>Q2</v>
      </c>
      <c r="CT45" s="69" t="str">
        <f>Selectie!$C$3</f>
        <v>Q2</v>
      </c>
      <c r="CU45" s="69" t="str">
        <f>Selectie!$C$3</f>
        <v>Q2</v>
      </c>
      <c r="CV45" s="69" t="str">
        <f>Selectie!$C$3</f>
        <v>Q2</v>
      </c>
      <c r="CW45" s="69" t="str">
        <f>Selectie!$C$3</f>
        <v>Q2</v>
      </c>
      <c r="CX45" s="69" t="str">
        <f>Selectie!$C$3</f>
        <v>Q2</v>
      </c>
      <c r="CY45" s="69" t="str">
        <f>Selectie!$C$3</f>
        <v>Q2</v>
      </c>
      <c r="CZ45" s="69" t="str">
        <f>Selectie!$C$3</f>
        <v>Q2</v>
      </c>
      <c r="DA45" s="69" t="str">
        <f>Selectie!$C$3</f>
        <v>Q2</v>
      </c>
      <c r="DB45" s="69" t="str">
        <f>Selectie!$C$3</f>
        <v>Q2</v>
      </c>
      <c r="DC45" s="69" t="str">
        <f>Selectie!$C$3</f>
        <v>Q2</v>
      </c>
      <c r="DD45" s="69" t="str">
        <f>Selectie!$C$3</f>
        <v>Q2</v>
      </c>
      <c r="DE45" s="69" t="str">
        <f>Selectie!$C$3</f>
        <v>Q2</v>
      </c>
      <c r="DF45" s="69" t="str">
        <f>Selectie!$C$3</f>
        <v>Q2</v>
      </c>
      <c r="DG45" s="69" t="str">
        <f>Selectie!$C$3</f>
        <v>Q2</v>
      </c>
      <c r="DH45" s="69" t="str">
        <f>Selectie!$C$3</f>
        <v>Q2</v>
      </c>
      <c r="DI45" s="69" t="str">
        <f>Selectie!$C$3</f>
        <v>Q2</v>
      </c>
      <c r="DJ45" s="69" t="str">
        <f>Selectie!$C$3</f>
        <v>Q2</v>
      </c>
      <c r="DK45" s="69" t="str">
        <f>Selectie!$C$3</f>
        <v>Q2</v>
      </c>
      <c r="DL45" s="69" t="str">
        <f>Selectie!$C$3</f>
        <v>Q2</v>
      </c>
      <c r="DM45" s="69" t="str">
        <f>Selectie!$C$3</f>
        <v>Q2</v>
      </c>
      <c r="DN45" s="69" t="str">
        <f>Selectie!$C$3</f>
        <v>Q2</v>
      </c>
      <c r="DO45" s="69" t="str">
        <f>Selectie!$C$3</f>
        <v>Q2</v>
      </c>
      <c r="DP45" s="69" t="str">
        <f>Selectie!$C$3</f>
        <v>Q2</v>
      </c>
      <c r="DQ45" s="69" t="str">
        <f>Selectie!$C$3</f>
        <v>Q2</v>
      </c>
      <c r="DR45" s="69" t="str">
        <f>Selectie!$C$3</f>
        <v>Q2</v>
      </c>
      <c r="DS45" s="69" t="str">
        <f>Selectie!$C$3</f>
        <v>Q2</v>
      </c>
      <c r="DT45" s="69" t="str">
        <f>Selectie!$C$3</f>
        <v>Q2</v>
      </c>
      <c r="DU45" s="69" t="str">
        <f>Selectie!$C$3</f>
        <v>Q2</v>
      </c>
      <c r="DV45" s="69" t="str">
        <f>Selectie!$C$3</f>
        <v>Q2</v>
      </c>
      <c r="DW45" s="69" t="str">
        <f>Selectie!$C$3</f>
        <v>Q2</v>
      </c>
      <c r="DX45" s="69" t="str">
        <f>Selectie!$C$3</f>
        <v>Q2</v>
      </c>
      <c r="DY45" s="69" t="str">
        <f>Selectie!$C$3</f>
        <v>Q2</v>
      </c>
      <c r="DZ45" s="69" t="str">
        <f>Selectie!$C$3</f>
        <v>Q2</v>
      </c>
      <c r="EA45" s="69" t="str">
        <f>Selectie!$C$3</f>
        <v>Q2</v>
      </c>
      <c r="EB45" s="69" t="str">
        <f>Selectie!$C$3</f>
        <v>Q2</v>
      </c>
      <c r="EC45" s="69" t="str">
        <f>Selectie!$C$3</f>
        <v>Q2</v>
      </c>
      <c r="ED45" s="69" t="str">
        <f>Selectie!$C$3</f>
        <v>Q2</v>
      </c>
      <c r="EE45" s="69" t="str">
        <f>Selectie!$C$3</f>
        <v>Q2</v>
      </c>
      <c r="EF45" s="69" t="str">
        <f>Selectie!$C$3</f>
        <v>Q2</v>
      </c>
      <c r="EG45" s="69" t="str">
        <f>Selectie!$C$3</f>
        <v>Q2</v>
      </c>
      <c r="EH45" s="69" t="str">
        <f>Selectie!$C$3</f>
        <v>Q2</v>
      </c>
      <c r="EI45" s="69" t="str">
        <f>Selectie!$C$3</f>
        <v>Q2</v>
      </c>
      <c r="EJ45" s="69" t="str">
        <f>Selectie!$C$3</f>
        <v>Q2</v>
      </c>
      <c r="EK45" s="69" t="str">
        <f>Selectie!$C$3</f>
        <v>Q2</v>
      </c>
      <c r="EL45" s="69" t="str">
        <f>Selectie!$C$3</f>
        <v>Q2</v>
      </c>
      <c r="EM45" s="69" t="str">
        <f>Selectie!$C$3</f>
        <v>Q2</v>
      </c>
      <c r="EN45" s="69" t="str">
        <f>Selectie!$C$3</f>
        <v>Q2</v>
      </c>
      <c r="EO45" s="69" t="str">
        <f>Selectie!$C$3</f>
        <v>Q2</v>
      </c>
      <c r="EP45" s="69" t="str">
        <f>Selectie!$C$3</f>
        <v>Q2</v>
      </c>
      <c r="EQ45" s="69" t="str">
        <f>Selectie!$C$3</f>
        <v>Q2</v>
      </c>
      <c r="ER45" s="69" t="str">
        <f>Selectie!$C$3</f>
        <v>Q2</v>
      </c>
      <c r="ES45" s="69" t="str">
        <f>Selectie!$C$3</f>
        <v>Q2</v>
      </c>
      <c r="ET45" s="69" t="str">
        <f>Selectie!$C$3</f>
        <v>Q2</v>
      </c>
      <c r="EU45" s="69" t="str">
        <f>Selectie!$C$3</f>
        <v>Q2</v>
      </c>
      <c r="EV45" s="69" t="str">
        <f>Selectie!$C$3</f>
        <v>Q2</v>
      </c>
      <c r="EW45" s="69" t="str">
        <f>Selectie!$C$3</f>
        <v>Q2</v>
      </c>
      <c r="EX45" s="69" t="str">
        <f>Selectie!$C$3</f>
        <v>Q2</v>
      </c>
      <c r="EY45" s="69" t="str">
        <f>Selectie!$C$3</f>
        <v>Q2</v>
      </c>
      <c r="EZ45" s="69" t="str">
        <f>Selectie!$C$3</f>
        <v>Q2</v>
      </c>
      <c r="FA45" s="69" t="str">
        <f>Selectie!$C$3</f>
        <v>Q2</v>
      </c>
      <c r="FB45" s="69" t="str">
        <f>Selectie!$C$3</f>
        <v>Q2</v>
      </c>
      <c r="FC45" s="69" t="str">
        <f>Selectie!$C$3</f>
        <v>Q2</v>
      </c>
      <c r="FD45" s="69" t="str">
        <f>Selectie!$C$3</f>
        <v>Q2</v>
      </c>
      <c r="FE45" s="69" t="str">
        <f>Selectie!$C$3</f>
        <v>Q2</v>
      </c>
      <c r="FF45" s="69" t="str">
        <f>Selectie!$C$3</f>
        <v>Q2</v>
      </c>
      <c r="FG45" s="69" t="str">
        <f>Selectie!$C$3</f>
        <v>Q2</v>
      </c>
      <c r="FH45" s="69" t="str">
        <f>Selectie!$C$3</f>
        <v>Q2</v>
      </c>
      <c r="FI45" s="69" t="str">
        <f>Selectie!$C$3</f>
        <v>Q2</v>
      </c>
      <c r="FJ45" s="68" t="str">
        <f>Selectie!$C$3</f>
        <v>Q2</v>
      </c>
      <c r="FK45" s="68" t="str">
        <f>Selectie!$C$3</f>
        <v>Q2</v>
      </c>
      <c r="FL45" s="68" t="str">
        <f>Selectie!$C$3</f>
        <v>Q2</v>
      </c>
      <c r="FM45" s="68" t="str">
        <f>Selectie!$C$3</f>
        <v>Q2</v>
      </c>
      <c r="FN45" s="68" t="str">
        <f>Selectie!$C$3</f>
        <v>Q2</v>
      </c>
      <c r="FO45" s="68" t="str">
        <f>Selectie!$C$3</f>
        <v>Q2</v>
      </c>
      <c r="FP45" s="68" t="str">
        <f>Selectie!$C$3</f>
        <v>Q2</v>
      </c>
      <c r="FQ45" s="68" t="str">
        <f>Selectie!$C$3</f>
        <v>Q2</v>
      </c>
      <c r="FR45" s="68" t="str">
        <f>Selectie!$C$3</f>
        <v>Q2</v>
      </c>
      <c r="FS45" s="68" t="str">
        <f>Selectie!$C$3</f>
        <v>Q2</v>
      </c>
      <c r="FT45" s="68" t="str">
        <f>Selectie!$C$3</f>
        <v>Q2</v>
      </c>
      <c r="FU45" s="68" t="str">
        <f>Selectie!$C$3</f>
        <v>Q2</v>
      </c>
      <c r="FV45" s="68" t="str">
        <f>Selectie!$C$3</f>
        <v>Q2</v>
      </c>
      <c r="FW45" s="68" t="str">
        <f>Selectie!$C$3</f>
        <v>Q2</v>
      </c>
      <c r="FX45" s="80" t="str">
        <f>Selectie!$C$3</f>
        <v>Q2</v>
      </c>
      <c r="FY45" s="68" t="str">
        <f>Selectie!$C$3</f>
        <v>Q2</v>
      </c>
      <c r="FZ45" s="68" t="str">
        <f>Selectie!$C$3</f>
        <v>Q2</v>
      </c>
      <c r="GA45" s="68" t="str">
        <f>Selectie!$C$3</f>
        <v>Q2</v>
      </c>
      <c r="GB45" s="68" t="str">
        <f>Selectie!$C$3</f>
        <v>Q2</v>
      </c>
      <c r="GC45" s="68" t="str">
        <f>Selectie!$C$3</f>
        <v>Q2</v>
      </c>
      <c r="GD45" s="68" t="str">
        <f>Selectie!$C$3</f>
        <v>Q2</v>
      </c>
      <c r="GE45" s="68" t="str">
        <f>Selectie!$C$3</f>
        <v>Q2</v>
      </c>
      <c r="GF45" s="68" t="str">
        <f>Selectie!$C$3</f>
        <v>Q2</v>
      </c>
      <c r="GG45" s="68" t="str">
        <f>Selectie!$C$3</f>
        <v>Q2</v>
      </c>
      <c r="GH45" s="68" t="str">
        <f>Selectie!$C$3</f>
        <v>Q2</v>
      </c>
      <c r="GI45" s="68" t="str">
        <f>Selectie!$C$3</f>
        <v>Q2</v>
      </c>
      <c r="GJ45" s="68" t="str">
        <f>Selectie!$C$3</f>
        <v>Q2</v>
      </c>
      <c r="GK45" s="68" t="str">
        <f>Selectie!$C$3</f>
        <v>Q2</v>
      </c>
      <c r="GL45" s="68" t="str">
        <f>Selectie!$C$3</f>
        <v>Q2</v>
      </c>
      <c r="GM45" s="68" t="str">
        <f>Selectie!$C$3</f>
        <v>Q2</v>
      </c>
      <c r="GN45" s="68" t="str">
        <f>Selectie!$C$3</f>
        <v>Q2</v>
      </c>
      <c r="GO45" s="68" t="str">
        <f>Selectie!$C$3</f>
        <v>Q2</v>
      </c>
      <c r="GP45" s="68" t="str">
        <f>Selectie!$C$3</f>
        <v>Q2</v>
      </c>
      <c r="GQ45" s="68" t="str">
        <f>Selectie!$C$3</f>
        <v>Q2</v>
      </c>
      <c r="GR45" s="68" t="str">
        <f>Selectie!$C$3</f>
        <v>Q2</v>
      </c>
      <c r="GS45" s="68" t="str">
        <f>Selectie!$C$3</f>
        <v>Q2</v>
      </c>
      <c r="GT45" s="68" t="str">
        <f>Selectie!$C$3</f>
        <v>Q2</v>
      </c>
      <c r="GU45" s="68" t="str">
        <f>Selectie!$C$3</f>
        <v>Q2</v>
      </c>
      <c r="GV45" s="68" t="str">
        <f>Selectie!$C$3</f>
        <v>Q2</v>
      </c>
      <c r="GW45" s="68" t="str">
        <f>Selectie!$C$3</f>
        <v>Q2</v>
      </c>
      <c r="GX45" s="68" t="str">
        <f>Selectie!$C$3</f>
        <v>Q2</v>
      </c>
      <c r="GY45" s="68" t="str">
        <f>Selectie!$C$3</f>
        <v>Q2</v>
      </c>
      <c r="GZ45" s="68" t="str">
        <f>Selectie!$C$3</f>
        <v>Q2</v>
      </c>
      <c r="HA45" s="68" t="str">
        <f>Selectie!$C$3</f>
        <v>Q2</v>
      </c>
      <c r="HB45" s="68" t="str">
        <f>Selectie!$C$3</f>
        <v>Q2</v>
      </c>
      <c r="HC45" s="68" t="str">
        <f>Selectie!$C$3</f>
        <v>Q2</v>
      </c>
      <c r="HD45" s="68" t="str">
        <f>Selectie!$C$3</f>
        <v>Q2</v>
      </c>
      <c r="HE45" s="68" t="str">
        <f>Selectie!$C$3</f>
        <v>Q2</v>
      </c>
      <c r="HF45" s="68" t="str">
        <f>Selectie!$C$3</f>
        <v>Q2</v>
      </c>
      <c r="HG45" s="68" t="str">
        <f>Selectie!$C$3</f>
        <v>Q2</v>
      </c>
      <c r="HH45" s="68" t="str">
        <f>Selectie!$C$3</f>
        <v>Q2</v>
      </c>
      <c r="HI45" s="68" t="str">
        <f>Selectie!$C$3</f>
        <v>Q2</v>
      </c>
      <c r="HJ45" s="68" t="str">
        <f>Selectie!$C$3</f>
        <v>Q2</v>
      </c>
      <c r="HK45" s="68" t="str">
        <f>Selectie!$C$3</f>
        <v>Q2</v>
      </c>
      <c r="HL45" s="68" t="str">
        <f>Selectie!$C$3</f>
        <v>Q2</v>
      </c>
      <c r="HM45" s="68" t="str">
        <f>Selectie!$C$3</f>
        <v>Q2</v>
      </c>
      <c r="HN45" s="68" t="str">
        <f>Selectie!$C$3</f>
        <v>Q2</v>
      </c>
    </row>
    <row r="46" spans="1:222" x14ac:dyDescent="0.2">
      <c r="A46" s="63"/>
      <c r="M46" s="74" t="s">
        <v>216</v>
      </c>
      <c r="N46" s="74" t="s">
        <v>216</v>
      </c>
      <c r="O46" s="72" t="s">
        <v>216</v>
      </c>
      <c r="P46" s="72" t="s">
        <v>216</v>
      </c>
      <c r="Q46" s="74" t="s">
        <v>216</v>
      </c>
      <c r="R46" s="74" t="s">
        <v>216</v>
      </c>
      <c r="S46" s="68" t="str">
        <f>Selectie!$C$4</f>
        <v>S45 (Basis +100bp)</v>
      </c>
      <c r="T46" s="79" t="str">
        <f>Selectie!$C$4</f>
        <v>S45 (Basis +100bp)</v>
      </c>
      <c r="U46" s="74" t="str">
        <f>$M$26</f>
        <v>S20 (Basis)</v>
      </c>
      <c r="V46" s="74" t="str">
        <f>$M$26</f>
        <v>S20 (Basis)</v>
      </c>
      <c r="W46" s="72" t="str">
        <f>$M$32</f>
        <v>S20 (Basis)</v>
      </c>
      <c r="X46" s="72" t="str">
        <f t="shared" ref="X46:AE46" si="6">$M$32</f>
        <v>S20 (Basis)</v>
      </c>
      <c r="Y46" s="72" t="str">
        <f t="shared" si="6"/>
        <v>S20 (Basis)</v>
      </c>
      <c r="Z46" s="72" t="str">
        <f t="shared" si="6"/>
        <v>S20 (Basis)</v>
      </c>
      <c r="AA46" s="72" t="str">
        <f t="shared" si="6"/>
        <v>S20 (Basis)</v>
      </c>
      <c r="AB46" s="72" t="str">
        <f t="shared" si="6"/>
        <v>S20 (Basis)</v>
      </c>
      <c r="AC46" s="72" t="str">
        <f t="shared" si="6"/>
        <v>S20 (Basis)</v>
      </c>
      <c r="AD46" s="72" t="str">
        <f t="shared" si="6"/>
        <v>S20 (Basis)</v>
      </c>
      <c r="AE46" s="72" t="str">
        <f t="shared" si="6"/>
        <v>S20 (Basis)</v>
      </c>
      <c r="AF46" s="96" t="str">
        <f>Selectie!$C$4</f>
        <v>S45 (Basis +100bp)</v>
      </c>
      <c r="AG46" s="69" t="str">
        <f>Selectie!$C$4</f>
        <v>S45 (Basis +100bp)</v>
      </c>
      <c r="AH46" s="69" t="str">
        <f>Selectie!$C$4</f>
        <v>S45 (Basis +100bp)</v>
      </c>
      <c r="AI46" s="69" t="str">
        <f>Selectie!$C$4</f>
        <v>S45 (Basis +100bp)</v>
      </c>
      <c r="AJ46" s="69" t="str">
        <f>Selectie!$C$4</f>
        <v>S45 (Basis +100bp)</v>
      </c>
      <c r="AK46" s="69" t="str">
        <f>Selectie!$C$4</f>
        <v>S45 (Basis +100bp)</v>
      </c>
      <c r="AL46" s="96" t="str">
        <f>Selectie!$C$4</f>
        <v>S45 (Basis +100bp)</v>
      </c>
      <c r="AM46" s="69" t="str">
        <f>Selectie!$C$4</f>
        <v>S45 (Basis +100bp)</v>
      </c>
      <c r="AN46" s="69" t="str">
        <f>Selectie!$C$4</f>
        <v>S45 (Basis +100bp)</v>
      </c>
      <c r="AO46" s="74" t="str">
        <f>$M$23</f>
        <v>S20 (Basis)</v>
      </c>
      <c r="AP46" s="74" t="str">
        <f>$M$23</f>
        <v>S20 (Basis)</v>
      </c>
      <c r="AQ46" s="74" t="str">
        <f>$M$23</f>
        <v>S20 (Basis)</v>
      </c>
      <c r="AR46" s="74" t="str">
        <f>$M$20</f>
        <v>S20 (Basis)</v>
      </c>
      <c r="AS46" s="80" t="str">
        <f>Selectie!$C$4</f>
        <v>S45 (Basis +100bp)</v>
      </c>
      <c r="AT46" s="80" t="str">
        <f>Selectie!$C$4</f>
        <v>S45 (Basis +100bp)</v>
      </c>
      <c r="AU46" s="80" t="str">
        <f>Selectie!$C$4</f>
        <v>S45 (Basis +100bp)</v>
      </c>
      <c r="AV46" s="72" t="str">
        <f>$M$31</f>
        <v>S20 (Basis)</v>
      </c>
      <c r="AW46" s="80" t="str">
        <f>Selectie!$C$4</f>
        <v>S45 (Basis +100bp)</v>
      </c>
      <c r="AX46" s="72" t="str">
        <f>$M$30</f>
        <v>S20 (Basis)</v>
      </c>
      <c r="AY46" s="80" t="str">
        <f>Selectie!$C$4</f>
        <v>S45 (Basis +100bp)</v>
      </c>
      <c r="AZ46" s="80" t="str">
        <f>Selectie!$C$4</f>
        <v>S45 (Basis +100bp)</v>
      </c>
      <c r="BA46" s="69" t="str">
        <f>Selectie!$C$4</f>
        <v>S45 (Basis +100bp)</v>
      </c>
      <c r="BB46" s="69" t="str">
        <f>Selectie!$C$4</f>
        <v>S45 (Basis +100bp)</v>
      </c>
      <c r="BC46" s="69" t="str">
        <f>Selectie!$C$4</f>
        <v>S45 (Basis +100bp)</v>
      </c>
      <c r="BD46" s="69" t="str">
        <f>Selectie!$C$4</f>
        <v>S45 (Basis +100bp)</v>
      </c>
      <c r="BE46" s="80" t="str">
        <f>Selectie!$C$4</f>
        <v>S45 (Basis +100bp)</v>
      </c>
      <c r="BF46" s="80" t="str">
        <f>Selectie!$C$4</f>
        <v>S45 (Basis +100bp)</v>
      </c>
      <c r="BG46" s="69" t="str">
        <f>Selectie!$C$4</f>
        <v>S45 (Basis +100bp)</v>
      </c>
      <c r="BH46" s="69" t="str">
        <f>Selectie!$C$4</f>
        <v>S45 (Basis +100bp)</v>
      </c>
      <c r="BI46" s="69" t="str">
        <f>Selectie!$C$4</f>
        <v>S45 (Basis +100bp)</v>
      </c>
      <c r="BJ46" s="69" t="str">
        <f>Selectie!$C$4</f>
        <v>S45 (Basis +100bp)</v>
      </c>
      <c r="BK46" s="69" t="str">
        <f>Selectie!$C$4</f>
        <v>S45 (Basis +100bp)</v>
      </c>
      <c r="BL46" s="69" t="str">
        <f>Selectie!$C$4</f>
        <v>S45 (Basis +100bp)</v>
      </c>
      <c r="BM46" s="69" t="str">
        <f>Selectie!$C$4</f>
        <v>S45 (Basis +100bp)</v>
      </c>
      <c r="BN46" s="69" t="str">
        <f>Selectie!$C$4</f>
        <v>S45 (Basis +100bp)</v>
      </c>
      <c r="BO46" s="69" t="str">
        <f>Selectie!$C$4</f>
        <v>S45 (Basis +100bp)</v>
      </c>
      <c r="BP46" s="69" t="str">
        <f>Selectie!$C$4</f>
        <v>S45 (Basis +100bp)</v>
      </c>
      <c r="BQ46" s="69" t="str">
        <f>Selectie!$C$4</f>
        <v>S45 (Basis +100bp)</v>
      </c>
      <c r="BR46" s="69" t="str">
        <f>Selectie!$C$4</f>
        <v>S45 (Basis +100bp)</v>
      </c>
      <c r="BS46" s="69" t="str">
        <f>Selectie!$C$4</f>
        <v>S45 (Basis +100bp)</v>
      </c>
      <c r="BT46" s="69" t="str">
        <f>Selectie!$C$4</f>
        <v>S45 (Basis +100bp)</v>
      </c>
      <c r="BU46" s="69" t="str">
        <f>Selectie!$C$4</f>
        <v>S45 (Basis +100bp)</v>
      </c>
      <c r="BV46" s="69" t="str">
        <f>Selectie!$C$4</f>
        <v>S45 (Basis +100bp)</v>
      </c>
      <c r="BW46" s="69" t="str">
        <f>Selectie!$C$4</f>
        <v>S45 (Basis +100bp)</v>
      </c>
      <c r="BX46" s="69" t="str">
        <f>Selectie!$C$4</f>
        <v>S45 (Basis +100bp)</v>
      </c>
      <c r="BY46" s="69" t="str">
        <f>Selectie!$C$4</f>
        <v>S45 (Basis +100bp)</v>
      </c>
      <c r="BZ46" s="69" t="str">
        <f>Selectie!$C$4</f>
        <v>S45 (Basis +100bp)</v>
      </c>
      <c r="CA46" s="69" t="str">
        <f>Selectie!$C$4</f>
        <v>S45 (Basis +100bp)</v>
      </c>
      <c r="CB46" s="69" t="str">
        <f>Selectie!$C$4</f>
        <v>S45 (Basis +100bp)</v>
      </c>
      <c r="CC46" s="69" t="str">
        <f>Selectie!$C$4</f>
        <v>S45 (Basis +100bp)</v>
      </c>
      <c r="CD46" s="69" t="str">
        <f>Selectie!$C$4</f>
        <v>S45 (Basis +100bp)</v>
      </c>
      <c r="CE46" s="69" t="str">
        <f>Selectie!$C$4</f>
        <v>S45 (Basis +100bp)</v>
      </c>
      <c r="CF46" s="69" t="str">
        <f>Selectie!$C$4</f>
        <v>S45 (Basis +100bp)</v>
      </c>
      <c r="CG46" s="69" t="str">
        <f>Selectie!$C$4</f>
        <v>S45 (Basis +100bp)</v>
      </c>
      <c r="CH46" s="69" t="str">
        <f>Selectie!$C$4</f>
        <v>S45 (Basis +100bp)</v>
      </c>
      <c r="CI46" s="69" t="str">
        <f>Selectie!$C$4</f>
        <v>S45 (Basis +100bp)</v>
      </c>
      <c r="CJ46" s="69" t="str">
        <f>Selectie!$C$4</f>
        <v>S45 (Basis +100bp)</v>
      </c>
      <c r="CK46" s="69" t="str">
        <f>Selectie!$C$4</f>
        <v>S45 (Basis +100bp)</v>
      </c>
      <c r="CL46" s="69" t="str">
        <f>Selectie!$C$4</f>
        <v>S45 (Basis +100bp)</v>
      </c>
      <c r="CM46" s="69" t="str">
        <f>Selectie!$C$4</f>
        <v>S45 (Basis +100bp)</v>
      </c>
      <c r="CN46" s="69" t="str">
        <f>Selectie!$C$4</f>
        <v>S45 (Basis +100bp)</v>
      </c>
      <c r="CO46" s="69" t="str">
        <f>Selectie!$C$4</f>
        <v>S45 (Basis +100bp)</v>
      </c>
      <c r="CP46" s="69" t="str">
        <f>Selectie!$C$4</f>
        <v>S45 (Basis +100bp)</v>
      </c>
      <c r="CQ46" s="69" t="str">
        <f>Selectie!$C$4</f>
        <v>S45 (Basis +100bp)</v>
      </c>
      <c r="CR46" s="69" t="str">
        <f>Selectie!$C$4</f>
        <v>S45 (Basis +100bp)</v>
      </c>
      <c r="CS46" s="69" t="str">
        <f>Selectie!$C$4</f>
        <v>S45 (Basis +100bp)</v>
      </c>
      <c r="CT46" s="69" t="str">
        <f>Selectie!$C$4</f>
        <v>S45 (Basis +100bp)</v>
      </c>
      <c r="CU46" s="69" t="str">
        <f>Selectie!$C$4</f>
        <v>S45 (Basis +100bp)</v>
      </c>
      <c r="CV46" s="69" t="str">
        <f>Selectie!$C$4</f>
        <v>S45 (Basis +100bp)</v>
      </c>
      <c r="CW46" s="69" t="str">
        <f>Selectie!$C$4</f>
        <v>S45 (Basis +100bp)</v>
      </c>
      <c r="CX46" s="69" t="str">
        <f>Selectie!$C$4</f>
        <v>S45 (Basis +100bp)</v>
      </c>
      <c r="CY46" s="69" t="str">
        <f>Selectie!$C$4</f>
        <v>S45 (Basis +100bp)</v>
      </c>
      <c r="CZ46" s="69" t="str">
        <f>Selectie!$C$4</f>
        <v>S45 (Basis +100bp)</v>
      </c>
      <c r="DA46" s="69" t="str">
        <f>Selectie!$C$4</f>
        <v>S45 (Basis +100bp)</v>
      </c>
      <c r="DB46" s="69" t="str">
        <f>Selectie!$C$4</f>
        <v>S45 (Basis +100bp)</v>
      </c>
      <c r="DC46" s="69" t="str">
        <f>Selectie!$C$4</f>
        <v>S45 (Basis +100bp)</v>
      </c>
      <c r="DD46" s="69" t="str">
        <f>Selectie!$C$4</f>
        <v>S45 (Basis +100bp)</v>
      </c>
      <c r="DE46" s="69" t="str">
        <f>Selectie!$C$4</f>
        <v>S45 (Basis +100bp)</v>
      </c>
      <c r="DF46" s="69" t="str">
        <f>Selectie!$C$4</f>
        <v>S45 (Basis +100bp)</v>
      </c>
      <c r="DG46" s="69" t="str">
        <f>Selectie!$C$4</f>
        <v>S45 (Basis +100bp)</v>
      </c>
      <c r="DH46" s="69" t="str">
        <f>Selectie!$C$4</f>
        <v>S45 (Basis +100bp)</v>
      </c>
      <c r="DI46" s="69" t="str">
        <f>Selectie!$C$4</f>
        <v>S45 (Basis +100bp)</v>
      </c>
      <c r="DJ46" s="69" t="str">
        <f>Selectie!$C$4</f>
        <v>S45 (Basis +100bp)</v>
      </c>
      <c r="DK46" s="69" t="str">
        <f>Selectie!$C$4</f>
        <v>S45 (Basis +100bp)</v>
      </c>
      <c r="DL46" s="69" t="str">
        <f>Selectie!$C$4</f>
        <v>S45 (Basis +100bp)</v>
      </c>
      <c r="DM46" s="69" t="str">
        <f>Selectie!$C$4</f>
        <v>S45 (Basis +100bp)</v>
      </c>
      <c r="DN46" s="69" t="str">
        <f>Selectie!$C$4</f>
        <v>S45 (Basis +100bp)</v>
      </c>
      <c r="DO46" s="69" t="str">
        <f>Selectie!$C$4</f>
        <v>S45 (Basis +100bp)</v>
      </c>
      <c r="DP46" s="69" t="str">
        <f>Selectie!$C$4</f>
        <v>S45 (Basis +100bp)</v>
      </c>
      <c r="DQ46" s="69" t="str">
        <f>Selectie!$C$4</f>
        <v>S45 (Basis +100bp)</v>
      </c>
      <c r="DR46" s="69" t="str">
        <f>Selectie!$C$4</f>
        <v>S45 (Basis +100bp)</v>
      </c>
      <c r="DS46" s="69" t="str">
        <f>Selectie!$C$4</f>
        <v>S45 (Basis +100bp)</v>
      </c>
      <c r="DT46" s="69" t="str">
        <f>Selectie!$C$4</f>
        <v>S45 (Basis +100bp)</v>
      </c>
      <c r="DU46" s="69" t="str">
        <f>Selectie!$C$4</f>
        <v>S45 (Basis +100bp)</v>
      </c>
      <c r="DV46" s="69" t="str">
        <f>Selectie!$C$4</f>
        <v>S45 (Basis +100bp)</v>
      </c>
      <c r="DW46" s="69" t="str">
        <f>Selectie!$C$4</f>
        <v>S45 (Basis +100bp)</v>
      </c>
      <c r="DX46" s="69" t="str">
        <f>Selectie!$C$4</f>
        <v>S45 (Basis +100bp)</v>
      </c>
      <c r="DY46" s="69" t="str">
        <f>Selectie!$C$4</f>
        <v>S45 (Basis +100bp)</v>
      </c>
      <c r="DZ46" s="69" t="str">
        <f>Selectie!$C$4</f>
        <v>S45 (Basis +100bp)</v>
      </c>
      <c r="EA46" s="69" t="str">
        <f>Selectie!$C$4</f>
        <v>S45 (Basis +100bp)</v>
      </c>
      <c r="EB46" s="69" t="str">
        <f>Selectie!$C$4</f>
        <v>S45 (Basis +100bp)</v>
      </c>
      <c r="EC46" s="69" t="str">
        <f>Selectie!$C$4</f>
        <v>S45 (Basis +100bp)</v>
      </c>
      <c r="ED46" s="69" t="str">
        <f>Selectie!$C$4</f>
        <v>S45 (Basis +100bp)</v>
      </c>
      <c r="EE46" s="69" t="str">
        <f>Selectie!$C$4</f>
        <v>S45 (Basis +100bp)</v>
      </c>
      <c r="EF46" s="69" t="str">
        <f>Selectie!$C$4</f>
        <v>S45 (Basis +100bp)</v>
      </c>
      <c r="EG46" s="69" t="str">
        <f>Selectie!$C$4</f>
        <v>S45 (Basis +100bp)</v>
      </c>
      <c r="EH46" s="69" t="str">
        <f>Selectie!$C$4</f>
        <v>S45 (Basis +100bp)</v>
      </c>
      <c r="EI46" s="69" t="str">
        <f>Selectie!$C$4</f>
        <v>S45 (Basis +100bp)</v>
      </c>
      <c r="EJ46" s="69" t="str">
        <f>Selectie!$C$4</f>
        <v>S45 (Basis +100bp)</v>
      </c>
      <c r="EK46" s="69" t="str">
        <f>Selectie!$C$4</f>
        <v>S45 (Basis +100bp)</v>
      </c>
      <c r="EL46" s="69" t="str">
        <f>Selectie!$C$4</f>
        <v>S45 (Basis +100bp)</v>
      </c>
      <c r="EM46" s="69" t="str">
        <f>Selectie!$C$4</f>
        <v>S45 (Basis +100bp)</v>
      </c>
      <c r="EN46" s="69" t="str">
        <f>Selectie!$C$4</f>
        <v>S45 (Basis +100bp)</v>
      </c>
      <c r="EO46" s="69" t="str">
        <f>Selectie!$C$4</f>
        <v>S45 (Basis +100bp)</v>
      </c>
      <c r="EP46" s="69" t="str">
        <f>Selectie!$C$4</f>
        <v>S45 (Basis +100bp)</v>
      </c>
      <c r="EQ46" s="69" t="str">
        <f>Selectie!$C$4</f>
        <v>S45 (Basis +100bp)</v>
      </c>
      <c r="ER46" s="69" t="str">
        <f>Selectie!$C$4</f>
        <v>S45 (Basis +100bp)</v>
      </c>
      <c r="ES46" s="69" t="str">
        <f>Selectie!$C$4</f>
        <v>S45 (Basis +100bp)</v>
      </c>
      <c r="ET46" s="69" t="str">
        <f>Selectie!$C$4</f>
        <v>S45 (Basis +100bp)</v>
      </c>
      <c r="EU46" s="69" t="str">
        <f>Selectie!$C$4</f>
        <v>S45 (Basis +100bp)</v>
      </c>
      <c r="EV46" s="69" t="str">
        <f>Selectie!$C$4</f>
        <v>S45 (Basis +100bp)</v>
      </c>
      <c r="EW46" s="69" t="str">
        <f>Selectie!$C$4</f>
        <v>S45 (Basis +100bp)</v>
      </c>
      <c r="EX46" s="69" t="str">
        <f>Selectie!$C$4</f>
        <v>S45 (Basis +100bp)</v>
      </c>
      <c r="EY46" s="69" t="str">
        <f>Selectie!$C$4</f>
        <v>S45 (Basis +100bp)</v>
      </c>
      <c r="EZ46" s="69" t="str">
        <f>Selectie!$C$4</f>
        <v>S45 (Basis +100bp)</v>
      </c>
      <c r="FA46" s="69" t="str">
        <f>Selectie!$C$4</f>
        <v>S45 (Basis +100bp)</v>
      </c>
      <c r="FB46" s="69" t="str">
        <f>Selectie!$C$4</f>
        <v>S45 (Basis +100bp)</v>
      </c>
      <c r="FC46" s="69" t="str">
        <f>Selectie!$C$4</f>
        <v>S45 (Basis +100bp)</v>
      </c>
      <c r="FD46" s="69" t="str">
        <f>Selectie!$C$4</f>
        <v>S45 (Basis +100bp)</v>
      </c>
      <c r="FE46" s="69" t="str">
        <f>Selectie!$C$4</f>
        <v>S45 (Basis +100bp)</v>
      </c>
      <c r="FF46" s="69" t="str">
        <f>Selectie!$C$4</f>
        <v>S45 (Basis +100bp)</v>
      </c>
      <c r="FG46" s="69" t="str">
        <f>Selectie!$C$4</f>
        <v>S45 (Basis +100bp)</v>
      </c>
      <c r="FH46" s="69" t="str">
        <f>Selectie!$C$4</f>
        <v>S45 (Basis +100bp)</v>
      </c>
      <c r="FI46" s="69" t="str">
        <f>Selectie!$C$4</f>
        <v>S45 (Basis +100bp)</v>
      </c>
      <c r="FJ46" s="68" t="str">
        <f>Selectie!$C$4</f>
        <v>S45 (Basis +100bp)</v>
      </c>
      <c r="FK46" s="68" t="str">
        <f>Selectie!$C$4</f>
        <v>S45 (Basis +100bp)</v>
      </c>
      <c r="FL46" s="68" t="str">
        <f>Selectie!$C$4</f>
        <v>S45 (Basis +100bp)</v>
      </c>
      <c r="FM46" s="68" t="str">
        <f>Selectie!$C$4</f>
        <v>S45 (Basis +100bp)</v>
      </c>
      <c r="FN46" s="68" t="str">
        <f>Selectie!$C$4</f>
        <v>S45 (Basis +100bp)</v>
      </c>
      <c r="FO46" s="68" t="str">
        <f>Selectie!$C$4</f>
        <v>S45 (Basis +100bp)</v>
      </c>
      <c r="FP46" s="68" t="str">
        <f>Selectie!$C$4</f>
        <v>S45 (Basis +100bp)</v>
      </c>
      <c r="FQ46" s="68" t="str">
        <f>Selectie!$C$4</f>
        <v>S45 (Basis +100bp)</v>
      </c>
      <c r="FR46" s="68" t="str">
        <f>Selectie!$C$4</f>
        <v>S45 (Basis +100bp)</v>
      </c>
      <c r="FS46" s="68" t="str">
        <f>Selectie!$C$4</f>
        <v>S45 (Basis +100bp)</v>
      </c>
      <c r="FT46" s="68" t="str">
        <f>Selectie!$C$4</f>
        <v>S45 (Basis +100bp)</v>
      </c>
      <c r="FU46" s="68" t="str">
        <f>Selectie!$C$4</f>
        <v>S45 (Basis +100bp)</v>
      </c>
      <c r="FV46" s="68" t="str">
        <f>Selectie!$C$4</f>
        <v>S45 (Basis +100bp)</v>
      </c>
      <c r="FW46" s="68" t="str">
        <f>Selectie!$C$4</f>
        <v>S45 (Basis +100bp)</v>
      </c>
      <c r="FX46" s="72" t="str">
        <f>$M$31</f>
        <v>S20 (Basis)</v>
      </c>
      <c r="FY46" s="68" t="str">
        <f>Selectie!$C$4</f>
        <v>S45 (Basis +100bp)</v>
      </c>
      <c r="FZ46" s="68" t="str">
        <f>Selectie!$C$4</f>
        <v>S45 (Basis +100bp)</v>
      </c>
      <c r="GA46" s="68" t="str">
        <f>Selectie!$C$4</f>
        <v>S45 (Basis +100bp)</v>
      </c>
      <c r="GB46" s="68" t="str">
        <f>Selectie!$C$4</f>
        <v>S45 (Basis +100bp)</v>
      </c>
      <c r="GC46" s="68" t="str">
        <f>Selectie!$C$4</f>
        <v>S45 (Basis +100bp)</v>
      </c>
      <c r="GD46" s="68" t="str">
        <f>Selectie!$C$4</f>
        <v>S45 (Basis +100bp)</v>
      </c>
      <c r="GE46" s="68" t="str">
        <f>Selectie!$C$4</f>
        <v>S45 (Basis +100bp)</v>
      </c>
      <c r="GF46" s="68" t="str">
        <f>Selectie!$C$4</f>
        <v>S45 (Basis +100bp)</v>
      </c>
      <c r="GG46" s="68" t="str">
        <f>Selectie!$C$4</f>
        <v>S45 (Basis +100bp)</v>
      </c>
      <c r="GH46" s="68" t="str">
        <f>Selectie!$C$4</f>
        <v>S45 (Basis +100bp)</v>
      </c>
      <c r="GI46" s="68" t="str">
        <f>Selectie!$C$4</f>
        <v>S45 (Basis +100bp)</v>
      </c>
      <c r="GJ46" s="68" t="str">
        <f>Selectie!$C$4</f>
        <v>S45 (Basis +100bp)</v>
      </c>
      <c r="GK46" s="68" t="str">
        <f>Selectie!$C$4</f>
        <v>S45 (Basis +100bp)</v>
      </c>
      <c r="GL46" s="68" t="str">
        <f>Selectie!$C$4</f>
        <v>S45 (Basis +100bp)</v>
      </c>
      <c r="GM46" s="68" t="str">
        <f>Selectie!$C$4</f>
        <v>S45 (Basis +100bp)</v>
      </c>
      <c r="GN46" s="68" t="str">
        <f>Selectie!$C$4</f>
        <v>S45 (Basis +100bp)</v>
      </c>
      <c r="GO46" s="68" t="str">
        <f>Selectie!$C$4</f>
        <v>S45 (Basis +100bp)</v>
      </c>
      <c r="GP46" s="68" t="str">
        <f>Selectie!$C$4</f>
        <v>S45 (Basis +100bp)</v>
      </c>
      <c r="GQ46" s="68" t="str">
        <f>Selectie!$C$4</f>
        <v>S45 (Basis +100bp)</v>
      </c>
      <c r="GR46" s="68" t="str">
        <f>Selectie!$C$4</f>
        <v>S45 (Basis +100bp)</v>
      </c>
      <c r="GS46" s="68" t="str">
        <f>Selectie!$C$4</f>
        <v>S45 (Basis +100bp)</v>
      </c>
      <c r="GT46" s="68" t="str">
        <f>Selectie!$C$4</f>
        <v>S45 (Basis +100bp)</v>
      </c>
      <c r="GU46" s="68" t="str">
        <f>Selectie!$C$4</f>
        <v>S45 (Basis +100bp)</v>
      </c>
      <c r="GV46" s="68" t="str">
        <f>Selectie!$C$4</f>
        <v>S45 (Basis +100bp)</v>
      </c>
      <c r="GW46" s="68" t="str">
        <f>Selectie!$C$4</f>
        <v>S45 (Basis +100bp)</v>
      </c>
      <c r="GX46" s="68" t="str">
        <f>Selectie!$C$4</f>
        <v>S45 (Basis +100bp)</v>
      </c>
      <c r="GY46" s="68" t="str">
        <f>Selectie!$C$4</f>
        <v>S45 (Basis +100bp)</v>
      </c>
      <c r="GZ46" s="68" t="str">
        <f>Selectie!$C$4</f>
        <v>S45 (Basis +100bp)</v>
      </c>
      <c r="HA46" s="68" t="str">
        <f>Selectie!$C$4</f>
        <v>S45 (Basis +100bp)</v>
      </c>
      <c r="HB46" s="68" t="str">
        <f>Selectie!$C$4</f>
        <v>S45 (Basis +100bp)</v>
      </c>
      <c r="HC46" s="68" t="str">
        <f>Selectie!$C$4</f>
        <v>S45 (Basis +100bp)</v>
      </c>
      <c r="HD46" s="68" t="str">
        <f>Selectie!$C$4</f>
        <v>S45 (Basis +100bp)</v>
      </c>
      <c r="HE46" s="68" t="str">
        <f>Selectie!$C$4</f>
        <v>S45 (Basis +100bp)</v>
      </c>
      <c r="HF46" s="68" t="str">
        <f>Selectie!$C$4</f>
        <v>S45 (Basis +100bp)</v>
      </c>
      <c r="HG46" s="68" t="str">
        <f>Selectie!$C$4</f>
        <v>S45 (Basis +100bp)</v>
      </c>
      <c r="HH46" s="68" t="str">
        <f>Selectie!$C$4</f>
        <v>S45 (Basis +100bp)</v>
      </c>
      <c r="HI46" s="68" t="str">
        <f>Selectie!$C$4</f>
        <v>S45 (Basis +100bp)</v>
      </c>
      <c r="HJ46" s="68" t="str">
        <f>Selectie!$C$4</f>
        <v>S45 (Basis +100bp)</v>
      </c>
      <c r="HK46" s="68" t="str">
        <f>Selectie!$C$4</f>
        <v>S45 (Basis +100bp)</v>
      </c>
      <c r="HL46" s="68" t="str">
        <f>Selectie!$C$4</f>
        <v>S45 (Basis +100bp)</v>
      </c>
      <c r="HM46" s="68" t="str">
        <f>Selectie!$C$4</f>
        <v>S45 (Basis +100bp)</v>
      </c>
      <c r="HN46" s="68" t="str">
        <f>Selectie!$C$4</f>
        <v>S45 (Basis +100bp)</v>
      </c>
    </row>
    <row r="47" spans="1:222" x14ac:dyDescent="0.2">
      <c r="J47" s="5" t="s">
        <v>200</v>
      </c>
      <c r="K47" s="64" t="s">
        <v>112</v>
      </c>
      <c r="L47" s="64"/>
      <c r="M47" s="64" t="s">
        <v>358</v>
      </c>
      <c r="N47" s="69" t="s">
        <v>232</v>
      </c>
      <c r="O47" s="64" t="s">
        <v>265</v>
      </c>
      <c r="P47" s="69" t="s">
        <v>228</v>
      </c>
      <c r="Q47" s="69" t="s">
        <v>226</v>
      </c>
      <c r="R47" s="69" t="s">
        <v>217</v>
      </c>
      <c r="S47" s="69" t="s">
        <v>238</v>
      </c>
      <c r="T47" s="69" t="s">
        <v>214</v>
      </c>
      <c r="U47" s="69" t="s">
        <v>215</v>
      </c>
      <c r="V47" s="69" t="s">
        <v>218</v>
      </c>
      <c r="W47" s="69" t="s">
        <v>190</v>
      </c>
      <c r="X47" s="69" t="s">
        <v>191</v>
      </c>
      <c r="Y47" s="69" t="s">
        <v>192</v>
      </c>
      <c r="Z47" s="69" t="s">
        <v>193</v>
      </c>
      <c r="AA47" s="69" t="s">
        <v>194</v>
      </c>
      <c r="AB47" s="69" t="s">
        <v>195</v>
      </c>
      <c r="AC47" s="69" t="s">
        <v>196</v>
      </c>
      <c r="AD47" s="69" t="s">
        <v>197</v>
      </c>
      <c r="AE47" s="69" t="s">
        <v>198</v>
      </c>
      <c r="AF47" s="96" t="s">
        <v>113</v>
      </c>
      <c r="AG47" s="69" t="s">
        <v>182</v>
      </c>
      <c r="AH47" s="69" t="s">
        <v>183</v>
      </c>
      <c r="AI47" s="69" t="s">
        <v>184</v>
      </c>
      <c r="AJ47" s="69" t="s">
        <v>185</v>
      </c>
      <c r="AK47" s="69" t="s">
        <v>186</v>
      </c>
      <c r="AL47" s="96" t="s">
        <v>187</v>
      </c>
      <c r="AM47" s="69" t="s">
        <v>188</v>
      </c>
      <c r="AN47" s="69" t="s">
        <v>189</v>
      </c>
      <c r="AO47" s="69" t="s">
        <v>172</v>
      </c>
      <c r="AP47" s="69" t="s">
        <v>224</v>
      </c>
      <c r="AQ47" s="69" t="s">
        <v>225</v>
      </c>
      <c r="AR47" s="69" t="s">
        <v>227</v>
      </c>
      <c r="AS47" s="69" t="s">
        <v>229</v>
      </c>
      <c r="AT47" s="69" t="s">
        <v>230</v>
      </c>
      <c r="AU47" s="69" t="s">
        <v>231</v>
      </c>
      <c r="AV47" s="69" t="s">
        <v>234</v>
      </c>
      <c r="AW47" s="69" t="s">
        <v>235</v>
      </c>
      <c r="AX47" s="69" t="s">
        <v>236</v>
      </c>
      <c r="AY47" s="69" t="s">
        <v>343</v>
      </c>
      <c r="AZ47" s="69" t="s">
        <v>237</v>
      </c>
      <c r="BA47" s="69" t="s">
        <v>239</v>
      </c>
      <c r="BB47" s="69" t="s">
        <v>240</v>
      </c>
      <c r="BC47" s="69" t="s">
        <v>241</v>
      </c>
      <c r="BD47" s="69" t="s">
        <v>242</v>
      </c>
      <c r="BE47" s="69" t="s">
        <v>173</v>
      </c>
      <c r="BF47" s="69" t="s">
        <v>220</v>
      </c>
      <c r="BG47" s="69" t="s">
        <v>164</v>
      </c>
      <c r="BH47" s="69" t="s">
        <v>165</v>
      </c>
      <c r="BI47" s="69" t="s">
        <v>166</v>
      </c>
      <c r="BJ47" s="69" t="s">
        <v>167</v>
      </c>
      <c r="BK47" s="69" t="s">
        <v>168</v>
      </c>
      <c r="BL47" s="69" t="s">
        <v>169</v>
      </c>
      <c r="BM47" s="69" t="s">
        <v>170</v>
      </c>
      <c r="BN47" s="69" t="s">
        <v>171</v>
      </c>
      <c r="BO47" s="69" t="s">
        <v>337</v>
      </c>
      <c r="BP47" s="69" t="s">
        <v>338</v>
      </c>
      <c r="BQ47" s="69" t="s">
        <v>339</v>
      </c>
      <c r="BR47" s="69" t="s">
        <v>340</v>
      </c>
      <c r="BS47" s="69" t="s">
        <v>341</v>
      </c>
      <c r="BT47" s="69" t="s">
        <v>342</v>
      </c>
      <c r="BU47" s="69" t="s">
        <v>174</v>
      </c>
      <c r="BV47" s="69" t="s">
        <v>175</v>
      </c>
      <c r="BW47" s="69" t="s">
        <v>176</v>
      </c>
      <c r="BX47" s="69" t="s">
        <v>177</v>
      </c>
      <c r="BY47" s="69" t="s">
        <v>178</v>
      </c>
      <c r="BZ47" s="69" t="s">
        <v>179</v>
      </c>
      <c r="CA47" s="69" t="s">
        <v>180</v>
      </c>
      <c r="CB47" s="69" t="s">
        <v>181</v>
      </c>
      <c r="CC47" s="69" t="s">
        <v>153</v>
      </c>
      <c r="CD47" s="69" t="s">
        <v>154</v>
      </c>
      <c r="CE47" s="69" t="s">
        <v>155</v>
      </c>
      <c r="CF47" s="69" t="s">
        <v>156</v>
      </c>
      <c r="CG47" s="69" t="s">
        <v>157</v>
      </c>
      <c r="CH47" s="69" t="s">
        <v>158</v>
      </c>
      <c r="CI47" s="69" t="s">
        <v>159</v>
      </c>
      <c r="CJ47" s="69" t="s">
        <v>160</v>
      </c>
      <c r="CK47" s="69" t="s">
        <v>161</v>
      </c>
      <c r="CL47" s="69" t="s">
        <v>139</v>
      </c>
      <c r="CM47" s="69" t="s">
        <v>140</v>
      </c>
      <c r="CN47" s="69" t="s">
        <v>141</v>
      </c>
      <c r="CO47" s="69" t="s">
        <v>142</v>
      </c>
      <c r="CP47" s="69" t="s">
        <v>143</v>
      </c>
      <c r="CQ47" s="69" t="s">
        <v>243</v>
      </c>
      <c r="CR47" s="69" t="s">
        <v>244</v>
      </c>
      <c r="CS47" s="69" t="s">
        <v>248</v>
      </c>
      <c r="CT47" s="69" t="s">
        <v>286</v>
      </c>
      <c r="CU47" s="69" t="s">
        <v>279</v>
      </c>
      <c r="CV47" s="69" t="s">
        <v>295</v>
      </c>
      <c r="CW47" s="69" t="s">
        <v>284</v>
      </c>
      <c r="CX47" s="69" t="s">
        <v>144</v>
      </c>
      <c r="CY47" s="69" t="s">
        <v>145</v>
      </c>
      <c r="CZ47" s="69" t="s">
        <v>146</v>
      </c>
      <c r="DA47" s="69" t="s">
        <v>147</v>
      </c>
      <c r="DB47" s="69" t="s">
        <v>148</v>
      </c>
      <c r="DC47" s="69" t="s">
        <v>149</v>
      </c>
      <c r="DD47" s="69" t="s">
        <v>150</v>
      </c>
      <c r="DE47" s="69" t="s">
        <v>245</v>
      </c>
      <c r="DF47" s="69" t="s">
        <v>247</v>
      </c>
      <c r="DG47" s="69" t="s">
        <v>246</v>
      </c>
      <c r="DH47" s="69" t="s">
        <v>287</v>
      </c>
      <c r="DI47" s="69" t="s">
        <v>280</v>
      </c>
      <c r="DJ47" s="69" t="s">
        <v>293</v>
      </c>
      <c r="DK47" s="69" t="s">
        <v>290</v>
      </c>
      <c r="DL47" s="69" t="s">
        <v>151</v>
      </c>
      <c r="DM47" s="69" t="s">
        <v>152</v>
      </c>
      <c r="DN47" s="69" t="s">
        <v>118</v>
      </c>
      <c r="DO47" s="69" t="s">
        <v>119</v>
      </c>
      <c r="DP47" s="69" t="s">
        <v>120</v>
      </c>
      <c r="DQ47" s="69" t="s">
        <v>121</v>
      </c>
      <c r="DR47" s="69" t="s">
        <v>122</v>
      </c>
      <c r="DS47" s="69" t="s">
        <v>267</v>
      </c>
      <c r="DT47" s="69" t="s">
        <v>269</v>
      </c>
      <c r="DU47" s="69" t="s">
        <v>270</v>
      </c>
      <c r="DV47" s="69" t="s">
        <v>123</v>
      </c>
      <c r="DW47" s="69" t="s">
        <v>124</v>
      </c>
      <c r="DX47" s="69" t="s">
        <v>359</v>
      </c>
      <c r="DY47" s="69" t="s">
        <v>360</v>
      </c>
      <c r="DZ47" s="69" t="s">
        <v>361</v>
      </c>
      <c r="EA47" s="69" t="s">
        <v>362</v>
      </c>
      <c r="EB47" s="69" t="s">
        <v>363</v>
      </c>
      <c r="EC47" s="69" t="s">
        <v>364</v>
      </c>
      <c r="ED47" s="69" t="s">
        <v>365</v>
      </c>
      <c r="EE47" s="69" t="s">
        <v>366</v>
      </c>
      <c r="EF47" s="69" t="s">
        <v>367</v>
      </c>
      <c r="EG47" s="69" t="s">
        <v>368</v>
      </c>
      <c r="EH47" s="69" t="s">
        <v>125</v>
      </c>
      <c r="EI47" s="69" t="s">
        <v>126</v>
      </c>
      <c r="EJ47" s="69" t="s">
        <v>127</v>
      </c>
      <c r="EK47" s="69" t="s">
        <v>128</v>
      </c>
      <c r="EL47" s="69" t="s">
        <v>129</v>
      </c>
      <c r="EM47" s="69" t="s">
        <v>268</v>
      </c>
      <c r="EN47" s="69" t="s">
        <v>271</v>
      </c>
      <c r="EO47" s="69" t="s">
        <v>272</v>
      </c>
      <c r="EP47" s="69" t="s">
        <v>289</v>
      </c>
      <c r="EQ47" s="69" t="s">
        <v>282</v>
      </c>
      <c r="ER47" s="69" t="s">
        <v>296</v>
      </c>
      <c r="ES47" s="69" t="s">
        <v>283</v>
      </c>
      <c r="ET47" s="69" t="s">
        <v>130</v>
      </c>
      <c r="EU47" s="69" t="s">
        <v>131</v>
      </c>
      <c r="EV47" s="112" t="s">
        <v>132</v>
      </c>
      <c r="EW47" s="112" t="s">
        <v>133</v>
      </c>
      <c r="EX47" s="112" t="s">
        <v>138</v>
      </c>
      <c r="EY47" s="112" t="s">
        <v>134</v>
      </c>
      <c r="EZ47" s="112" t="s">
        <v>135</v>
      </c>
      <c r="FA47" s="112" t="s">
        <v>275</v>
      </c>
      <c r="FB47" s="112" t="s">
        <v>273</v>
      </c>
      <c r="FC47" s="112" t="s">
        <v>274</v>
      </c>
      <c r="FD47" s="112" t="s">
        <v>288</v>
      </c>
      <c r="FE47" s="112" t="s">
        <v>281</v>
      </c>
      <c r="FF47" s="112" t="s">
        <v>294</v>
      </c>
      <c r="FG47" s="112" t="s">
        <v>291</v>
      </c>
      <c r="FH47" s="69" t="s">
        <v>136</v>
      </c>
      <c r="FI47" s="69" t="s">
        <v>137</v>
      </c>
      <c r="FJ47" s="69" t="s">
        <v>277</v>
      </c>
      <c r="FK47" s="69" t="s">
        <v>276</v>
      </c>
      <c r="FL47" s="69" t="s">
        <v>250</v>
      </c>
      <c r="FM47" s="69" t="s">
        <v>251</v>
      </c>
      <c r="FN47" s="69" t="s">
        <v>252</v>
      </c>
      <c r="FO47" s="69" t="s">
        <v>253</v>
      </c>
      <c r="FP47" s="69" t="s">
        <v>254</v>
      </c>
      <c r="FQ47" s="69" t="s">
        <v>255</v>
      </c>
      <c r="FR47" s="69" t="s">
        <v>256</v>
      </c>
      <c r="FS47" s="69" t="s">
        <v>257</v>
      </c>
      <c r="FT47" s="69" t="s">
        <v>258</v>
      </c>
      <c r="FU47" s="69" t="s">
        <v>259</v>
      </c>
      <c r="FV47" s="69" t="s">
        <v>260</v>
      </c>
      <c r="FW47" s="69" t="s">
        <v>261</v>
      </c>
      <c r="FX47" s="69" t="s">
        <v>262</v>
      </c>
      <c r="FY47" s="69" t="s">
        <v>263</v>
      </c>
      <c r="FZ47" s="69" t="s">
        <v>264</v>
      </c>
      <c r="GA47" s="69" t="s">
        <v>297</v>
      </c>
      <c r="GB47" s="69" t="s">
        <v>298</v>
      </c>
      <c r="GC47" s="69" t="s">
        <v>299</v>
      </c>
      <c r="GD47" s="69" t="s">
        <v>300</v>
      </c>
      <c r="GE47" s="69" t="s">
        <v>301</v>
      </c>
      <c r="GF47" s="69" t="s">
        <v>302</v>
      </c>
      <c r="GG47" s="69" t="s">
        <v>303</v>
      </c>
      <c r="GH47" s="69" t="s">
        <v>304</v>
      </c>
      <c r="GI47" s="69" t="s">
        <v>305</v>
      </c>
      <c r="GJ47" s="69" t="s">
        <v>306</v>
      </c>
      <c r="GK47" s="69" t="s">
        <v>307</v>
      </c>
      <c r="GL47" s="69" t="s">
        <v>308</v>
      </c>
      <c r="GM47" s="69" t="s">
        <v>309</v>
      </c>
      <c r="GN47" s="69" t="s">
        <v>310</v>
      </c>
      <c r="GO47" s="69" t="s">
        <v>311</v>
      </c>
      <c r="GP47" s="69" t="s">
        <v>312</v>
      </c>
      <c r="GQ47" s="69" t="s">
        <v>313</v>
      </c>
      <c r="GR47" s="69" t="s">
        <v>314</v>
      </c>
      <c r="GS47" s="69" t="s">
        <v>315</v>
      </c>
      <c r="GT47" s="69" t="s">
        <v>316</v>
      </c>
      <c r="GU47" s="69" t="s">
        <v>317</v>
      </c>
      <c r="GV47" s="69" t="s">
        <v>318</v>
      </c>
      <c r="GW47" s="69" t="s">
        <v>319</v>
      </c>
      <c r="GX47" s="69" t="s">
        <v>320</v>
      </c>
      <c r="GY47" s="69" t="s">
        <v>321</v>
      </c>
      <c r="GZ47" s="69" t="s">
        <v>322</v>
      </c>
      <c r="HA47" s="69" t="s">
        <v>323</v>
      </c>
      <c r="HB47" s="69" t="s">
        <v>324</v>
      </c>
      <c r="HC47" s="69" t="s">
        <v>325</v>
      </c>
      <c r="HD47" s="69" t="s">
        <v>326</v>
      </c>
      <c r="HE47" s="69" t="s">
        <v>327</v>
      </c>
      <c r="HF47" s="69" t="s">
        <v>328</v>
      </c>
      <c r="HG47" s="69" t="s">
        <v>329</v>
      </c>
      <c r="HH47" s="69" t="s">
        <v>330</v>
      </c>
      <c r="HI47" s="69" t="s">
        <v>331</v>
      </c>
      <c r="HJ47" s="69" t="s">
        <v>332</v>
      </c>
      <c r="HK47" s="69" t="s">
        <v>333</v>
      </c>
      <c r="HL47" s="69" t="s">
        <v>334</v>
      </c>
      <c r="HM47" s="69" t="s">
        <v>335</v>
      </c>
      <c r="HN47" s="69" t="s">
        <v>336</v>
      </c>
    </row>
    <row r="48" spans="1:222" hidden="1" x14ac:dyDescent="0.2">
      <c r="A48" s="63" t="s">
        <v>101</v>
      </c>
      <c r="K48" s="64" t="s">
        <v>117</v>
      </c>
      <c r="L48" s="64"/>
      <c r="M48" s="84"/>
      <c r="N48" s="84"/>
      <c r="O48" s="84"/>
      <c r="P48" s="84"/>
      <c r="Q48" s="84"/>
      <c r="R48" s="84"/>
      <c r="S48" s="83">
        <f>IF($M48=1,IF($N48=3,$M$38,$M$37),0)</f>
        <v>0</v>
      </c>
      <c r="T48" s="87">
        <f>$M$27</f>
        <v>0</v>
      </c>
      <c r="U48" s="84"/>
      <c r="V48" s="84"/>
      <c r="W48" s="85"/>
      <c r="X48" s="85"/>
      <c r="Y48" s="85"/>
      <c r="Z48" s="85"/>
      <c r="AA48" s="85"/>
      <c r="AB48" s="85"/>
      <c r="AC48" s="85"/>
      <c r="AD48" s="85"/>
      <c r="AE48" s="85"/>
      <c r="AF48" s="98"/>
      <c r="AG48" s="84"/>
      <c r="AH48" s="84"/>
      <c r="AI48" s="84"/>
      <c r="AJ48" s="84"/>
      <c r="AK48" s="84"/>
      <c r="AL48" s="98"/>
      <c r="AM48" s="84"/>
      <c r="AN48" s="84"/>
      <c r="AO48" s="84"/>
      <c r="AP48" s="84"/>
      <c r="AQ48" s="84"/>
      <c r="AR48" s="84"/>
      <c r="AS48" s="83">
        <f>$AR48+$AP48</f>
        <v>0</v>
      </c>
      <c r="AT48" s="83">
        <f t="shared" ref="AT48:AT110" si="7">$AS48+$CC48</f>
        <v>0</v>
      </c>
      <c r="AU48" s="83">
        <f>IF($R48=2,$AL48,0)</f>
        <v>0</v>
      </c>
      <c r="AV48" s="84"/>
      <c r="AW48" s="84"/>
      <c r="AX48" s="84"/>
      <c r="AY48" s="83">
        <f t="shared" ref="AY48:AY110" si="8">$AV48+$AP48+$AQ48</f>
        <v>0</v>
      </c>
      <c r="AZ48" s="83">
        <f t="shared" ref="AZ48:AZ110" si="9">IF($R48=3,$BG48,IF($N48=3,$AV48+$AX48,0))</f>
        <v>0</v>
      </c>
      <c r="BA48" s="83">
        <f t="shared" ref="BA48:BA110" si="10">IF($N48=3,MAX($S48/100*($AT48+$AU48+$AZ48-$BG48),0),0)+$BG48</f>
        <v>0</v>
      </c>
      <c r="BB48" s="83">
        <f t="shared" ref="BB48:BB110" si="11">IF($N48&lt;&gt;3,MAX($S48/100*($AT48+$AU48+$AZ48-($BG48-$BE48)),0),0)+($BG48-$BE48)</f>
        <v>0</v>
      </c>
      <c r="BC48" s="83">
        <f t="shared" ref="BC48:BC110" si="12">MAX($S48/100*IF($N48&lt;&gt;3,($AS48+$AU48+$AZ48-($BG48-$BE48)),0)+($BG48-$BE48),($BG48-$BE48))-$BF48</f>
        <v>0</v>
      </c>
      <c r="BD48" s="83">
        <f t="shared" ref="BD48:BD110" si="13">IF($N48&lt;&gt;3,MAX($S48/100*($AT48+$AU48+$AZ48-($BG48-$BE48)),0),0)+($BG48-$BE48)-$BF48</f>
        <v>0</v>
      </c>
      <c r="BE48" s="83">
        <f>$M$27*$U48</f>
        <v>0</v>
      </c>
      <c r="BF48" s="83">
        <f>$M$27*$M$36/100*$V48</f>
        <v>0</v>
      </c>
      <c r="BG48" s="83">
        <f t="shared" ref="BG48:BG110" si="14">$AF48+$AO48+$BE48-($AW48-$AV48)</f>
        <v>0</v>
      </c>
      <c r="BH48" s="83">
        <f t="shared" ref="BH48:BH110" si="15">$AG48+$AO48+$BE48-($AW48-$AV48)</f>
        <v>0</v>
      </c>
      <c r="BI48" s="83">
        <f t="shared" ref="BI48:BI110" si="16">$AH48+$AO48+$BE48-($AW48-$AV48)</f>
        <v>0</v>
      </c>
      <c r="BJ48" s="83">
        <f t="shared" ref="BJ48:BJ110" si="17">$AI48+$AO48+$BE48-($AW48-$AV48)</f>
        <v>0</v>
      </c>
      <c r="BK48" s="83">
        <f t="shared" ref="BK48:BK110" si="18">$AJ48+$AO48+$BE48-($AW48-$AV48)</f>
        <v>0</v>
      </c>
      <c r="BL48" s="83">
        <f t="shared" ref="BL48:BL110" si="19">$AK48+$AO48+$BE48-($AW48-$AV48)</f>
        <v>0</v>
      </c>
      <c r="BM48" s="83">
        <f t="shared" ref="BM48:BM110" si="20">$AM48+$AO48+$BE48-($AW48-$AV48)</f>
        <v>0</v>
      </c>
      <c r="BN48" s="83">
        <f t="shared" ref="BN48:BN110" si="21">$AN48+$AO48+$BE48-($AW48-$AV48)</f>
        <v>0</v>
      </c>
      <c r="BO48" s="83">
        <f>IF($R48=2,$AC48*$AL48,0)</f>
        <v>0</v>
      </c>
      <c r="BP48" s="83">
        <f t="shared" ref="BP48:BP110" si="22">IF($R48=3,$BU48,IF($N48=3,$AV48+$AX48,0))</f>
        <v>0</v>
      </c>
      <c r="BQ48" s="83">
        <f t="shared" ref="BQ48:BQ110" si="23">IF($N48=3,MAX($S48/100*($AT48+$BO48+$BP48-$BU48),0),0)+$BU48</f>
        <v>0</v>
      </c>
      <c r="BR48" s="83">
        <f t="shared" ref="BR48:BR110" si="24">IF($N48&lt;&gt;3,MAX($S48/100*($AT48+$BO48+$BP48-($BU48-$BE48)),0),0)+($BU48-$BE48)</f>
        <v>0</v>
      </c>
      <c r="BS48" s="83">
        <f t="shared" ref="BS48:BS110" si="25">MAX($S48/100*IF($N48&lt;&gt;3,($AS48+$BO48+$BP48-($BU48-$BE48)),0)+($BU48-$BE48),($BU48-$BE48))-$BF48</f>
        <v>0</v>
      </c>
      <c r="BT48" s="83">
        <f t="shared" ref="BT48:BT110" si="26">IF($N48&lt;&gt;3,MAX($S48/100*($AT48+$BO48+$BP48-($BU48-$BE48)),0),0)+($BU48-$BE48)-$BF48</f>
        <v>0</v>
      </c>
      <c r="BU48" s="83">
        <f t="shared" ref="BU48:BU110" si="27">$W48*$AF48+$AO48+$BE48-($AW48-$AV48)</f>
        <v>0</v>
      </c>
      <c r="BV48" s="83">
        <f t="shared" ref="BV48:BV110" si="28">$X48*$AG48+$AO48+$BE48-($AW48-$AV48)</f>
        <v>0</v>
      </c>
      <c r="BW48" s="83">
        <f t="shared" ref="BW48:BW110" si="29">$Y48*$AH48+$AO48+$BE48-($AW48-$AV48)</f>
        <v>0</v>
      </c>
      <c r="BX48" s="83">
        <f t="shared" ref="BX48:BX110" si="30">$Z48*$AI48+$AO48+$BE48-($AW48-$AV48)</f>
        <v>0</v>
      </c>
      <c r="BY48" s="83">
        <f t="shared" ref="BY48:BY110" si="31">$AA48*$AJ48+$AO48+$BE48-($AW48-$AV48)</f>
        <v>0</v>
      </c>
      <c r="BZ48" s="83">
        <f t="shared" ref="BZ48:BZ110" si="32">$AB48*$AK48+$AO48+$BE48-($AW48-$AV48)</f>
        <v>0</v>
      </c>
      <c r="CA48" s="83">
        <f t="shared" ref="CA48:CA110" si="33">$AD48*$AM48+$AO48+$BE48-($AW48-$AV48)</f>
        <v>0</v>
      </c>
      <c r="CB48" s="83">
        <f t="shared" ref="CB48:CB110" si="34">$AE48*$AN48+$AO48+$BE48-($AW48-$AV48)</f>
        <v>0</v>
      </c>
      <c r="CC48" s="84"/>
      <c r="CD48" s="84"/>
      <c r="CE48" s="84"/>
      <c r="CF48" s="84"/>
      <c r="CG48" s="84"/>
      <c r="CH48" s="84"/>
      <c r="CI48" s="84"/>
      <c r="CJ48" s="84"/>
      <c r="CK48" s="84"/>
      <c r="CL48" s="83">
        <f t="shared" ref="CL48:CL80" si="35">MAX($BH48-$BG48-($CD48-$CC48),0)</f>
        <v>0</v>
      </c>
      <c r="CM48" s="83">
        <f t="shared" ref="CM48:CM80" si="36">MAX($BI48-$BG48-($CE48-$CC48),0)</f>
        <v>0</v>
      </c>
      <c r="CN48" s="83">
        <f t="shared" ref="CN48:CN80" si="37">MAX($BJ48-$BG48-($CF48-$CC48),0)</f>
        <v>0</v>
      </c>
      <c r="CO48" s="83">
        <f t="shared" ref="CO48:CO110" si="38">IF($R48=3,0,MAX($BK48-$BG48-($CG48-$CC48),0))</f>
        <v>0</v>
      </c>
      <c r="CP48" s="83">
        <f t="shared" ref="CP48:CP110" si="39">IF($R48=3,0,MAX($BL48-$BG48-($CH48-$CC48),0))</f>
        <v>0</v>
      </c>
      <c r="CQ48" s="83">
        <f t="shared" ref="CQ48:CQ110" si="40">IF($R48=3,0,$BA48-$BG48)</f>
        <v>0</v>
      </c>
      <c r="CR48" s="83">
        <f t="shared" ref="CR48:CR110" si="41">IF($R48=3,0,IF(AND($BB48-($BG48-$BE48)=0,$BE48&gt;0),1,$BB48-($BG48-$BE48)))</f>
        <v>0</v>
      </c>
      <c r="CS48" s="83">
        <f t="shared" ref="CS48:CS110" si="42">IF($R48=3,0,$BD48-($BG48-$BE48))</f>
        <v>0</v>
      </c>
      <c r="CT48" s="83">
        <f t="shared" ref="CT48:CT110" si="43">IF($N48=3,$CQ48,$CR48)</f>
        <v>0</v>
      </c>
      <c r="CU48" s="83">
        <f t="shared" ref="CU48:CU110" si="44">IF($N48=3,$CQ48,$CS48)</f>
        <v>0</v>
      </c>
      <c r="CV48" s="83">
        <f>MAX($CO48,$CP48,$CU48)</f>
        <v>0</v>
      </c>
      <c r="CW48" s="83">
        <f>INDEX($CO:$CU,ROW(),MATCH($CW$42,$CO$47:$CU$47,0))</f>
        <v>0</v>
      </c>
      <c r="CX48" s="83">
        <f t="shared" ref="CX48:CX80" si="45">MAX($BM48-$BG48-($CJ48-$CC48),0)</f>
        <v>0</v>
      </c>
      <c r="CY48" s="83">
        <f t="shared" ref="CY48:CY80" si="46">MAX($BN48-$BG48-($CK48-$CC48),0)</f>
        <v>0</v>
      </c>
      <c r="CZ48" s="83">
        <f>MAX($BV48-$BU48-($CD48-$CC48),0)</f>
        <v>0</v>
      </c>
      <c r="DA48" s="83">
        <f>MAX($BW48-$BU48-($CE48-$CC48),0)</f>
        <v>0</v>
      </c>
      <c r="DB48" s="83">
        <f>MAX($BX48-$BU48-($CF48-$CC48),0)</f>
        <v>0</v>
      </c>
      <c r="DC48" s="83">
        <f t="shared" ref="DC48:DC110" si="47">IF($R48=3,0,MAX($BY48-$BU48-($CG48-$CC48),0))</f>
        <v>0</v>
      </c>
      <c r="DD48" s="83">
        <f t="shared" ref="DD48:DD110" si="48">IF($R48=3,0,MAX($BZ48-$BU48-($CH48-$CC48),0))</f>
        <v>0</v>
      </c>
      <c r="DE48" s="83">
        <f t="shared" ref="DE48:DE110" si="49">IF($R48=3,0,$BQ48-$BU48)</f>
        <v>0</v>
      </c>
      <c r="DF48" s="83">
        <f t="shared" ref="DF48:DF110" si="50">IF($R48=3,0,IF(AND($BR48-($BU48-$BE48)=0,$BE48&gt;0),1,$BR48-($BU48-$BE48)))</f>
        <v>0</v>
      </c>
      <c r="DG48" s="83">
        <f t="shared" ref="DG48:DG110" si="51">IF($R48=3,0,$BT48-($BU48-$BE48))</f>
        <v>0</v>
      </c>
      <c r="DH48" s="83">
        <f t="shared" ref="DH48:DH110" si="52">IF($N48=3,$DE48,$DF48)</f>
        <v>0</v>
      </c>
      <c r="DI48" s="83">
        <f t="shared" ref="DI48:DI110" si="53">IF($N48=3,$DE48,$DG48)</f>
        <v>0</v>
      </c>
      <c r="DJ48" s="83">
        <f>MAX($DC48,$DD48,$DI48)</f>
        <v>0</v>
      </c>
      <c r="DK48" s="83">
        <f>INDEX($DC:$DI,ROW(),MATCH($DK$42,$DC$47:$DI$47,0))</f>
        <v>0</v>
      </c>
      <c r="DL48" s="83">
        <f>MAX($CA48-$BU48-($CJ48-$CC48),0)</f>
        <v>0</v>
      </c>
      <c r="DM48" s="83">
        <f>MAX($CB48-$BU48-($CK48-$CC48),0)</f>
        <v>0</v>
      </c>
      <c r="DN48" s="83">
        <f>$DN$36/$CL$39*$CL48</f>
        <v>0</v>
      </c>
      <c r="DO48" s="83">
        <f>$DO$36/$CM$39*$CM48</f>
        <v>0</v>
      </c>
      <c r="DP48" s="83">
        <f>$DP$36/$CN$39*$CN48</f>
        <v>0</v>
      </c>
      <c r="DQ48" s="83">
        <f>$DQ$36/$CO$39*$CO48</f>
        <v>0</v>
      </c>
      <c r="DR48" s="83">
        <f>$DR$36/$CP$39*$CP48</f>
        <v>0</v>
      </c>
      <c r="DS48" s="83">
        <f>$DS$36/($CQ$39+$CR$39)*$CQ48</f>
        <v>0</v>
      </c>
      <c r="DT48" s="83">
        <f>$DS$36/($CQ$39+$CR$39)*$CR48</f>
        <v>0</v>
      </c>
      <c r="DU48" s="83">
        <f>$DT$39/$CS$39*$CS48</f>
        <v>0</v>
      </c>
      <c r="DV48" s="83">
        <f>$DT$36/$CX$39*$CX48</f>
        <v>0</v>
      </c>
      <c r="DW48" s="83">
        <f>$DU$36/$CY$39*$CY48</f>
        <v>0</v>
      </c>
      <c r="DX48" s="83">
        <f>$DN$36/$CZ$39*$CZ48</f>
        <v>0</v>
      </c>
      <c r="DY48" s="83">
        <f>$DO$36/$DA$39*$DA48</f>
        <v>0</v>
      </c>
      <c r="DZ48" s="83">
        <f>$DP$36/$DB$39*$DB48</f>
        <v>0</v>
      </c>
      <c r="EA48" s="83">
        <f>$DQ$36/$DC$39*$DC48</f>
        <v>0</v>
      </c>
      <c r="EB48" s="83">
        <f>$DR$36/$DD$39*$DD48</f>
        <v>0</v>
      </c>
      <c r="EC48" s="83">
        <f>$DS$36/($DE$39+$DF$39)*$DE48</f>
        <v>0</v>
      </c>
      <c r="ED48" s="83">
        <f>$DS$36/($DE$39+$DF$39)*$DF48</f>
        <v>0</v>
      </c>
      <c r="EE48" s="83">
        <f>$ED$39/$DG$39*$DG48</f>
        <v>0</v>
      </c>
      <c r="EF48" s="83">
        <f>$DT$36/$DL$39*$DL48</f>
        <v>0</v>
      </c>
      <c r="EG48" s="83">
        <f>$DU$36/$DM$39*$DM48</f>
        <v>0</v>
      </c>
      <c r="EH48" s="83">
        <f>$CL48-$DN48</f>
        <v>0</v>
      </c>
      <c r="EI48" s="83">
        <f>$CM48-$DO48</f>
        <v>0</v>
      </c>
      <c r="EJ48" s="83">
        <f>$CN48-$DP48</f>
        <v>0</v>
      </c>
      <c r="EK48" s="83">
        <f>$CO48-$DQ48</f>
        <v>0</v>
      </c>
      <c r="EL48" s="83">
        <f>$CP48-$DR48</f>
        <v>0</v>
      </c>
      <c r="EM48" s="83">
        <f>$CQ48-$DS48</f>
        <v>0</v>
      </c>
      <c r="EN48" s="83">
        <f>$CR48-$DT48</f>
        <v>0</v>
      </c>
      <c r="EO48" s="83">
        <f>$CS48-$DU48</f>
        <v>0</v>
      </c>
      <c r="EP48" s="83">
        <f t="shared" ref="EP48:EP110" si="54">IF($N48=3,$EM48,$EN48)</f>
        <v>0</v>
      </c>
      <c r="EQ48" s="83">
        <f t="shared" ref="EQ48:EQ110" si="55">IF($N48=3,$EM48,$EO48)</f>
        <v>0</v>
      </c>
      <c r="ER48" s="83">
        <f>MAX($EK48,$EL48,$EQ48)</f>
        <v>0</v>
      </c>
      <c r="ES48" s="83">
        <f>INDEX($EK:$EQ,ROW(),MATCH($ES$42,$EK$47:$EQ$47,0))</f>
        <v>0</v>
      </c>
      <c r="ET48" s="83">
        <f>$CX48-$DV48</f>
        <v>0</v>
      </c>
      <c r="EU48" s="83">
        <f>$CY48-$DW48</f>
        <v>0</v>
      </c>
      <c r="EV48" s="83">
        <f>$CZ48-$DX48</f>
        <v>0</v>
      </c>
      <c r="EW48" s="83">
        <f>$DA48-$DY48</f>
        <v>0</v>
      </c>
      <c r="EX48" s="83">
        <f>$DB48-$DZ48</f>
        <v>0</v>
      </c>
      <c r="EY48" s="83">
        <f>$DC48-$EA48</f>
        <v>0</v>
      </c>
      <c r="EZ48" s="83">
        <f>$DD48-$EB48</f>
        <v>0</v>
      </c>
      <c r="FA48" s="83">
        <f>$DE48-$EC48</f>
        <v>0</v>
      </c>
      <c r="FB48" s="83">
        <f>$DF48-$ED48</f>
        <v>0</v>
      </c>
      <c r="FC48" s="83">
        <f>$DG48-$EE48</f>
        <v>0</v>
      </c>
      <c r="FD48" s="83">
        <f t="shared" ref="FD48:FD110" si="56">IF($N48=3,$FA48,$FB48)</f>
        <v>0</v>
      </c>
      <c r="FE48" s="83">
        <f t="shared" ref="FE48:FE110" si="57">IF($N48=3,$FA48,$FC48)</f>
        <v>0</v>
      </c>
      <c r="FF48" s="83">
        <f>MAX($EY48,$EZ48,$FE48)</f>
        <v>0</v>
      </c>
      <c r="FG48" s="113">
        <f>INDEX($EY:$FE,ROW(),MATCH($FG$42,$EY$47:$FE$47,0))</f>
        <v>0</v>
      </c>
      <c r="FH48" s="83">
        <f>$DL48-$EF48</f>
        <v>0</v>
      </c>
      <c r="FI48" s="83">
        <f>$DM48-$EG48</f>
        <v>0</v>
      </c>
      <c r="FJ48" s="84"/>
      <c r="FK48" s="84"/>
      <c r="FL48" s="84"/>
      <c r="FM48" s="83">
        <f t="shared" ref="FM48:FM110" si="58">(1-$O48)*$FL48</f>
        <v>0</v>
      </c>
      <c r="FN48" s="83">
        <f t="shared" ref="FN48:FN110" si="59">$O48*$FL48</f>
        <v>0</v>
      </c>
      <c r="FO48" s="83">
        <f>$FK48+$FL48</f>
        <v>0</v>
      </c>
      <c r="FP48" s="84"/>
      <c r="FQ48" s="84"/>
      <c r="FR48" s="83">
        <f>$FT48-($FJ48+$FK48+$FL48-$FP48)</f>
        <v>0</v>
      </c>
      <c r="FS48" s="83">
        <f>$FR48-$FQ48</f>
        <v>0</v>
      </c>
      <c r="FT48" s="84"/>
      <c r="FU48" s="83">
        <f t="shared" ref="FU48:FU110" si="60">$BG48*$Q48</f>
        <v>0</v>
      </c>
      <c r="FV48" s="83">
        <f t="shared" ref="FV48:FV110" si="61">$BG48*$P48</f>
        <v>0</v>
      </c>
      <c r="FW48" s="83">
        <f t="shared" ref="FW48:FW110" si="62">IF($Q48=1,$AT48+$AZ48,0)</f>
        <v>0</v>
      </c>
      <c r="FX48" s="84"/>
      <c r="FY48" s="83">
        <f>MAX($FX48+$AY48-$BG48,0)</f>
        <v>0</v>
      </c>
      <c r="FZ48" s="83">
        <f t="shared" ref="FZ48:FZ110" si="63">$AF48-$FT48</f>
        <v>0</v>
      </c>
      <c r="GA48" s="83">
        <f>IF(AND($CL48&gt;0,$CC48&gt;0),$AY48+$CC48,0)</f>
        <v>0</v>
      </c>
      <c r="GB48" s="83">
        <f>IF(AND($CM48&gt;0,$CC48&gt;0),$AY48+$CC48,0)</f>
        <v>0</v>
      </c>
      <c r="GC48" s="83">
        <f>IF(AND($CN48&gt;0,$CC48&gt;0),$AY48+$CC48,0)</f>
        <v>0</v>
      </c>
      <c r="GD48" s="83">
        <f>IF(AND($CO48&gt;0,$CC48&gt;0),$AY48+$CC48,0)</f>
        <v>0</v>
      </c>
      <c r="GE48" s="83">
        <f>IF(AND($CP48&gt;0,$CC48&gt;0),$AY48+$CC48,0)</f>
        <v>0</v>
      </c>
      <c r="GF48" s="83">
        <f>IF(AND($CT48&gt;0,$CC48&gt;0),$AY48+$CC48,0)</f>
        <v>0</v>
      </c>
      <c r="GG48" s="83">
        <f>IF(AND($CX48&gt;0,$CC48&gt;0),$AY48+$CC48,0)</f>
        <v>0</v>
      </c>
      <c r="GH48" s="83">
        <f>IF(AND($CY48&gt;0,$CC48&gt;0),$AY48+$CC48,0)</f>
        <v>0</v>
      </c>
      <c r="GI48" s="83">
        <f>IF($CL48&gt;0,$BG48,0)</f>
        <v>0</v>
      </c>
      <c r="GJ48" s="83">
        <f>IF($CM48&gt;0,$BG48,0)</f>
        <v>0</v>
      </c>
      <c r="GK48" s="83">
        <f>IF($CN48&gt;0,$BG48,0)</f>
        <v>0</v>
      </c>
      <c r="GL48" s="83">
        <f>IF($CO48&gt;0,$BG48,0)</f>
        <v>0</v>
      </c>
      <c r="GM48" s="83">
        <f>IF($CP48&gt;0,$BG48,0)</f>
        <v>0</v>
      </c>
      <c r="GN48" s="83">
        <f>IF($CQ48&gt;0,$BG48,IF($CR48&gt;0,$BG48-$BE48,0))</f>
        <v>0</v>
      </c>
      <c r="GO48" s="83">
        <f>IF($CX48&gt;0,$BG48,0)</f>
        <v>0</v>
      </c>
      <c r="GP48" s="83">
        <f>IF($CY48&gt;0,$BG48,0)</f>
        <v>0</v>
      </c>
      <c r="GQ48" s="83">
        <f>IF(AND($CL48&gt;0,$CC48&gt;0),$AY48+$CD48,0)</f>
        <v>0</v>
      </c>
      <c r="GR48" s="83">
        <f>IF(AND($CM48&gt;0,$CC48&gt;0),$AY48+$CE48,0)</f>
        <v>0</v>
      </c>
      <c r="GS48" s="83">
        <f>IF(AND($CN48&gt;0,$CC48&gt;0),$AY48+$CF48,0)</f>
        <v>0</v>
      </c>
      <c r="GT48" s="83">
        <f>IF(AND($CO48&gt;0,$CC48&gt;0),$AY48+$CG48,0)</f>
        <v>0</v>
      </c>
      <c r="GU48" s="83">
        <f>IF(AND($CP48&gt;0,$CC48&gt;0),$AY48+$CH48,0)</f>
        <v>0</v>
      </c>
      <c r="GV48" s="83">
        <f>IF(AND($CT48&gt;0,$CC48&gt;0),$AY48+$CI48+$BC48-$BD48,0)</f>
        <v>0</v>
      </c>
      <c r="GW48" s="83">
        <f>IF(AND($CX48&gt;0,$CC48&gt;0),$AY48+$CJ48,0)</f>
        <v>0</v>
      </c>
      <c r="GX48" s="83">
        <f>IF(AND($CY48&gt;0,$CC48&gt;0),$AY48+$CK48,0)</f>
        <v>0</v>
      </c>
      <c r="GY48" s="83">
        <f>IF($CL48&gt;0,$BH48,0)</f>
        <v>0</v>
      </c>
      <c r="GZ48" s="83">
        <f>IF($CM48&gt;0,$BI48,0)</f>
        <v>0</v>
      </c>
      <c r="HA48" s="83">
        <f>IF($CN48&gt;0,$BJ48,0)</f>
        <v>0</v>
      </c>
      <c r="HB48" s="83">
        <f>IF($CO48&gt;0,$BK48,0)</f>
        <v>0</v>
      </c>
      <c r="HC48" s="83">
        <f>IF($CP48&gt;0,$BL48,0)</f>
        <v>0</v>
      </c>
      <c r="HD48" s="83">
        <f>IF($CQ48&gt;0,$BA48,IF($CR48&gt;0,$BC48,0))</f>
        <v>0</v>
      </c>
      <c r="HE48" s="83">
        <f>IF($CX48&gt;0,$BM48,0)</f>
        <v>0</v>
      </c>
      <c r="HF48" s="83">
        <f>IF($CY48&gt;0,$BN48,0)</f>
        <v>0</v>
      </c>
      <c r="HG48" s="83">
        <f>IF($EH48&gt;0,$BH48-$DX48,0)</f>
        <v>0</v>
      </c>
      <c r="HH48" s="83">
        <f>IF($EI48&gt;0,$BI48-$DY48,0)</f>
        <v>0</v>
      </c>
      <c r="HI48" s="83">
        <f>IF($EJ48&gt;0,$BJ48-$DZ48,0)</f>
        <v>0</v>
      </c>
      <c r="HJ48" s="83">
        <f>IF($EK48&gt;0,$BK48-$EA48,0)</f>
        <v>0</v>
      </c>
      <c r="HK48" s="83">
        <f>IF($EL48&gt;0,$BL48-$EB48,0)</f>
        <v>0</v>
      </c>
      <c r="HL48" s="83">
        <f>IF($EM48&gt;0,$BA48-$EC48,IF($EN48&gt;0,$BC48-$EE48,0))</f>
        <v>0</v>
      </c>
      <c r="HM48" s="83">
        <f>IF($ET48&gt;0,$BM48-$EF48,0)</f>
        <v>0</v>
      </c>
      <c r="HN48" s="83">
        <f>IF($EU48&gt;0,$BN48-$EG48,0)</f>
        <v>0</v>
      </c>
    </row>
    <row r="49" spans="1:222" x14ac:dyDescent="0.2">
      <c r="A49" s="63"/>
      <c r="K49" s="64" t="s">
        <v>604</v>
      </c>
      <c r="L49" s="64"/>
      <c r="M49" s="84">
        <v>1</v>
      </c>
      <c r="N49" s="84">
        <v>3</v>
      </c>
      <c r="O49" s="84"/>
      <c r="P49" s="84"/>
      <c r="Q49" s="84"/>
      <c r="R49" s="84">
        <v>1</v>
      </c>
      <c r="S49" s="83">
        <f t="shared" ref="S49:S81" si="64">IF($M49=1,IF($N49=3,$M$38,$M$37),0)</f>
        <v>70</v>
      </c>
      <c r="T49" s="87">
        <f t="shared" ref="T49:T81" si="65">$M$27</f>
        <v>0</v>
      </c>
      <c r="U49" s="84"/>
      <c r="V49" s="84"/>
      <c r="W49" s="85">
        <v>1.0758154388236101</v>
      </c>
      <c r="X49" s="85">
        <v>1.06912770676728</v>
      </c>
      <c r="Y49" s="85">
        <v>1.0873006070561499</v>
      </c>
      <c r="Z49" s="85">
        <v>1.0758154388236101</v>
      </c>
      <c r="AA49" s="85">
        <v>1.0758154388236101</v>
      </c>
      <c r="AB49" s="85">
        <v>1.0758154388236101</v>
      </c>
      <c r="AC49" s="85">
        <v>1.0758154388236101</v>
      </c>
      <c r="AD49" s="85">
        <v>1.0597944363976</v>
      </c>
      <c r="AE49" s="85">
        <v>1.0040886717022299</v>
      </c>
      <c r="AF49" s="98">
        <v>-220961.89221421801</v>
      </c>
      <c r="AG49" s="84">
        <v>-169062.01354938399</v>
      </c>
      <c r="AH49" s="84">
        <v>-290958.84575959097</v>
      </c>
      <c r="AI49" s="84">
        <v>-220961.89221421801</v>
      </c>
      <c r="AJ49" s="84">
        <v>-220961.89221421801</v>
      </c>
      <c r="AK49" s="84">
        <v>-220961.89221421801</v>
      </c>
      <c r="AL49" s="98">
        <v>-220961.89221421801</v>
      </c>
      <c r="AM49" s="84">
        <v>-76048.812532717493</v>
      </c>
      <c r="AN49" s="84">
        <v>9291650.6596022993</v>
      </c>
      <c r="AO49" s="84"/>
      <c r="AP49" s="84"/>
      <c r="AQ49" s="84"/>
      <c r="AR49" s="84"/>
      <c r="AS49" s="83">
        <f t="shared" ref="AS49:AS81" si="66">$AR49+$AP49</f>
        <v>0</v>
      </c>
      <c r="AT49" s="83">
        <f t="shared" si="7"/>
        <v>0</v>
      </c>
      <c r="AU49" s="83">
        <f t="shared" ref="AU49:AU81" si="67">IF($R49=2,$AL49,0)</f>
        <v>0</v>
      </c>
      <c r="AV49" s="84">
        <v>1621363.02</v>
      </c>
      <c r="AW49" s="84">
        <v>1621363.02</v>
      </c>
      <c r="AX49" s="84"/>
      <c r="AY49" s="83">
        <f t="shared" si="8"/>
        <v>1621363.02</v>
      </c>
      <c r="AZ49" s="83">
        <f t="shared" si="9"/>
        <v>1621363.02</v>
      </c>
      <c r="BA49" s="83">
        <f t="shared" si="10"/>
        <v>1068665.5463357347</v>
      </c>
      <c r="BB49" s="83">
        <f t="shared" si="11"/>
        <v>-220961.89221421801</v>
      </c>
      <c r="BC49" s="83">
        <f t="shared" si="12"/>
        <v>-220961.89221421801</v>
      </c>
      <c r="BD49" s="83">
        <f t="shared" si="13"/>
        <v>-220961.89221421801</v>
      </c>
      <c r="BE49" s="83">
        <f t="shared" ref="BE49:BE81" si="68">$M$27*$U49</f>
        <v>0</v>
      </c>
      <c r="BF49" s="83">
        <f t="shared" ref="BF49:BF81" si="69">$M$27*$M$36/100*$V49</f>
        <v>0</v>
      </c>
      <c r="BG49" s="83">
        <f t="shared" si="14"/>
        <v>-220961.89221421801</v>
      </c>
      <c r="BH49" s="83">
        <f t="shared" si="15"/>
        <v>-169062.01354938399</v>
      </c>
      <c r="BI49" s="83">
        <f t="shared" si="16"/>
        <v>-290958.84575959097</v>
      </c>
      <c r="BJ49" s="83">
        <f t="shared" si="17"/>
        <v>-220961.89221421801</v>
      </c>
      <c r="BK49" s="83">
        <f t="shared" si="18"/>
        <v>-220961.89221421801</v>
      </c>
      <c r="BL49" s="83">
        <f t="shared" si="19"/>
        <v>-220961.89221421801</v>
      </c>
      <c r="BM49" s="83">
        <f t="shared" si="20"/>
        <v>-76048.812532717493</v>
      </c>
      <c r="BN49" s="83">
        <f t="shared" si="21"/>
        <v>9291650.6596022993</v>
      </c>
      <c r="BO49" s="83">
        <f t="shared" ref="BO49:BO81" si="70">IF($R49=2,$AC49*$AL49,0)</f>
        <v>0</v>
      </c>
      <c r="BP49" s="83">
        <f t="shared" si="22"/>
        <v>1621363.02</v>
      </c>
      <c r="BQ49" s="83">
        <f t="shared" si="23"/>
        <v>1063639.8494892796</v>
      </c>
      <c r="BR49" s="83">
        <f t="shared" si="24"/>
        <v>-237714.21503573417</v>
      </c>
      <c r="BS49" s="83">
        <f t="shared" si="25"/>
        <v>-237714.21503573417</v>
      </c>
      <c r="BT49" s="98">
        <f t="shared" si="26"/>
        <v>-237714.21503573417</v>
      </c>
      <c r="BU49" s="83">
        <f>$W49*$AF49+$AO49+$BE49-($AW49-$AV49)</f>
        <v>-237714.21503573417</v>
      </c>
      <c r="BV49" s="83">
        <f t="shared" si="28"/>
        <v>-180748.88284751173</v>
      </c>
      <c r="BW49" s="83">
        <f t="shared" si="29"/>
        <v>-316359.72962275997</v>
      </c>
      <c r="BX49" s="83">
        <f t="shared" si="30"/>
        <v>-237714.21503573417</v>
      </c>
      <c r="BY49" s="83">
        <f t="shared" si="31"/>
        <v>-237714.21503573417</v>
      </c>
      <c r="BZ49" s="83">
        <f t="shared" si="32"/>
        <v>-237714.21503573417</v>
      </c>
      <c r="CA49" s="83">
        <f t="shared" si="33"/>
        <v>-80596.108416818068</v>
      </c>
      <c r="CB49" s="83">
        <f t="shared" si="34"/>
        <v>9329641.1687212214</v>
      </c>
      <c r="CC49" s="84"/>
      <c r="CD49" s="84"/>
      <c r="CE49" s="84"/>
      <c r="CF49" s="84"/>
      <c r="CG49" s="84"/>
      <c r="CH49" s="84"/>
      <c r="CI49" s="84"/>
      <c r="CJ49" s="84"/>
      <c r="CK49" s="84"/>
      <c r="CL49" s="83">
        <f t="shared" si="35"/>
        <v>51899.878664834017</v>
      </c>
      <c r="CM49" s="83">
        <f t="shared" si="36"/>
        <v>0</v>
      </c>
      <c r="CN49" s="83">
        <f t="shared" si="37"/>
        <v>0</v>
      </c>
      <c r="CO49" s="83">
        <f t="shared" si="38"/>
        <v>0</v>
      </c>
      <c r="CP49" s="83">
        <f t="shared" si="39"/>
        <v>0</v>
      </c>
      <c r="CQ49" s="83">
        <f t="shared" si="40"/>
        <v>1289627.4385499526</v>
      </c>
      <c r="CR49" s="83">
        <f t="shared" si="41"/>
        <v>0</v>
      </c>
      <c r="CS49" s="83">
        <f t="shared" si="42"/>
        <v>0</v>
      </c>
      <c r="CT49" s="83">
        <f t="shared" si="43"/>
        <v>1289627.4385499526</v>
      </c>
      <c r="CU49" s="83">
        <f t="shared" si="44"/>
        <v>1289627.4385499526</v>
      </c>
      <c r="CV49" s="83">
        <f t="shared" ref="CV49:CV81" si="71">MAX($CO49,$CP49,$CU49)</f>
        <v>1289627.4385499526</v>
      </c>
      <c r="CW49" s="83">
        <f>INDEX($CO:$CU,ROW(),MATCH($CW$42,$CO$47:$CU$47,0))</f>
        <v>1289627.4385499526</v>
      </c>
      <c r="CX49" s="83">
        <f t="shared" si="45"/>
        <v>144913.0796815005</v>
      </c>
      <c r="CY49" s="83">
        <f t="shared" si="46"/>
        <v>9512612.5518165175</v>
      </c>
      <c r="CZ49" s="83">
        <f t="shared" ref="CZ49:CZ81" si="72">MAX($BV49-$BU49-($CD49-$CC49),0)</f>
        <v>56965.332188222441</v>
      </c>
      <c r="DA49" s="83">
        <f t="shared" ref="DA49:DA81" si="73">MAX($BW49-$BU49-($CE49-$CC49),0)</f>
        <v>0</v>
      </c>
      <c r="DB49" s="83">
        <f t="shared" ref="DB49:DB81" si="74">MAX($BX49-$BU49-($CF49-$CC49),0)</f>
        <v>0</v>
      </c>
      <c r="DC49" s="83">
        <f t="shared" si="47"/>
        <v>0</v>
      </c>
      <c r="DD49" s="83">
        <f t="shared" si="48"/>
        <v>0</v>
      </c>
      <c r="DE49" s="83">
        <f t="shared" si="49"/>
        <v>1301354.0645250138</v>
      </c>
      <c r="DF49" s="83">
        <f t="shared" si="50"/>
        <v>0</v>
      </c>
      <c r="DG49" s="83">
        <f t="shared" si="51"/>
        <v>0</v>
      </c>
      <c r="DH49" s="83">
        <f t="shared" si="52"/>
        <v>1301354.0645250138</v>
      </c>
      <c r="DI49" s="83">
        <f t="shared" si="53"/>
        <v>1301354.0645250138</v>
      </c>
      <c r="DJ49" s="83">
        <f t="shared" ref="DJ49:DJ81" si="75">MAX($DC49,$DD49,$DI49)</f>
        <v>1301354.0645250138</v>
      </c>
      <c r="DK49" s="83">
        <f>INDEX($DC:$DI,ROW(),MATCH($DK$42,$DC$47:$DI$47,0))</f>
        <v>1301354.0645250138</v>
      </c>
      <c r="DL49" s="83">
        <f t="shared" ref="DL49:DL81" si="76">MAX($CA49-$BU49-($CJ49-$CC49),0)</f>
        <v>157118.10661891609</v>
      </c>
      <c r="DM49" s="83">
        <f t="shared" ref="DM49:DM81" si="77">MAX($CB49-$BU49-($CK49-$CC49),0)</f>
        <v>9567355.3837569561</v>
      </c>
      <c r="DN49" s="83">
        <f t="shared" ref="DN49:DN81" si="78">$DN$36/$CL$39*$CL49</f>
        <v>0</v>
      </c>
      <c r="DO49" s="83">
        <f t="shared" ref="DO49:DO81" si="79">$DO$36/$CM$39*$CM49</f>
        <v>0</v>
      </c>
      <c r="DP49" s="83">
        <f t="shared" ref="DP49:DP81" si="80">$DP$36/$CN$39*$CN49</f>
        <v>0</v>
      </c>
      <c r="DQ49" s="83">
        <f t="shared" ref="DQ49:DQ81" si="81">$DQ$36/$CO$39*$CO49</f>
        <v>0</v>
      </c>
      <c r="DR49" s="83">
        <f t="shared" ref="DR49:DR81" si="82">$DR$36/$CP$39*$CP49</f>
        <v>0</v>
      </c>
      <c r="DS49" s="83">
        <f t="shared" ref="DS49:DS81" si="83">$DS$36/($CQ$39+$CR$39)*$CQ49</f>
        <v>-34126.431234727454</v>
      </c>
      <c r="DT49" s="83">
        <f t="shared" ref="DT49:DT81" si="84">$DS$36/($CQ$39+$CR$39)*$CR49</f>
        <v>0</v>
      </c>
      <c r="DU49" s="83">
        <f t="shared" ref="DU49:DU81" si="85">$DT$39/$CS$39*$CS49</f>
        <v>0</v>
      </c>
      <c r="DV49" s="83">
        <f t="shared" ref="DV49:DV81" si="86">$DT$36/$CX$39*$CX49</f>
        <v>5980.2367182678063</v>
      </c>
      <c r="DW49" s="83">
        <f t="shared" ref="DW49:DW81" si="87">$DU$36/$CY$39*$CY49</f>
        <v>0</v>
      </c>
      <c r="DX49" s="83">
        <f t="shared" ref="DX49:DX81" si="88">$DN$36/$CZ$39*$CZ49</f>
        <v>0</v>
      </c>
      <c r="DY49" s="83">
        <f t="shared" ref="DY49:DY81" si="89">$DO$36/$DA$39*$DA49</f>
        <v>0</v>
      </c>
      <c r="DZ49" s="83">
        <f t="shared" ref="DZ49:DZ81" si="90">$DP$36/$DB$39*$DB49</f>
        <v>0</v>
      </c>
      <c r="EA49" s="83">
        <f t="shared" ref="EA49:EA81" si="91">$DQ$36/$DC$39*$DC49</f>
        <v>0</v>
      </c>
      <c r="EB49" s="83">
        <f t="shared" ref="EB49:EB81" si="92">$DR$36/$DD$39*$DD49</f>
        <v>0</v>
      </c>
      <c r="EC49" s="83">
        <f t="shared" ref="EC49:EC81" si="93">$DS$36/($DE$39+$DF$39)*$DE49</f>
        <v>-35134.635625052717</v>
      </c>
      <c r="ED49" s="83">
        <f t="shared" ref="ED49:ED81" si="94">$DS$36/($DE$39+$DF$39)*$DF49</f>
        <v>0</v>
      </c>
      <c r="EE49" s="83">
        <f t="shared" ref="EE49:EE81" si="95">$ED$39/$DG$39*$DG49</f>
        <v>0</v>
      </c>
      <c r="EF49" s="83">
        <f t="shared" ref="EF49:EF81" si="96">$DT$36/$DL$39*$DL49</f>
        <v>6424.1624061429429</v>
      </c>
      <c r="EG49" s="83">
        <f t="shared" ref="EG49:EG81" si="97">$DU$36/$DM$39*$DM49</f>
        <v>0</v>
      </c>
      <c r="EH49" s="83">
        <f t="shared" ref="EH49:EH81" si="98">$CL49-$DN49</f>
        <v>51899.878664834017</v>
      </c>
      <c r="EI49" s="83">
        <f t="shared" ref="EI49:EI81" si="99">$CM49-$DO49</f>
        <v>0</v>
      </c>
      <c r="EJ49" s="83">
        <f t="shared" ref="EJ49:EJ81" si="100">$CN49-$DP49</f>
        <v>0</v>
      </c>
      <c r="EK49" s="83">
        <f t="shared" ref="EK49:EK81" si="101">$CO49-$DQ49</f>
        <v>0</v>
      </c>
      <c r="EL49" s="83">
        <f t="shared" ref="EL49:EL81" si="102">$CP49-$DR49</f>
        <v>0</v>
      </c>
      <c r="EM49" s="83">
        <f t="shared" ref="EM49:EM81" si="103">$CQ49-$DS49</f>
        <v>1323753.86978468</v>
      </c>
      <c r="EN49" s="83">
        <f t="shared" ref="EN49:EN81" si="104">$CR49-$DT49</f>
        <v>0</v>
      </c>
      <c r="EO49" s="83">
        <f t="shared" ref="EO49:EO81" si="105">$CS49-$DU49</f>
        <v>0</v>
      </c>
      <c r="EP49" s="83">
        <f t="shared" si="54"/>
        <v>1323753.86978468</v>
      </c>
      <c r="EQ49" s="83">
        <f t="shared" si="55"/>
        <v>1323753.86978468</v>
      </c>
      <c r="ER49" s="83">
        <f t="shared" ref="ER49:ER81" si="106">MAX($EK49,$EL49,$EQ49)</f>
        <v>1323753.86978468</v>
      </c>
      <c r="ES49" s="83">
        <f>INDEX($EK:$EQ,ROW(),MATCH($ES$42,$EK$47:$EQ$47,0))</f>
        <v>1323753.86978468</v>
      </c>
      <c r="ET49" s="83">
        <f t="shared" ref="ET49:ET81" si="107">$CX49-$DV49</f>
        <v>138932.84296323269</v>
      </c>
      <c r="EU49" s="83">
        <f t="shared" ref="EU49:EU81" si="108">$CY49-$DW49</f>
        <v>9512612.5518165175</v>
      </c>
      <c r="EV49" s="83">
        <f t="shared" ref="EV49:EV81" si="109">$CZ49-$DX49</f>
        <v>56965.332188222441</v>
      </c>
      <c r="EW49" s="83">
        <f t="shared" ref="EW49:EW81" si="110">$DA49-$DY49</f>
        <v>0</v>
      </c>
      <c r="EX49" s="83">
        <f t="shared" ref="EX49:EX81" si="111">$DB49-$DZ49</f>
        <v>0</v>
      </c>
      <c r="EY49" s="83">
        <f t="shared" ref="EY49:EY81" si="112">$DC49-$EA49</f>
        <v>0</v>
      </c>
      <c r="EZ49" s="83">
        <f t="shared" ref="EZ49:EZ81" si="113">$DD49-$EB49</f>
        <v>0</v>
      </c>
      <c r="FA49" s="83">
        <f t="shared" ref="FA49:FA81" si="114">$DE49-$EC49</f>
        <v>1336488.7001500665</v>
      </c>
      <c r="FB49" s="83">
        <f t="shared" ref="FB49:FB81" si="115">$DF49-$ED49</f>
        <v>0</v>
      </c>
      <c r="FC49" s="83">
        <f t="shared" ref="FC49:FC81" si="116">$DG49-$EE49</f>
        <v>0</v>
      </c>
      <c r="FD49" s="83">
        <f t="shared" si="56"/>
        <v>1336488.7001500665</v>
      </c>
      <c r="FE49" s="83">
        <f t="shared" si="57"/>
        <v>1336488.7001500665</v>
      </c>
      <c r="FF49" s="83">
        <f t="shared" ref="FF49:FF81" si="117">MAX($EY49,$EZ49,$FE49)</f>
        <v>1336488.7001500665</v>
      </c>
      <c r="FG49" s="113">
        <f>INDEX($EY:$FE,ROW(),MATCH($FG$42,$EY$47:$FE$47,0))</f>
        <v>1336488.7001500665</v>
      </c>
      <c r="FH49" s="83">
        <f t="shared" ref="FH49:FH81" si="118">$DL49-$EF49</f>
        <v>150693.94421277315</v>
      </c>
      <c r="FI49" s="83">
        <f t="shared" ref="FI49:FI81" si="119">$DM49-$EG49</f>
        <v>9567355.3837569561</v>
      </c>
      <c r="FJ49" s="84">
        <v>1215605.82941514</v>
      </c>
      <c r="FK49" s="84">
        <v>4703.8485356781102</v>
      </c>
      <c r="FL49" s="84"/>
      <c r="FM49" s="83">
        <f t="shared" si="58"/>
        <v>0</v>
      </c>
      <c r="FN49" s="83">
        <f t="shared" si="59"/>
        <v>0</v>
      </c>
      <c r="FO49" s="83">
        <f t="shared" ref="FO49:FO81" si="120">$FK49+$FL49</f>
        <v>4703.8485356781102</v>
      </c>
      <c r="FP49" s="84">
        <v>11323542.9311084</v>
      </c>
      <c r="FQ49" s="84">
        <v>9882309.6301421896</v>
      </c>
      <c r="FR49" s="83">
        <f t="shared" ref="FR49:FR81" si="121">$FT49-($FJ49+$FK49+$FL49-$FP49)</f>
        <v>9882309.6301422343</v>
      </c>
      <c r="FS49" s="83">
        <f t="shared" ref="FS49:FS81" si="122">$FR49-$FQ49</f>
        <v>4.4703483581542969E-8</v>
      </c>
      <c r="FT49" s="84">
        <v>-220923.62301534801</v>
      </c>
      <c r="FU49" s="83">
        <f t="shared" si="60"/>
        <v>0</v>
      </c>
      <c r="FV49" s="83">
        <f t="shared" si="61"/>
        <v>0</v>
      </c>
      <c r="FW49" s="83">
        <f t="shared" si="62"/>
        <v>0</v>
      </c>
      <c r="FX49" s="84">
        <v>6341741701.21</v>
      </c>
      <c r="FY49" s="83">
        <f t="shared" ref="FY49:FY81" si="123">MAX($FX49+$AY49-$BG49,0)</f>
        <v>6343584026.1222143</v>
      </c>
      <c r="FZ49" s="83">
        <f t="shared" si="63"/>
        <v>-38.269198869995307</v>
      </c>
      <c r="GA49" s="83">
        <f t="shared" ref="GA49:GA81" si="124">IF(AND($CL49&gt;0,$CC49&gt;0),$AY49+$CC49,0)</f>
        <v>0</v>
      </c>
      <c r="GB49" s="83">
        <f t="shared" ref="GB49:GB81" si="125">IF(AND($CM49&gt;0,$CC49&gt;0),$AY49+$CC49,0)</f>
        <v>0</v>
      </c>
      <c r="GC49" s="83">
        <f t="shared" ref="GC49:GC81" si="126">IF(AND($CN49&gt;0,$CC49&gt;0),$AY49+$CC49,0)</f>
        <v>0</v>
      </c>
      <c r="GD49" s="83">
        <f t="shared" ref="GD49:GD81" si="127">IF(AND($CO49&gt;0,$CC49&gt;0),$AY49+$CC49,0)</f>
        <v>0</v>
      </c>
      <c r="GE49" s="83">
        <f t="shared" ref="GE49:GE81" si="128">IF(AND($CP49&gt;0,$CC49&gt;0),$AY49+$CC49,0)</f>
        <v>0</v>
      </c>
      <c r="GF49" s="83">
        <f t="shared" ref="GF49:GF81" si="129">IF(AND($CT49&gt;0,$CC49&gt;0),$AY49+$CC49,0)</f>
        <v>0</v>
      </c>
      <c r="GG49" s="83">
        <f t="shared" ref="GG49:GG81" si="130">IF(AND($CX49&gt;0,$CC49&gt;0),$AY49+$CC49,0)</f>
        <v>0</v>
      </c>
      <c r="GH49" s="83">
        <f t="shared" ref="GH49:GH81" si="131">IF(AND($CY49&gt;0,$CC49&gt;0),$AY49+$CC49,0)</f>
        <v>0</v>
      </c>
      <c r="GI49" s="83">
        <f t="shared" ref="GI49:GI81" si="132">IF($CL49&gt;0,$BG49,0)</f>
        <v>-220961.89221421801</v>
      </c>
      <c r="GJ49" s="83">
        <f t="shared" ref="GJ49:GJ81" si="133">IF($CM49&gt;0,$BG49,0)</f>
        <v>0</v>
      </c>
      <c r="GK49" s="83">
        <f t="shared" ref="GK49:GK81" si="134">IF($CN49&gt;0,$BG49,0)</f>
        <v>0</v>
      </c>
      <c r="GL49" s="83">
        <f t="shared" ref="GL49:GL81" si="135">IF($CO49&gt;0,$BG49,0)</f>
        <v>0</v>
      </c>
      <c r="GM49" s="83">
        <f t="shared" ref="GM49:GM81" si="136">IF($CP49&gt;0,$BG49,0)</f>
        <v>0</v>
      </c>
      <c r="GN49" s="83">
        <f t="shared" ref="GN49:GN81" si="137">IF($CQ49&gt;0,$BG49,IF($CR49&gt;0,$BG49-$BE49,0))</f>
        <v>-220961.89221421801</v>
      </c>
      <c r="GO49" s="83">
        <f t="shared" ref="GO49:GO81" si="138">IF($CX49&gt;0,$BG49,0)</f>
        <v>-220961.89221421801</v>
      </c>
      <c r="GP49" s="83">
        <f t="shared" ref="GP49:GP81" si="139">IF($CY49&gt;0,$BG49,0)</f>
        <v>-220961.89221421801</v>
      </c>
      <c r="GQ49" s="83">
        <f t="shared" ref="GQ49:GQ81" si="140">IF(AND($CL49&gt;0,$CC49&gt;0),$AY49+$CD49,0)</f>
        <v>0</v>
      </c>
      <c r="GR49" s="83">
        <f t="shared" ref="GR49:GR81" si="141">IF(AND($CM49&gt;0,$CC49&gt;0),$AY49+$CE49,0)</f>
        <v>0</v>
      </c>
      <c r="GS49" s="83">
        <f t="shared" ref="GS49:GS81" si="142">IF(AND($CN49&gt;0,$CC49&gt;0),$AY49+$CF49,0)</f>
        <v>0</v>
      </c>
      <c r="GT49" s="83">
        <f t="shared" ref="GT49:GT81" si="143">IF(AND($CO49&gt;0,$CC49&gt;0),$AY49+$CG49,0)</f>
        <v>0</v>
      </c>
      <c r="GU49" s="83">
        <f t="shared" ref="GU49:GU81" si="144">IF(AND($CP49&gt;0,$CC49&gt;0),$AY49+$CH49,0)</f>
        <v>0</v>
      </c>
      <c r="GV49" s="83">
        <f t="shared" ref="GV49:GV81" si="145">IF(AND($CT49&gt;0,$CC49&gt;0),$AY49+$CI49+$BC49-$BD49,0)</f>
        <v>0</v>
      </c>
      <c r="GW49" s="83">
        <f t="shared" ref="GW49:GW81" si="146">IF(AND($CX49&gt;0,$CC49&gt;0),$AY49+$CJ49,0)</f>
        <v>0</v>
      </c>
      <c r="GX49" s="83">
        <f t="shared" ref="GX49:GX81" si="147">IF(AND($CY49&gt;0,$CC49&gt;0),$AY49+$CK49,0)</f>
        <v>0</v>
      </c>
      <c r="GY49" s="83">
        <f t="shared" ref="GY49:GY81" si="148">IF($CL49&gt;0,$BH49,0)</f>
        <v>-169062.01354938399</v>
      </c>
      <c r="GZ49" s="83">
        <f t="shared" ref="GZ49:GZ81" si="149">IF($CM49&gt;0,$BI49,0)</f>
        <v>0</v>
      </c>
      <c r="HA49" s="83">
        <f t="shared" ref="HA49:HA81" si="150">IF($CN49&gt;0,$BJ49,0)</f>
        <v>0</v>
      </c>
      <c r="HB49" s="83">
        <f t="shared" ref="HB49:HB81" si="151">IF($CO49&gt;0,$BK49,0)</f>
        <v>0</v>
      </c>
      <c r="HC49" s="83">
        <f t="shared" ref="HC49:HC81" si="152">IF($CP49&gt;0,$BL49,0)</f>
        <v>0</v>
      </c>
      <c r="HD49" s="83">
        <f t="shared" ref="HD49:HD81" si="153">IF($CQ49&gt;0,$BA49,IF($CR49&gt;0,$BC49,0))</f>
        <v>1068665.5463357347</v>
      </c>
      <c r="HE49" s="83">
        <f t="shared" ref="HE49:HE81" si="154">IF($CX49&gt;0,$BM49,0)</f>
        <v>-76048.812532717493</v>
      </c>
      <c r="HF49" s="83">
        <f t="shared" ref="HF49:HF81" si="155">IF($CY49&gt;0,$BN49,0)</f>
        <v>9291650.6596022993</v>
      </c>
      <c r="HG49" s="83">
        <f t="shared" ref="HG49:HG81" si="156">IF($EH49&gt;0,$BH49-$DX49,0)</f>
        <v>-169062.01354938399</v>
      </c>
      <c r="HH49" s="83">
        <f t="shared" ref="HH49:HH81" si="157">IF($EI49&gt;0,$BI49-$DY49,0)</f>
        <v>0</v>
      </c>
      <c r="HI49" s="83">
        <f t="shared" ref="HI49:HI81" si="158">IF($EJ49&gt;0,$BJ49-$DZ49,0)</f>
        <v>0</v>
      </c>
      <c r="HJ49" s="83">
        <f t="shared" ref="HJ49:HJ81" si="159">IF($EK49&gt;0,$BK49-$EA49,0)</f>
        <v>0</v>
      </c>
      <c r="HK49" s="83">
        <f t="shared" ref="HK49:HK81" si="160">IF($EL49&gt;0,$BL49-$EB49,0)</f>
        <v>0</v>
      </c>
      <c r="HL49" s="83">
        <f t="shared" ref="HL49:HL81" si="161">IF($EM49&gt;0,$BA49-$EC49,IF($EN49&gt;0,$BC49-$EE49,0))</f>
        <v>1103800.1819607874</v>
      </c>
      <c r="HM49" s="83">
        <f t="shared" ref="HM49:HM81" si="162">IF($ET49&gt;0,$BM49-$EF49,0)</f>
        <v>-82472.97493886044</v>
      </c>
      <c r="HN49" s="83">
        <f t="shared" ref="HN49:HN81" si="163">IF($EU49&gt;0,$BN49-$EG49,0)</f>
        <v>9291650.6596022993</v>
      </c>
    </row>
    <row r="50" spans="1:222" x14ac:dyDescent="0.2">
      <c r="A50" s="63"/>
      <c r="K50" s="64" t="s">
        <v>370</v>
      </c>
      <c r="L50" s="64"/>
      <c r="M50" s="84">
        <v>1</v>
      </c>
      <c r="N50" s="84">
        <v>3</v>
      </c>
      <c r="O50" s="84"/>
      <c r="P50" s="84"/>
      <c r="Q50" s="84"/>
      <c r="R50" s="84">
        <v>1</v>
      </c>
      <c r="S50" s="83">
        <f t="shared" si="64"/>
        <v>70</v>
      </c>
      <c r="T50" s="87">
        <f t="shared" si="65"/>
        <v>0</v>
      </c>
      <c r="U50" s="84"/>
      <c r="V50" s="84"/>
      <c r="W50" s="85">
        <v>1.00000000049926</v>
      </c>
      <c r="X50" s="85">
        <v>1.00000000049926</v>
      </c>
      <c r="Y50" s="85">
        <v>1.00000000049926</v>
      </c>
      <c r="Z50" s="85">
        <v>1.00000000049926</v>
      </c>
      <c r="AA50" s="85">
        <v>1.00000000049926</v>
      </c>
      <c r="AB50" s="85">
        <v>1.00000000049926</v>
      </c>
      <c r="AC50" s="85">
        <v>1.00000000049926</v>
      </c>
      <c r="AD50" s="85">
        <v>1.0000000004538701</v>
      </c>
      <c r="AE50" s="85">
        <v>1.00000000049926</v>
      </c>
      <c r="AF50" s="98">
        <v>5.9849133259765399E-4</v>
      </c>
      <c r="AG50" s="84">
        <v>5.9849133259765399E-4</v>
      </c>
      <c r="AH50" s="84">
        <v>5.9849133259765399E-4</v>
      </c>
      <c r="AI50" s="84">
        <v>5.9849133259765399E-4</v>
      </c>
      <c r="AJ50" s="84">
        <v>5.9849133259765399E-4</v>
      </c>
      <c r="AK50" s="84">
        <v>5.9849133259765399E-4</v>
      </c>
      <c r="AL50" s="98">
        <v>5.9849133259765399E-4</v>
      </c>
      <c r="AM50" s="84">
        <v>6.5834044264484698E-4</v>
      </c>
      <c r="AN50" s="84">
        <v>5.9849133259765399E-4</v>
      </c>
      <c r="AO50" s="84">
        <v>-3.9883197658577303E-3</v>
      </c>
      <c r="AP50" s="84"/>
      <c r="AQ50" s="84"/>
      <c r="AR50" s="84"/>
      <c r="AS50" s="83">
        <f t="shared" si="66"/>
        <v>0</v>
      </c>
      <c r="AT50" s="83">
        <f t="shared" si="7"/>
        <v>0</v>
      </c>
      <c r="AU50" s="83">
        <f t="shared" si="67"/>
        <v>0</v>
      </c>
      <c r="AV50" s="84">
        <v>1</v>
      </c>
      <c r="AW50" s="84">
        <v>1</v>
      </c>
      <c r="AX50" s="84"/>
      <c r="AY50" s="83">
        <f t="shared" si="8"/>
        <v>1</v>
      </c>
      <c r="AZ50" s="83">
        <f t="shared" si="9"/>
        <v>1</v>
      </c>
      <c r="BA50" s="83">
        <f t="shared" si="10"/>
        <v>0.69898305147002193</v>
      </c>
      <c r="BB50" s="83">
        <f t="shared" si="11"/>
        <v>-3.3898284332600764E-3</v>
      </c>
      <c r="BC50" s="83">
        <f t="shared" si="12"/>
        <v>-3.3898284332600764E-3</v>
      </c>
      <c r="BD50" s="83">
        <f t="shared" si="13"/>
        <v>-3.3898284332600764E-3</v>
      </c>
      <c r="BE50" s="83">
        <f t="shared" si="68"/>
        <v>0</v>
      </c>
      <c r="BF50" s="83">
        <f t="shared" si="69"/>
        <v>0</v>
      </c>
      <c r="BG50" s="83">
        <f t="shared" si="14"/>
        <v>-3.3898284332600764E-3</v>
      </c>
      <c r="BH50" s="83">
        <f t="shared" si="15"/>
        <v>-3.3898284332600764E-3</v>
      </c>
      <c r="BI50" s="83">
        <f t="shared" si="16"/>
        <v>-3.3898284332600764E-3</v>
      </c>
      <c r="BJ50" s="83">
        <f t="shared" si="17"/>
        <v>-3.3898284332600764E-3</v>
      </c>
      <c r="BK50" s="83">
        <f t="shared" si="18"/>
        <v>-3.3898284332600764E-3</v>
      </c>
      <c r="BL50" s="83">
        <f t="shared" si="19"/>
        <v>-3.3898284332600764E-3</v>
      </c>
      <c r="BM50" s="83">
        <f t="shared" si="20"/>
        <v>-3.3299793232128834E-3</v>
      </c>
      <c r="BN50" s="83">
        <f t="shared" si="21"/>
        <v>-3.3898284332600764E-3</v>
      </c>
      <c r="BO50" s="83">
        <f t="shared" si="70"/>
        <v>0</v>
      </c>
      <c r="BP50" s="83">
        <f t="shared" si="22"/>
        <v>1</v>
      </c>
      <c r="BQ50" s="83">
        <f t="shared" si="23"/>
        <v>0.69898305147011153</v>
      </c>
      <c r="BR50" s="83">
        <f t="shared" si="24"/>
        <v>-3.3898284329612737E-3</v>
      </c>
      <c r="BS50" s="83">
        <f t="shared" si="25"/>
        <v>-3.3898284329612737E-3</v>
      </c>
      <c r="BT50" s="83">
        <f t="shared" si="26"/>
        <v>-3.3898284329612737E-3</v>
      </c>
      <c r="BU50" s="83">
        <f t="shared" si="27"/>
        <v>-3.3898284329612737E-3</v>
      </c>
      <c r="BV50" s="83">
        <f t="shared" si="28"/>
        <v>-3.3898284329612737E-3</v>
      </c>
      <c r="BW50" s="83">
        <f t="shared" si="29"/>
        <v>-3.3898284329612737E-3</v>
      </c>
      <c r="BX50" s="83">
        <f t="shared" si="30"/>
        <v>-3.3898284329612737E-3</v>
      </c>
      <c r="BY50" s="83">
        <f t="shared" si="31"/>
        <v>-3.3898284329612737E-3</v>
      </c>
      <c r="BZ50" s="83">
        <f t="shared" si="32"/>
        <v>-3.3898284329612737E-3</v>
      </c>
      <c r="CA50" s="83">
        <f t="shared" si="33"/>
        <v>-3.329979322914082E-3</v>
      </c>
      <c r="CB50" s="83">
        <f t="shared" si="34"/>
        <v>-3.3898284329612737E-3</v>
      </c>
      <c r="CC50" s="84"/>
      <c r="CD50" s="84"/>
      <c r="CE50" s="84"/>
      <c r="CF50" s="84"/>
      <c r="CG50" s="84"/>
      <c r="CH50" s="84"/>
      <c r="CI50" s="84"/>
      <c r="CJ50" s="84"/>
      <c r="CK50" s="84"/>
      <c r="CL50" s="83">
        <f t="shared" si="35"/>
        <v>0</v>
      </c>
      <c r="CM50" s="83">
        <f t="shared" si="36"/>
        <v>0</v>
      </c>
      <c r="CN50" s="83">
        <f t="shared" si="37"/>
        <v>0</v>
      </c>
      <c r="CO50" s="83">
        <f t="shared" si="38"/>
        <v>0</v>
      </c>
      <c r="CP50" s="83">
        <f t="shared" si="39"/>
        <v>0</v>
      </c>
      <c r="CQ50" s="83">
        <f t="shared" si="40"/>
        <v>0.70237287990328201</v>
      </c>
      <c r="CR50" s="83">
        <f t="shared" si="41"/>
        <v>0</v>
      </c>
      <c r="CS50" s="83">
        <f t="shared" si="42"/>
        <v>0</v>
      </c>
      <c r="CT50" s="83">
        <f t="shared" si="43"/>
        <v>0.70237287990328201</v>
      </c>
      <c r="CU50" s="83">
        <f t="shared" si="44"/>
        <v>0.70237287990328201</v>
      </c>
      <c r="CV50" s="83">
        <f t="shared" si="71"/>
        <v>0.70237287990328201</v>
      </c>
      <c r="CW50" s="83">
        <f>INDEX($CO:$CU,ROW(),MATCH($CW$42,$CO$47:$CU$47,0))</f>
        <v>0.70237287990328201</v>
      </c>
      <c r="CX50" s="83">
        <f t="shared" si="45"/>
        <v>5.9849110047192986E-5</v>
      </c>
      <c r="CY50" s="83">
        <f t="shared" si="46"/>
        <v>0</v>
      </c>
      <c r="CZ50" s="83">
        <f t="shared" si="72"/>
        <v>0</v>
      </c>
      <c r="DA50" s="83">
        <f t="shared" si="73"/>
        <v>0</v>
      </c>
      <c r="DB50" s="83">
        <f t="shared" si="74"/>
        <v>0</v>
      </c>
      <c r="DC50" s="83">
        <f t="shared" si="47"/>
        <v>0</v>
      </c>
      <c r="DD50" s="83">
        <f t="shared" si="48"/>
        <v>0</v>
      </c>
      <c r="DE50" s="83">
        <f t="shared" si="49"/>
        <v>0.70237287990307284</v>
      </c>
      <c r="DF50" s="83">
        <f t="shared" si="50"/>
        <v>0</v>
      </c>
      <c r="DG50" s="83">
        <f t="shared" si="51"/>
        <v>0</v>
      </c>
      <c r="DH50" s="83">
        <f t="shared" si="52"/>
        <v>0.70237287990307284</v>
      </c>
      <c r="DI50" s="83">
        <f t="shared" si="53"/>
        <v>0.70237287990307284</v>
      </c>
      <c r="DJ50" s="83">
        <f t="shared" si="75"/>
        <v>0.70237287990307284</v>
      </c>
      <c r="DK50" s="83">
        <f>INDEX($DC:$DI,ROW(),MATCH($DK$42,$DC$47:$DI$47,0))</f>
        <v>0.70237287990307284</v>
      </c>
      <c r="DL50" s="83">
        <f t="shared" si="76"/>
        <v>5.9849110047191685E-5</v>
      </c>
      <c r="DM50" s="83">
        <f t="shared" si="77"/>
        <v>0</v>
      </c>
      <c r="DN50" s="83">
        <f t="shared" si="78"/>
        <v>0</v>
      </c>
      <c r="DO50" s="83">
        <f t="shared" si="79"/>
        <v>0</v>
      </c>
      <c r="DP50" s="83">
        <f t="shared" si="80"/>
        <v>0</v>
      </c>
      <c r="DQ50" s="83">
        <f t="shared" si="81"/>
        <v>0</v>
      </c>
      <c r="DR50" s="83">
        <f t="shared" si="82"/>
        <v>0</v>
      </c>
      <c r="DS50" s="83">
        <f t="shared" si="83"/>
        <v>-1.8586359959980335E-2</v>
      </c>
      <c r="DT50" s="83">
        <f t="shared" si="84"/>
        <v>0</v>
      </c>
      <c r="DU50" s="83">
        <f t="shared" si="85"/>
        <v>0</v>
      </c>
      <c r="DV50" s="83">
        <f t="shared" si="86"/>
        <v>2.4698381005118127E-6</v>
      </c>
      <c r="DW50" s="83">
        <f t="shared" si="87"/>
        <v>0</v>
      </c>
      <c r="DX50" s="83">
        <f t="shared" si="88"/>
        <v>0</v>
      </c>
      <c r="DY50" s="83">
        <f t="shared" si="89"/>
        <v>0</v>
      </c>
      <c r="DZ50" s="83">
        <f t="shared" si="90"/>
        <v>0</v>
      </c>
      <c r="EA50" s="83">
        <f t="shared" si="91"/>
        <v>0</v>
      </c>
      <c r="EB50" s="83">
        <f t="shared" si="92"/>
        <v>0</v>
      </c>
      <c r="EC50" s="83">
        <f t="shared" si="93"/>
        <v>-1.8963029263923306E-2</v>
      </c>
      <c r="ED50" s="83">
        <f t="shared" si="94"/>
        <v>0</v>
      </c>
      <c r="EE50" s="83">
        <f t="shared" si="95"/>
        <v>0</v>
      </c>
      <c r="EF50" s="83">
        <f t="shared" si="96"/>
        <v>2.447078895488622E-6</v>
      </c>
      <c r="EG50" s="83">
        <f t="shared" si="97"/>
        <v>0</v>
      </c>
      <c r="EH50" s="83">
        <f t="shared" si="98"/>
        <v>0</v>
      </c>
      <c r="EI50" s="83">
        <f t="shared" si="99"/>
        <v>0</v>
      </c>
      <c r="EJ50" s="83">
        <f t="shared" si="100"/>
        <v>0</v>
      </c>
      <c r="EK50" s="83">
        <f t="shared" si="101"/>
        <v>0</v>
      </c>
      <c r="EL50" s="83">
        <f t="shared" si="102"/>
        <v>0</v>
      </c>
      <c r="EM50" s="83">
        <f t="shared" si="103"/>
        <v>0.72095923986326238</v>
      </c>
      <c r="EN50" s="83">
        <f t="shared" si="104"/>
        <v>0</v>
      </c>
      <c r="EO50" s="83">
        <f t="shared" si="105"/>
        <v>0</v>
      </c>
      <c r="EP50" s="83">
        <f t="shared" si="54"/>
        <v>0.72095923986326238</v>
      </c>
      <c r="EQ50" s="83">
        <f t="shared" si="55"/>
        <v>0.72095923986326238</v>
      </c>
      <c r="ER50" s="83">
        <f t="shared" si="106"/>
        <v>0.72095923986326238</v>
      </c>
      <c r="ES50" s="83">
        <f>INDEX($EK:$EQ,ROW(),MATCH($ES$42,$EK$47:$EQ$47,0))</f>
        <v>0.72095923986326238</v>
      </c>
      <c r="ET50" s="83">
        <f t="shared" si="107"/>
        <v>5.7379271946681171E-5</v>
      </c>
      <c r="EU50" s="83">
        <f t="shared" si="108"/>
        <v>0</v>
      </c>
      <c r="EV50" s="83">
        <f t="shared" si="109"/>
        <v>0</v>
      </c>
      <c r="EW50" s="83">
        <f t="shared" si="110"/>
        <v>0</v>
      </c>
      <c r="EX50" s="83">
        <f t="shared" si="111"/>
        <v>0</v>
      </c>
      <c r="EY50" s="83">
        <f t="shared" si="112"/>
        <v>0</v>
      </c>
      <c r="EZ50" s="83">
        <f t="shared" si="113"/>
        <v>0</v>
      </c>
      <c r="FA50" s="83">
        <f t="shared" si="114"/>
        <v>0.72133590916699619</v>
      </c>
      <c r="FB50" s="83">
        <f t="shared" si="115"/>
        <v>0</v>
      </c>
      <c r="FC50" s="83">
        <f t="shared" si="116"/>
        <v>0</v>
      </c>
      <c r="FD50" s="83">
        <f t="shared" si="56"/>
        <v>0.72133590916699619</v>
      </c>
      <c r="FE50" s="83">
        <f t="shared" si="57"/>
        <v>0.72133590916699619</v>
      </c>
      <c r="FF50" s="83">
        <f t="shared" si="117"/>
        <v>0.72133590916699619</v>
      </c>
      <c r="FG50" s="113">
        <f>INDEX($EY:$FE,ROW(),MATCH($FG$42,$EY$47:$FE$47,0))</f>
        <v>0.72133590916699619</v>
      </c>
      <c r="FH50" s="83">
        <f t="shared" si="118"/>
        <v>5.7402031151703061E-5</v>
      </c>
      <c r="FI50" s="83">
        <f t="shared" si="119"/>
        <v>0</v>
      </c>
      <c r="FJ50" s="84"/>
      <c r="FK50" s="84">
        <v>5.9849110047192195E-4</v>
      </c>
      <c r="FL50" s="84"/>
      <c r="FM50" s="83">
        <f t="shared" si="58"/>
        <v>0</v>
      </c>
      <c r="FN50" s="83">
        <f t="shared" si="59"/>
        <v>0</v>
      </c>
      <c r="FO50" s="83">
        <f t="shared" si="120"/>
        <v>5.9849110047192195E-4</v>
      </c>
      <c r="FP50" s="84"/>
      <c r="FQ50" s="84"/>
      <c r="FR50" s="83">
        <f t="shared" si="121"/>
        <v>0</v>
      </c>
      <c r="FS50" s="83">
        <f t="shared" si="122"/>
        <v>0</v>
      </c>
      <c r="FT50" s="84">
        <v>5.9849110047192195E-4</v>
      </c>
      <c r="FU50" s="83">
        <f t="shared" si="60"/>
        <v>0</v>
      </c>
      <c r="FV50" s="83">
        <f t="shared" si="61"/>
        <v>0</v>
      </c>
      <c r="FW50" s="83">
        <f t="shared" si="62"/>
        <v>0</v>
      </c>
      <c r="FX50" s="84"/>
      <c r="FY50" s="83">
        <f t="shared" si="123"/>
        <v>1.0033898284332601</v>
      </c>
      <c r="FZ50" s="83">
        <f t="shared" si="63"/>
        <v>2.3212573204735298E-10</v>
      </c>
      <c r="GA50" s="83">
        <f t="shared" si="124"/>
        <v>0</v>
      </c>
      <c r="GB50" s="83">
        <f t="shared" si="125"/>
        <v>0</v>
      </c>
      <c r="GC50" s="83">
        <f t="shared" si="126"/>
        <v>0</v>
      </c>
      <c r="GD50" s="83">
        <f t="shared" si="127"/>
        <v>0</v>
      </c>
      <c r="GE50" s="83">
        <f t="shared" si="128"/>
        <v>0</v>
      </c>
      <c r="GF50" s="83">
        <f t="shared" si="129"/>
        <v>0</v>
      </c>
      <c r="GG50" s="83">
        <f t="shared" si="130"/>
        <v>0</v>
      </c>
      <c r="GH50" s="83">
        <f t="shared" si="131"/>
        <v>0</v>
      </c>
      <c r="GI50" s="83">
        <f t="shared" si="132"/>
        <v>0</v>
      </c>
      <c r="GJ50" s="83">
        <f t="shared" si="133"/>
        <v>0</v>
      </c>
      <c r="GK50" s="83">
        <f t="shared" si="134"/>
        <v>0</v>
      </c>
      <c r="GL50" s="83">
        <f t="shared" si="135"/>
        <v>0</v>
      </c>
      <c r="GM50" s="83">
        <f t="shared" si="136"/>
        <v>0</v>
      </c>
      <c r="GN50" s="83">
        <f t="shared" si="137"/>
        <v>-3.3898284332600764E-3</v>
      </c>
      <c r="GO50" s="83">
        <f t="shared" si="138"/>
        <v>-3.3898284332600764E-3</v>
      </c>
      <c r="GP50" s="83">
        <f t="shared" si="139"/>
        <v>0</v>
      </c>
      <c r="GQ50" s="83">
        <f t="shared" si="140"/>
        <v>0</v>
      </c>
      <c r="GR50" s="83">
        <f t="shared" si="141"/>
        <v>0</v>
      </c>
      <c r="GS50" s="83">
        <f t="shared" si="142"/>
        <v>0</v>
      </c>
      <c r="GT50" s="83">
        <f t="shared" si="143"/>
        <v>0</v>
      </c>
      <c r="GU50" s="83">
        <f t="shared" si="144"/>
        <v>0</v>
      </c>
      <c r="GV50" s="83">
        <f t="shared" si="145"/>
        <v>0</v>
      </c>
      <c r="GW50" s="83">
        <f t="shared" si="146"/>
        <v>0</v>
      </c>
      <c r="GX50" s="83">
        <f t="shared" si="147"/>
        <v>0</v>
      </c>
      <c r="GY50" s="83">
        <f t="shared" si="148"/>
        <v>0</v>
      </c>
      <c r="GZ50" s="83">
        <f t="shared" si="149"/>
        <v>0</v>
      </c>
      <c r="HA50" s="83">
        <f t="shared" si="150"/>
        <v>0</v>
      </c>
      <c r="HB50" s="83">
        <f t="shared" si="151"/>
        <v>0</v>
      </c>
      <c r="HC50" s="83">
        <f t="shared" si="152"/>
        <v>0</v>
      </c>
      <c r="HD50" s="83">
        <f t="shared" si="153"/>
        <v>0.69898305147002193</v>
      </c>
      <c r="HE50" s="83">
        <f t="shared" si="154"/>
        <v>-3.3299793232128834E-3</v>
      </c>
      <c r="HF50" s="83">
        <f t="shared" si="155"/>
        <v>0</v>
      </c>
      <c r="HG50" s="83">
        <f t="shared" si="156"/>
        <v>0</v>
      </c>
      <c r="HH50" s="83">
        <f t="shared" si="157"/>
        <v>0</v>
      </c>
      <c r="HI50" s="83">
        <f t="shared" si="158"/>
        <v>0</v>
      </c>
      <c r="HJ50" s="83">
        <f t="shared" si="159"/>
        <v>0</v>
      </c>
      <c r="HK50" s="83">
        <f t="shared" si="160"/>
        <v>0</v>
      </c>
      <c r="HL50" s="83">
        <f t="shared" si="161"/>
        <v>0.71794608073394528</v>
      </c>
      <c r="HM50" s="83">
        <f t="shared" si="162"/>
        <v>-3.3324264021083721E-3</v>
      </c>
      <c r="HN50" s="83">
        <f t="shared" si="163"/>
        <v>0</v>
      </c>
    </row>
    <row r="51" spans="1:222" x14ac:dyDescent="0.2">
      <c r="A51" s="63"/>
      <c r="K51" s="64" t="s">
        <v>371</v>
      </c>
      <c r="L51" s="64"/>
      <c r="M51" s="84">
        <v>1</v>
      </c>
      <c r="N51" s="84">
        <v>3</v>
      </c>
      <c r="O51" s="84"/>
      <c r="P51" s="84"/>
      <c r="Q51" s="84"/>
      <c r="R51" s="84">
        <v>1</v>
      </c>
      <c r="S51" s="83">
        <f t="shared" si="64"/>
        <v>70</v>
      </c>
      <c r="T51" s="87">
        <f t="shared" si="65"/>
        <v>0</v>
      </c>
      <c r="U51" s="84"/>
      <c r="V51" s="84"/>
      <c r="W51" s="85">
        <v>1.00000000049926</v>
      </c>
      <c r="X51" s="85">
        <v>1.00000000049926</v>
      </c>
      <c r="Y51" s="85">
        <v>1.00000000049926</v>
      </c>
      <c r="Z51" s="85">
        <v>1.00000000049926</v>
      </c>
      <c r="AA51" s="85">
        <v>1.00000000049926</v>
      </c>
      <c r="AB51" s="85">
        <v>1.00000000049926</v>
      </c>
      <c r="AC51" s="85">
        <v>1.00000000049926</v>
      </c>
      <c r="AD51" s="85">
        <v>1.0000000004538701</v>
      </c>
      <c r="AE51" s="85">
        <v>1.00000000049926</v>
      </c>
      <c r="AF51" s="98">
        <v>5.9849133259765399E-4</v>
      </c>
      <c r="AG51" s="84">
        <v>5.9849133259765399E-4</v>
      </c>
      <c r="AH51" s="84">
        <v>5.9849133259765399E-4</v>
      </c>
      <c r="AI51" s="84">
        <v>5.9849133259765399E-4</v>
      </c>
      <c r="AJ51" s="84">
        <v>5.9849133259765399E-4</v>
      </c>
      <c r="AK51" s="84">
        <v>5.9849133259765399E-4</v>
      </c>
      <c r="AL51" s="98">
        <v>5.9849133259765399E-4</v>
      </c>
      <c r="AM51" s="84">
        <v>6.5834044264484698E-4</v>
      </c>
      <c r="AN51" s="84">
        <v>5.9849133259765399E-4</v>
      </c>
      <c r="AO51" s="84">
        <v>-3.9883197658577303E-3</v>
      </c>
      <c r="AP51" s="84"/>
      <c r="AQ51" s="84"/>
      <c r="AR51" s="84"/>
      <c r="AS51" s="83">
        <f t="shared" si="66"/>
        <v>0</v>
      </c>
      <c r="AT51" s="83">
        <f t="shared" si="7"/>
        <v>0</v>
      </c>
      <c r="AU51" s="83">
        <f t="shared" si="67"/>
        <v>0</v>
      </c>
      <c r="AV51" s="84">
        <v>1</v>
      </c>
      <c r="AW51" s="84">
        <v>1</v>
      </c>
      <c r="AX51" s="84"/>
      <c r="AY51" s="83">
        <f t="shared" si="8"/>
        <v>1</v>
      </c>
      <c r="AZ51" s="83">
        <f t="shared" si="9"/>
        <v>1</v>
      </c>
      <c r="BA51" s="83">
        <f t="shared" si="10"/>
        <v>0.69898305147002193</v>
      </c>
      <c r="BB51" s="83">
        <f t="shared" si="11"/>
        <v>-3.3898284332600764E-3</v>
      </c>
      <c r="BC51" s="83">
        <f t="shared" si="12"/>
        <v>-3.3898284332600764E-3</v>
      </c>
      <c r="BD51" s="83">
        <f t="shared" si="13"/>
        <v>-3.3898284332600764E-3</v>
      </c>
      <c r="BE51" s="83">
        <f t="shared" si="68"/>
        <v>0</v>
      </c>
      <c r="BF51" s="83">
        <f t="shared" si="69"/>
        <v>0</v>
      </c>
      <c r="BG51" s="83">
        <f t="shared" si="14"/>
        <v>-3.3898284332600764E-3</v>
      </c>
      <c r="BH51" s="83">
        <f t="shared" si="15"/>
        <v>-3.3898284332600764E-3</v>
      </c>
      <c r="BI51" s="83">
        <f t="shared" si="16"/>
        <v>-3.3898284332600764E-3</v>
      </c>
      <c r="BJ51" s="83">
        <f t="shared" si="17"/>
        <v>-3.3898284332600764E-3</v>
      </c>
      <c r="BK51" s="83">
        <f t="shared" si="18"/>
        <v>-3.3898284332600764E-3</v>
      </c>
      <c r="BL51" s="83">
        <f t="shared" si="19"/>
        <v>-3.3898284332600764E-3</v>
      </c>
      <c r="BM51" s="83">
        <f t="shared" si="20"/>
        <v>-3.3299793232128834E-3</v>
      </c>
      <c r="BN51" s="83">
        <f t="shared" si="21"/>
        <v>-3.3898284332600764E-3</v>
      </c>
      <c r="BO51" s="83">
        <f t="shared" si="70"/>
        <v>0</v>
      </c>
      <c r="BP51" s="83">
        <f t="shared" si="22"/>
        <v>1</v>
      </c>
      <c r="BQ51" s="83">
        <f t="shared" si="23"/>
        <v>0.69898305147011153</v>
      </c>
      <c r="BR51" s="83">
        <f t="shared" si="24"/>
        <v>-3.3898284329612737E-3</v>
      </c>
      <c r="BS51" s="83">
        <f t="shared" si="25"/>
        <v>-3.3898284329612737E-3</v>
      </c>
      <c r="BT51" s="83">
        <f t="shared" si="26"/>
        <v>-3.3898284329612737E-3</v>
      </c>
      <c r="BU51" s="83">
        <f t="shared" si="27"/>
        <v>-3.3898284329612737E-3</v>
      </c>
      <c r="BV51" s="83">
        <f t="shared" si="28"/>
        <v>-3.3898284329612737E-3</v>
      </c>
      <c r="BW51" s="83">
        <f t="shared" si="29"/>
        <v>-3.3898284329612737E-3</v>
      </c>
      <c r="BX51" s="83">
        <f t="shared" si="30"/>
        <v>-3.3898284329612737E-3</v>
      </c>
      <c r="BY51" s="83">
        <f t="shared" si="31"/>
        <v>-3.3898284329612737E-3</v>
      </c>
      <c r="BZ51" s="83">
        <f t="shared" si="32"/>
        <v>-3.3898284329612737E-3</v>
      </c>
      <c r="CA51" s="83">
        <f t="shared" si="33"/>
        <v>-3.329979322914082E-3</v>
      </c>
      <c r="CB51" s="83">
        <f t="shared" si="34"/>
        <v>-3.3898284329612737E-3</v>
      </c>
      <c r="CC51" s="84"/>
      <c r="CD51" s="84"/>
      <c r="CE51" s="84"/>
      <c r="CF51" s="84"/>
      <c r="CG51" s="84"/>
      <c r="CH51" s="84"/>
      <c r="CI51" s="84"/>
      <c r="CJ51" s="84"/>
      <c r="CK51" s="84"/>
      <c r="CL51" s="83">
        <f t="shared" si="35"/>
        <v>0</v>
      </c>
      <c r="CM51" s="83">
        <f t="shared" si="36"/>
        <v>0</v>
      </c>
      <c r="CN51" s="83">
        <f t="shared" si="37"/>
        <v>0</v>
      </c>
      <c r="CO51" s="83">
        <f t="shared" si="38"/>
        <v>0</v>
      </c>
      <c r="CP51" s="83">
        <f t="shared" si="39"/>
        <v>0</v>
      </c>
      <c r="CQ51" s="83">
        <f t="shared" si="40"/>
        <v>0.70237287990328201</v>
      </c>
      <c r="CR51" s="83">
        <f t="shared" si="41"/>
        <v>0</v>
      </c>
      <c r="CS51" s="83">
        <f t="shared" si="42"/>
        <v>0</v>
      </c>
      <c r="CT51" s="83">
        <f t="shared" si="43"/>
        <v>0.70237287990328201</v>
      </c>
      <c r="CU51" s="83">
        <f t="shared" si="44"/>
        <v>0.70237287990328201</v>
      </c>
      <c r="CV51" s="83">
        <f t="shared" si="71"/>
        <v>0.70237287990328201</v>
      </c>
      <c r="CW51" s="83">
        <f>INDEX($CO:$CU,ROW(),MATCH($CW$42,$CO$47:$CU$47,0))</f>
        <v>0.70237287990328201</v>
      </c>
      <c r="CX51" s="83">
        <f t="shared" si="45"/>
        <v>5.9849110047192986E-5</v>
      </c>
      <c r="CY51" s="83">
        <f t="shared" si="46"/>
        <v>0</v>
      </c>
      <c r="CZ51" s="83">
        <f t="shared" si="72"/>
        <v>0</v>
      </c>
      <c r="DA51" s="83">
        <f t="shared" si="73"/>
        <v>0</v>
      </c>
      <c r="DB51" s="83">
        <f t="shared" si="74"/>
        <v>0</v>
      </c>
      <c r="DC51" s="83">
        <f t="shared" si="47"/>
        <v>0</v>
      </c>
      <c r="DD51" s="83">
        <f t="shared" si="48"/>
        <v>0</v>
      </c>
      <c r="DE51" s="83">
        <f t="shared" si="49"/>
        <v>0.70237287990307284</v>
      </c>
      <c r="DF51" s="83">
        <f t="shared" si="50"/>
        <v>0</v>
      </c>
      <c r="DG51" s="83">
        <f t="shared" si="51"/>
        <v>0</v>
      </c>
      <c r="DH51" s="83">
        <f t="shared" si="52"/>
        <v>0.70237287990307284</v>
      </c>
      <c r="DI51" s="83">
        <f t="shared" si="53"/>
        <v>0.70237287990307284</v>
      </c>
      <c r="DJ51" s="83">
        <f t="shared" si="75"/>
        <v>0.70237287990307284</v>
      </c>
      <c r="DK51" s="83">
        <f>INDEX($DC:$DI,ROW(),MATCH($DK$42,$DC$47:$DI$47,0))</f>
        <v>0.70237287990307284</v>
      </c>
      <c r="DL51" s="83">
        <f t="shared" si="76"/>
        <v>5.9849110047191685E-5</v>
      </c>
      <c r="DM51" s="83">
        <f t="shared" si="77"/>
        <v>0</v>
      </c>
      <c r="DN51" s="83">
        <f t="shared" si="78"/>
        <v>0</v>
      </c>
      <c r="DO51" s="83">
        <f t="shared" si="79"/>
        <v>0</v>
      </c>
      <c r="DP51" s="83">
        <f t="shared" si="80"/>
        <v>0</v>
      </c>
      <c r="DQ51" s="83">
        <f t="shared" si="81"/>
        <v>0</v>
      </c>
      <c r="DR51" s="83">
        <f t="shared" si="82"/>
        <v>0</v>
      </c>
      <c r="DS51" s="83">
        <f t="shared" si="83"/>
        <v>-1.8586359959980335E-2</v>
      </c>
      <c r="DT51" s="83">
        <f t="shared" si="84"/>
        <v>0</v>
      </c>
      <c r="DU51" s="83">
        <f t="shared" si="85"/>
        <v>0</v>
      </c>
      <c r="DV51" s="83">
        <f t="shared" si="86"/>
        <v>2.4698381005118127E-6</v>
      </c>
      <c r="DW51" s="83">
        <f t="shared" si="87"/>
        <v>0</v>
      </c>
      <c r="DX51" s="83">
        <f t="shared" si="88"/>
        <v>0</v>
      </c>
      <c r="DY51" s="83">
        <f t="shared" si="89"/>
        <v>0</v>
      </c>
      <c r="DZ51" s="83">
        <f t="shared" si="90"/>
        <v>0</v>
      </c>
      <c r="EA51" s="83">
        <f t="shared" si="91"/>
        <v>0</v>
      </c>
      <c r="EB51" s="83">
        <f t="shared" si="92"/>
        <v>0</v>
      </c>
      <c r="EC51" s="83">
        <f t="shared" si="93"/>
        <v>-1.8963029263923306E-2</v>
      </c>
      <c r="ED51" s="83">
        <f t="shared" si="94"/>
        <v>0</v>
      </c>
      <c r="EE51" s="83">
        <f t="shared" si="95"/>
        <v>0</v>
      </c>
      <c r="EF51" s="83">
        <f t="shared" si="96"/>
        <v>2.447078895488622E-6</v>
      </c>
      <c r="EG51" s="83">
        <f t="shared" si="97"/>
        <v>0</v>
      </c>
      <c r="EH51" s="83">
        <f t="shared" si="98"/>
        <v>0</v>
      </c>
      <c r="EI51" s="83">
        <f t="shared" si="99"/>
        <v>0</v>
      </c>
      <c r="EJ51" s="83">
        <f t="shared" si="100"/>
        <v>0</v>
      </c>
      <c r="EK51" s="83">
        <f t="shared" si="101"/>
        <v>0</v>
      </c>
      <c r="EL51" s="83">
        <f t="shared" si="102"/>
        <v>0</v>
      </c>
      <c r="EM51" s="83">
        <f t="shared" si="103"/>
        <v>0.72095923986326238</v>
      </c>
      <c r="EN51" s="83">
        <f t="shared" si="104"/>
        <v>0</v>
      </c>
      <c r="EO51" s="83">
        <f t="shared" si="105"/>
        <v>0</v>
      </c>
      <c r="EP51" s="83">
        <f t="shared" si="54"/>
        <v>0.72095923986326238</v>
      </c>
      <c r="EQ51" s="83">
        <f t="shared" si="55"/>
        <v>0.72095923986326238</v>
      </c>
      <c r="ER51" s="83">
        <f t="shared" si="106"/>
        <v>0.72095923986326238</v>
      </c>
      <c r="ES51" s="83">
        <f>INDEX($EK:$EQ,ROW(),MATCH($ES$42,$EK$47:$EQ$47,0))</f>
        <v>0.72095923986326238</v>
      </c>
      <c r="ET51" s="83">
        <f t="shared" si="107"/>
        <v>5.7379271946681171E-5</v>
      </c>
      <c r="EU51" s="83">
        <f t="shared" si="108"/>
        <v>0</v>
      </c>
      <c r="EV51" s="83">
        <f t="shared" si="109"/>
        <v>0</v>
      </c>
      <c r="EW51" s="83">
        <f t="shared" si="110"/>
        <v>0</v>
      </c>
      <c r="EX51" s="83">
        <f t="shared" si="111"/>
        <v>0</v>
      </c>
      <c r="EY51" s="83">
        <f t="shared" si="112"/>
        <v>0</v>
      </c>
      <c r="EZ51" s="83">
        <f t="shared" si="113"/>
        <v>0</v>
      </c>
      <c r="FA51" s="83">
        <f t="shared" si="114"/>
        <v>0.72133590916699619</v>
      </c>
      <c r="FB51" s="83">
        <f t="shared" si="115"/>
        <v>0</v>
      </c>
      <c r="FC51" s="83">
        <f t="shared" si="116"/>
        <v>0</v>
      </c>
      <c r="FD51" s="83">
        <f t="shared" si="56"/>
        <v>0.72133590916699619</v>
      </c>
      <c r="FE51" s="83">
        <f t="shared" si="57"/>
        <v>0.72133590916699619</v>
      </c>
      <c r="FF51" s="83">
        <f t="shared" si="117"/>
        <v>0.72133590916699619</v>
      </c>
      <c r="FG51" s="113">
        <f>INDEX($EY:$FE,ROW(),MATCH($FG$42,$EY$47:$FE$47,0))</f>
        <v>0.72133590916699619</v>
      </c>
      <c r="FH51" s="83">
        <f t="shared" si="118"/>
        <v>5.7402031151703061E-5</v>
      </c>
      <c r="FI51" s="83">
        <f t="shared" si="119"/>
        <v>0</v>
      </c>
      <c r="FJ51" s="84"/>
      <c r="FK51" s="84">
        <v>5.9849110047192195E-4</v>
      </c>
      <c r="FL51" s="84"/>
      <c r="FM51" s="83">
        <f t="shared" si="58"/>
        <v>0</v>
      </c>
      <c r="FN51" s="83">
        <f t="shared" si="59"/>
        <v>0</v>
      </c>
      <c r="FO51" s="83">
        <f t="shared" si="120"/>
        <v>5.9849110047192195E-4</v>
      </c>
      <c r="FP51" s="84"/>
      <c r="FQ51" s="84"/>
      <c r="FR51" s="83">
        <f t="shared" si="121"/>
        <v>0</v>
      </c>
      <c r="FS51" s="83">
        <f t="shared" si="122"/>
        <v>0</v>
      </c>
      <c r="FT51" s="84">
        <v>5.9849110047192195E-4</v>
      </c>
      <c r="FU51" s="83">
        <f t="shared" si="60"/>
        <v>0</v>
      </c>
      <c r="FV51" s="83">
        <f t="shared" si="61"/>
        <v>0</v>
      </c>
      <c r="FW51" s="83">
        <f t="shared" si="62"/>
        <v>0</v>
      </c>
      <c r="FX51" s="84"/>
      <c r="FY51" s="83">
        <f t="shared" si="123"/>
        <v>1.0033898284332601</v>
      </c>
      <c r="FZ51" s="83">
        <f t="shared" si="63"/>
        <v>2.3212573204735298E-10</v>
      </c>
      <c r="GA51" s="83">
        <f t="shared" si="124"/>
        <v>0</v>
      </c>
      <c r="GB51" s="83">
        <f t="shared" si="125"/>
        <v>0</v>
      </c>
      <c r="GC51" s="83">
        <f t="shared" si="126"/>
        <v>0</v>
      </c>
      <c r="GD51" s="83">
        <f t="shared" si="127"/>
        <v>0</v>
      </c>
      <c r="GE51" s="83">
        <f t="shared" si="128"/>
        <v>0</v>
      </c>
      <c r="GF51" s="83">
        <f t="shared" si="129"/>
        <v>0</v>
      </c>
      <c r="GG51" s="83">
        <f t="shared" si="130"/>
        <v>0</v>
      </c>
      <c r="GH51" s="83">
        <f t="shared" si="131"/>
        <v>0</v>
      </c>
      <c r="GI51" s="83">
        <f t="shared" si="132"/>
        <v>0</v>
      </c>
      <c r="GJ51" s="83">
        <f t="shared" si="133"/>
        <v>0</v>
      </c>
      <c r="GK51" s="83">
        <f t="shared" si="134"/>
        <v>0</v>
      </c>
      <c r="GL51" s="83">
        <f t="shared" si="135"/>
        <v>0</v>
      </c>
      <c r="GM51" s="83">
        <f t="shared" si="136"/>
        <v>0</v>
      </c>
      <c r="GN51" s="83">
        <f t="shared" si="137"/>
        <v>-3.3898284332600764E-3</v>
      </c>
      <c r="GO51" s="83">
        <f t="shared" si="138"/>
        <v>-3.3898284332600764E-3</v>
      </c>
      <c r="GP51" s="83">
        <f t="shared" si="139"/>
        <v>0</v>
      </c>
      <c r="GQ51" s="83">
        <f t="shared" si="140"/>
        <v>0</v>
      </c>
      <c r="GR51" s="83">
        <f t="shared" si="141"/>
        <v>0</v>
      </c>
      <c r="GS51" s="83">
        <f t="shared" si="142"/>
        <v>0</v>
      </c>
      <c r="GT51" s="83">
        <f t="shared" si="143"/>
        <v>0</v>
      </c>
      <c r="GU51" s="83">
        <f t="shared" si="144"/>
        <v>0</v>
      </c>
      <c r="GV51" s="83">
        <f t="shared" si="145"/>
        <v>0</v>
      </c>
      <c r="GW51" s="83">
        <f t="shared" si="146"/>
        <v>0</v>
      </c>
      <c r="GX51" s="83">
        <f t="shared" si="147"/>
        <v>0</v>
      </c>
      <c r="GY51" s="83">
        <f t="shared" si="148"/>
        <v>0</v>
      </c>
      <c r="GZ51" s="83">
        <f t="shared" si="149"/>
        <v>0</v>
      </c>
      <c r="HA51" s="83">
        <f t="shared" si="150"/>
        <v>0</v>
      </c>
      <c r="HB51" s="83">
        <f t="shared" si="151"/>
        <v>0</v>
      </c>
      <c r="HC51" s="83">
        <f t="shared" si="152"/>
        <v>0</v>
      </c>
      <c r="HD51" s="83">
        <f t="shared" si="153"/>
        <v>0.69898305147002193</v>
      </c>
      <c r="HE51" s="83">
        <f t="shared" si="154"/>
        <v>-3.3299793232128834E-3</v>
      </c>
      <c r="HF51" s="83">
        <f t="shared" si="155"/>
        <v>0</v>
      </c>
      <c r="HG51" s="83">
        <f t="shared" si="156"/>
        <v>0</v>
      </c>
      <c r="HH51" s="83">
        <f t="shared" si="157"/>
        <v>0</v>
      </c>
      <c r="HI51" s="83">
        <f t="shared" si="158"/>
        <v>0</v>
      </c>
      <c r="HJ51" s="83">
        <f t="shared" si="159"/>
        <v>0</v>
      </c>
      <c r="HK51" s="83">
        <f t="shared" si="160"/>
        <v>0</v>
      </c>
      <c r="HL51" s="83">
        <f t="shared" si="161"/>
        <v>0.71794608073394528</v>
      </c>
      <c r="HM51" s="83">
        <f t="shared" si="162"/>
        <v>-3.3324264021083721E-3</v>
      </c>
      <c r="HN51" s="83">
        <f t="shared" si="163"/>
        <v>0</v>
      </c>
    </row>
    <row r="52" spans="1:222" x14ac:dyDescent="0.2">
      <c r="A52" s="63"/>
      <c r="K52" s="64" t="s">
        <v>372</v>
      </c>
      <c r="L52" s="64"/>
      <c r="M52" s="84">
        <v>1</v>
      </c>
      <c r="N52" s="84">
        <v>3</v>
      </c>
      <c r="O52" s="84"/>
      <c r="P52" s="84"/>
      <c r="Q52" s="84"/>
      <c r="R52" s="84">
        <v>1</v>
      </c>
      <c r="S52" s="83">
        <f t="shared" si="64"/>
        <v>70</v>
      </c>
      <c r="T52" s="87">
        <f t="shared" si="65"/>
        <v>0</v>
      </c>
      <c r="U52" s="84"/>
      <c r="V52" s="84"/>
      <c r="W52" s="85">
        <v>1.00000000049926</v>
      </c>
      <c r="X52" s="85">
        <v>1.00000000049926</v>
      </c>
      <c r="Y52" s="85">
        <v>1.00000000049926</v>
      </c>
      <c r="Z52" s="85">
        <v>1.00000000049926</v>
      </c>
      <c r="AA52" s="85">
        <v>1.00000000049926</v>
      </c>
      <c r="AB52" s="85">
        <v>1.00000000049926</v>
      </c>
      <c r="AC52" s="85">
        <v>1.00000000049926</v>
      </c>
      <c r="AD52" s="85">
        <v>1.0000000004538701</v>
      </c>
      <c r="AE52" s="85">
        <v>1.00000000049926</v>
      </c>
      <c r="AF52" s="98">
        <v>5.9849133259765399E-4</v>
      </c>
      <c r="AG52" s="84">
        <v>5.9849133259765399E-4</v>
      </c>
      <c r="AH52" s="84">
        <v>5.9849133259765399E-4</v>
      </c>
      <c r="AI52" s="84">
        <v>5.9849133259765399E-4</v>
      </c>
      <c r="AJ52" s="84">
        <v>5.9849133259765399E-4</v>
      </c>
      <c r="AK52" s="84">
        <v>5.9849133259765399E-4</v>
      </c>
      <c r="AL52" s="98">
        <v>5.9849133259765399E-4</v>
      </c>
      <c r="AM52" s="84">
        <v>6.5834044264484698E-4</v>
      </c>
      <c r="AN52" s="84">
        <v>5.9849133259765399E-4</v>
      </c>
      <c r="AO52" s="84">
        <v>-3.9883197658577303E-3</v>
      </c>
      <c r="AP52" s="84"/>
      <c r="AQ52" s="84"/>
      <c r="AR52" s="84"/>
      <c r="AS52" s="83">
        <f t="shared" si="66"/>
        <v>0</v>
      </c>
      <c r="AT52" s="83">
        <f t="shared" si="7"/>
        <v>0</v>
      </c>
      <c r="AU52" s="83">
        <f t="shared" si="67"/>
        <v>0</v>
      </c>
      <c r="AV52" s="84">
        <v>1</v>
      </c>
      <c r="AW52" s="84">
        <v>1</v>
      </c>
      <c r="AX52" s="84"/>
      <c r="AY52" s="83">
        <f t="shared" si="8"/>
        <v>1</v>
      </c>
      <c r="AZ52" s="83">
        <f t="shared" si="9"/>
        <v>1</v>
      </c>
      <c r="BA52" s="83">
        <f t="shared" si="10"/>
        <v>0.69898305147002193</v>
      </c>
      <c r="BB52" s="83">
        <f t="shared" si="11"/>
        <v>-3.3898284332600764E-3</v>
      </c>
      <c r="BC52" s="83">
        <f t="shared" si="12"/>
        <v>-3.3898284332600764E-3</v>
      </c>
      <c r="BD52" s="83">
        <f t="shared" si="13"/>
        <v>-3.3898284332600764E-3</v>
      </c>
      <c r="BE52" s="83">
        <f t="shared" si="68"/>
        <v>0</v>
      </c>
      <c r="BF52" s="83">
        <f t="shared" si="69"/>
        <v>0</v>
      </c>
      <c r="BG52" s="83">
        <f t="shared" si="14"/>
        <v>-3.3898284332600764E-3</v>
      </c>
      <c r="BH52" s="83">
        <f t="shared" si="15"/>
        <v>-3.3898284332600764E-3</v>
      </c>
      <c r="BI52" s="83">
        <f t="shared" si="16"/>
        <v>-3.3898284332600764E-3</v>
      </c>
      <c r="BJ52" s="83">
        <f t="shared" si="17"/>
        <v>-3.3898284332600764E-3</v>
      </c>
      <c r="BK52" s="83">
        <f t="shared" si="18"/>
        <v>-3.3898284332600764E-3</v>
      </c>
      <c r="BL52" s="83">
        <f t="shared" si="19"/>
        <v>-3.3898284332600764E-3</v>
      </c>
      <c r="BM52" s="83">
        <f t="shared" si="20"/>
        <v>-3.3299793232128834E-3</v>
      </c>
      <c r="BN52" s="83">
        <f t="shared" si="21"/>
        <v>-3.3898284332600764E-3</v>
      </c>
      <c r="BO52" s="83">
        <f t="shared" si="70"/>
        <v>0</v>
      </c>
      <c r="BP52" s="83">
        <f t="shared" si="22"/>
        <v>1</v>
      </c>
      <c r="BQ52" s="83">
        <f t="shared" si="23"/>
        <v>0.69898305147011153</v>
      </c>
      <c r="BR52" s="83">
        <f t="shared" si="24"/>
        <v>-3.3898284329612737E-3</v>
      </c>
      <c r="BS52" s="83">
        <f t="shared" si="25"/>
        <v>-3.3898284329612737E-3</v>
      </c>
      <c r="BT52" s="83">
        <f t="shared" si="26"/>
        <v>-3.3898284329612737E-3</v>
      </c>
      <c r="BU52" s="83">
        <f t="shared" si="27"/>
        <v>-3.3898284329612737E-3</v>
      </c>
      <c r="BV52" s="83">
        <f t="shared" si="28"/>
        <v>-3.3898284329612737E-3</v>
      </c>
      <c r="BW52" s="83">
        <f t="shared" si="29"/>
        <v>-3.3898284329612737E-3</v>
      </c>
      <c r="BX52" s="83">
        <f t="shared" si="30"/>
        <v>-3.3898284329612737E-3</v>
      </c>
      <c r="BY52" s="83">
        <f t="shared" si="31"/>
        <v>-3.3898284329612737E-3</v>
      </c>
      <c r="BZ52" s="83">
        <f t="shared" si="32"/>
        <v>-3.3898284329612737E-3</v>
      </c>
      <c r="CA52" s="83">
        <f t="shared" si="33"/>
        <v>-3.329979322914082E-3</v>
      </c>
      <c r="CB52" s="83">
        <f t="shared" si="34"/>
        <v>-3.3898284329612737E-3</v>
      </c>
      <c r="CC52" s="84"/>
      <c r="CD52" s="84"/>
      <c r="CE52" s="84"/>
      <c r="CF52" s="84"/>
      <c r="CG52" s="84"/>
      <c r="CH52" s="84"/>
      <c r="CI52" s="84"/>
      <c r="CJ52" s="84"/>
      <c r="CK52" s="84"/>
      <c r="CL52" s="83">
        <f t="shared" si="35"/>
        <v>0</v>
      </c>
      <c r="CM52" s="83">
        <f t="shared" si="36"/>
        <v>0</v>
      </c>
      <c r="CN52" s="83">
        <f t="shared" si="37"/>
        <v>0</v>
      </c>
      <c r="CO52" s="83">
        <f t="shared" si="38"/>
        <v>0</v>
      </c>
      <c r="CP52" s="83">
        <f t="shared" si="39"/>
        <v>0</v>
      </c>
      <c r="CQ52" s="83">
        <f t="shared" si="40"/>
        <v>0.70237287990328201</v>
      </c>
      <c r="CR52" s="83">
        <f t="shared" si="41"/>
        <v>0</v>
      </c>
      <c r="CS52" s="83">
        <f t="shared" si="42"/>
        <v>0</v>
      </c>
      <c r="CT52" s="83">
        <f t="shared" si="43"/>
        <v>0.70237287990328201</v>
      </c>
      <c r="CU52" s="83">
        <f t="shared" si="44"/>
        <v>0.70237287990328201</v>
      </c>
      <c r="CV52" s="83">
        <f t="shared" si="71"/>
        <v>0.70237287990328201</v>
      </c>
      <c r="CW52" s="83">
        <f>INDEX($CO:$CU,ROW(),MATCH($CW$42,$CO$47:$CU$47,0))</f>
        <v>0.70237287990328201</v>
      </c>
      <c r="CX52" s="83">
        <f t="shared" si="45"/>
        <v>5.9849110047192986E-5</v>
      </c>
      <c r="CY52" s="83">
        <f t="shared" si="46"/>
        <v>0</v>
      </c>
      <c r="CZ52" s="83">
        <f t="shared" si="72"/>
        <v>0</v>
      </c>
      <c r="DA52" s="83">
        <f t="shared" si="73"/>
        <v>0</v>
      </c>
      <c r="DB52" s="83">
        <f t="shared" si="74"/>
        <v>0</v>
      </c>
      <c r="DC52" s="83">
        <f t="shared" si="47"/>
        <v>0</v>
      </c>
      <c r="DD52" s="83">
        <f t="shared" si="48"/>
        <v>0</v>
      </c>
      <c r="DE52" s="83">
        <f t="shared" si="49"/>
        <v>0.70237287990307284</v>
      </c>
      <c r="DF52" s="83">
        <f t="shared" si="50"/>
        <v>0</v>
      </c>
      <c r="DG52" s="83">
        <f t="shared" si="51"/>
        <v>0</v>
      </c>
      <c r="DH52" s="83">
        <f t="shared" si="52"/>
        <v>0.70237287990307284</v>
      </c>
      <c r="DI52" s="83">
        <f t="shared" si="53"/>
        <v>0.70237287990307284</v>
      </c>
      <c r="DJ52" s="83">
        <f t="shared" si="75"/>
        <v>0.70237287990307284</v>
      </c>
      <c r="DK52" s="83">
        <f>INDEX($DC:$DI,ROW(),MATCH($DK$42,$DC$47:$DI$47,0))</f>
        <v>0.70237287990307284</v>
      </c>
      <c r="DL52" s="83">
        <f t="shared" si="76"/>
        <v>5.9849110047191685E-5</v>
      </c>
      <c r="DM52" s="83">
        <f t="shared" si="77"/>
        <v>0</v>
      </c>
      <c r="DN52" s="83">
        <f t="shared" si="78"/>
        <v>0</v>
      </c>
      <c r="DO52" s="83">
        <f t="shared" si="79"/>
        <v>0</v>
      </c>
      <c r="DP52" s="83">
        <f t="shared" si="80"/>
        <v>0</v>
      </c>
      <c r="DQ52" s="83">
        <f t="shared" si="81"/>
        <v>0</v>
      </c>
      <c r="DR52" s="83">
        <f t="shared" si="82"/>
        <v>0</v>
      </c>
      <c r="DS52" s="83">
        <f t="shared" si="83"/>
        <v>-1.8586359959980335E-2</v>
      </c>
      <c r="DT52" s="83">
        <f t="shared" si="84"/>
        <v>0</v>
      </c>
      <c r="DU52" s="83">
        <f t="shared" si="85"/>
        <v>0</v>
      </c>
      <c r="DV52" s="83">
        <f t="shared" si="86"/>
        <v>2.4698381005118127E-6</v>
      </c>
      <c r="DW52" s="83">
        <f t="shared" si="87"/>
        <v>0</v>
      </c>
      <c r="DX52" s="83">
        <f t="shared" si="88"/>
        <v>0</v>
      </c>
      <c r="DY52" s="83">
        <f t="shared" si="89"/>
        <v>0</v>
      </c>
      <c r="DZ52" s="83">
        <f t="shared" si="90"/>
        <v>0</v>
      </c>
      <c r="EA52" s="83">
        <f t="shared" si="91"/>
        <v>0</v>
      </c>
      <c r="EB52" s="83">
        <f t="shared" si="92"/>
        <v>0</v>
      </c>
      <c r="EC52" s="83">
        <f t="shared" si="93"/>
        <v>-1.8963029263923306E-2</v>
      </c>
      <c r="ED52" s="83">
        <f t="shared" si="94"/>
        <v>0</v>
      </c>
      <c r="EE52" s="83">
        <f t="shared" si="95"/>
        <v>0</v>
      </c>
      <c r="EF52" s="83">
        <f t="shared" si="96"/>
        <v>2.447078895488622E-6</v>
      </c>
      <c r="EG52" s="83">
        <f t="shared" si="97"/>
        <v>0</v>
      </c>
      <c r="EH52" s="83">
        <f t="shared" si="98"/>
        <v>0</v>
      </c>
      <c r="EI52" s="83">
        <f t="shared" si="99"/>
        <v>0</v>
      </c>
      <c r="EJ52" s="83">
        <f t="shared" si="100"/>
        <v>0</v>
      </c>
      <c r="EK52" s="83">
        <f t="shared" si="101"/>
        <v>0</v>
      </c>
      <c r="EL52" s="83">
        <f t="shared" si="102"/>
        <v>0</v>
      </c>
      <c r="EM52" s="83">
        <f t="shared" si="103"/>
        <v>0.72095923986326238</v>
      </c>
      <c r="EN52" s="83">
        <f t="shared" si="104"/>
        <v>0</v>
      </c>
      <c r="EO52" s="83">
        <f t="shared" si="105"/>
        <v>0</v>
      </c>
      <c r="EP52" s="83">
        <f t="shared" si="54"/>
        <v>0.72095923986326238</v>
      </c>
      <c r="EQ52" s="83">
        <f t="shared" si="55"/>
        <v>0.72095923986326238</v>
      </c>
      <c r="ER52" s="83">
        <f t="shared" si="106"/>
        <v>0.72095923986326238</v>
      </c>
      <c r="ES52" s="83">
        <f>INDEX($EK:$EQ,ROW(),MATCH($ES$42,$EK$47:$EQ$47,0))</f>
        <v>0.72095923986326238</v>
      </c>
      <c r="ET52" s="83">
        <f t="shared" si="107"/>
        <v>5.7379271946681171E-5</v>
      </c>
      <c r="EU52" s="83">
        <f t="shared" si="108"/>
        <v>0</v>
      </c>
      <c r="EV52" s="83">
        <f t="shared" si="109"/>
        <v>0</v>
      </c>
      <c r="EW52" s="83">
        <f t="shared" si="110"/>
        <v>0</v>
      </c>
      <c r="EX52" s="83">
        <f t="shared" si="111"/>
        <v>0</v>
      </c>
      <c r="EY52" s="83">
        <f t="shared" si="112"/>
        <v>0</v>
      </c>
      <c r="EZ52" s="83">
        <f t="shared" si="113"/>
        <v>0</v>
      </c>
      <c r="FA52" s="83">
        <f t="shared" si="114"/>
        <v>0.72133590916699619</v>
      </c>
      <c r="FB52" s="83">
        <f t="shared" si="115"/>
        <v>0</v>
      </c>
      <c r="FC52" s="83">
        <f t="shared" si="116"/>
        <v>0</v>
      </c>
      <c r="FD52" s="83">
        <f t="shared" si="56"/>
        <v>0.72133590916699619</v>
      </c>
      <c r="FE52" s="83">
        <f t="shared" si="57"/>
        <v>0.72133590916699619</v>
      </c>
      <c r="FF52" s="83">
        <f t="shared" si="117"/>
        <v>0.72133590916699619</v>
      </c>
      <c r="FG52" s="113">
        <f>INDEX($EY:$FE,ROW(),MATCH($FG$42,$EY$47:$FE$47,0))</f>
        <v>0.72133590916699619</v>
      </c>
      <c r="FH52" s="83">
        <f t="shared" si="118"/>
        <v>5.7402031151703061E-5</v>
      </c>
      <c r="FI52" s="83">
        <f t="shared" si="119"/>
        <v>0</v>
      </c>
      <c r="FJ52" s="84"/>
      <c r="FK52" s="84">
        <v>5.9849110047192195E-4</v>
      </c>
      <c r="FL52" s="84"/>
      <c r="FM52" s="83">
        <f t="shared" si="58"/>
        <v>0</v>
      </c>
      <c r="FN52" s="83">
        <f t="shared" si="59"/>
        <v>0</v>
      </c>
      <c r="FO52" s="83">
        <f t="shared" si="120"/>
        <v>5.9849110047192195E-4</v>
      </c>
      <c r="FP52" s="84"/>
      <c r="FQ52" s="84"/>
      <c r="FR52" s="83">
        <f t="shared" si="121"/>
        <v>0</v>
      </c>
      <c r="FS52" s="83">
        <f t="shared" si="122"/>
        <v>0</v>
      </c>
      <c r="FT52" s="84">
        <v>5.9849110047192195E-4</v>
      </c>
      <c r="FU52" s="83">
        <f t="shared" si="60"/>
        <v>0</v>
      </c>
      <c r="FV52" s="83">
        <f t="shared" si="61"/>
        <v>0</v>
      </c>
      <c r="FW52" s="83">
        <f t="shared" si="62"/>
        <v>0</v>
      </c>
      <c r="FX52" s="84"/>
      <c r="FY52" s="83">
        <f t="shared" si="123"/>
        <v>1.0033898284332601</v>
      </c>
      <c r="FZ52" s="83">
        <f t="shared" si="63"/>
        <v>2.3212573204735298E-10</v>
      </c>
      <c r="GA52" s="83">
        <f t="shared" si="124"/>
        <v>0</v>
      </c>
      <c r="GB52" s="83">
        <f t="shared" si="125"/>
        <v>0</v>
      </c>
      <c r="GC52" s="83">
        <f t="shared" si="126"/>
        <v>0</v>
      </c>
      <c r="GD52" s="83">
        <f t="shared" si="127"/>
        <v>0</v>
      </c>
      <c r="GE52" s="83">
        <f t="shared" si="128"/>
        <v>0</v>
      </c>
      <c r="GF52" s="83">
        <f t="shared" si="129"/>
        <v>0</v>
      </c>
      <c r="GG52" s="83">
        <f t="shared" si="130"/>
        <v>0</v>
      </c>
      <c r="GH52" s="83">
        <f t="shared" si="131"/>
        <v>0</v>
      </c>
      <c r="GI52" s="83">
        <f t="shared" si="132"/>
        <v>0</v>
      </c>
      <c r="GJ52" s="83">
        <f t="shared" si="133"/>
        <v>0</v>
      </c>
      <c r="GK52" s="83">
        <f t="shared" si="134"/>
        <v>0</v>
      </c>
      <c r="GL52" s="83">
        <f t="shared" si="135"/>
        <v>0</v>
      </c>
      <c r="GM52" s="83">
        <f t="shared" si="136"/>
        <v>0</v>
      </c>
      <c r="GN52" s="83">
        <f t="shared" si="137"/>
        <v>-3.3898284332600764E-3</v>
      </c>
      <c r="GO52" s="83">
        <f t="shared" si="138"/>
        <v>-3.3898284332600764E-3</v>
      </c>
      <c r="GP52" s="83">
        <f t="shared" si="139"/>
        <v>0</v>
      </c>
      <c r="GQ52" s="83">
        <f t="shared" si="140"/>
        <v>0</v>
      </c>
      <c r="GR52" s="83">
        <f t="shared" si="141"/>
        <v>0</v>
      </c>
      <c r="GS52" s="83">
        <f t="shared" si="142"/>
        <v>0</v>
      </c>
      <c r="GT52" s="83">
        <f t="shared" si="143"/>
        <v>0</v>
      </c>
      <c r="GU52" s="83">
        <f t="shared" si="144"/>
        <v>0</v>
      </c>
      <c r="GV52" s="83">
        <f t="shared" si="145"/>
        <v>0</v>
      </c>
      <c r="GW52" s="83">
        <f t="shared" si="146"/>
        <v>0</v>
      </c>
      <c r="GX52" s="83">
        <f t="shared" si="147"/>
        <v>0</v>
      </c>
      <c r="GY52" s="83">
        <f t="shared" si="148"/>
        <v>0</v>
      </c>
      <c r="GZ52" s="83">
        <f t="shared" si="149"/>
        <v>0</v>
      </c>
      <c r="HA52" s="83">
        <f t="shared" si="150"/>
        <v>0</v>
      </c>
      <c r="HB52" s="83">
        <f t="shared" si="151"/>
        <v>0</v>
      </c>
      <c r="HC52" s="83">
        <f t="shared" si="152"/>
        <v>0</v>
      </c>
      <c r="HD52" s="83">
        <f t="shared" si="153"/>
        <v>0.69898305147002193</v>
      </c>
      <c r="HE52" s="83">
        <f t="shared" si="154"/>
        <v>-3.3299793232128834E-3</v>
      </c>
      <c r="HF52" s="83">
        <f t="shared" si="155"/>
        <v>0</v>
      </c>
      <c r="HG52" s="83">
        <f t="shared" si="156"/>
        <v>0</v>
      </c>
      <c r="HH52" s="83">
        <f t="shared" si="157"/>
        <v>0</v>
      </c>
      <c r="HI52" s="83">
        <f t="shared" si="158"/>
        <v>0</v>
      </c>
      <c r="HJ52" s="83">
        <f t="shared" si="159"/>
        <v>0</v>
      </c>
      <c r="HK52" s="83">
        <f t="shared" si="160"/>
        <v>0</v>
      </c>
      <c r="HL52" s="83">
        <f t="shared" si="161"/>
        <v>0.71794608073394528</v>
      </c>
      <c r="HM52" s="83">
        <f t="shared" si="162"/>
        <v>-3.3324264021083721E-3</v>
      </c>
      <c r="HN52" s="83">
        <f t="shared" si="163"/>
        <v>0</v>
      </c>
    </row>
    <row r="53" spans="1:222" x14ac:dyDescent="0.2">
      <c r="A53" s="63"/>
      <c r="K53" s="64" t="s">
        <v>373</v>
      </c>
      <c r="L53" s="64"/>
      <c r="M53" s="84">
        <v>1</v>
      </c>
      <c r="N53" s="84">
        <v>3</v>
      </c>
      <c r="O53" s="84"/>
      <c r="P53" s="84"/>
      <c r="Q53" s="84"/>
      <c r="R53" s="84">
        <v>1</v>
      </c>
      <c r="S53" s="83">
        <f t="shared" si="64"/>
        <v>70</v>
      </c>
      <c r="T53" s="87">
        <f t="shared" si="65"/>
        <v>0</v>
      </c>
      <c r="U53" s="84"/>
      <c r="V53" s="84"/>
      <c r="W53" s="85">
        <v>1.0086601934608701</v>
      </c>
      <c r="X53" s="85">
        <v>1.0085823317926501</v>
      </c>
      <c r="Y53" s="85">
        <v>1.00878039726007</v>
      </c>
      <c r="Z53" s="85">
        <v>1.0086601934608701</v>
      </c>
      <c r="AA53" s="85">
        <v>1.0086601934608701</v>
      </c>
      <c r="AB53" s="85">
        <v>1.0086601934608701</v>
      </c>
      <c r="AC53" s="85">
        <v>1.0086601934608701</v>
      </c>
      <c r="AD53" s="85">
        <v>1.0087017686100499</v>
      </c>
      <c r="AE53" s="85">
        <v>1.0086584380588599</v>
      </c>
      <c r="AF53" s="98">
        <v>101476883.71544901</v>
      </c>
      <c r="AG53" s="84">
        <v>98344489.912953705</v>
      </c>
      <c r="AH53" s="84">
        <v>106383991.23358899</v>
      </c>
      <c r="AI53" s="84">
        <v>101476883.71544901</v>
      </c>
      <c r="AJ53" s="84">
        <v>101476883.71544901</v>
      </c>
      <c r="AK53" s="84">
        <v>101476883.71544901</v>
      </c>
      <c r="AL53" s="98">
        <v>101476883.71544901</v>
      </c>
      <c r="AM53" s="84">
        <v>103517813.672278</v>
      </c>
      <c r="AN53" s="84">
        <v>101407932.927074</v>
      </c>
      <c r="AO53" s="84">
        <v>-289796.93500603503</v>
      </c>
      <c r="AP53" s="84"/>
      <c r="AQ53" s="84"/>
      <c r="AR53" s="84"/>
      <c r="AS53" s="83">
        <f t="shared" si="66"/>
        <v>0</v>
      </c>
      <c r="AT53" s="83">
        <f t="shared" si="7"/>
        <v>0</v>
      </c>
      <c r="AU53" s="83">
        <f t="shared" si="67"/>
        <v>0</v>
      </c>
      <c r="AV53" s="84">
        <v>72661409.319999993</v>
      </c>
      <c r="AW53" s="84">
        <v>72661409.319999993</v>
      </c>
      <c r="AX53" s="84">
        <v>-1240681.1676133301</v>
      </c>
      <c r="AY53" s="83">
        <f t="shared" si="8"/>
        <v>72661409.319999993</v>
      </c>
      <c r="AZ53" s="83">
        <f t="shared" si="9"/>
        <v>71420728.152386665</v>
      </c>
      <c r="BA53" s="83">
        <f t="shared" si="10"/>
        <v>101187086.78044297</v>
      </c>
      <c r="BB53" s="83">
        <f t="shared" si="11"/>
        <v>101187086.78044297</v>
      </c>
      <c r="BC53" s="83">
        <f t="shared" si="12"/>
        <v>101187086.78044297</v>
      </c>
      <c r="BD53" s="83">
        <f t="shared" si="13"/>
        <v>101187086.78044297</v>
      </c>
      <c r="BE53" s="83">
        <f t="shared" si="68"/>
        <v>0</v>
      </c>
      <c r="BF53" s="83">
        <f t="shared" si="69"/>
        <v>0</v>
      </c>
      <c r="BG53" s="83">
        <f t="shared" si="14"/>
        <v>101187086.78044297</v>
      </c>
      <c r="BH53" s="83">
        <f t="shared" si="15"/>
        <v>98054692.977947667</v>
      </c>
      <c r="BI53" s="83">
        <f t="shared" si="16"/>
        <v>106094194.29858296</v>
      </c>
      <c r="BJ53" s="83">
        <f t="shared" si="17"/>
        <v>101187086.78044297</v>
      </c>
      <c r="BK53" s="83">
        <f t="shared" si="18"/>
        <v>101187086.78044297</v>
      </c>
      <c r="BL53" s="83">
        <f t="shared" si="19"/>
        <v>101187086.78044297</v>
      </c>
      <c r="BM53" s="83">
        <f t="shared" si="20"/>
        <v>103228016.73727196</v>
      </c>
      <c r="BN53" s="83">
        <f t="shared" si="21"/>
        <v>101118135.99206796</v>
      </c>
      <c r="BO53" s="83">
        <f t="shared" si="70"/>
        <v>0</v>
      </c>
      <c r="BP53" s="83">
        <f t="shared" si="22"/>
        <v>71420728.152386665</v>
      </c>
      <c r="BQ53" s="83">
        <f t="shared" si="23"/>
        <v>102065896.22522497</v>
      </c>
      <c r="BR53" s="83">
        <f t="shared" si="24"/>
        <v>102065896.22522497</v>
      </c>
      <c r="BS53" s="83">
        <f t="shared" si="25"/>
        <v>102065896.22522497</v>
      </c>
      <c r="BT53" s="83">
        <f t="shared" si="26"/>
        <v>102065896.22522497</v>
      </c>
      <c r="BU53" s="83">
        <f t="shared" si="27"/>
        <v>102065896.22522497</v>
      </c>
      <c r="BV53" s="83">
        <f t="shared" si="28"/>
        <v>98898718.020359561</v>
      </c>
      <c r="BW53" s="83">
        <f t="shared" si="29"/>
        <v>107028288.00372566</v>
      </c>
      <c r="BX53" s="83">
        <f t="shared" si="30"/>
        <v>102065896.22522497</v>
      </c>
      <c r="BY53" s="83">
        <f t="shared" si="31"/>
        <v>102065896.22522497</v>
      </c>
      <c r="BZ53" s="83">
        <f t="shared" si="32"/>
        <v>102065896.22522497</v>
      </c>
      <c r="CA53" s="83">
        <f t="shared" si="33"/>
        <v>104128804.79886639</v>
      </c>
      <c r="CB53" s="83">
        <f t="shared" si="34"/>
        <v>101996170.29799405</v>
      </c>
      <c r="CC53" s="84"/>
      <c r="CD53" s="84"/>
      <c r="CE53" s="84"/>
      <c r="CF53" s="84"/>
      <c r="CG53" s="84"/>
      <c r="CH53" s="84"/>
      <c r="CI53" s="84"/>
      <c r="CJ53" s="84"/>
      <c r="CK53" s="84"/>
      <c r="CL53" s="83">
        <f t="shared" si="35"/>
        <v>0</v>
      </c>
      <c r="CM53" s="83">
        <f t="shared" si="36"/>
        <v>4907107.5181399882</v>
      </c>
      <c r="CN53" s="83">
        <f t="shared" si="37"/>
        <v>0</v>
      </c>
      <c r="CO53" s="83">
        <f t="shared" si="38"/>
        <v>0</v>
      </c>
      <c r="CP53" s="83">
        <f t="shared" si="39"/>
        <v>0</v>
      </c>
      <c r="CQ53" s="83">
        <f t="shared" si="40"/>
        <v>0</v>
      </c>
      <c r="CR53" s="83">
        <f t="shared" si="41"/>
        <v>0</v>
      </c>
      <c r="CS53" s="83">
        <f t="shared" si="42"/>
        <v>0</v>
      </c>
      <c r="CT53" s="83">
        <f t="shared" si="43"/>
        <v>0</v>
      </c>
      <c r="CU53" s="83">
        <f t="shared" si="44"/>
        <v>0</v>
      </c>
      <c r="CV53" s="83">
        <f t="shared" si="71"/>
        <v>0</v>
      </c>
      <c r="CW53" s="83">
        <f>INDEX($CO:$CU,ROW(),MATCH($CW$42,$CO$47:$CU$47,0))</f>
        <v>0</v>
      </c>
      <c r="CX53" s="83">
        <f t="shared" si="45"/>
        <v>2040929.9568289965</v>
      </c>
      <c r="CY53" s="83">
        <f t="shared" si="46"/>
        <v>0</v>
      </c>
      <c r="CZ53" s="83">
        <f t="shared" si="72"/>
        <v>0</v>
      </c>
      <c r="DA53" s="83">
        <f t="shared" si="73"/>
        <v>4962391.7785006911</v>
      </c>
      <c r="DB53" s="83">
        <f t="shared" si="74"/>
        <v>0</v>
      </c>
      <c r="DC53" s="83">
        <f t="shared" si="47"/>
        <v>0</v>
      </c>
      <c r="DD53" s="83">
        <f t="shared" si="48"/>
        <v>0</v>
      </c>
      <c r="DE53" s="83">
        <f t="shared" si="49"/>
        <v>0</v>
      </c>
      <c r="DF53" s="83">
        <f t="shared" si="50"/>
        <v>0</v>
      </c>
      <c r="DG53" s="83">
        <f t="shared" si="51"/>
        <v>0</v>
      </c>
      <c r="DH53" s="83">
        <f t="shared" si="52"/>
        <v>0</v>
      </c>
      <c r="DI53" s="83">
        <f t="shared" si="53"/>
        <v>0</v>
      </c>
      <c r="DJ53" s="83">
        <f t="shared" si="75"/>
        <v>0</v>
      </c>
      <c r="DK53" s="83">
        <f>INDEX($DC:$DI,ROW(),MATCH($DK$42,$DC$47:$DI$47,0))</f>
        <v>0</v>
      </c>
      <c r="DL53" s="83">
        <f t="shared" si="76"/>
        <v>2062908.5736414194</v>
      </c>
      <c r="DM53" s="83">
        <f t="shared" si="77"/>
        <v>0</v>
      </c>
      <c r="DN53" s="83">
        <f t="shared" si="78"/>
        <v>0</v>
      </c>
      <c r="DO53" s="83">
        <f t="shared" si="79"/>
        <v>336795.79078071541</v>
      </c>
      <c r="DP53" s="83">
        <f t="shared" si="80"/>
        <v>0</v>
      </c>
      <c r="DQ53" s="83">
        <f t="shared" si="81"/>
        <v>0</v>
      </c>
      <c r="DR53" s="83">
        <f t="shared" si="82"/>
        <v>0</v>
      </c>
      <c r="DS53" s="83">
        <f t="shared" si="83"/>
        <v>0</v>
      </c>
      <c r="DT53" s="83">
        <f t="shared" si="84"/>
        <v>0</v>
      </c>
      <c r="DU53" s="83">
        <f t="shared" si="85"/>
        <v>0</v>
      </c>
      <c r="DV53" s="83">
        <f t="shared" si="86"/>
        <v>84224.58686315261</v>
      </c>
      <c r="DW53" s="83">
        <f t="shared" si="87"/>
        <v>0</v>
      </c>
      <c r="DX53" s="83">
        <f t="shared" si="88"/>
        <v>0</v>
      </c>
      <c r="DY53" s="83">
        <f t="shared" si="89"/>
        <v>337300.08397988783</v>
      </c>
      <c r="DZ53" s="83">
        <f t="shared" si="90"/>
        <v>0</v>
      </c>
      <c r="EA53" s="83">
        <f t="shared" si="91"/>
        <v>0</v>
      </c>
      <c r="EB53" s="83">
        <f t="shared" si="92"/>
        <v>0</v>
      </c>
      <c r="EC53" s="83">
        <f t="shared" si="93"/>
        <v>0</v>
      </c>
      <c r="ED53" s="83">
        <f t="shared" si="94"/>
        <v>0</v>
      </c>
      <c r="EE53" s="83">
        <f t="shared" si="95"/>
        <v>0</v>
      </c>
      <c r="EF53" s="83">
        <f t="shared" si="96"/>
        <v>84347.119445885997</v>
      </c>
      <c r="EG53" s="83">
        <f t="shared" si="97"/>
        <v>0</v>
      </c>
      <c r="EH53" s="83">
        <f t="shared" si="98"/>
        <v>0</v>
      </c>
      <c r="EI53" s="83">
        <f t="shared" si="99"/>
        <v>4570311.7273592725</v>
      </c>
      <c r="EJ53" s="83">
        <f t="shared" si="100"/>
        <v>0</v>
      </c>
      <c r="EK53" s="83">
        <f t="shared" si="101"/>
        <v>0</v>
      </c>
      <c r="EL53" s="83">
        <f t="shared" si="102"/>
        <v>0</v>
      </c>
      <c r="EM53" s="83">
        <f t="shared" si="103"/>
        <v>0</v>
      </c>
      <c r="EN53" s="83">
        <f t="shared" si="104"/>
        <v>0</v>
      </c>
      <c r="EO53" s="83">
        <f t="shared" si="105"/>
        <v>0</v>
      </c>
      <c r="EP53" s="83">
        <f t="shared" si="54"/>
        <v>0</v>
      </c>
      <c r="EQ53" s="83">
        <f t="shared" si="55"/>
        <v>0</v>
      </c>
      <c r="ER53" s="83">
        <f t="shared" si="106"/>
        <v>0</v>
      </c>
      <c r="ES53" s="83">
        <f>INDEX($EK:$EQ,ROW(),MATCH($ES$42,$EK$47:$EQ$47,0))</f>
        <v>0</v>
      </c>
      <c r="ET53" s="83">
        <f t="shared" si="107"/>
        <v>1956705.3699658439</v>
      </c>
      <c r="EU53" s="83">
        <f t="shared" si="108"/>
        <v>0</v>
      </c>
      <c r="EV53" s="83">
        <f t="shared" si="109"/>
        <v>0</v>
      </c>
      <c r="EW53" s="83">
        <f t="shared" si="110"/>
        <v>4625091.6945208032</v>
      </c>
      <c r="EX53" s="83">
        <f t="shared" si="111"/>
        <v>0</v>
      </c>
      <c r="EY53" s="83">
        <f t="shared" si="112"/>
        <v>0</v>
      </c>
      <c r="EZ53" s="83">
        <f t="shared" si="113"/>
        <v>0</v>
      </c>
      <c r="FA53" s="83">
        <f t="shared" si="114"/>
        <v>0</v>
      </c>
      <c r="FB53" s="83">
        <f t="shared" si="115"/>
        <v>0</v>
      </c>
      <c r="FC53" s="83">
        <f t="shared" si="116"/>
        <v>0</v>
      </c>
      <c r="FD53" s="83">
        <f t="shared" si="56"/>
        <v>0</v>
      </c>
      <c r="FE53" s="83">
        <f t="shared" si="57"/>
        <v>0</v>
      </c>
      <c r="FF53" s="83">
        <f t="shared" si="117"/>
        <v>0</v>
      </c>
      <c r="FG53" s="113">
        <f>INDEX($EY:$FE,ROW(),MATCH($FG$42,$EY$47:$FE$47,0))</f>
        <v>0</v>
      </c>
      <c r="FH53" s="83">
        <f t="shared" si="118"/>
        <v>1978561.4541955334</v>
      </c>
      <c r="FI53" s="83">
        <f t="shared" si="119"/>
        <v>0</v>
      </c>
      <c r="FJ53" s="84">
        <v>4869816.3696669703</v>
      </c>
      <c r="FK53" s="84">
        <v>843000.52053833904</v>
      </c>
      <c r="FL53" s="84"/>
      <c r="FM53" s="83">
        <f t="shared" si="58"/>
        <v>0</v>
      </c>
      <c r="FN53" s="83">
        <f t="shared" si="59"/>
        <v>0</v>
      </c>
      <c r="FO53" s="83">
        <f t="shared" si="120"/>
        <v>843000.52053833904</v>
      </c>
      <c r="FP53" s="84">
        <v>51669.494841490297</v>
      </c>
      <c r="FQ53" s="84">
        <v>95764025.592031196</v>
      </c>
      <c r="FR53" s="83">
        <f t="shared" si="121"/>
        <v>95764025.592031181</v>
      </c>
      <c r="FS53" s="83">
        <f t="shared" si="122"/>
        <v>0</v>
      </c>
      <c r="FT53" s="84">
        <v>101425172.987395</v>
      </c>
      <c r="FU53" s="83">
        <f t="shared" si="60"/>
        <v>0</v>
      </c>
      <c r="FV53" s="83">
        <f t="shared" si="61"/>
        <v>0</v>
      </c>
      <c r="FW53" s="83">
        <f t="shared" si="62"/>
        <v>0</v>
      </c>
      <c r="FX53" s="84">
        <v>57065185.189999998</v>
      </c>
      <c r="FY53" s="83">
        <f t="shared" si="123"/>
        <v>28539507.729557022</v>
      </c>
      <c r="FZ53" s="83">
        <f t="shared" si="63"/>
        <v>51710.728054001927</v>
      </c>
      <c r="GA53" s="83">
        <f t="shared" si="124"/>
        <v>0</v>
      </c>
      <c r="GB53" s="83">
        <f t="shared" si="125"/>
        <v>0</v>
      </c>
      <c r="GC53" s="83">
        <f t="shared" si="126"/>
        <v>0</v>
      </c>
      <c r="GD53" s="83">
        <f t="shared" si="127"/>
        <v>0</v>
      </c>
      <c r="GE53" s="83">
        <f t="shared" si="128"/>
        <v>0</v>
      </c>
      <c r="GF53" s="83">
        <f t="shared" si="129"/>
        <v>0</v>
      </c>
      <c r="GG53" s="83">
        <f t="shared" si="130"/>
        <v>0</v>
      </c>
      <c r="GH53" s="83">
        <f t="shared" si="131"/>
        <v>0</v>
      </c>
      <c r="GI53" s="83">
        <f t="shared" si="132"/>
        <v>0</v>
      </c>
      <c r="GJ53" s="83">
        <f t="shared" si="133"/>
        <v>101187086.78044297</v>
      </c>
      <c r="GK53" s="83">
        <f t="shared" si="134"/>
        <v>0</v>
      </c>
      <c r="GL53" s="83">
        <f t="shared" si="135"/>
        <v>0</v>
      </c>
      <c r="GM53" s="83">
        <f t="shared" si="136"/>
        <v>0</v>
      </c>
      <c r="GN53" s="83">
        <f t="shared" si="137"/>
        <v>0</v>
      </c>
      <c r="GO53" s="83">
        <f t="shared" si="138"/>
        <v>101187086.78044297</v>
      </c>
      <c r="GP53" s="83">
        <f t="shared" si="139"/>
        <v>0</v>
      </c>
      <c r="GQ53" s="83">
        <f t="shared" si="140"/>
        <v>0</v>
      </c>
      <c r="GR53" s="83">
        <f t="shared" si="141"/>
        <v>0</v>
      </c>
      <c r="GS53" s="83">
        <f t="shared" si="142"/>
        <v>0</v>
      </c>
      <c r="GT53" s="83">
        <f t="shared" si="143"/>
        <v>0</v>
      </c>
      <c r="GU53" s="83">
        <f t="shared" si="144"/>
        <v>0</v>
      </c>
      <c r="GV53" s="83">
        <f t="shared" si="145"/>
        <v>0</v>
      </c>
      <c r="GW53" s="83">
        <f t="shared" si="146"/>
        <v>0</v>
      </c>
      <c r="GX53" s="83">
        <f t="shared" si="147"/>
        <v>0</v>
      </c>
      <c r="GY53" s="83">
        <f t="shared" si="148"/>
        <v>0</v>
      </c>
      <c r="GZ53" s="83">
        <f t="shared" si="149"/>
        <v>106094194.29858296</v>
      </c>
      <c r="HA53" s="83">
        <f t="shared" si="150"/>
        <v>0</v>
      </c>
      <c r="HB53" s="83">
        <f t="shared" si="151"/>
        <v>0</v>
      </c>
      <c r="HC53" s="83">
        <f t="shared" si="152"/>
        <v>0</v>
      </c>
      <c r="HD53" s="83">
        <f t="shared" si="153"/>
        <v>0</v>
      </c>
      <c r="HE53" s="83">
        <f t="shared" si="154"/>
        <v>103228016.73727196</v>
      </c>
      <c r="HF53" s="83">
        <f t="shared" si="155"/>
        <v>0</v>
      </c>
      <c r="HG53" s="83">
        <f t="shared" si="156"/>
        <v>0</v>
      </c>
      <c r="HH53" s="83">
        <f t="shared" si="157"/>
        <v>105756894.21460307</v>
      </c>
      <c r="HI53" s="83">
        <f t="shared" si="158"/>
        <v>0</v>
      </c>
      <c r="HJ53" s="83">
        <f t="shared" si="159"/>
        <v>0</v>
      </c>
      <c r="HK53" s="83">
        <f t="shared" si="160"/>
        <v>0</v>
      </c>
      <c r="HL53" s="83">
        <f t="shared" si="161"/>
        <v>0</v>
      </c>
      <c r="HM53" s="83">
        <f t="shared" si="162"/>
        <v>103143669.61782607</v>
      </c>
      <c r="HN53" s="83">
        <f t="shared" si="163"/>
        <v>0</v>
      </c>
    </row>
    <row r="54" spans="1:222" x14ac:dyDescent="0.2">
      <c r="A54" s="63"/>
      <c r="K54" s="64" t="s">
        <v>374</v>
      </c>
      <c r="L54" s="64"/>
      <c r="M54" s="84">
        <v>1</v>
      </c>
      <c r="N54" s="84">
        <v>3</v>
      </c>
      <c r="O54" s="84"/>
      <c r="P54" s="84"/>
      <c r="Q54" s="84"/>
      <c r="R54" s="84">
        <v>1</v>
      </c>
      <c r="S54" s="83">
        <f t="shared" si="64"/>
        <v>70</v>
      </c>
      <c r="T54" s="87">
        <f t="shared" si="65"/>
        <v>0</v>
      </c>
      <c r="U54" s="84"/>
      <c r="V54" s="84"/>
      <c r="W54" s="85">
        <v>1.00000000049926</v>
      </c>
      <c r="X54" s="85">
        <v>1.00000000049926</v>
      </c>
      <c r="Y54" s="85">
        <v>1.00000000049926</v>
      </c>
      <c r="Z54" s="85">
        <v>1.00000000049926</v>
      </c>
      <c r="AA54" s="85">
        <v>1.00000000049926</v>
      </c>
      <c r="AB54" s="85">
        <v>1.00000000049926</v>
      </c>
      <c r="AC54" s="85">
        <v>1.00000000049926</v>
      </c>
      <c r="AD54" s="85">
        <v>1.0000000004538701</v>
      </c>
      <c r="AE54" s="85">
        <v>1.00000000049926</v>
      </c>
      <c r="AF54" s="98">
        <v>5.9849133259765399E-4</v>
      </c>
      <c r="AG54" s="84">
        <v>5.9849133259765399E-4</v>
      </c>
      <c r="AH54" s="84">
        <v>5.9849133259765399E-4</v>
      </c>
      <c r="AI54" s="84">
        <v>5.9849133259765399E-4</v>
      </c>
      <c r="AJ54" s="84">
        <v>5.9849133259765399E-4</v>
      </c>
      <c r="AK54" s="84">
        <v>5.9849133259765399E-4</v>
      </c>
      <c r="AL54" s="98">
        <v>5.9849133259765399E-4</v>
      </c>
      <c r="AM54" s="84">
        <v>6.5834044264484698E-4</v>
      </c>
      <c r="AN54" s="84">
        <v>5.9849133259765399E-4</v>
      </c>
      <c r="AO54" s="84">
        <v>-3.9883197658577303E-3</v>
      </c>
      <c r="AP54" s="84"/>
      <c r="AQ54" s="84"/>
      <c r="AR54" s="84"/>
      <c r="AS54" s="83">
        <f t="shared" si="66"/>
        <v>0</v>
      </c>
      <c r="AT54" s="83">
        <f t="shared" si="7"/>
        <v>0</v>
      </c>
      <c r="AU54" s="83">
        <f t="shared" si="67"/>
        <v>0</v>
      </c>
      <c r="AV54" s="84">
        <v>1</v>
      </c>
      <c r="AW54" s="84">
        <v>1</v>
      </c>
      <c r="AX54" s="84"/>
      <c r="AY54" s="83">
        <f t="shared" si="8"/>
        <v>1</v>
      </c>
      <c r="AZ54" s="83">
        <f t="shared" si="9"/>
        <v>1</v>
      </c>
      <c r="BA54" s="83">
        <f t="shared" si="10"/>
        <v>0.69898305147002193</v>
      </c>
      <c r="BB54" s="83">
        <f t="shared" si="11"/>
        <v>-3.3898284332600764E-3</v>
      </c>
      <c r="BC54" s="83">
        <f t="shared" si="12"/>
        <v>-3.3898284332600764E-3</v>
      </c>
      <c r="BD54" s="83">
        <f t="shared" si="13"/>
        <v>-3.3898284332600764E-3</v>
      </c>
      <c r="BE54" s="83">
        <f t="shared" si="68"/>
        <v>0</v>
      </c>
      <c r="BF54" s="83">
        <f t="shared" si="69"/>
        <v>0</v>
      </c>
      <c r="BG54" s="83">
        <f t="shared" si="14"/>
        <v>-3.3898284332600764E-3</v>
      </c>
      <c r="BH54" s="83">
        <f t="shared" si="15"/>
        <v>-3.3898284332600764E-3</v>
      </c>
      <c r="BI54" s="83">
        <f t="shared" si="16"/>
        <v>-3.3898284332600764E-3</v>
      </c>
      <c r="BJ54" s="83">
        <f t="shared" si="17"/>
        <v>-3.3898284332600764E-3</v>
      </c>
      <c r="BK54" s="83">
        <f t="shared" si="18"/>
        <v>-3.3898284332600764E-3</v>
      </c>
      <c r="BL54" s="83">
        <f t="shared" si="19"/>
        <v>-3.3898284332600764E-3</v>
      </c>
      <c r="BM54" s="83">
        <f t="shared" si="20"/>
        <v>-3.3299793232128834E-3</v>
      </c>
      <c r="BN54" s="83">
        <f t="shared" si="21"/>
        <v>-3.3898284332600764E-3</v>
      </c>
      <c r="BO54" s="83">
        <f t="shared" si="70"/>
        <v>0</v>
      </c>
      <c r="BP54" s="83">
        <f t="shared" si="22"/>
        <v>1</v>
      </c>
      <c r="BQ54" s="83">
        <f t="shared" si="23"/>
        <v>0.69898305147011153</v>
      </c>
      <c r="BR54" s="83">
        <f t="shared" si="24"/>
        <v>-3.3898284329612737E-3</v>
      </c>
      <c r="BS54" s="83">
        <f t="shared" si="25"/>
        <v>-3.3898284329612737E-3</v>
      </c>
      <c r="BT54" s="83">
        <f t="shared" si="26"/>
        <v>-3.3898284329612737E-3</v>
      </c>
      <c r="BU54" s="83">
        <f t="shared" si="27"/>
        <v>-3.3898284329612737E-3</v>
      </c>
      <c r="BV54" s="83">
        <f t="shared" si="28"/>
        <v>-3.3898284329612737E-3</v>
      </c>
      <c r="BW54" s="83">
        <f t="shared" si="29"/>
        <v>-3.3898284329612737E-3</v>
      </c>
      <c r="BX54" s="83">
        <f t="shared" si="30"/>
        <v>-3.3898284329612737E-3</v>
      </c>
      <c r="BY54" s="83">
        <f t="shared" si="31"/>
        <v>-3.3898284329612737E-3</v>
      </c>
      <c r="BZ54" s="83">
        <f t="shared" si="32"/>
        <v>-3.3898284329612737E-3</v>
      </c>
      <c r="CA54" s="83">
        <f t="shared" si="33"/>
        <v>-3.329979322914082E-3</v>
      </c>
      <c r="CB54" s="83">
        <f t="shared" si="34"/>
        <v>-3.3898284329612737E-3</v>
      </c>
      <c r="CC54" s="84"/>
      <c r="CD54" s="84"/>
      <c r="CE54" s="84"/>
      <c r="CF54" s="84"/>
      <c r="CG54" s="84"/>
      <c r="CH54" s="84"/>
      <c r="CI54" s="84"/>
      <c r="CJ54" s="84"/>
      <c r="CK54" s="84"/>
      <c r="CL54" s="83">
        <f t="shared" si="35"/>
        <v>0</v>
      </c>
      <c r="CM54" s="83">
        <f t="shared" si="36"/>
        <v>0</v>
      </c>
      <c r="CN54" s="83">
        <f t="shared" si="37"/>
        <v>0</v>
      </c>
      <c r="CO54" s="83">
        <f t="shared" si="38"/>
        <v>0</v>
      </c>
      <c r="CP54" s="83">
        <f t="shared" si="39"/>
        <v>0</v>
      </c>
      <c r="CQ54" s="83">
        <f t="shared" si="40"/>
        <v>0.70237287990328201</v>
      </c>
      <c r="CR54" s="83">
        <f t="shared" si="41"/>
        <v>0</v>
      </c>
      <c r="CS54" s="83">
        <f t="shared" si="42"/>
        <v>0</v>
      </c>
      <c r="CT54" s="83">
        <f t="shared" si="43"/>
        <v>0.70237287990328201</v>
      </c>
      <c r="CU54" s="83">
        <f t="shared" si="44"/>
        <v>0.70237287990328201</v>
      </c>
      <c r="CV54" s="83">
        <f t="shared" si="71"/>
        <v>0.70237287990328201</v>
      </c>
      <c r="CW54" s="83">
        <f>INDEX($CO:$CU,ROW(),MATCH($CW$42,$CO$47:$CU$47,0))</f>
        <v>0.70237287990328201</v>
      </c>
      <c r="CX54" s="83">
        <f t="shared" si="45"/>
        <v>5.9849110047192986E-5</v>
      </c>
      <c r="CY54" s="83">
        <f t="shared" si="46"/>
        <v>0</v>
      </c>
      <c r="CZ54" s="83">
        <f t="shared" si="72"/>
        <v>0</v>
      </c>
      <c r="DA54" s="83">
        <f t="shared" si="73"/>
        <v>0</v>
      </c>
      <c r="DB54" s="83">
        <f t="shared" si="74"/>
        <v>0</v>
      </c>
      <c r="DC54" s="83">
        <f t="shared" si="47"/>
        <v>0</v>
      </c>
      <c r="DD54" s="83">
        <f t="shared" si="48"/>
        <v>0</v>
      </c>
      <c r="DE54" s="83">
        <f t="shared" si="49"/>
        <v>0.70237287990307284</v>
      </c>
      <c r="DF54" s="83">
        <f t="shared" si="50"/>
        <v>0</v>
      </c>
      <c r="DG54" s="83">
        <f t="shared" si="51"/>
        <v>0</v>
      </c>
      <c r="DH54" s="83">
        <f t="shared" si="52"/>
        <v>0.70237287990307284</v>
      </c>
      <c r="DI54" s="83">
        <f t="shared" si="53"/>
        <v>0.70237287990307284</v>
      </c>
      <c r="DJ54" s="83">
        <f t="shared" si="75"/>
        <v>0.70237287990307284</v>
      </c>
      <c r="DK54" s="83">
        <f>INDEX($DC:$DI,ROW(),MATCH($DK$42,$DC$47:$DI$47,0))</f>
        <v>0.70237287990307284</v>
      </c>
      <c r="DL54" s="83">
        <f t="shared" si="76"/>
        <v>5.9849110047191685E-5</v>
      </c>
      <c r="DM54" s="83">
        <f t="shared" si="77"/>
        <v>0</v>
      </c>
      <c r="DN54" s="83">
        <f t="shared" si="78"/>
        <v>0</v>
      </c>
      <c r="DO54" s="83">
        <f t="shared" si="79"/>
        <v>0</v>
      </c>
      <c r="DP54" s="83">
        <f t="shared" si="80"/>
        <v>0</v>
      </c>
      <c r="DQ54" s="83">
        <f t="shared" si="81"/>
        <v>0</v>
      </c>
      <c r="DR54" s="83">
        <f t="shared" si="82"/>
        <v>0</v>
      </c>
      <c r="DS54" s="83">
        <f t="shared" si="83"/>
        <v>-1.8586359959980335E-2</v>
      </c>
      <c r="DT54" s="83">
        <f t="shared" si="84"/>
        <v>0</v>
      </c>
      <c r="DU54" s="83">
        <f t="shared" si="85"/>
        <v>0</v>
      </c>
      <c r="DV54" s="83">
        <f t="shared" si="86"/>
        <v>2.4698381005118127E-6</v>
      </c>
      <c r="DW54" s="83">
        <f t="shared" si="87"/>
        <v>0</v>
      </c>
      <c r="DX54" s="83">
        <f t="shared" si="88"/>
        <v>0</v>
      </c>
      <c r="DY54" s="83">
        <f t="shared" si="89"/>
        <v>0</v>
      </c>
      <c r="DZ54" s="83">
        <f t="shared" si="90"/>
        <v>0</v>
      </c>
      <c r="EA54" s="83">
        <f t="shared" si="91"/>
        <v>0</v>
      </c>
      <c r="EB54" s="83">
        <f t="shared" si="92"/>
        <v>0</v>
      </c>
      <c r="EC54" s="83">
        <f t="shared" si="93"/>
        <v>-1.8963029263923306E-2</v>
      </c>
      <c r="ED54" s="83">
        <f t="shared" si="94"/>
        <v>0</v>
      </c>
      <c r="EE54" s="83">
        <f t="shared" si="95"/>
        <v>0</v>
      </c>
      <c r="EF54" s="83">
        <f t="shared" si="96"/>
        <v>2.447078895488622E-6</v>
      </c>
      <c r="EG54" s="83">
        <f t="shared" si="97"/>
        <v>0</v>
      </c>
      <c r="EH54" s="83">
        <f t="shared" si="98"/>
        <v>0</v>
      </c>
      <c r="EI54" s="83">
        <f t="shared" si="99"/>
        <v>0</v>
      </c>
      <c r="EJ54" s="83">
        <f t="shared" si="100"/>
        <v>0</v>
      </c>
      <c r="EK54" s="83">
        <f t="shared" si="101"/>
        <v>0</v>
      </c>
      <c r="EL54" s="83">
        <f t="shared" si="102"/>
        <v>0</v>
      </c>
      <c r="EM54" s="83">
        <f t="shared" si="103"/>
        <v>0.72095923986326238</v>
      </c>
      <c r="EN54" s="83">
        <f t="shared" si="104"/>
        <v>0</v>
      </c>
      <c r="EO54" s="83">
        <f t="shared" si="105"/>
        <v>0</v>
      </c>
      <c r="EP54" s="83">
        <f t="shared" si="54"/>
        <v>0.72095923986326238</v>
      </c>
      <c r="EQ54" s="83">
        <f t="shared" si="55"/>
        <v>0.72095923986326238</v>
      </c>
      <c r="ER54" s="83">
        <f t="shared" si="106"/>
        <v>0.72095923986326238</v>
      </c>
      <c r="ES54" s="83">
        <f>INDEX($EK:$EQ,ROW(),MATCH($ES$42,$EK$47:$EQ$47,0))</f>
        <v>0.72095923986326238</v>
      </c>
      <c r="ET54" s="83">
        <f t="shared" si="107"/>
        <v>5.7379271946681171E-5</v>
      </c>
      <c r="EU54" s="83">
        <f t="shared" si="108"/>
        <v>0</v>
      </c>
      <c r="EV54" s="83">
        <f t="shared" si="109"/>
        <v>0</v>
      </c>
      <c r="EW54" s="83">
        <f t="shared" si="110"/>
        <v>0</v>
      </c>
      <c r="EX54" s="83">
        <f t="shared" si="111"/>
        <v>0</v>
      </c>
      <c r="EY54" s="83">
        <f t="shared" si="112"/>
        <v>0</v>
      </c>
      <c r="EZ54" s="83">
        <f t="shared" si="113"/>
        <v>0</v>
      </c>
      <c r="FA54" s="83">
        <f t="shared" si="114"/>
        <v>0.72133590916699619</v>
      </c>
      <c r="FB54" s="83">
        <f t="shared" si="115"/>
        <v>0</v>
      </c>
      <c r="FC54" s="83">
        <f t="shared" si="116"/>
        <v>0</v>
      </c>
      <c r="FD54" s="83">
        <f t="shared" si="56"/>
        <v>0.72133590916699619</v>
      </c>
      <c r="FE54" s="83">
        <f t="shared" si="57"/>
        <v>0.72133590916699619</v>
      </c>
      <c r="FF54" s="83">
        <f t="shared" si="117"/>
        <v>0.72133590916699619</v>
      </c>
      <c r="FG54" s="113">
        <f>INDEX($EY:$FE,ROW(),MATCH($FG$42,$EY$47:$FE$47,0))</f>
        <v>0.72133590916699619</v>
      </c>
      <c r="FH54" s="83">
        <f t="shared" si="118"/>
        <v>5.7402031151703061E-5</v>
      </c>
      <c r="FI54" s="83">
        <f t="shared" si="119"/>
        <v>0</v>
      </c>
      <c r="FJ54" s="84"/>
      <c r="FK54" s="84">
        <v>5.9849110047192195E-4</v>
      </c>
      <c r="FL54" s="84"/>
      <c r="FM54" s="83">
        <f t="shared" si="58"/>
        <v>0</v>
      </c>
      <c r="FN54" s="83">
        <f t="shared" si="59"/>
        <v>0</v>
      </c>
      <c r="FO54" s="83">
        <f t="shared" si="120"/>
        <v>5.9849110047192195E-4</v>
      </c>
      <c r="FP54" s="84"/>
      <c r="FQ54" s="84"/>
      <c r="FR54" s="83">
        <f t="shared" si="121"/>
        <v>0</v>
      </c>
      <c r="FS54" s="83">
        <f t="shared" si="122"/>
        <v>0</v>
      </c>
      <c r="FT54" s="84">
        <v>5.9849110047192195E-4</v>
      </c>
      <c r="FU54" s="83">
        <f t="shared" si="60"/>
        <v>0</v>
      </c>
      <c r="FV54" s="83">
        <f t="shared" si="61"/>
        <v>0</v>
      </c>
      <c r="FW54" s="83">
        <f t="shared" si="62"/>
        <v>0</v>
      </c>
      <c r="FX54" s="84"/>
      <c r="FY54" s="83">
        <f t="shared" si="123"/>
        <v>1.0033898284332601</v>
      </c>
      <c r="FZ54" s="83">
        <f t="shared" si="63"/>
        <v>2.3212573204735298E-10</v>
      </c>
      <c r="GA54" s="83">
        <f t="shared" si="124"/>
        <v>0</v>
      </c>
      <c r="GB54" s="83">
        <f t="shared" si="125"/>
        <v>0</v>
      </c>
      <c r="GC54" s="83">
        <f t="shared" si="126"/>
        <v>0</v>
      </c>
      <c r="GD54" s="83">
        <f t="shared" si="127"/>
        <v>0</v>
      </c>
      <c r="GE54" s="83">
        <f t="shared" si="128"/>
        <v>0</v>
      </c>
      <c r="GF54" s="83">
        <f t="shared" si="129"/>
        <v>0</v>
      </c>
      <c r="GG54" s="83">
        <f t="shared" si="130"/>
        <v>0</v>
      </c>
      <c r="GH54" s="83">
        <f t="shared" si="131"/>
        <v>0</v>
      </c>
      <c r="GI54" s="83">
        <f t="shared" si="132"/>
        <v>0</v>
      </c>
      <c r="GJ54" s="83">
        <f t="shared" si="133"/>
        <v>0</v>
      </c>
      <c r="GK54" s="83">
        <f t="shared" si="134"/>
        <v>0</v>
      </c>
      <c r="GL54" s="83">
        <f t="shared" si="135"/>
        <v>0</v>
      </c>
      <c r="GM54" s="83">
        <f t="shared" si="136"/>
        <v>0</v>
      </c>
      <c r="GN54" s="83">
        <f t="shared" si="137"/>
        <v>-3.3898284332600764E-3</v>
      </c>
      <c r="GO54" s="83">
        <f t="shared" si="138"/>
        <v>-3.3898284332600764E-3</v>
      </c>
      <c r="GP54" s="83">
        <f t="shared" si="139"/>
        <v>0</v>
      </c>
      <c r="GQ54" s="83">
        <f t="shared" si="140"/>
        <v>0</v>
      </c>
      <c r="GR54" s="83">
        <f t="shared" si="141"/>
        <v>0</v>
      </c>
      <c r="GS54" s="83">
        <f t="shared" si="142"/>
        <v>0</v>
      </c>
      <c r="GT54" s="83">
        <f t="shared" si="143"/>
        <v>0</v>
      </c>
      <c r="GU54" s="83">
        <f t="shared" si="144"/>
        <v>0</v>
      </c>
      <c r="GV54" s="83">
        <f t="shared" si="145"/>
        <v>0</v>
      </c>
      <c r="GW54" s="83">
        <f t="shared" si="146"/>
        <v>0</v>
      </c>
      <c r="GX54" s="83">
        <f t="shared" si="147"/>
        <v>0</v>
      </c>
      <c r="GY54" s="83">
        <f t="shared" si="148"/>
        <v>0</v>
      </c>
      <c r="GZ54" s="83">
        <f t="shared" si="149"/>
        <v>0</v>
      </c>
      <c r="HA54" s="83">
        <f t="shared" si="150"/>
        <v>0</v>
      </c>
      <c r="HB54" s="83">
        <f t="shared" si="151"/>
        <v>0</v>
      </c>
      <c r="HC54" s="83">
        <f t="shared" si="152"/>
        <v>0</v>
      </c>
      <c r="HD54" s="83">
        <f t="shared" si="153"/>
        <v>0.69898305147002193</v>
      </c>
      <c r="HE54" s="83">
        <f t="shared" si="154"/>
        <v>-3.3299793232128834E-3</v>
      </c>
      <c r="HF54" s="83">
        <f t="shared" si="155"/>
        <v>0</v>
      </c>
      <c r="HG54" s="83">
        <f t="shared" si="156"/>
        <v>0</v>
      </c>
      <c r="HH54" s="83">
        <f t="shared" si="157"/>
        <v>0</v>
      </c>
      <c r="HI54" s="83">
        <f t="shared" si="158"/>
        <v>0</v>
      </c>
      <c r="HJ54" s="83">
        <f t="shared" si="159"/>
        <v>0</v>
      </c>
      <c r="HK54" s="83">
        <f t="shared" si="160"/>
        <v>0</v>
      </c>
      <c r="HL54" s="83">
        <f t="shared" si="161"/>
        <v>0.71794608073394528</v>
      </c>
      <c r="HM54" s="83">
        <f t="shared" si="162"/>
        <v>-3.3324264021083721E-3</v>
      </c>
      <c r="HN54" s="83">
        <f t="shared" si="163"/>
        <v>0</v>
      </c>
    </row>
    <row r="55" spans="1:222" x14ac:dyDescent="0.2">
      <c r="A55" s="63"/>
      <c r="K55" s="64" t="s">
        <v>375</v>
      </c>
      <c r="L55" s="64"/>
      <c r="M55" s="84">
        <v>1</v>
      </c>
      <c r="N55" s="84">
        <v>3</v>
      </c>
      <c r="O55" s="84"/>
      <c r="P55" s="84"/>
      <c r="Q55" s="84"/>
      <c r="R55" s="84">
        <v>1</v>
      </c>
      <c r="S55" s="83">
        <f t="shared" si="64"/>
        <v>70</v>
      </c>
      <c r="T55" s="87">
        <f t="shared" si="65"/>
        <v>0</v>
      </c>
      <c r="U55" s="84"/>
      <c r="V55" s="84"/>
      <c r="W55" s="85">
        <v>1.00000000049926</v>
      </c>
      <c r="X55" s="85">
        <v>1.00000000049926</v>
      </c>
      <c r="Y55" s="85">
        <v>1.00000000049926</v>
      </c>
      <c r="Z55" s="85">
        <v>1.00000000049926</v>
      </c>
      <c r="AA55" s="85">
        <v>1.00000000049926</v>
      </c>
      <c r="AB55" s="85">
        <v>1.00000000049926</v>
      </c>
      <c r="AC55" s="85">
        <v>1.00000000049926</v>
      </c>
      <c r="AD55" s="85">
        <v>1.0000000004538701</v>
      </c>
      <c r="AE55" s="85">
        <v>1.00000000049926</v>
      </c>
      <c r="AF55" s="98">
        <v>5.9849133259765399E-4</v>
      </c>
      <c r="AG55" s="84">
        <v>5.9849133259765399E-4</v>
      </c>
      <c r="AH55" s="84">
        <v>5.9849133259765399E-4</v>
      </c>
      <c r="AI55" s="84">
        <v>5.9849133259765399E-4</v>
      </c>
      <c r="AJ55" s="84">
        <v>5.9849133259765399E-4</v>
      </c>
      <c r="AK55" s="84">
        <v>5.9849133259765399E-4</v>
      </c>
      <c r="AL55" s="98">
        <v>5.9849133259765399E-4</v>
      </c>
      <c r="AM55" s="84">
        <v>6.5834044264484698E-4</v>
      </c>
      <c r="AN55" s="84">
        <v>5.9849133259765399E-4</v>
      </c>
      <c r="AO55" s="84">
        <v>-3.9883197658577303E-3</v>
      </c>
      <c r="AP55" s="84"/>
      <c r="AQ55" s="84"/>
      <c r="AR55" s="84"/>
      <c r="AS55" s="83">
        <f t="shared" si="66"/>
        <v>0</v>
      </c>
      <c r="AT55" s="83">
        <f t="shared" si="7"/>
        <v>0</v>
      </c>
      <c r="AU55" s="83">
        <f t="shared" si="67"/>
        <v>0</v>
      </c>
      <c r="AV55" s="84">
        <v>1</v>
      </c>
      <c r="AW55" s="84">
        <v>1</v>
      </c>
      <c r="AX55" s="84"/>
      <c r="AY55" s="83">
        <f t="shared" si="8"/>
        <v>1</v>
      </c>
      <c r="AZ55" s="83">
        <f t="shared" si="9"/>
        <v>1</v>
      </c>
      <c r="BA55" s="83">
        <f t="shared" si="10"/>
        <v>0.69898305147002193</v>
      </c>
      <c r="BB55" s="83">
        <f t="shared" si="11"/>
        <v>-3.3898284332600764E-3</v>
      </c>
      <c r="BC55" s="83">
        <f t="shared" si="12"/>
        <v>-3.3898284332600764E-3</v>
      </c>
      <c r="BD55" s="83">
        <f t="shared" si="13"/>
        <v>-3.3898284332600764E-3</v>
      </c>
      <c r="BE55" s="83">
        <f t="shared" si="68"/>
        <v>0</v>
      </c>
      <c r="BF55" s="83">
        <f t="shared" si="69"/>
        <v>0</v>
      </c>
      <c r="BG55" s="83">
        <f t="shared" si="14"/>
        <v>-3.3898284332600764E-3</v>
      </c>
      <c r="BH55" s="83">
        <f t="shared" si="15"/>
        <v>-3.3898284332600764E-3</v>
      </c>
      <c r="BI55" s="83">
        <f t="shared" si="16"/>
        <v>-3.3898284332600764E-3</v>
      </c>
      <c r="BJ55" s="83">
        <f t="shared" si="17"/>
        <v>-3.3898284332600764E-3</v>
      </c>
      <c r="BK55" s="83">
        <f t="shared" si="18"/>
        <v>-3.3898284332600764E-3</v>
      </c>
      <c r="BL55" s="83">
        <f t="shared" si="19"/>
        <v>-3.3898284332600764E-3</v>
      </c>
      <c r="BM55" s="83">
        <f t="shared" si="20"/>
        <v>-3.3299793232128834E-3</v>
      </c>
      <c r="BN55" s="83">
        <f t="shared" si="21"/>
        <v>-3.3898284332600764E-3</v>
      </c>
      <c r="BO55" s="83">
        <f t="shared" si="70"/>
        <v>0</v>
      </c>
      <c r="BP55" s="83">
        <f t="shared" si="22"/>
        <v>1</v>
      </c>
      <c r="BQ55" s="83">
        <f t="shared" si="23"/>
        <v>0.69898305147011153</v>
      </c>
      <c r="BR55" s="83">
        <f t="shared" si="24"/>
        <v>-3.3898284329612737E-3</v>
      </c>
      <c r="BS55" s="83">
        <f t="shared" si="25"/>
        <v>-3.3898284329612737E-3</v>
      </c>
      <c r="BT55" s="83">
        <f t="shared" si="26"/>
        <v>-3.3898284329612737E-3</v>
      </c>
      <c r="BU55" s="83">
        <f t="shared" si="27"/>
        <v>-3.3898284329612737E-3</v>
      </c>
      <c r="BV55" s="83">
        <f t="shared" si="28"/>
        <v>-3.3898284329612737E-3</v>
      </c>
      <c r="BW55" s="83">
        <f t="shared" si="29"/>
        <v>-3.3898284329612737E-3</v>
      </c>
      <c r="BX55" s="83">
        <f t="shared" si="30"/>
        <v>-3.3898284329612737E-3</v>
      </c>
      <c r="BY55" s="83">
        <f t="shared" si="31"/>
        <v>-3.3898284329612737E-3</v>
      </c>
      <c r="BZ55" s="83">
        <f t="shared" si="32"/>
        <v>-3.3898284329612737E-3</v>
      </c>
      <c r="CA55" s="83">
        <f t="shared" si="33"/>
        <v>-3.329979322914082E-3</v>
      </c>
      <c r="CB55" s="83">
        <f t="shared" si="34"/>
        <v>-3.3898284329612737E-3</v>
      </c>
      <c r="CC55" s="84"/>
      <c r="CD55" s="84"/>
      <c r="CE55" s="84"/>
      <c r="CF55" s="84"/>
      <c r="CG55" s="84"/>
      <c r="CH55" s="84"/>
      <c r="CI55" s="84"/>
      <c r="CJ55" s="84"/>
      <c r="CK55" s="84"/>
      <c r="CL55" s="83">
        <f t="shared" si="35"/>
        <v>0</v>
      </c>
      <c r="CM55" s="83">
        <f t="shared" si="36"/>
        <v>0</v>
      </c>
      <c r="CN55" s="83">
        <f t="shared" si="37"/>
        <v>0</v>
      </c>
      <c r="CO55" s="83">
        <f t="shared" si="38"/>
        <v>0</v>
      </c>
      <c r="CP55" s="83">
        <f t="shared" si="39"/>
        <v>0</v>
      </c>
      <c r="CQ55" s="83">
        <f t="shared" si="40"/>
        <v>0.70237287990328201</v>
      </c>
      <c r="CR55" s="83">
        <f t="shared" si="41"/>
        <v>0</v>
      </c>
      <c r="CS55" s="83">
        <f t="shared" si="42"/>
        <v>0</v>
      </c>
      <c r="CT55" s="83">
        <f t="shared" si="43"/>
        <v>0.70237287990328201</v>
      </c>
      <c r="CU55" s="83">
        <f t="shared" si="44"/>
        <v>0.70237287990328201</v>
      </c>
      <c r="CV55" s="83">
        <f t="shared" si="71"/>
        <v>0.70237287990328201</v>
      </c>
      <c r="CW55" s="83">
        <f>INDEX($CO:$CU,ROW(),MATCH($CW$42,$CO$47:$CU$47,0))</f>
        <v>0.70237287990328201</v>
      </c>
      <c r="CX55" s="83">
        <f t="shared" si="45"/>
        <v>5.9849110047192986E-5</v>
      </c>
      <c r="CY55" s="83">
        <f t="shared" si="46"/>
        <v>0</v>
      </c>
      <c r="CZ55" s="83">
        <f t="shared" si="72"/>
        <v>0</v>
      </c>
      <c r="DA55" s="83">
        <f t="shared" si="73"/>
        <v>0</v>
      </c>
      <c r="DB55" s="83">
        <f t="shared" si="74"/>
        <v>0</v>
      </c>
      <c r="DC55" s="83">
        <f t="shared" si="47"/>
        <v>0</v>
      </c>
      <c r="DD55" s="83">
        <f t="shared" si="48"/>
        <v>0</v>
      </c>
      <c r="DE55" s="83">
        <f t="shared" si="49"/>
        <v>0.70237287990307284</v>
      </c>
      <c r="DF55" s="83">
        <f t="shared" si="50"/>
        <v>0</v>
      </c>
      <c r="DG55" s="83">
        <f t="shared" si="51"/>
        <v>0</v>
      </c>
      <c r="DH55" s="83">
        <f t="shared" si="52"/>
        <v>0.70237287990307284</v>
      </c>
      <c r="DI55" s="83">
        <f t="shared" si="53"/>
        <v>0.70237287990307284</v>
      </c>
      <c r="DJ55" s="83">
        <f t="shared" si="75"/>
        <v>0.70237287990307284</v>
      </c>
      <c r="DK55" s="83">
        <f>INDEX($DC:$DI,ROW(),MATCH($DK$42,$DC$47:$DI$47,0))</f>
        <v>0.70237287990307284</v>
      </c>
      <c r="DL55" s="83">
        <f t="shared" si="76"/>
        <v>5.9849110047191685E-5</v>
      </c>
      <c r="DM55" s="83">
        <f t="shared" si="77"/>
        <v>0</v>
      </c>
      <c r="DN55" s="83">
        <f t="shared" si="78"/>
        <v>0</v>
      </c>
      <c r="DO55" s="83">
        <f t="shared" si="79"/>
        <v>0</v>
      </c>
      <c r="DP55" s="83">
        <f t="shared" si="80"/>
        <v>0</v>
      </c>
      <c r="DQ55" s="83">
        <f t="shared" si="81"/>
        <v>0</v>
      </c>
      <c r="DR55" s="83">
        <f t="shared" si="82"/>
        <v>0</v>
      </c>
      <c r="DS55" s="83">
        <f t="shared" si="83"/>
        <v>-1.8586359959980335E-2</v>
      </c>
      <c r="DT55" s="83">
        <f t="shared" si="84"/>
        <v>0</v>
      </c>
      <c r="DU55" s="83">
        <f t="shared" si="85"/>
        <v>0</v>
      </c>
      <c r="DV55" s="83">
        <f t="shared" si="86"/>
        <v>2.4698381005118127E-6</v>
      </c>
      <c r="DW55" s="83">
        <f t="shared" si="87"/>
        <v>0</v>
      </c>
      <c r="DX55" s="83">
        <f t="shared" si="88"/>
        <v>0</v>
      </c>
      <c r="DY55" s="83">
        <f t="shared" si="89"/>
        <v>0</v>
      </c>
      <c r="DZ55" s="83">
        <f t="shared" si="90"/>
        <v>0</v>
      </c>
      <c r="EA55" s="83">
        <f t="shared" si="91"/>
        <v>0</v>
      </c>
      <c r="EB55" s="83">
        <f t="shared" si="92"/>
        <v>0</v>
      </c>
      <c r="EC55" s="83">
        <f t="shared" si="93"/>
        <v>-1.8963029263923306E-2</v>
      </c>
      <c r="ED55" s="83">
        <f t="shared" si="94"/>
        <v>0</v>
      </c>
      <c r="EE55" s="83">
        <f t="shared" si="95"/>
        <v>0</v>
      </c>
      <c r="EF55" s="83">
        <f t="shared" si="96"/>
        <v>2.447078895488622E-6</v>
      </c>
      <c r="EG55" s="83">
        <f t="shared" si="97"/>
        <v>0</v>
      </c>
      <c r="EH55" s="83">
        <f t="shared" si="98"/>
        <v>0</v>
      </c>
      <c r="EI55" s="83">
        <f t="shared" si="99"/>
        <v>0</v>
      </c>
      <c r="EJ55" s="83">
        <f t="shared" si="100"/>
        <v>0</v>
      </c>
      <c r="EK55" s="83">
        <f t="shared" si="101"/>
        <v>0</v>
      </c>
      <c r="EL55" s="83">
        <f t="shared" si="102"/>
        <v>0</v>
      </c>
      <c r="EM55" s="83">
        <f t="shared" si="103"/>
        <v>0.72095923986326238</v>
      </c>
      <c r="EN55" s="83">
        <f t="shared" si="104"/>
        <v>0</v>
      </c>
      <c r="EO55" s="83">
        <f t="shared" si="105"/>
        <v>0</v>
      </c>
      <c r="EP55" s="83">
        <f t="shared" si="54"/>
        <v>0.72095923986326238</v>
      </c>
      <c r="EQ55" s="83">
        <f t="shared" si="55"/>
        <v>0.72095923986326238</v>
      </c>
      <c r="ER55" s="83">
        <f t="shared" si="106"/>
        <v>0.72095923986326238</v>
      </c>
      <c r="ES55" s="83">
        <f>INDEX($EK:$EQ,ROW(),MATCH($ES$42,$EK$47:$EQ$47,0))</f>
        <v>0.72095923986326238</v>
      </c>
      <c r="ET55" s="83">
        <f t="shared" si="107"/>
        <v>5.7379271946681171E-5</v>
      </c>
      <c r="EU55" s="83">
        <f t="shared" si="108"/>
        <v>0</v>
      </c>
      <c r="EV55" s="83">
        <f t="shared" si="109"/>
        <v>0</v>
      </c>
      <c r="EW55" s="83">
        <f t="shared" si="110"/>
        <v>0</v>
      </c>
      <c r="EX55" s="83">
        <f t="shared" si="111"/>
        <v>0</v>
      </c>
      <c r="EY55" s="83">
        <f t="shared" si="112"/>
        <v>0</v>
      </c>
      <c r="EZ55" s="83">
        <f t="shared" si="113"/>
        <v>0</v>
      </c>
      <c r="FA55" s="83">
        <f t="shared" si="114"/>
        <v>0.72133590916699619</v>
      </c>
      <c r="FB55" s="83">
        <f t="shared" si="115"/>
        <v>0</v>
      </c>
      <c r="FC55" s="83">
        <f t="shared" si="116"/>
        <v>0</v>
      </c>
      <c r="FD55" s="83">
        <f t="shared" si="56"/>
        <v>0.72133590916699619</v>
      </c>
      <c r="FE55" s="83">
        <f t="shared" si="57"/>
        <v>0.72133590916699619</v>
      </c>
      <c r="FF55" s="83">
        <f t="shared" si="117"/>
        <v>0.72133590916699619</v>
      </c>
      <c r="FG55" s="113">
        <f>INDEX($EY:$FE,ROW(),MATCH($FG$42,$EY$47:$FE$47,0))</f>
        <v>0.72133590916699619</v>
      </c>
      <c r="FH55" s="83">
        <f t="shared" si="118"/>
        <v>5.7402031151703061E-5</v>
      </c>
      <c r="FI55" s="83">
        <f t="shared" si="119"/>
        <v>0</v>
      </c>
      <c r="FJ55" s="84"/>
      <c r="FK55" s="84">
        <v>5.9849110047192195E-4</v>
      </c>
      <c r="FL55" s="84"/>
      <c r="FM55" s="83">
        <f t="shared" si="58"/>
        <v>0</v>
      </c>
      <c r="FN55" s="83">
        <f t="shared" si="59"/>
        <v>0</v>
      </c>
      <c r="FO55" s="83">
        <f t="shared" si="120"/>
        <v>5.9849110047192195E-4</v>
      </c>
      <c r="FP55" s="84"/>
      <c r="FQ55" s="84"/>
      <c r="FR55" s="83">
        <f t="shared" si="121"/>
        <v>0</v>
      </c>
      <c r="FS55" s="83">
        <f t="shared" si="122"/>
        <v>0</v>
      </c>
      <c r="FT55" s="84">
        <v>5.9849110047192195E-4</v>
      </c>
      <c r="FU55" s="83">
        <f t="shared" si="60"/>
        <v>0</v>
      </c>
      <c r="FV55" s="83">
        <f t="shared" si="61"/>
        <v>0</v>
      </c>
      <c r="FW55" s="83">
        <f t="shared" si="62"/>
        <v>0</v>
      </c>
      <c r="FX55" s="84"/>
      <c r="FY55" s="83">
        <f t="shared" si="123"/>
        <v>1.0033898284332601</v>
      </c>
      <c r="FZ55" s="83">
        <f t="shared" si="63"/>
        <v>2.3212573204735298E-10</v>
      </c>
      <c r="GA55" s="83">
        <f t="shared" si="124"/>
        <v>0</v>
      </c>
      <c r="GB55" s="83">
        <f t="shared" si="125"/>
        <v>0</v>
      </c>
      <c r="GC55" s="83">
        <f t="shared" si="126"/>
        <v>0</v>
      </c>
      <c r="GD55" s="83">
        <f t="shared" si="127"/>
        <v>0</v>
      </c>
      <c r="GE55" s="83">
        <f t="shared" si="128"/>
        <v>0</v>
      </c>
      <c r="GF55" s="83">
        <f t="shared" si="129"/>
        <v>0</v>
      </c>
      <c r="GG55" s="83">
        <f t="shared" si="130"/>
        <v>0</v>
      </c>
      <c r="GH55" s="83">
        <f t="shared" si="131"/>
        <v>0</v>
      </c>
      <c r="GI55" s="83">
        <f t="shared" si="132"/>
        <v>0</v>
      </c>
      <c r="GJ55" s="83">
        <f t="shared" si="133"/>
        <v>0</v>
      </c>
      <c r="GK55" s="83">
        <f t="shared" si="134"/>
        <v>0</v>
      </c>
      <c r="GL55" s="83">
        <f t="shared" si="135"/>
        <v>0</v>
      </c>
      <c r="GM55" s="83">
        <f t="shared" si="136"/>
        <v>0</v>
      </c>
      <c r="GN55" s="83">
        <f t="shared" si="137"/>
        <v>-3.3898284332600764E-3</v>
      </c>
      <c r="GO55" s="83">
        <f t="shared" si="138"/>
        <v>-3.3898284332600764E-3</v>
      </c>
      <c r="GP55" s="83">
        <f t="shared" si="139"/>
        <v>0</v>
      </c>
      <c r="GQ55" s="83">
        <f t="shared" si="140"/>
        <v>0</v>
      </c>
      <c r="GR55" s="83">
        <f t="shared" si="141"/>
        <v>0</v>
      </c>
      <c r="GS55" s="83">
        <f t="shared" si="142"/>
        <v>0</v>
      </c>
      <c r="GT55" s="83">
        <f t="shared" si="143"/>
        <v>0</v>
      </c>
      <c r="GU55" s="83">
        <f t="shared" si="144"/>
        <v>0</v>
      </c>
      <c r="GV55" s="83">
        <f t="shared" si="145"/>
        <v>0</v>
      </c>
      <c r="GW55" s="83">
        <f t="shared" si="146"/>
        <v>0</v>
      </c>
      <c r="GX55" s="83">
        <f t="shared" si="147"/>
        <v>0</v>
      </c>
      <c r="GY55" s="83">
        <f t="shared" si="148"/>
        <v>0</v>
      </c>
      <c r="GZ55" s="83">
        <f t="shared" si="149"/>
        <v>0</v>
      </c>
      <c r="HA55" s="83">
        <f t="shared" si="150"/>
        <v>0</v>
      </c>
      <c r="HB55" s="83">
        <f t="shared" si="151"/>
        <v>0</v>
      </c>
      <c r="HC55" s="83">
        <f t="shared" si="152"/>
        <v>0</v>
      </c>
      <c r="HD55" s="83">
        <f t="shared" si="153"/>
        <v>0.69898305147002193</v>
      </c>
      <c r="HE55" s="83">
        <f t="shared" si="154"/>
        <v>-3.3299793232128834E-3</v>
      </c>
      <c r="HF55" s="83">
        <f t="shared" si="155"/>
        <v>0</v>
      </c>
      <c r="HG55" s="83">
        <f t="shared" si="156"/>
        <v>0</v>
      </c>
      <c r="HH55" s="83">
        <f t="shared" si="157"/>
        <v>0</v>
      </c>
      <c r="HI55" s="83">
        <f t="shared" si="158"/>
        <v>0</v>
      </c>
      <c r="HJ55" s="83">
        <f t="shared" si="159"/>
        <v>0</v>
      </c>
      <c r="HK55" s="83">
        <f t="shared" si="160"/>
        <v>0</v>
      </c>
      <c r="HL55" s="83">
        <f t="shared" si="161"/>
        <v>0.71794608073394528</v>
      </c>
      <c r="HM55" s="83">
        <f t="shared" si="162"/>
        <v>-3.3324264021083721E-3</v>
      </c>
      <c r="HN55" s="83">
        <f t="shared" si="163"/>
        <v>0</v>
      </c>
    </row>
    <row r="56" spans="1:222" x14ac:dyDescent="0.2">
      <c r="A56" s="63"/>
      <c r="K56" s="64" t="s">
        <v>376</v>
      </c>
      <c r="L56" s="64"/>
      <c r="M56" s="84">
        <v>1</v>
      </c>
      <c r="N56" s="84">
        <v>3</v>
      </c>
      <c r="O56" s="84"/>
      <c r="P56" s="84"/>
      <c r="Q56" s="84"/>
      <c r="R56" s="84">
        <v>1</v>
      </c>
      <c r="S56" s="83">
        <f t="shared" si="64"/>
        <v>70</v>
      </c>
      <c r="T56" s="87">
        <f t="shared" si="65"/>
        <v>0</v>
      </c>
      <c r="U56" s="84"/>
      <c r="V56" s="84"/>
      <c r="W56" s="85">
        <v>1.00000000049926</v>
      </c>
      <c r="X56" s="85">
        <v>1.00000000049926</v>
      </c>
      <c r="Y56" s="85">
        <v>1.00000000049926</v>
      </c>
      <c r="Z56" s="85">
        <v>1.00000000049926</v>
      </c>
      <c r="AA56" s="85">
        <v>1.00000000049926</v>
      </c>
      <c r="AB56" s="85">
        <v>1.00000000049926</v>
      </c>
      <c r="AC56" s="85">
        <v>1.00000000049926</v>
      </c>
      <c r="AD56" s="85">
        <v>1.0000000004538701</v>
      </c>
      <c r="AE56" s="85">
        <v>1.00000000049926</v>
      </c>
      <c r="AF56" s="98">
        <v>5.9849133259765399E-4</v>
      </c>
      <c r="AG56" s="84">
        <v>5.9849133259765399E-4</v>
      </c>
      <c r="AH56" s="84">
        <v>5.9849133259765399E-4</v>
      </c>
      <c r="AI56" s="84">
        <v>5.9849133259765399E-4</v>
      </c>
      <c r="AJ56" s="84">
        <v>5.9849133259765399E-4</v>
      </c>
      <c r="AK56" s="84">
        <v>5.9849133259765399E-4</v>
      </c>
      <c r="AL56" s="98">
        <v>5.9849133259765399E-4</v>
      </c>
      <c r="AM56" s="84">
        <v>6.5834044264484698E-4</v>
      </c>
      <c r="AN56" s="84">
        <v>5.9849133259765399E-4</v>
      </c>
      <c r="AO56" s="84">
        <v>-3.9883197658577303E-3</v>
      </c>
      <c r="AP56" s="84"/>
      <c r="AQ56" s="84"/>
      <c r="AR56" s="84"/>
      <c r="AS56" s="83">
        <f t="shared" si="66"/>
        <v>0</v>
      </c>
      <c r="AT56" s="83">
        <f t="shared" si="7"/>
        <v>0</v>
      </c>
      <c r="AU56" s="83">
        <f t="shared" si="67"/>
        <v>0</v>
      </c>
      <c r="AV56" s="84">
        <v>1</v>
      </c>
      <c r="AW56" s="84">
        <v>1</v>
      </c>
      <c r="AX56" s="84"/>
      <c r="AY56" s="83">
        <f t="shared" si="8"/>
        <v>1</v>
      </c>
      <c r="AZ56" s="83">
        <f t="shared" si="9"/>
        <v>1</v>
      </c>
      <c r="BA56" s="83">
        <f t="shared" si="10"/>
        <v>0.69898305147002193</v>
      </c>
      <c r="BB56" s="83">
        <f t="shared" si="11"/>
        <v>-3.3898284332600764E-3</v>
      </c>
      <c r="BC56" s="83">
        <f t="shared" si="12"/>
        <v>-3.3898284332600764E-3</v>
      </c>
      <c r="BD56" s="83">
        <f t="shared" si="13"/>
        <v>-3.3898284332600764E-3</v>
      </c>
      <c r="BE56" s="83">
        <f t="shared" si="68"/>
        <v>0</v>
      </c>
      <c r="BF56" s="83">
        <f t="shared" si="69"/>
        <v>0</v>
      </c>
      <c r="BG56" s="83">
        <f t="shared" si="14"/>
        <v>-3.3898284332600764E-3</v>
      </c>
      <c r="BH56" s="83">
        <f t="shared" si="15"/>
        <v>-3.3898284332600764E-3</v>
      </c>
      <c r="BI56" s="83">
        <f t="shared" si="16"/>
        <v>-3.3898284332600764E-3</v>
      </c>
      <c r="BJ56" s="83">
        <f t="shared" si="17"/>
        <v>-3.3898284332600764E-3</v>
      </c>
      <c r="BK56" s="83">
        <f t="shared" si="18"/>
        <v>-3.3898284332600764E-3</v>
      </c>
      <c r="BL56" s="83">
        <f t="shared" si="19"/>
        <v>-3.3898284332600764E-3</v>
      </c>
      <c r="BM56" s="83">
        <f t="shared" si="20"/>
        <v>-3.3299793232128834E-3</v>
      </c>
      <c r="BN56" s="83">
        <f t="shared" si="21"/>
        <v>-3.3898284332600764E-3</v>
      </c>
      <c r="BO56" s="83">
        <f t="shared" si="70"/>
        <v>0</v>
      </c>
      <c r="BP56" s="83">
        <f t="shared" si="22"/>
        <v>1</v>
      </c>
      <c r="BQ56" s="83">
        <f t="shared" si="23"/>
        <v>0.69898305147011153</v>
      </c>
      <c r="BR56" s="83">
        <f t="shared" si="24"/>
        <v>-3.3898284329612737E-3</v>
      </c>
      <c r="BS56" s="83">
        <f t="shared" si="25"/>
        <v>-3.3898284329612737E-3</v>
      </c>
      <c r="BT56" s="83">
        <f t="shared" si="26"/>
        <v>-3.3898284329612737E-3</v>
      </c>
      <c r="BU56" s="83">
        <f t="shared" si="27"/>
        <v>-3.3898284329612737E-3</v>
      </c>
      <c r="BV56" s="83">
        <f t="shared" si="28"/>
        <v>-3.3898284329612737E-3</v>
      </c>
      <c r="BW56" s="83">
        <f t="shared" si="29"/>
        <v>-3.3898284329612737E-3</v>
      </c>
      <c r="BX56" s="83">
        <f t="shared" si="30"/>
        <v>-3.3898284329612737E-3</v>
      </c>
      <c r="BY56" s="83">
        <f t="shared" si="31"/>
        <v>-3.3898284329612737E-3</v>
      </c>
      <c r="BZ56" s="83">
        <f t="shared" si="32"/>
        <v>-3.3898284329612737E-3</v>
      </c>
      <c r="CA56" s="83">
        <f t="shared" si="33"/>
        <v>-3.329979322914082E-3</v>
      </c>
      <c r="CB56" s="83">
        <f t="shared" si="34"/>
        <v>-3.3898284329612737E-3</v>
      </c>
      <c r="CC56" s="84"/>
      <c r="CD56" s="84"/>
      <c r="CE56" s="84"/>
      <c r="CF56" s="84"/>
      <c r="CG56" s="84"/>
      <c r="CH56" s="84"/>
      <c r="CI56" s="84"/>
      <c r="CJ56" s="84"/>
      <c r="CK56" s="84"/>
      <c r="CL56" s="83">
        <f t="shared" si="35"/>
        <v>0</v>
      </c>
      <c r="CM56" s="83">
        <f t="shared" si="36"/>
        <v>0</v>
      </c>
      <c r="CN56" s="83">
        <f t="shared" si="37"/>
        <v>0</v>
      </c>
      <c r="CO56" s="83">
        <f t="shared" si="38"/>
        <v>0</v>
      </c>
      <c r="CP56" s="83">
        <f t="shared" si="39"/>
        <v>0</v>
      </c>
      <c r="CQ56" s="83">
        <f t="shared" si="40"/>
        <v>0.70237287990328201</v>
      </c>
      <c r="CR56" s="83">
        <f t="shared" si="41"/>
        <v>0</v>
      </c>
      <c r="CS56" s="83">
        <f t="shared" si="42"/>
        <v>0</v>
      </c>
      <c r="CT56" s="83">
        <f t="shared" si="43"/>
        <v>0.70237287990328201</v>
      </c>
      <c r="CU56" s="83">
        <f t="shared" si="44"/>
        <v>0.70237287990328201</v>
      </c>
      <c r="CV56" s="83">
        <f t="shared" si="71"/>
        <v>0.70237287990328201</v>
      </c>
      <c r="CW56" s="83">
        <f>INDEX($CO:$CU,ROW(),MATCH($CW$42,$CO$47:$CU$47,0))</f>
        <v>0.70237287990328201</v>
      </c>
      <c r="CX56" s="83">
        <f t="shared" si="45"/>
        <v>5.9849110047192986E-5</v>
      </c>
      <c r="CY56" s="83">
        <f t="shared" si="46"/>
        <v>0</v>
      </c>
      <c r="CZ56" s="83">
        <f t="shared" si="72"/>
        <v>0</v>
      </c>
      <c r="DA56" s="83">
        <f t="shared" si="73"/>
        <v>0</v>
      </c>
      <c r="DB56" s="83">
        <f t="shared" si="74"/>
        <v>0</v>
      </c>
      <c r="DC56" s="83">
        <f t="shared" si="47"/>
        <v>0</v>
      </c>
      <c r="DD56" s="83">
        <f t="shared" si="48"/>
        <v>0</v>
      </c>
      <c r="DE56" s="83">
        <f t="shared" si="49"/>
        <v>0.70237287990307284</v>
      </c>
      <c r="DF56" s="83">
        <f t="shared" si="50"/>
        <v>0</v>
      </c>
      <c r="DG56" s="83">
        <f t="shared" si="51"/>
        <v>0</v>
      </c>
      <c r="DH56" s="83">
        <f t="shared" si="52"/>
        <v>0.70237287990307284</v>
      </c>
      <c r="DI56" s="83">
        <f t="shared" si="53"/>
        <v>0.70237287990307284</v>
      </c>
      <c r="DJ56" s="83">
        <f t="shared" si="75"/>
        <v>0.70237287990307284</v>
      </c>
      <c r="DK56" s="83">
        <f>INDEX($DC:$DI,ROW(),MATCH($DK$42,$DC$47:$DI$47,0))</f>
        <v>0.70237287990307284</v>
      </c>
      <c r="DL56" s="83">
        <f t="shared" si="76"/>
        <v>5.9849110047191685E-5</v>
      </c>
      <c r="DM56" s="83">
        <f t="shared" si="77"/>
        <v>0</v>
      </c>
      <c r="DN56" s="83">
        <f t="shared" si="78"/>
        <v>0</v>
      </c>
      <c r="DO56" s="83">
        <f t="shared" si="79"/>
        <v>0</v>
      </c>
      <c r="DP56" s="83">
        <f t="shared" si="80"/>
        <v>0</v>
      </c>
      <c r="DQ56" s="83">
        <f t="shared" si="81"/>
        <v>0</v>
      </c>
      <c r="DR56" s="83">
        <f t="shared" si="82"/>
        <v>0</v>
      </c>
      <c r="DS56" s="83">
        <f t="shared" si="83"/>
        <v>-1.8586359959980335E-2</v>
      </c>
      <c r="DT56" s="83">
        <f t="shared" si="84"/>
        <v>0</v>
      </c>
      <c r="DU56" s="83">
        <f t="shared" si="85"/>
        <v>0</v>
      </c>
      <c r="DV56" s="83">
        <f t="shared" si="86"/>
        <v>2.4698381005118127E-6</v>
      </c>
      <c r="DW56" s="83">
        <f t="shared" si="87"/>
        <v>0</v>
      </c>
      <c r="DX56" s="83">
        <f t="shared" si="88"/>
        <v>0</v>
      </c>
      <c r="DY56" s="83">
        <f t="shared" si="89"/>
        <v>0</v>
      </c>
      <c r="DZ56" s="83">
        <f t="shared" si="90"/>
        <v>0</v>
      </c>
      <c r="EA56" s="83">
        <f t="shared" si="91"/>
        <v>0</v>
      </c>
      <c r="EB56" s="83">
        <f t="shared" si="92"/>
        <v>0</v>
      </c>
      <c r="EC56" s="83">
        <f t="shared" si="93"/>
        <v>-1.8963029263923306E-2</v>
      </c>
      <c r="ED56" s="83">
        <f t="shared" si="94"/>
        <v>0</v>
      </c>
      <c r="EE56" s="83">
        <f t="shared" si="95"/>
        <v>0</v>
      </c>
      <c r="EF56" s="83">
        <f t="shared" si="96"/>
        <v>2.447078895488622E-6</v>
      </c>
      <c r="EG56" s="83">
        <f t="shared" si="97"/>
        <v>0</v>
      </c>
      <c r="EH56" s="83">
        <f t="shared" si="98"/>
        <v>0</v>
      </c>
      <c r="EI56" s="83">
        <f t="shared" si="99"/>
        <v>0</v>
      </c>
      <c r="EJ56" s="83">
        <f t="shared" si="100"/>
        <v>0</v>
      </c>
      <c r="EK56" s="83">
        <f t="shared" si="101"/>
        <v>0</v>
      </c>
      <c r="EL56" s="83">
        <f t="shared" si="102"/>
        <v>0</v>
      </c>
      <c r="EM56" s="83">
        <f t="shared" si="103"/>
        <v>0.72095923986326238</v>
      </c>
      <c r="EN56" s="83">
        <f t="shared" si="104"/>
        <v>0</v>
      </c>
      <c r="EO56" s="83">
        <f t="shared" si="105"/>
        <v>0</v>
      </c>
      <c r="EP56" s="83">
        <f t="shared" si="54"/>
        <v>0.72095923986326238</v>
      </c>
      <c r="EQ56" s="83">
        <f t="shared" si="55"/>
        <v>0.72095923986326238</v>
      </c>
      <c r="ER56" s="83">
        <f t="shared" si="106"/>
        <v>0.72095923986326238</v>
      </c>
      <c r="ES56" s="83">
        <f>INDEX($EK:$EQ,ROW(),MATCH($ES$42,$EK$47:$EQ$47,0))</f>
        <v>0.72095923986326238</v>
      </c>
      <c r="ET56" s="83">
        <f t="shared" si="107"/>
        <v>5.7379271946681171E-5</v>
      </c>
      <c r="EU56" s="83">
        <f t="shared" si="108"/>
        <v>0</v>
      </c>
      <c r="EV56" s="83">
        <f t="shared" si="109"/>
        <v>0</v>
      </c>
      <c r="EW56" s="83">
        <f t="shared" si="110"/>
        <v>0</v>
      </c>
      <c r="EX56" s="83">
        <f t="shared" si="111"/>
        <v>0</v>
      </c>
      <c r="EY56" s="83">
        <f t="shared" si="112"/>
        <v>0</v>
      </c>
      <c r="EZ56" s="83">
        <f t="shared" si="113"/>
        <v>0</v>
      </c>
      <c r="FA56" s="83">
        <f t="shared" si="114"/>
        <v>0.72133590916699619</v>
      </c>
      <c r="FB56" s="83">
        <f t="shared" si="115"/>
        <v>0</v>
      </c>
      <c r="FC56" s="83">
        <f t="shared" si="116"/>
        <v>0</v>
      </c>
      <c r="FD56" s="83">
        <f t="shared" si="56"/>
        <v>0.72133590916699619</v>
      </c>
      <c r="FE56" s="83">
        <f t="shared" si="57"/>
        <v>0.72133590916699619</v>
      </c>
      <c r="FF56" s="83">
        <f t="shared" si="117"/>
        <v>0.72133590916699619</v>
      </c>
      <c r="FG56" s="113">
        <f>INDEX($EY:$FE,ROW(),MATCH($FG$42,$EY$47:$FE$47,0))</f>
        <v>0.72133590916699619</v>
      </c>
      <c r="FH56" s="83">
        <f t="shared" si="118"/>
        <v>5.7402031151703061E-5</v>
      </c>
      <c r="FI56" s="83">
        <f t="shared" si="119"/>
        <v>0</v>
      </c>
      <c r="FJ56" s="84"/>
      <c r="FK56" s="84">
        <v>5.9849110047192195E-4</v>
      </c>
      <c r="FL56" s="84"/>
      <c r="FM56" s="83">
        <f t="shared" si="58"/>
        <v>0</v>
      </c>
      <c r="FN56" s="83">
        <f t="shared" si="59"/>
        <v>0</v>
      </c>
      <c r="FO56" s="83">
        <f t="shared" si="120"/>
        <v>5.9849110047192195E-4</v>
      </c>
      <c r="FP56" s="84"/>
      <c r="FQ56" s="84"/>
      <c r="FR56" s="83">
        <f t="shared" si="121"/>
        <v>0</v>
      </c>
      <c r="FS56" s="83">
        <f t="shared" si="122"/>
        <v>0</v>
      </c>
      <c r="FT56" s="84">
        <v>5.9849110047192195E-4</v>
      </c>
      <c r="FU56" s="83">
        <f t="shared" si="60"/>
        <v>0</v>
      </c>
      <c r="FV56" s="83">
        <f t="shared" si="61"/>
        <v>0</v>
      </c>
      <c r="FW56" s="83">
        <f t="shared" si="62"/>
        <v>0</v>
      </c>
      <c r="FX56" s="84"/>
      <c r="FY56" s="83">
        <f t="shared" si="123"/>
        <v>1.0033898284332601</v>
      </c>
      <c r="FZ56" s="83">
        <f t="shared" si="63"/>
        <v>2.3212573204735298E-10</v>
      </c>
      <c r="GA56" s="83">
        <f t="shared" si="124"/>
        <v>0</v>
      </c>
      <c r="GB56" s="83">
        <f t="shared" si="125"/>
        <v>0</v>
      </c>
      <c r="GC56" s="83">
        <f t="shared" si="126"/>
        <v>0</v>
      </c>
      <c r="GD56" s="83">
        <f t="shared" si="127"/>
        <v>0</v>
      </c>
      <c r="GE56" s="83">
        <f t="shared" si="128"/>
        <v>0</v>
      </c>
      <c r="GF56" s="83">
        <f t="shared" si="129"/>
        <v>0</v>
      </c>
      <c r="GG56" s="83">
        <f t="shared" si="130"/>
        <v>0</v>
      </c>
      <c r="GH56" s="83">
        <f t="shared" si="131"/>
        <v>0</v>
      </c>
      <c r="GI56" s="83">
        <f t="shared" si="132"/>
        <v>0</v>
      </c>
      <c r="GJ56" s="83">
        <f t="shared" si="133"/>
        <v>0</v>
      </c>
      <c r="GK56" s="83">
        <f t="shared" si="134"/>
        <v>0</v>
      </c>
      <c r="GL56" s="83">
        <f t="shared" si="135"/>
        <v>0</v>
      </c>
      <c r="GM56" s="83">
        <f t="shared" si="136"/>
        <v>0</v>
      </c>
      <c r="GN56" s="83">
        <f t="shared" si="137"/>
        <v>-3.3898284332600764E-3</v>
      </c>
      <c r="GO56" s="83">
        <f t="shared" si="138"/>
        <v>-3.3898284332600764E-3</v>
      </c>
      <c r="GP56" s="83">
        <f t="shared" si="139"/>
        <v>0</v>
      </c>
      <c r="GQ56" s="83">
        <f t="shared" si="140"/>
        <v>0</v>
      </c>
      <c r="GR56" s="83">
        <f t="shared" si="141"/>
        <v>0</v>
      </c>
      <c r="GS56" s="83">
        <f t="shared" si="142"/>
        <v>0</v>
      </c>
      <c r="GT56" s="83">
        <f t="shared" si="143"/>
        <v>0</v>
      </c>
      <c r="GU56" s="83">
        <f t="shared" si="144"/>
        <v>0</v>
      </c>
      <c r="GV56" s="83">
        <f t="shared" si="145"/>
        <v>0</v>
      </c>
      <c r="GW56" s="83">
        <f t="shared" si="146"/>
        <v>0</v>
      </c>
      <c r="GX56" s="83">
        <f t="shared" si="147"/>
        <v>0</v>
      </c>
      <c r="GY56" s="83">
        <f t="shared" si="148"/>
        <v>0</v>
      </c>
      <c r="GZ56" s="83">
        <f t="shared" si="149"/>
        <v>0</v>
      </c>
      <c r="HA56" s="83">
        <f t="shared" si="150"/>
        <v>0</v>
      </c>
      <c r="HB56" s="83">
        <f t="shared" si="151"/>
        <v>0</v>
      </c>
      <c r="HC56" s="83">
        <f t="shared" si="152"/>
        <v>0</v>
      </c>
      <c r="HD56" s="83">
        <f t="shared" si="153"/>
        <v>0.69898305147002193</v>
      </c>
      <c r="HE56" s="83">
        <f t="shared" si="154"/>
        <v>-3.3299793232128834E-3</v>
      </c>
      <c r="HF56" s="83">
        <f t="shared" si="155"/>
        <v>0</v>
      </c>
      <c r="HG56" s="83">
        <f t="shared" si="156"/>
        <v>0</v>
      </c>
      <c r="HH56" s="83">
        <f t="shared" si="157"/>
        <v>0</v>
      </c>
      <c r="HI56" s="83">
        <f t="shared" si="158"/>
        <v>0</v>
      </c>
      <c r="HJ56" s="83">
        <f t="shared" si="159"/>
        <v>0</v>
      </c>
      <c r="HK56" s="83">
        <f t="shared" si="160"/>
        <v>0</v>
      </c>
      <c r="HL56" s="83">
        <f t="shared" si="161"/>
        <v>0.71794608073394528</v>
      </c>
      <c r="HM56" s="83">
        <f t="shared" si="162"/>
        <v>-3.3324264021083721E-3</v>
      </c>
      <c r="HN56" s="83">
        <f t="shared" si="163"/>
        <v>0</v>
      </c>
    </row>
    <row r="57" spans="1:222" x14ac:dyDescent="0.2">
      <c r="A57" s="63"/>
      <c r="K57" s="64" t="s">
        <v>377</v>
      </c>
      <c r="L57" s="64"/>
      <c r="M57" s="84">
        <v>1</v>
      </c>
      <c r="N57" s="84">
        <v>3</v>
      </c>
      <c r="O57" s="84"/>
      <c r="P57" s="84"/>
      <c r="Q57" s="84"/>
      <c r="R57" s="84">
        <v>1</v>
      </c>
      <c r="S57" s="83">
        <f t="shared" si="64"/>
        <v>70</v>
      </c>
      <c r="T57" s="87">
        <f t="shared" si="65"/>
        <v>0</v>
      </c>
      <c r="U57" s="84"/>
      <c r="V57" s="84"/>
      <c r="W57" s="85">
        <v>1.00000000049926</v>
      </c>
      <c r="X57" s="85">
        <v>1.00000000049926</v>
      </c>
      <c r="Y57" s="85">
        <v>1.00000000049926</v>
      </c>
      <c r="Z57" s="85">
        <v>1.00000000049926</v>
      </c>
      <c r="AA57" s="85">
        <v>1.00000000049926</v>
      </c>
      <c r="AB57" s="85">
        <v>1.00000000049926</v>
      </c>
      <c r="AC57" s="85">
        <v>1.00000000049926</v>
      </c>
      <c r="AD57" s="85">
        <v>1.0000000004538701</v>
      </c>
      <c r="AE57" s="85">
        <v>1.00000000049926</v>
      </c>
      <c r="AF57" s="98">
        <v>5.9849133259765399E-4</v>
      </c>
      <c r="AG57" s="84">
        <v>5.9849133259765399E-4</v>
      </c>
      <c r="AH57" s="84">
        <v>5.9849133259765399E-4</v>
      </c>
      <c r="AI57" s="84">
        <v>5.9849133259765399E-4</v>
      </c>
      <c r="AJ57" s="84">
        <v>5.9849133259765399E-4</v>
      </c>
      <c r="AK57" s="84">
        <v>5.9849133259765399E-4</v>
      </c>
      <c r="AL57" s="98">
        <v>5.9849133259765399E-4</v>
      </c>
      <c r="AM57" s="84">
        <v>6.5834044264484698E-4</v>
      </c>
      <c r="AN57" s="84">
        <v>5.9849133259765399E-4</v>
      </c>
      <c r="AO57" s="84">
        <v>-3.9883197658577303E-3</v>
      </c>
      <c r="AP57" s="84"/>
      <c r="AQ57" s="84"/>
      <c r="AR57" s="84"/>
      <c r="AS57" s="83">
        <f t="shared" si="66"/>
        <v>0</v>
      </c>
      <c r="AT57" s="83">
        <f t="shared" si="7"/>
        <v>0</v>
      </c>
      <c r="AU57" s="83">
        <f t="shared" si="67"/>
        <v>0</v>
      </c>
      <c r="AV57" s="84">
        <v>1</v>
      </c>
      <c r="AW57" s="84">
        <v>1</v>
      </c>
      <c r="AX57" s="84"/>
      <c r="AY57" s="83">
        <f t="shared" si="8"/>
        <v>1</v>
      </c>
      <c r="AZ57" s="83">
        <f t="shared" si="9"/>
        <v>1</v>
      </c>
      <c r="BA57" s="83">
        <f t="shared" si="10"/>
        <v>0.69898305147002193</v>
      </c>
      <c r="BB57" s="83">
        <f t="shared" si="11"/>
        <v>-3.3898284332600764E-3</v>
      </c>
      <c r="BC57" s="83">
        <f t="shared" si="12"/>
        <v>-3.3898284332600764E-3</v>
      </c>
      <c r="BD57" s="83">
        <f t="shared" si="13"/>
        <v>-3.3898284332600764E-3</v>
      </c>
      <c r="BE57" s="83">
        <f t="shared" si="68"/>
        <v>0</v>
      </c>
      <c r="BF57" s="83">
        <f t="shared" si="69"/>
        <v>0</v>
      </c>
      <c r="BG57" s="83">
        <f t="shared" si="14"/>
        <v>-3.3898284332600764E-3</v>
      </c>
      <c r="BH57" s="83">
        <f t="shared" si="15"/>
        <v>-3.3898284332600764E-3</v>
      </c>
      <c r="BI57" s="83">
        <f t="shared" si="16"/>
        <v>-3.3898284332600764E-3</v>
      </c>
      <c r="BJ57" s="83">
        <f t="shared" si="17"/>
        <v>-3.3898284332600764E-3</v>
      </c>
      <c r="BK57" s="83">
        <f t="shared" si="18"/>
        <v>-3.3898284332600764E-3</v>
      </c>
      <c r="BL57" s="83">
        <f t="shared" si="19"/>
        <v>-3.3898284332600764E-3</v>
      </c>
      <c r="BM57" s="83">
        <f t="shared" si="20"/>
        <v>-3.3299793232128834E-3</v>
      </c>
      <c r="BN57" s="83">
        <f t="shared" si="21"/>
        <v>-3.3898284332600764E-3</v>
      </c>
      <c r="BO57" s="83">
        <f t="shared" si="70"/>
        <v>0</v>
      </c>
      <c r="BP57" s="83">
        <f t="shared" si="22"/>
        <v>1</v>
      </c>
      <c r="BQ57" s="83">
        <f t="shared" si="23"/>
        <v>0.69898305147011153</v>
      </c>
      <c r="BR57" s="83">
        <f t="shared" si="24"/>
        <v>-3.3898284329612737E-3</v>
      </c>
      <c r="BS57" s="83">
        <f t="shared" si="25"/>
        <v>-3.3898284329612737E-3</v>
      </c>
      <c r="BT57" s="83">
        <f t="shared" si="26"/>
        <v>-3.3898284329612737E-3</v>
      </c>
      <c r="BU57" s="83">
        <f t="shared" si="27"/>
        <v>-3.3898284329612737E-3</v>
      </c>
      <c r="BV57" s="83">
        <f t="shared" si="28"/>
        <v>-3.3898284329612737E-3</v>
      </c>
      <c r="BW57" s="83">
        <f t="shared" si="29"/>
        <v>-3.3898284329612737E-3</v>
      </c>
      <c r="BX57" s="83">
        <f t="shared" si="30"/>
        <v>-3.3898284329612737E-3</v>
      </c>
      <c r="BY57" s="83">
        <f t="shared" si="31"/>
        <v>-3.3898284329612737E-3</v>
      </c>
      <c r="BZ57" s="83">
        <f t="shared" si="32"/>
        <v>-3.3898284329612737E-3</v>
      </c>
      <c r="CA57" s="83">
        <f t="shared" si="33"/>
        <v>-3.329979322914082E-3</v>
      </c>
      <c r="CB57" s="83">
        <f t="shared" si="34"/>
        <v>-3.3898284329612737E-3</v>
      </c>
      <c r="CC57" s="84"/>
      <c r="CD57" s="84"/>
      <c r="CE57" s="84"/>
      <c r="CF57" s="84"/>
      <c r="CG57" s="84"/>
      <c r="CH57" s="84"/>
      <c r="CI57" s="84"/>
      <c r="CJ57" s="84"/>
      <c r="CK57" s="84"/>
      <c r="CL57" s="83">
        <f t="shared" si="35"/>
        <v>0</v>
      </c>
      <c r="CM57" s="83">
        <f t="shared" si="36"/>
        <v>0</v>
      </c>
      <c r="CN57" s="83">
        <f t="shared" si="37"/>
        <v>0</v>
      </c>
      <c r="CO57" s="83">
        <f t="shared" si="38"/>
        <v>0</v>
      </c>
      <c r="CP57" s="83">
        <f t="shared" si="39"/>
        <v>0</v>
      </c>
      <c r="CQ57" s="83">
        <f t="shared" si="40"/>
        <v>0.70237287990328201</v>
      </c>
      <c r="CR57" s="83">
        <f t="shared" si="41"/>
        <v>0</v>
      </c>
      <c r="CS57" s="83">
        <f t="shared" si="42"/>
        <v>0</v>
      </c>
      <c r="CT57" s="83">
        <f t="shared" si="43"/>
        <v>0.70237287990328201</v>
      </c>
      <c r="CU57" s="83">
        <f t="shared" si="44"/>
        <v>0.70237287990328201</v>
      </c>
      <c r="CV57" s="83">
        <f t="shared" si="71"/>
        <v>0.70237287990328201</v>
      </c>
      <c r="CW57" s="83">
        <f>INDEX($CO:$CU,ROW(),MATCH($CW$42,$CO$47:$CU$47,0))</f>
        <v>0.70237287990328201</v>
      </c>
      <c r="CX57" s="83">
        <f t="shared" si="45"/>
        <v>5.9849110047192986E-5</v>
      </c>
      <c r="CY57" s="83">
        <f t="shared" si="46"/>
        <v>0</v>
      </c>
      <c r="CZ57" s="83">
        <f t="shared" si="72"/>
        <v>0</v>
      </c>
      <c r="DA57" s="83">
        <f t="shared" si="73"/>
        <v>0</v>
      </c>
      <c r="DB57" s="83">
        <f t="shared" si="74"/>
        <v>0</v>
      </c>
      <c r="DC57" s="83">
        <f t="shared" si="47"/>
        <v>0</v>
      </c>
      <c r="DD57" s="83">
        <f t="shared" si="48"/>
        <v>0</v>
      </c>
      <c r="DE57" s="83">
        <f t="shared" si="49"/>
        <v>0.70237287990307284</v>
      </c>
      <c r="DF57" s="83">
        <f t="shared" si="50"/>
        <v>0</v>
      </c>
      <c r="DG57" s="83">
        <f t="shared" si="51"/>
        <v>0</v>
      </c>
      <c r="DH57" s="83">
        <f t="shared" si="52"/>
        <v>0.70237287990307284</v>
      </c>
      <c r="DI57" s="83">
        <f t="shared" si="53"/>
        <v>0.70237287990307284</v>
      </c>
      <c r="DJ57" s="83">
        <f t="shared" si="75"/>
        <v>0.70237287990307284</v>
      </c>
      <c r="DK57" s="83">
        <f>INDEX($DC:$DI,ROW(),MATCH($DK$42,$DC$47:$DI$47,0))</f>
        <v>0.70237287990307284</v>
      </c>
      <c r="DL57" s="83">
        <f t="shared" si="76"/>
        <v>5.9849110047191685E-5</v>
      </c>
      <c r="DM57" s="83">
        <f t="shared" si="77"/>
        <v>0</v>
      </c>
      <c r="DN57" s="83">
        <f t="shared" si="78"/>
        <v>0</v>
      </c>
      <c r="DO57" s="83">
        <f t="shared" si="79"/>
        <v>0</v>
      </c>
      <c r="DP57" s="83">
        <f t="shared" si="80"/>
        <v>0</v>
      </c>
      <c r="DQ57" s="83">
        <f t="shared" si="81"/>
        <v>0</v>
      </c>
      <c r="DR57" s="83">
        <f t="shared" si="82"/>
        <v>0</v>
      </c>
      <c r="DS57" s="83">
        <f t="shared" si="83"/>
        <v>-1.8586359959980335E-2</v>
      </c>
      <c r="DT57" s="83">
        <f t="shared" si="84"/>
        <v>0</v>
      </c>
      <c r="DU57" s="83">
        <f t="shared" si="85"/>
        <v>0</v>
      </c>
      <c r="DV57" s="83">
        <f t="shared" si="86"/>
        <v>2.4698381005118127E-6</v>
      </c>
      <c r="DW57" s="83">
        <f t="shared" si="87"/>
        <v>0</v>
      </c>
      <c r="DX57" s="83">
        <f t="shared" si="88"/>
        <v>0</v>
      </c>
      <c r="DY57" s="83">
        <f t="shared" si="89"/>
        <v>0</v>
      </c>
      <c r="DZ57" s="83">
        <f t="shared" si="90"/>
        <v>0</v>
      </c>
      <c r="EA57" s="83">
        <f t="shared" si="91"/>
        <v>0</v>
      </c>
      <c r="EB57" s="83">
        <f t="shared" si="92"/>
        <v>0</v>
      </c>
      <c r="EC57" s="83">
        <f t="shared" si="93"/>
        <v>-1.8963029263923306E-2</v>
      </c>
      <c r="ED57" s="83">
        <f t="shared" si="94"/>
        <v>0</v>
      </c>
      <c r="EE57" s="83">
        <f t="shared" si="95"/>
        <v>0</v>
      </c>
      <c r="EF57" s="83">
        <f t="shared" si="96"/>
        <v>2.447078895488622E-6</v>
      </c>
      <c r="EG57" s="83">
        <f t="shared" si="97"/>
        <v>0</v>
      </c>
      <c r="EH57" s="83">
        <f t="shared" si="98"/>
        <v>0</v>
      </c>
      <c r="EI57" s="83">
        <f t="shared" si="99"/>
        <v>0</v>
      </c>
      <c r="EJ57" s="83">
        <f t="shared" si="100"/>
        <v>0</v>
      </c>
      <c r="EK57" s="83">
        <f t="shared" si="101"/>
        <v>0</v>
      </c>
      <c r="EL57" s="83">
        <f t="shared" si="102"/>
        <v>0</v>
      </c>
      <c r="EM57" s="83">
        <f t="shared" si="103"/>
        <v>0.72095923986326238</v>
      </c>
      <c r="EN57" s="83">
        <f t="shared" si="104"/>
        <v>0</v>
      </c>
      <c r="EO57" s="83">
        <f t="shared" si="105"/>
        <v>0</v>
      </c>
      <c r="EP57" s="83">
        <f t="shared" si="54"/>
        <v>0.72095923986326238</v>
      </c>
      <c r="EQ57" s="83">
        <f t="shared" si="55"/>
        <v>0.72095923986326238</v>
      </c>
      <c r="ER57" s="83">
        <f t="shared" si="106"/>
        <v>0.72095923986326238</v>
      </c>
      <c r="ES57" s="83">
        <f>INDEX($EK:$EQ,ROW(),MATCH($ES$42,$EK$47:$EQ$47,0))</f>
        <v>0.72095923986326238</v>
      </c>
      <c r="ET57" s="83">
        <f t="shared" si="107"/>
        <v>5.7379271946681171E-5</v>
      </c>
      <c r="EU57" s="83">
        <f t="shared" si="108"/>
        <v>0</v>
      </c>
      <c r="EV57" s="83">
        <f t="shared" si="109"/>
        <v>0</v>
      </c>
      <c r="EW57" s="83">
        <f t="shared" si="110"/>
        <v>0</v>
      </c>
      <c r="EX57" s="83">
        <f t="shared" si="111"/>
        <v>0</v>
      </c>
      <c r="EY57" s="83">
        <f t="shared" si="112"/>
        <v>0</v>
      </c>
      <c r="EZ57" s="83">
        <f t="shared" si="113"/>
        <v>0</v>
      </c>
      <c r="FA57" s="83">
        <f t="shared" si="114"/>
        <v>0.72133590916699619</v>
      </c>
      <c r="FB57" s="83">
        <f t="shared" si="115"/>
        <v>0</v>
      </c>
      <c r="FC57" s="83">
        <f t="shared" si="116"/>
        <v>0</v>
      </c>
      <c r="FD57" s="83">
        <f t="shared" si="56"/>
        <v>0.72133590916699619</v>
      </c>
      <c r="FE57" s="83">
        <f t="shared" si="57"/>
        <v>0.72133590916699619</v>
      </c>
      <c r="FF57" s="83">
        <f t="shared" si="117"/>
        <v>0.72133590916699619</v>
      </c>
      <c r="FG57" s="113">
        <f>INDEX($EY:$FE,ROW(),MATCH($FG$42,$EY$47:$FE$47,0))</f>
        <v>0.72133590916699619</v>
      </c>
      <c r="FH57" s="83">
        <f t="shared" si="118"/>
        <v>5.7402031151703061E-5</v>
      </c>
      <c r="FI57" s="83">
        <f t="shared" si="119"/>
        <v>0</v>
      </c>
      <c r="FJ57" s="84"/>
      <c r="FK57" s="84">
        <v>5.9849110047192195E-4</v>
      </c>
      <c r="FL57" s="84"/>
      <c r="FM57" s="83">
        <f t="shared" si="58"/>
        <v>0</v>
      </c>
      <c r="FN57" s="83">
        <f t="shared" si="59"/>
        <v>0</v>
      </c>
      <c r="FO57" s="83">
        <f t="shared" si="120"/>
        <v>5.9849110047192195E-4</v>
      </c>
      <c r="FP57" s="84"/>
      <c r="FQ57" s="84"/>
      <c r="FR57" s="83">
        <f t="shared" si="121"/>
        <v>0</v>
      </c>
      <c r="FS57" s="83">
        <f t="shared" si="122"/>
        <v>0</v>
      </c>
      <c r="FT57" s="84">
        <v>5.9849110047192195E-4</v>
      </c>
      <c r="FU57" s="83">
        <f t="shared" si="60"/>
        <v>0</v>
      </c>
      <c r="FV57" s="83">
        <f t="shared" si="61"/>
        <v>0</v>
      </c>
      <c r="FW57" s="83">
        <f t="shared" si="62"/>
        <v>0</v>
      </c>
      <c r="FX57" s="84"/>
      <c r="FY57" s="83">
        <f t="shared" si="123"/>
        <v>1.0033898284332601</v>
      </c>
      <c r="FZ57" s="83">
        <f t="shared" si="63"/>
        <v>2.3212573204735298E-10</v>
      </c>
      <c r="GA57" s="83">
        <f t="shared" si="124"/>
        <v>0</v>
      </c>
      <c r="GB57" s="83">
        <f t="shared" si="125"/>
        <v>0</v>
      </c>
      <c r="GC57" s="83">
        <f t="shared" si="126"/>
        <v>0</v>
      </c>
      <c r="GD57" s="83">
        <f t="shared" si="127"/>
        <v>0</v>
      </c>
      <c r="GE57" s="83">
        <f t="shared" si="128"/>
        <v>0</v>
      </c>
      <c r="GF57" s="83">
        <f t="shared" si="129"/>
        <v>0</v>
      </c>
      <c r="GG57" s="83">
        <f t="shared" si="130"/>
        <v>0</v>
      </c>
      <c r="GH57" s="83">
        <f t="shared" si="131"/>
        <v>0</v>
      </c>
      <c r="GI57" s="83">
        <f t="shared" si="132"/>
        <v>0</v>
      </c>
      <c r="GJ57" s="83">
        <f t="shared" si="133"/>
        <v>0</v>
      </c>
      <c r="GK57" s="83">
        <f t="shared" si="134"/>
        <v>0</v>
      </c>
      <c r="GL57" s="83">
        <f t="shared" si="135"/>
        <v>0</v>
      </c>
      <c r="GM57" s="83">
        <f t="shared" si="136"/>
        <v>0</v>
      </c>
      <c r="GN57" s="83">
        <f t="shared" si="137"/>
        <v>-3.3898284332600764E-3</v>
      </c>
      <c r="GO57" s="83">
        <f t="shared" si="138"/>
        <v>-3.3898284332600764E-3</v>
      </c>
      <c r="GP57" s="83">
        <f t="shared" si="139"/>
        <v>0</v>
      </c>
      <c r="GQ57" s="83">
        <f t="shared" si="140"/>
        <v>0</v>
      </c>
      <c r="GR57" s="83">
        <f t="shared" si="141"/>
        <v>0</v>
      </c>
      <c r="GS57" s="83">
        <f t="shared" si="142"/>
        <v>0</v>
      </c>
      <c r="GT57" s="83">
        <f t="shared" si="143"/>
        <v>0</v>
      </c>
      <c r="GU57" s="83">
        <f t="shared" si="144"/>
        <v>0</v>
      </c>
      <c r="GV57" s="83">
        <f t="shared" si="145"/>
        <v>0</v>
      </c>
      <c r="GW57" s="83">
        <f t="shared" si="146"/>
        <v>0</v>
      </c>
      <c r="GX57" s="83">
        <f t="shared" si="147"/>
        <v>0</v>
      </c>
      <c r="GY57" s="83">
        <f t="shared" si="148"/>
        <v>0</v>
      </c>
      <c r="GZ57" s="83">
        <f t="shared" si="149"/>
        <v>0</v>
      </c>
      <c r="HA57" s="83">
        <f t="shared" si="150"/>
        <v>0</v>
      </c>
      <c r="HB57" s="83">
        <f t="shared" si="151"/>
        <v>0</v>
      </c>
      <c r="HC57" s="83">
        <f t="shared" si="152"/>
        <v>0</v>
      </c>
      <c r="HD57" s="83">
        <f t="shared" si="153"/>
        <v>0.69898305147002193</v>
      </c>
      <c r="HE57" s="83">
        <f t="shared" si="154"/>
        <v>-3.3299793232128834E-3</v>
      </c>
      <c r="HF57" s="83">
        <f t="shared" si="155"/>
        <v>0</v>
      </c>
      <c r="HG57" s="83">
        <f t="shared" si="156"/>
        <v>0</v>
      </c>
      <c r="HH57" s="83">
        <f t="shared" si="157"/>
        <v>0</v>
      </c>
      <c r="HI57" s="83">
        <f t="shared" si="158"/>
        <v>0</v>
      </c>
      <c r="HJ57" s="83">
        <f t="shared" si="159"/>
        <v>0</v>
      </c>
      <c r="HK57" s="83">
        <f t="shared" si="160"/>
        <v>0</v>
      </c>
      <c r="HL57" s="83">
        <f t="shared" si="161"/>
        <v>0.71794608073394528</v>
      </c>
      <c r="HM57" s="83">
        <f t="shared" si="162"/>
        <v>-3.3324264021083721E-3</v>
      </c>
      <c r="HN57" s="83">
        <f t="shared" si="163"/>
        <v>0</v>
      </c>
    </row>
    <row r="58" spans="1:222" x14ac:dyDescent="0.2">
      <c r="A58" s="63"/>
      <c r="K58" s="64" t="s">
        <v>378</v>
      </c>
      <c r="L58" s="64"/>
      <c r="M58" s="84">
        <v>1</v>
      </c>
      <c r="N58" s="84">
        <v>3</v>
      </c>
      <c r="O58" s="84"/>
      <c r="P58" s="84"/>
      <c r="Q58" s="84"/>
      <c r="R58" s="84">
        <v>1</v>
      </c>
      <c r="S58" s="83">
        <f t="shared" si="64"/>
        <v>70</v>
      </c>
      <c r="T58" s="87">
        <f t="shared" si="65"/>
        <v>0</v>
      </c>
      <c r="U58" s="84"/>
      <c r="V58" s="84"/>
      <c r="W58" s="85">
        <v>1.00000000049926</v>
      </c>
      <c r="X58" s="85">
        <v>1.00000000049926</v>
      </c>
      <c r="Y58" s="85">
        <v>1.00000000049926</v>
      </c>
      <c r="Z58" s="85">
        <v>1.00000000049926</v>
      </c>
      <c r="AA58" s="85">
        <v>1.00000000049926</v>
      </c>
      <c r="AB58" s="85">
        <v>1.00000000049926</v>
      </c>
      <c r="AC58" s="85">
        <v>1.00000000049926</v>
      </c>
      <c r="AD58" s="85">
        <v>1.0000000004538701</v>
      </c>
      <c r="AE58" s="85">
        <v>1.00000000049926</v>
      </c>
      <c r="AF58" s="98">
        <v>5.9849133259765399E-4</v>
      </c>
      <c r="AG58" s="84">
        <v>5.9849133259765399E-4</v>
      </c>
      <c r="AH58" s="84">
        <v>5.9849133259765399E-4</v>
      </c>
      <c r="AI58" s="84">
        <v>5.9849133259765399E-4</v>
      </c>
      <c r="AJ58" s="84">
        <v>5.9849133259765399E-4</v>
      </c>
      <c r="AK58" s="84">
        <v>5.9849133259765399E-4</v>
      </c>
      <c r="AL58" s="98">
        <v>5.9849133259765399E-4</v>
      </c>
      <c r="AM58" s="84">
        <v>6.5834044264484698E-4</v>
      </c>
      <c r="AN58" s="84">
        <v>5.9849133259765399E-4</v>
      </c>
      <c r="AO58" s="84">
        <v>-3.9883197658577303E-3</v>
      </c>
      <c r="AP58" s="84"/>
      <c r="AQ58" s="84"/>
      <c r="AR58" s="84"/>
      <c r="AS58" s="83">
        <f t="shared" si="66"/>
        <v>0</v>
      </c>
      <c r="AT58" s="83">
        <f t="shared" si="7"/>
        <v>0</v>
      </c>
      <c r="AU58" s="83">
        <f t="shared" si="67"/>
        <v>0</v>
      </c>
      <c r="AV58" s="84">
        <v>1</v>
      </c>
      <c r="AW58" s="84">
        <v>1</v>
      </c>
      <c r="AX58" s="84"/>
      <c r="AY58" s="83">
        <f t="shared" si="8"/>
        <v>1</v>
      </c>
      <c r="AZ58" s="83">
        <f t="shared" si="9"/>
        <v>1</v>
      </c>
      <c r="BA58" s="83">
        <f t="shared" si="10"/>
        <v>0.69898305147002193</v>
      </c>
      <c r="BB58" s="83">
        <f t="shared" si="11"/>
        <v>-3.3898284332600764E-3</v>
      </c>
      <c r="BC58" s="83">
        <f t="shared" si="12"/>
        <v>-3.3898284332600764E-3</v>
      </c>
      <c r="BD58" s="83">
        <f t="shared" si="13"/>
        <v>-3.3898284332600764E-3</v>
      </c>
      <c r="BE58" s="83">
        <f t="shared" si="68"/>
        <v>0</v>
      </c>
      <c r="BF58" s="83">
        <f t="shared" si="69"/>
        <v>0</v>
      </c>
      <c r="BG58" s="83">
        <f t="shared" si="14"/>
        <v>-3.3898284332600764E-3</v>
      </c>
      <c r="BH58" s="83">
        <f t="shared" si="15"/>
        <v>-3.3898284332600764E-3</v>
      </c>
      <c r="BI58" s="83">
        <f t="shared" si="16"/>
        <v>-3.3898284332600764E-3</v>
      </c>
      <c r="BJ58" s="83">
        <f t="shared" si="17"/>
        <v>-3.3898284332600764E-3</v>
      </c>
      <c r="BK58" s="83">
        <f t="shared" si="18"/>
        <v>-3.3898284332600764E-3</v>
      </c>
      <c r="BL58" s="83">
        <f t="shared" si="19"/>
        <v>-3.3898284332600764E-3</v>
      </c>
      <c r="BM58" s="83">
        <f t="shared" si="20"/>
        <v>-3.3299793232128834E-3</v>
      </c>
      <c r="BN58" s="83">
        <f t="shared" si="21"/>
        <v>-3.3898284332600764E-3</v>
      </c>
      <c r="BO58" s="83">
        <f t="shared" si="70"/>
        <v>0</v>
      </c>
      <c r="BP58" s="83">
        <f t="shared" si="22"/>
        <v>1</v>
      </c>
      <c r="BQ58" s="83">
        <f t="shared" si="23"/>
        <v>0.69898305147011153</v>
      </c>
      <c r="BR58" s="83">
        <f t="shared" si="24"/>
        <v>-3.3898284329612737E-3</v>
      </c>
      <c r="BS58" s="83">
        <f t="shared" si="25"/>
        <v>-3.3898284329612737E-3</v>
      </c>
      <c r="BT58" s="83">
        <f t="shared" si="26"/>
        <v>-3.3898284329612737E-3</v>
      </c>
      <c r="BU58" s="83">
        <f t="shared" si="27"/>
        <v>-3.3898284329612737E-3</v>
      </c>
      <c r="BV58" s="83">
        <f t="shared" si="28"/>
        <v>-3.3898284329612737E-3</v>
      </c>
      <c r="BW58" s="83">
        <f t="shared" si="29"/>
        <v>-3.3898284329612737E-3</v>
      </c>
      <c r="BX58" s="83">
        <f t="shared" si="30"/>
        <v>-3.3898284329612737E-3</v>
      </c>
      <c r="BY58" s="83">
        <f t="shared" si="31"/>
        <v>-3.3898284329612737E-3</v>
      </c>
      <c r="BZ58" s="83">
        <f t="shared" si="32"/>
        <v>-3.3898284329612737E-3</v>
      </c>
      <c r="CA58" s="83">
        <f t="shared" si="33"/>
        <v>-3.329979322914082E-3</v>
      </c>
      <c r="CB58" s="83">
        <f t="shared" si="34"/>
        <v>-3.3898284329612737E-3</v>
      </c>
      <c r="CC58" s="84"/>
      <c r="CD58" s="84"/>
      <c r="CE58" s="84"/>
      <c r="CF58" s="84"/>
      <c r="CG58" s="84"/>
      <c r="CH58" s="84"/>
      <c r="CI58" s="84"/>
      <c r="CJ58" s="84"/>
      <c r="CK58" s="84"/>
      <c r="CL58" s="83">
        <f t="shared" si="35"/>
        <v>0</v>
      </c>
      <c r="CM58" s="83">
        <f t="shared" si="36"/>
        <v>0</v>
      </c>
      <c r="CN58" s="83">
        <f t="shared" si="37"/>
        <v>0</v>
      </c>
      <c r="CO58" s="83">
        <f t="shared" si="38"/>
        <v>0</v>
      </c>
      <c r="CP58" s="83">
        <f t="shared" si="39"/>
        <v>0</v>
      </c>
      <c r="CQ58" s="83">
        <f t="shared" si="40"/>
        <v>0.70237287990328201</v>
      </c>
      <c r="CR58" s="83">
        <f t="shared" si="41"/>
        <v>0</v>
      </c>
      <c r="CS58" s="83">
        <f t="shared" si="42"/>
        <v>0</v>
      </c>
      <c r="CT58" s="83">
        <f t="shared" si="43"/>
        <v>0.70237287990328201</v>
      </c>
      <c r="CU58" s="83">
        <f t="shared" si="44"/>
        <v>0.70237287990328201</v>
      </c>
      <c r="CV58" s="83">
        <f t="shared" si="71"/>
        <v>0.70237287990328201</v>
      </c>
      <c r="CW58" s="83">
        <f>INDEX($CO:$CU,ROW(),MATCH($CW$42,$CO$47:$CU$47,0))</f>
        <v>0.70237287990328201</v>
      </c>
      <c r="CX58" s="83">
        <f t="shared" si="45"/>
        <v>5.9849110047192986E-5</v>
      </c>
      <c r="CY58" s="83">
        <f t="shared" si="46"/>
        <v>0</v>
      </c>
      <c r="CZ58" s="83">
        <f t="shared" si="72"/>
        <v>0</v>
      </c>
      <c r="DA58" s="83">
        <f t="shared" si="73"/>
        <v>0</v>
      </c>
      <c r="DB58" s="83">
        <f t="shared" si="74"/>
        <v>0</v>
      </c>
      <c r="DC58" s="83">
        <f t="shared" si="47"/>
        <v>0</v>
      </c>
      <c r="DD58" s="83">
        <f t="shared" si="48"/>
        <v>0</v>
      </c>
      <c r="DE58" s="83">
        <f t="shared" si="49"/>
        <v>0.70237287990307284</v>
      </c>
      <c r="DF58" s="83">
        <f t="shared" si="50"/>
        <v>0</v>
      </c>
      <c r="DG58" s="83">
        <f t="shared" si="51"/>
        <v>0</v>
      </c>
      <c r="DH58" s="83">
        <f t="shared" si="52"/>
        <v>0.70237287990307284</v>
      </c>
      <c r="DI58" s="83">
        <f t="shared" si="53"/>
        <v>0.70237287990307284</v>
      </c>
      <c r="DJ58" s="83">
        <f t="shared" si="75"/>
        <v>0.70237287990307284</v>
      </c>
      <c r="DK58" s="83">
        <f>INDEX($DC:$DI,ROW(),MATCH($DK$42,$DC$47:$DI$47,0))</f>
        <v>0.70237287990307284</v>
      </c>
      <c r="DL58" s="83">
        <f t="shared" si="76"/>
        <v>5.9849110047191685E-5</v>
      </c>
      <c r="DM58" s="83">
        <f t="shared" si="77"/>
        <v>0</v>
      </c>
      <c r="DN58" s="83">
        <f t="shared" si="78"/>
        <v>0</v>
      </c>
      <c r="DO58" s="83">
        <f t="shared" si="79"/>
        <v>0</v>
      </c>
      <c r="DP58" s="83">
        <f t="shared" si="80"/>
        <v>0</v>
      </c>
      <c r="DQ58" s="83">
        <f t="shared" si="81"/>
        <v>0</v>
      </c>
      <c r="DR58" s="83">
        <f t="shared" si="82"/>
        <v>0</v>
      </c>
      <c r="DS58" s="83">
        <f t="shared" si="83"/>
        <v>-1.8586359959980335E-2</v>
      </c>
      <c r="DT58" s="83">
        <f t="shared" si="84"/>
        <v>0</v>
      </c>
      <c r="DU58" s="83">
        <f t="shared" si="85"/>
        <v>0</v>
      </c>
      <c r="DV58" s="83">
        <f t="shared" si="86"/>
        <v>2.4698381005118127E-6</v>
      </c>
      <c r="DW58" s="83">
        <f t="shared" si="87"/>
        <v>0</v>
      </c>
      <c r="DX58" s="83">
        <f t="shared" si="88"/>
        <v>0</v>
      </c>
      <c r="DY58" s="83">
        <f t="shared" si="89"/>
        <v>0</v>
      </c>
      <c r="DZ58" s="83">
        <f t="shared" si="90"/>
        <v>0</v>
      </c>
      <c r="EA58" s="83">
        <f t="shared" si="91"/>
        <v>0</v>
      </c>
      <c r="EB58" s="83">
        <f t="shared" si="92"/>
        <v>0</v>
      </c>
      <c r="EC58" s="83">
        <f t="shared" si="93"/>
        <v>-1.8963029263923306E-2</v>
      </c>
      <c r="ED58" s="83">
        <f t="shared" si="94"/>
        <v>0</v>
      </c>
      <c r="EE58" s="83">
        <f t="shared" si="95"/>
        <v>0</v>
      </c>
      <c r="EF58" s="83">
        <f t="shared" si="96"/>
        <v>2.447078895488622E-6</v>
      </c>
      <c r="EG58" s="83">
        <f t="shared" si="97"/>
        <v>0</v>
      </c>
      <c r="EH58" s="83">
        <f t="shared" si="98"/>
        <v>0</v>
      </c>
      <c r="EI58" s="83">
        <f t="shared" si="99"/>
        <v>0</v>
      </c>
      <c r="EJ58" s="83">
        <f t="shared" si="100"/>
        <v>0</v>
      </c>
      <c r="EK58" s="83">
        <f t="shared" si="101"/>
        <v>0</v>
      </c>
      <c r="EL58" s="83">
        <f t="shared" si="102"/>
        <v>0</v>
      </c>
      <c r="EM58" s="83">
        <f t="shared" si="103"/>
        <v>0.72095923986326238</v>
      </c>
      <c r="EN58" s="83">
        <f t="shared" si="104"/>
        <v>0</v>
      </c>
      <c r="EO58" s="83">
        <f t="shared" si="105"/>
        <v>0</v>
      </c>
      <c r="EP58" s="83">
        <f t="shared" si="54"/>
        <v>0.72095923986326238</v>
      </c>
      <c r="EQ58" s="83">
        <f t="shared" si="55"/>
        <v>0.72095923986326238</v>
      </c>
      <c r="ER58" s="83">
        <f t="shared" si="106"/>
        <v>0.72095923986326238</v>
      </c>
      <c r="ES58" s="83">
        <f>INDEX($EK:$EQ,ROW(),MATCH($ES$42,$EK$47:$EQ$47,0))</f>
        <v>0.72095923986326238</v>
      </c>
      <c r="ET58" s="83">
        <f t="shared" si="107"/>
        <v>5.7379271946681171E-5</v>
      </c>
      <c r="EU58" s="83">
        <f t="shared" si="108"/>
        <v>0</v>
      </c>
      <c r="EV58" s="83">
        <f t="shared" si="109"/>
        <v>0</v>
      </c>
      <c r="EW58" s="83">
        <f t="shared" si="110"/>
        <v>0</v>
      </c>
      <c r="EX58" s="83">
        <f t="shared" si="111"/>
        <v>0</v>
      </c>
      <c r="EY58" s="83">
        <f t="shared" si="112"/>
        <v>0</v>
      </c>
      <c r="EZ58" s="83">
        <f t="shared" si="113"/>
        <v>0</v>
      </c>
      <c r="FA58" s="83">
        <f t="shared" si="114"/>
        <v>0.72133590916699619</v>
      </c>
      <c r="FB58" s="83">
        <f t="shared" si="115"/>
        <v>0</v>
      </c>
      <c r="FC58" s="83">
        <f t="shared" si="116"/>
        <v>0</v>
      </c>
      <c r="FD58" s="83">
        <f t="shared" si="56"/>
        <v>0.72133590916699619</v>
      </c>
      <c r="FE58" s="83">
        <f t="shared" si="57"/>
        <v>0.72133590916699619</v>
      </c>
      <c r="FF58" s="83">
        <f t="shared" si="117"/>
        <v>0.72133590916699619</v>
      </c>
      <c r="FG58" s="113">
        <f>INDEX($EY:$FE,ROW(),MATCH($FG$42,$EY$47:$FE$47,0))</f>
        <v>0.72133590916699619</v>
      </c>
      <c r="FH58" s="83">
        <f t="shared" si="118"/>
        <v>5.7402031151703061E-5</v>
      </c>
      <c r="FI58" s="83">
        <f t="shared" si="119"/>
        <v>0</v>
      </c>
      <c r="FJ58" s="84"/>
      <c r="FK58" s="84">
        <v>5.9849110047192195E-4</v>
      </c>
      <c r="FL58" s="84"/>
      <c r="FM58" s="83">
        <f t="shared" si="58"/>
        <v>0</v>
      </c>
      <c r="FN58" s="83">
        <f t="shared" si="59"/>
        <v>0</v>
      </c>
      <c r="FO58" s="83">
        <f t="shared" si="120"/>
        <v>5.9849110047192195E-4</v>
      </c>
      <c r="FP58" s="84"/>
      <c r="FQ58" s="84"/>
      <c r="FR58" s="83">
        <f t="shared" si="121"/>
        <v>0</v>
      </c>
      <c r="FS58" s="83">
        <f t="shared" si="122"/>
        <v>0</v>
      </c>
      <c r="FT58" s="84">
        <v>5.9849110047192195E-4</v>
      </c>
      <c r="FU58" s="83">
        <f t="shared" si="60"/>
        <v>0</v>
      </c>
      <c r="FV58" s="83">
        <f t="shared" si="61"/>
        <v>0</v>
      </c>
      <c r="FW58" s="83">
        <f t="shared" si="62"/>
        <v>0</v>
      </c>
      <c r="FX58" s="84"/>
      <c r="FY58" s="83">
        <f t="shared" si="123"/>
        <v>1.0033898284332601</v>
      </c>
      <c r="FZ58" s="83">
        <f t="shared" si="63"/>
        <v>2.3212573204735298E-10</v>
      </c>
      <c r="GA58" s="83">
        <f t="shared" si="124"/>
        <v>0</v>
      </c>
      <c r="GB58" s="83">
        <f t="shared" si="125"/>
        <v>0</v>
      </c>
      <c r="GC58" s="83">
        <f t="shared" si="126"/>
        <v>0</v>
      </c>
      <c r="GD58" s="83">
        <f t="shared" si="127"/>
        <v>0</v>
      </c>
      <c r="GE58" s="83">
        <f t="shared" si="128"/>
        <v>0</v>
      </c>
      <c r="GF58" s="83">
        <f t="shared" si="129"/>
        <v>0</v>
      </c>
      <c r="GG58" s="83">
        <f t="shared" si="130"/>
        <v>0</v>
      </c>
      <c r="GH58" s="83">
        <f t="shared" si="131"/>
        <v>0</v>
      </c>
      <c r="GI58" s="83">
        <f t="shared" si="132"/>
        <v>0</v>
      </c>
      <c r="GJ58" s="83">
        <f t="shared" si="133"/>
        <v>0</v>
      </c>
      <c r="GK58" s="83">
        <f t="shared" si="134"/>
        <v>0</v>
      </c>
      <c r="GL58" s="83">
        <f t="shared" si="135"/>
        <v>0</v>
      </c>
      <c r="GM58" s="83">
        <f t="shared" si="136"/>
        <v>0</v>
      </c>
      <c r="GN58" s="83">
        <f t="shared" si="137"/>
        <v>-3.3898284332600764E-3</v>
      </c>
      <c r="GO58" s="83">
        <f t="shared" si="138"/>
        <v>-3.3898284332600764E-3</v>
      </c>
      <c r="GP58" s="83">
        <f t="shared" si="139"/>
        <v>0</v>
      </c>
      <c r="GQ58" s="83">
        <f t="shared" si="140"/>
        <v>0</v>
      </c>
      <c r="GR58" s="83">
        <f t="shared" si="141"/>
        <v>0</v>
      </c>
      <c r="GS58" s="83">
        <f t="shared" si="142"/>
        <v>0</v>
      </c>
      <c r="GT58" s="83">
        <f t="shared" si="143"/>
        <v>0</v>
      </c>
      <c r="GU58" s="83">
        <f t="shared" si="144"/>
        <v>0</v>
      </c>
      <c r="GV58" s="83">
        <f t="shared" si="145"/>
        <v>0</v>
      </c>
      <c r="GW58" s="83">
        <f t="shared" si="146"/>
        <v>0</v>
      </c>
      <c r="GX58" s="83">
        <f t="shared" si="147"/>
        <v>0</v>
      </c>
      <c r="GY58" s="83">
        <f t="shared" si="148"/>
        <v>0</v>
      </c>
      <c r="GZ58" s="83">
        <f t="shared" si="149"/>
        <v>0</v>
      </c>
      <c r="HA58" s="83">
        <f t="shared" si="150"/>
        <v>0</v>
      </c>
      <c r="HB58" s="83">
        <f t="shared" si="151"/>
        <v>0</v>
      </c>
      <c r="HC58" s="83">
        <f t="shared" si="152"/>
        <v>0</v>
      </c>
      <c r="HD58" s="83">
        <f t="shared" si="153"/>
        <v>0.69898305147002193</v>
      </c>
      <c r="HE58" s="83">
        <f t="shared" si="154"/>
        <v>-3.3299793232128834E-3</v>
      </c>
      <c r="HF58" s="83">
        <f t="shared" si="155"/>
        <v>0</v>
      </c>
      <c r="HG58" s="83">
        <f t="shared" si="156"/>
        <v>0</v>
      </c>
      <c r="HH58" s="83">
        <f t="shared" si="157"/>
        <v>0</v>
      </c>
      <c r="HI58" s="83">
        <f t="shared" si="158"/>
        <v>0</v>
      </c>
      <c r="HJ58" s="83">
        <f t="shared" si="159"/>
        <v>0</v>
      </c>
      <c r="HK58" s="83">
        <f t="shared" si="160"/>
        <v>0</v>
      </c>
      <c r="HL58" s="83">
        <f t="shared" si="161"/>
        <v>0.71794608073394528</v>
      </c>
      <c r="HM58" s="83">
        <f t="shared" si="162"/>
        <v>-3.3324264021083721E-3</v>
      </c>
      <c r="HN58" s="83">
        <f t="shared" si="163"/>
        <v>0</v>
      </c>
    </row>
    <row r="59" spans="1:222" x14ac:dyDescent="0.2">
      <c r="A59" s="63"/>
      <c r="K59" s="64" t="s">
        <v>379</v>
      </c>
      <c r="L59" s="64"/>
      <c r="M59" s="84">
        <v>1</v>
      </c>
      <c r="N59" s="84">
        <v>3</v>
      </c>
      <c r="O59" s="84"/>
      <c r="P59" s="84"/>
      <c r="Q59" s="84"/>
      <c r="R59" s="84">
        <v>1</v>
      </c>
      <c r="S59" s="83">
        <f t="shared" si="64"/>
        <v>70</v>
      </c>
      <c r="T59" s="87">
        <f t="shared" si="65"/>
        <v>0</v>
      </c>
      <c r="U59" s="84"/>
      <c r="V59" s="84"/>
      <c r="W59" s="85">
        <v>1.00000000049926</v>
      </c>
      <c r="X59" s="85">
        <v>1.00000000049926</v>
      </c>
      <c r="Y59" s="85">
        <v>1.00000000049926</v>
      </c>
      <c r="Z59" s="85">
        <v>1.00000000049926</v>
      </c>
      <c r="AA59" s="85">
        <v>1.00000000049926</v>
      </c>
      <c r="AB59" s="85">
        <v>1.00000000049926</v>
      </c>
      <c r="AC59" s="85">
        <v>1.00000000049926</v>
      </c>
      <c r="AD59" s="85">
        <v>1.0000000004538701</v>
      </c>
      <c r="AE59" s="85">
        <v>1.00000000049926</v>
      </c>
      <c r="AF59" s="98">
        <v>5.9849133259765399E-4</v>
      </c>
      <c r="AG59" s="84">
        <v>5.9849133259765399E-4</v>
      </c>
      <c r="AH59" s="84">
        <v>5.9849133259765399E-4</v>
      </c>
      <c r="AI59" s="84">
        <v>5.9849133259765399E-4</v>
      </c>
      <c r="AJ59" s="84">
        <v>5.9849133259765399E-4</v>
      </c>
      <c r="AK59" s="84">
        <v>5.9849133259765399E-4</v>
      </c>
      <c r="AL59" s="98">
        <v>5.9849133259765399E-4</v>
      </c>
      <c r="AM59" s="84">
        <v>6.5834044264484698E-4</v>
      </c>
      <c r="AN59" s="84">
        <v>5.9849133259765399E-4</v>
      </c>
      <c r="AO59" s="84">
        <v>-3.9883197658577303E-3</v>
      </c>
      <c r="AP59" s="84"/>
      <c r="AQ59" s="84"/>
      <c r="AR59" s="84"/>
      <c r="AS59" s="83">
        <f t="shared" si="66"/>
        <v>0</v>
      </c>
      <c r="AT59" s="83">
        <f t="shared" si="7"/>
        <v>0</v>
      </c>
      <c r="AU59" s="83">
        <f t="shared" si="67"/>
        <v>0</v>
      </c>
      <c r="AV59" s="84">
        <v>1</v>
      </c>
      <c r="AW59" s="84">
        <v>1</v>
      </c>
      <c r="AX59" s="84"/>
      <c r="AY59" s="83">
        <f t="shared" si="8"/>
        <v>1</v>
      </c>
      <c r="AZ59" s="83">
        <f t="shared" si="9"/>
        <v>1</v>
      </c>
      <c r="BA59" s="83">
        <f t="shared" si="10"/>
        <v>0.69898305147002193</v>
      </c>
      <c r="BB59" s="83">
        <f t="shared" si="11"/>
        <v>-3.3898284332600764E-3</v>
      </c>
      <c r="BC59" s="83">
        <f t="shared" si="12"/>
        <v>-3.3898284332600764E-3</v>
      </c>
      <c r="BD59" s="83">
        <f t="shared" si="13"/>
        <v>-3.3898284332600764E-3</v>
      </c>
      <c r="BE59" s="83">
        <f t="shared" si="68"/>
        <v>0</v>
      </c>
      <c r="BF59" s="83">
        <f t="shared" si="69"/>
        <v>0</v>
      </c>
      <c r="BG59" s="83">
        <f t="shared" si="14"/>
        <v>-3.3898284332600764E-3</v>
      </c>
      <c r="BH59" s="83">
        <f t="shared" si="15"/>
        <v>-3.3898284332600764E-3</v>
      </c>
      <c r="BI59" s="83">
        <f t="shared" si="16"/>
        <v>-3.3898284332600764E-3</v>
      </c>
      <c r="BJ59" s="83">
        <f t="shared" si="17"/>
        <v>-3.3898284332600764E-3</v>
      </c>
      <c r="BK59" s="83">
        <f t="shared" si="18"/>
        <v>-3.3898284332600764E-3</v>
      </c>
      <c r="BL59" s="83">
        <f t="shared" si="19"/>
        <v>-3.3898284332600764E-3</v>
      </c>
      <c r="BM59" s="83">
        <f t="shared" si="20"/>
        <v>-3.3299793232128834E-3</v>
      </c>
      <c r="BN59" s="83">
        <f t="shared" si="21"/>
        <v>-3.3898284332600764E-3</v>
      </c>
      <c r="BO59" s="83">
        <f t="shared" si="70"/>
        <v>0</v>
      </c>
      <c r="BP59" s="83">
        <f t="shared" si="22"/>
        <v>1</v>
      </c>
      <c r="BQ59" s="83">
        <f t="shared" si="23"/>
        <v>0.69898305147011153</v>
      </c>
      <c r="BR59" s="83">
        <f t="shared" si="24"/>
        <v>-3.3898284329612737E-3</v>
      </c>
      <c r="BS59" s="83">
        <f t="shared" si="25"/>
        <v>-3.3898284329612737E-3</v>
      </c>
      <c r="BT59" s="83">
        <f t="shared" si="26"/>
        <v>-3.3898284329612737E-3</v>
      </c>
      <c r="BU59" s="83">
        <f t="shared" si="27"/>
        <v>-3.3898284329612737E-3</v>
      </c>
      <c r="BV59" s="83">
        <f t="shared" si="28"/>
        <v>-3.3898284329612737E-3</v>
      </c>
      <c r="BW59" s="83">
        <f t="shared" si="29"/>
        <v>-3.3898284329612737E-3</v>
      </c>
      <c r="BX59" s="83">
        <f t="shared" si="30"/>
        <v>-3.3898284329612737E-3</v>
      </c>
      <c r="BY59" s="83">
        <f t="shared" si="31"/>
        <v>-3.3898284329612737E-3</v>
      </c>
      <c r="BZ59" s="83">
        <f t="shared" si="32"/>
        <v>-3.3898284329612737E-3</v>
      </c>
      <c r="CA59" s="83">
        <f t="shared" si="33"/>
        <v>-3.329979322914082E-3</v>
      </c>
      <c r="CB59" s="83">
        <f t="shared" si="34"/>
        <v>-3.3898284329612737E-3</v>
      </c>
      <c r="CC59" s="84"/>
      <c r="CD59" s="84"/>
      <c r="CE59" s="84"/>
      <c r="CF59" s="84"/>
      <c r="CG59" s="84"/>
      <c r="CH59" s="84"/>
      <c r="CI59" s="84"/>
      <c r="CJ59" s="84"/>
      <c r="CK59" s="84"/>
      <c r="CL59" s="83">
        <f t="shared" si="35"/>
        <v>0</v>
      </c>
      <c r="CM59" s="83">
        <f t="shared" si="36"/>
        <v>0</v>
      </c>
      <c r="CN59" s="83">
        <f t="shared" si="37"/>
        <v>0</v>
      </c>
      <c r="CO59" s="83">
        <f t="shared" si="38"/>
        <v>0</v>
      </c>
      <c r="CP59" s="83">
        <f t="shared" si="39"/>
        <v>0</v>
      </c>
      <c r="CQ59" s="83">
        <f t="shared" si="40"/>
        <v>0.70237287990328201</v>
      </c>
      <c r="CR59" s="83">
        <f t="shared" si="41"/>
        <v>0</v>
      </c>
      <c r="CS59" s="83">
        <f t="shared" si="42"/>
        <v>0</v>
      </c>
      <c r="CT59" s="83">
        <f t="shared" si="43"/>
        <v>0.70237287990328201</v>
      </c>
      <c r="CU59" s="83">
        <f t="shared" si="44"/>
        <v>0.70237287990328201</v>
      </c>
      <c r="CV59" s="83">
        <f t="shared" si="71"/>
        <v>0.70237287990328201</v>
      </c>
      <c r="CW59" s="83">
        <f>INDEX($CO:$CU,ROW(),MATCH($CW$42,$CO$47:$CU$47,0))</f>
        <v>0.70237287990328201</v>
      </c>
      <c r="CX59" s="83">
        <f t="shared" si="45"/>
        <v>5.9849110047192986E-5</v>
      </c>
      <c r="CY59" s="83">
        <f t="shared" si="46"/>
        <v>0</v>
      </c>
      <c r="CZ59" s="83">
        <f t="shared" si="72"/>
        <v>0</v>
      </c>
      <c r="DA59" s="83">
        <f t="shared" si="73"/>
        <v>0</v>
      </c>
      <c r="DB59" s="83">
        <f t="shared" si="74"/>
        <v>0</v>
      </c>
      <c r="DC59" s="83">
        <f t="shared" si="47"/>
        <v>0</v>
      </c>
      <c r="DD59" s="83">
        <f t="shared" si="48"/>
        <v>0</v>
      </c>
      <c r="DE59" s="83">
        <f t="shared" si="49"/>
        <v>0.70237287990307284</v>
      </c>
      <c r="DF59" s="83">
        <f t="shared" si="50"/>
        <v>0</v>
      </c>
      <c r="DG59" s="83">
        <f t="shared" si="51"/>
        <v>0</v>
      </c>
      <c r="DH59" s="83">
        <f t="shared" si="52"/>
        <v>0.70237287990307284</v>
      </c>
      <c r="DI59" s="83">
        <f t="shared" si="53"/>
        <v>0.70237287990307284</v>
      </c>
      <c r="DJ59" s="83">
        <f t="shared" si="75"/>
        <v>0.70237287990307284</v>
      </c>
      <c r="DK59" s="83">
        <f>INDEX($DC:$DI,ROW(),MATCH($DK$42,$DC$47:$DI$47,0))</f>
        <v>0.70237287990307284</v>
      </c>
      <c r="DL59" s="83">
        <f t="shared" si="76"/>
        <v>5.9849110047191685E-5</v>
      </c>
      <c r="DM59" s="83">
        <f t="shared" si="77"/>
        <v>0</v>
      </c>
      <c r="DN59" s="83">
        <f t="shared" si="78"/>
        <v>0</v>
      </c>
      <c r="DO59" s="83">
        <f t="shared" si="79"/>
        <v>0</v>
      </c>
      <c r="DP59" s="83">
        <f t="shared" si="80"/>
        <v>0</v>
      </c>
      <c r="DQ59" s="83">
        <f t="shared" si="81"/>
        <v>0</v>
      </c>
      <c r="DR59" s="83">
        <f t="shared" si="82"/>
        <v>0</v>
      </c>
      <c r="DS59" s="83">
        <f t="shared" si="83"/>
        <v>-1.8586359959980335E-2</v>
      </c>
      <c r="DT59" s="83">
        <f t="shared" si="84"/>
        <v>0</v>
      </c>
      <c r="DU59" s="83">
        <f t="shared" si="85"/>
        <v>0</v>
      </c>
      <c r="DV59" s="83">
        <f t="shared" si="86"/>
        <v>2.4698381005118127E-6</v>
      </c>
      <c r="DW59" s="83">
        <f t="shared" si="87"/>
        <v>0</v>
      </c>
      <c r="DX59" s="83">
        <f t="shared" si="88"/>
        <v>0</v>
      </c>
      <c r="DY59" s="83">
        <f t="shared" si="89"/>
        <v>0</v>
      </c>
      <c r="DZ59" s="83">
        <f t="shared" si="90"/>
        <v>0</v>
      </c>
      <c r="EA59" s="83">
        <f t="shared" si="91"/>
        <v>0</v>
      </c>
      <c r="EB59" s="83">
        <f t="shared" si="92"/>
        <v>0</v>
      </c>
      <c r="EC59" s="83">
        <f t="shared" si="93"/>
        <v>-1.8963029263923306E-2</v>
      </c>
      <c r="ED59" s="83">
        <f t="shared" si="94"/>
        <v>0</v>
      </c>
      <c r="EE59" s="83">
        <f t="shared" si="95"/>
        <v>0</v>
      </c>
      <c r="EF59" s="83">
        <f t="shared" si="96"/>
        <v>2.447078895488622E-6</v>
      </c>
      <c r="EG59" s="83">
        <f t="shared" si="97"/>
        <v>0</v>
      </c>
      <c r="EH59" s="83">
        <f t="shared" si="98"/>
        <v>0</v>
      </c>
      <c r="EI59" s="83">
        <f t="shared" si="99"/>
        <v>0</v>
      </c>
      <c r="EJ59" s="83">
        <f t="shared" si="100"/>
        <v>0</v>
      </c>
      <c r="EK59" s="83">
        <f t="shared" si="101"/>
        <v>0</v>
      </c>
      <c r="EL59" s="83">
        <f t="shared" si="102"/>
        <v>0</v>
      </c>
      <c r="EM59" s="83">
        <f t="shared" si="103"/>
        <v>0.72095923986326238</v>
      </c>
      <c r="EN59" s="83">
        <f t="shared" si="104"/>
        <v>0</v>
      </c>
      <c r="EO59" s="83">
        <f t="shared" si="105"/>
        <v>0</v>
      </c>
      <c r="EP59" s="83">
        <f t="shared" si="54"/>
        <v>0.72095923986326238</v>
      </c>
      <c r="EQ59" s="83">
        <f t="shared" si="55"/>
        <v>0.72095923986326238</v>
      </c>
      <c r="ER59" s="83">
        <f t="shared" si="106"/>
        <v>0.72095923986326238</v>
      </c>
      <c r="ES59" s="83">
        <f>INDEX($EK:$EQ,ROW(),MATCH($ES$42,$EK$47:$EQ$47,0))</f>
        <v>0.72095923986326238</v>
      </c>
      <c r="ET59" s="83">
        <f t="shared" si="107"/>
        <v>5.7379271946681171E-5</v>
      </c>
      <c r="EU59" s="83">
        <f t="shared" si="108"/>
        <v>0</v>
      </c>
      <c r="EV59" s="83">
        <f t="shared" si="109"/>
        <v>0</v>
      </c>
      <c r="EW59" s="83">
        <f t="shared" si="110"/>
        <v>0</v>
      </c>
      <c r="EX59" s="83">
        <f t="shared" si="111"/>
        <v>0</v>
      </c>
      <c r="EY59" s="83">
        <f t="shared" si="112"/>
        <v>0</v>
      </c>
      <c r="EZ59" s="83">
        <f t="shared" si="113"/>
        <v>0</v>
      </c>
      <c r="FA59" s="83">
        <f t="shared" si="114"/>
        <v>0.72133590916699619</v>
      </c>
      <c r="FB59" s="83">
        <f t="shared" si="115"/>
        <v>0</v>
      </c>
      <c r="FC59" s="83">
        <f t="shared" si="116"/>
        <v>0</v>
      </c>
      <c r="FD59" s="83">
        <f t="shared" si="56"/>
        <v>0.72133590916699619</v>
      </c>
      <c r="FE59" s="83">
        <f t="shared" si="57"/>
        <v>0.72133590916699619</v>
      </c>
      <c r="FF59" s="83">
        <f t="shared" si="117"/>
        <v>0.72133590916699619</v>
      </c>
      <c r="FG59" s="113">
        <f>INDEX($EY:$FE,ROW(),MATCH($FG$42,$EY$47:$FE$47,0))</f>
        <v>0.72133590916699619</v>
      </c>
      <c r="FH59" s="83">
        <f t="shared" si="118"/>
        <v>5.7402031151703061E-5</v>
      </c>
      <c r="FI59" s="83">
        <f t="shared" si="119"/>
        <v>0</v>
      </c>
      <c r="FJ59" s="84"/>
      <c r="FK59" s="84">
        <v>5.9849110047192195E-4</v>
      </c>
      <c r="FL59" s="84"/>
      <c r="FM59" s="83">
        <f t="shared" si="58"/>
        <v>0</v>
      </c>
      <c r="FN59" s="83">
        <f t="shared" si="59"/>
        <v>0</v>
      </c>
      <c r="FO59" s="83">
        <f t="shared" si="120"/>
        <v>5.9849110047192195E-4</v>
      </c>
      <c r="FP59" s="84"/>
      <c r="FQ59" s="84"/>
      <c r="FR59" s="83">
        <f t="shared" si="121"/>
        <v>0</v>
      </c>
      <c r="FS59" s="83">
        <f t="shared" si="122"/>
        <v>0</v>
      </c>
      <c r="FT59" s="84">
        <v>5.9849110047192195E-4</v>
      </c>
      <c r="FU59" s="83">
        <f t="shared" si="60"/>
        <v>0</v>
      </c>
      <c r="FV59" s="83">
        <f t="shared" si="61"/>
        <v>0</v>
      </c>
      <c r="FW59" s="83">
        <f t="shared" si="62"/>
        <v>0</v>
      </c>
      <c r="FX59" s="84"/>
      <c r="FY59" s="83">
        <f t="shared" si="123"/>
        <v>1.0033898284332601</v>
      </c>
      <c r="FZ59" s="83">
        <f t="shared" si="63"/>
        <v>2.3212573204735298E-10</v>
      </c>
      <c r="GA59" s="83">
        <f t="shared" si="124"/>
        <v>0</v>
      </c>
      <c r="GB59" s="83">
        <f t="shared" si="125"/>
        <v>0</v>
      </c>
      <c r="GC59" s="83">
        <f t="shared" si="126"/>
        <v>0</v>
      </c>
      <c r="GD59" s="83">
        <f t="shared" si="127"/>
        <v>0</v>
      </c>
      <c r="GE59" s="83">
        <f t="shared" si="128"/>
        <v>0</v>
      </c>
      <c r="GF59" s="83">
        <f t="shared" si="129"/>
        <v>0</v>
      </c>
      <c r="GG59" s="83">
        <f t="shared" si="130"/>
        <v>0</v>
      </c>
      <c r="GH59" s="83">
        <f t="shared" si="131"/>
        <v>0</v>
      </c>
      <c r="GI59" s="83">
        <f t="shared" si="132"/>
        <v>0</v>
      </c>
      <c r="GJ59" s="83">
        <f t="shared" si="133"/>
        <v>0</v>
      </c>
      <c r="GK59" s="83">
        <f t="shared" si="134"/>
        <v>0</v>
      </c>
      <c r="GL59" s="83">
        <f t="shared" si="135"/>
        <v>0</v>
      </c>
      <c r="GM59" s="83">
        <f t="shared" si="136"/>
        <v>0</v>
      </c>
      <c r="GN59" s="83">
        <f t="shared" si="137"/>
        <v>-3.3898284332600764E-3</v>
      </c>
      <c r="GO59" s="83">
        <f t="shared" si="138"/>
        <v>-3.3898284332600764E-3</v>
      </c>
      <c r="GP59" s="83">
        <f t="shared" si="139"/>
        <v>0</v>
      </c>
      <c r="GQ59" s="83">
        <f t="shared" si="140"/>
        <v>0</v>
      </c>
      <c r="GR59" s="83">
        <f t="shared" si="141"/>
        <v>0</v>
      </c>
      <c r="GS59" s="83">
        <f t="shared" si="142"/>
        <v>0</v>
      </c>
      <c r="GT59" s="83">
        <f t="shared" si="143"/>
        <v>0</v>
      </c>
      <c r="GU59" s="83">
        <f t="shared" si="144"/>
        <v>0</v>
      </c>
      <c r="GV59" s="83">
        <f t="shared" si="145"/>
        <v>0</v>
      </c>
      <c r="GW59" s="83">
        <f t="shared" si="146"/>
        <v>0</v>
      </c>
      <c r="GX59" s="83">
        <f t="shared" si="147"/>
        <v>0</v>
      </c>
      <c r="GY59" s="83">
        <f t="shared" si="148"/>
        <v>0</v>
      </c>
      <c r="GZ59" s="83">
        <f t="shared" si="149"/>
        <v>0</v>
      </c>
      <c r="HA59" s="83">
        <f t="shared" si="150"/>
        <v>0</v>
      </c>
      <c r="HB59" s="83">
        <f t="shared" si="151"/>
        <v>0</v>
      </c>
      <c r="HC59" s="83">
        <f t="shared" si="152"/>
        <v>0</v>
      </c>
      <c r="HD59" s="83">
        <f t="shared" si="153"/>
        <v>0.69898305147002193</v>
      </c>
      <c r="HE59" s="83">
        <f t="shared" si="154"/>
        <v>-3.3299793232128834E-3</v>
      </c>
      <c r="HF59" s="83">
        <f t="shared" si="155"/>
        <v>0</v>
      </c>
      <c r="HG59" s="83">
        <f t="shared" si="156"/>
        <v>0</v>
      </c>
      <c r="HH59" s="83">
        <f t="shared" si="157"/>
        <v>0</v>
      </c>
      <c r="HI59" s="83">
        <f t="shared" si="158"/>
        <v>0</v>
      </c>
      <c r="HJ59" s="83">
        <f t="shared" si="159"/>
        <v>0</v>
      </c>
      <c r="HK59" s="83">
        <f t="shared" si="160"/>
        <v>0</v>
      </c>
      <c r="HL59" s="83">
        <f t="shared" si="161"/>
        <v>0.71794608073394528</v>
      </c>
      <c r="HM59" s="83">
        <f t="shared" si="162"/>
        <v>-3.3324264021083721E-3</v>
      </c>
      <c r="HN59" s="83">
        <f t="shared" si="163"/>
        <v>0</v>
      </c>
    </row>
    <row r="60" spans="1:222" x14ac:dyDescent="0.2">
      <c r="A60" s="63"/>
      <c r="K60" s="64" t="s">
        <v>380</v>
      </c>
      <c r="L60" s="64"/>
      <c r="M60" s="84">
        <v>1</v>
      </c>
      <c r="N60" s="84">
        <v>3</v>
      </c>
      <c r="O60" s="84"/>
      <c r="P60" s="84"/>
      <c r="Q60" s="84"/>
      <c r="R60" s="84">
        <v>1</v>
      </c>
      <c r="S60" s="83">
        <f t="shared" si="64"/>
        <v>70</v>
      </c>
      <c r="T60" s="87">
        <f t="shared" si="65"/>
        <v>0</v>
      </c>
      <c r="U60" s="84"/>
      <c r="V60" s="84"/>
      <c r="W60" s="85">
        <v>1.00000000049926</v>
      </c>
      <c r="X60" s="85">
        <v>1.00000000049926</v>
      </c>
      <c r="Y60" s="85">
        <v>1.00000000049926</v>
      </c>
      <c r="Z60" s="85">
        <v>1.00000000049926</v>
      </c>
      <c r="AA60" s="85">
        <v>1.00000000049926</v>
      </c>
      <c r="AB60" s="85">
        <v>1.00000000049926</v>
      </c>
      <c r="AC60" s="85">
        <v>1.00000000049926</v>
      </c>
      <c r="AD60" s="85">
        <v>1.0000000004538701</v>
      </c>
      <c r="AE60" s="85">
        <v>1.00000000049926</v>
      </c>
      <c r="AF60" s="98">
        <v>5.9849133259765399E-4</v>
      </c>
      <c r="AG60" s="84">
        <v>5.9849133259765399E-4</v>
      </c>
      <c r="AH60" s="84">
        <v>5.9849133259765399E-4</v>
      </c>
      <c r="AI60" s="84">
        <v>5.9849133259765399E-4</v>
      </c>
      <c r="AJ60" s="84">
        <v>5.9849133259765399E-4</v>
      </c>
      <c r="AK60" s="84">
        <v>5.9849133259765399E-4</v>
      </c>
      <c r="AL60" s="98">
        <v>5.9849133259765399E-4</v>
      </c>
      <c r="AM60" s="84">
        <v>6.5834044264484698E-4</v>
      </c>
      <c r="AN60" s="84">
        <v>5.9849133259765399E-4</v>
      </c>
      <c r="AO60" s="84">
        <v>-3.9883197658577303E-3</v>
      </c>
      <c r="AP60" s="84"/>
      <c r="AQ60" s="84"/>
      <c r="AR60" s="84"/>
      <c r="AS60" s="83">
        <f t="shared" si="66"/>
        <v>0</v>
      </c>
      <c r="AT60" s="83">
        <f t="shared" si="7"/>
        <v>0</v>
      </c>
      <c r="AU60" s="83">
        <f t="shared" si="67"/>
        <v>0</v>
      </c>
      <c r="AV60" s="84">
        <v>1</v>
      </c>
      <c r="AW60" s="84">
        <v>1</v>
      </c>
      <c r="AX60" s="84"/>
      <c r="AY60" s="83">
        <f t="shared" si="8"/>
        <v>1</v>
      </c>
      <c r="AZ60" s="83">
        <f t="shared" si="9"/>
        <v>1</v>
      </c>
      <c r="BA60" s="83">
        <f t="shared" si="10"/>
        <v>0.69898305147002193</v>
      </c>
      <c r="BB60" s="83">
        <f t="shared" si="11"/>
        <v>-3.3898284332600764E-3</v>
      </c>
      <c r="BC60" s="83">
        <f t="shared" si="12"/>
        <v>-3.3898284332600764E-3</v>
      </c>
      <c r="BD60" s="83">
        <f t="shared" si="13"/>
        <v>-3.3898284332600764E-3</v>
      </c>
      <c r="BE60" s="83">
        <f t="shared" si="68"/>
        <v>0</v>
      </c>
      <c r="BF60" s="83">
        <f t="shared" si="69"/>
        <v>0</v>
      </c>
      <c r="BG60" s="83">
        <f t="shared" si="14"/>
        <v>-3.3898284332600764E-3</v>
      </c>
      <c r="BH60" s="83">
        <f t="shared" si="15"/>
        <v>-3.3898284332600764E-3</v>
      </c>
      <c r="BI60" s="83">
        <f t="shared" si="16"/>
        <v>-3.3898284332600764E-3</v>
      </c>
      <c r="BJ60" s="83">
        <f t="shared" si="17"/>
        <v>-3.3898284332600764E-3</v>
      </c>
      <c r="BK60" s="83">
        <f t="shared" si="18"/>
        <v>-3.3898284332600764E-3</v>
      </c>
      <c r="BL60" s="83">
        <f t="shared" si="19"/>
        <v>-3.3898284332600764E-3</v>
      </c>
      <c r="BM60" s="83">
        <f t="shared" si="20"/>
        <v>-3.3299793232128834E-3</v>
      </c>
      <c r="BN60" s="83">
        <f t="shared" si="21"/>
        <v>-3.3898284332600764E-3</v>
      </c>
      <c r="BO60" s="83">
        <f t="shared" si="70"/>
        <v>0</v>
      </c>
      <c r="BP60" s="83">
        <f t="shared" si="22"/>
        <v>1</v>
      </c>
      <c r="BQ60" s="83">
        <f t="shared" si="23"/>
        <v>0.69898305147011153</v>
      </c>
      <c r="BR60" s="83">
        <f t="shared" si="24"/>
        <v>-3.3898284329612737E-3</v>
      </c>
      <c r="BS60" s="83">
        <f t="shared" si="25"/>
        <v>-3.3898284329612737E-3</v>
      </c>
      <c r="BT60" s="83">
        <f t="shared" si="26"/>
        <v>-3.3898284329612737E-3</v>
      </c>
      <c r="BU60" s="83">
        <f t="shared" si="27"/>
        <v>-3.3898284329612737E-3</v>
      </c>
      <c r="BV60" s="83">
        <f t="shared" si="28"/>
        <v>-3.3898284329612737E-3</v>
      </c>
      <c r="BW60" s="83">
        <f t="shared" si="29"/>
        <v>-3.3898284329612737E-3</v>
      </c>
      <c r="BX60" s="83">
        <f t="shared" si="30"/>
        <v>-3.3898284329612737E-3</v>
      </c>
      <c r="BY60" s="83">
        <f t="shared" si="31"/>
        <v>-3.3898284329612737E-3</v>
      </c>
      <c r="BZ60" s="83">
        <f t="shared" si="32"/>
        <v>-3.3898284329612737E-3</v>
      </c>
      <c r="CA60" s="83">
        <f t="shared" si="33"/>
        <v>-3.329979322914082E-3</v>
      </c>
      <c r="CB60" s="83">
        <f t="shared" si="34"/>
        <v>-3.3898284329612737E-3</v>
      </c>
      <c r="CC60" s="84"/>
      <c r="CD60" s="84"/>
      <c r="CE60" s="84"/>
      <c r="CF60" s="84"/>
      <c r="CG60" s="84"/>
      <c r="CH60" s="84"/>
      <c r="CI60" s="84"/>
      <c r="CJ60" s="84"/>
      <c r="CK60" s="84"/>
      <c r="CL60" s="83">
        <f t="shared" si="35"/>
        <v>0</v>
      </c>
      <c r="CM60" s="83">
        <f t="shared" si="36"/>
        <v>0</v>
      </c>
      <c r="CN60" s="83">
        <f t="shared" si="37"/>
        <v>0</v>
      </c>
      <c r="CO60" s="83">
        <f t="shared" si="38"/>
        <v>0</v>
      </c>
      <c r="CP60" s="83">
        <f t="shared" si="39"/>
        <v>0</v>
      </c>
      <c r="CQ60" s="83">
        <f t="shared" si="40"/>
        <v>0.70237287990328201</v>
      </c>
      <c r="CR60" s="83">
        <f t="shared" si="41"/>
        <v>0</v>
      </c>
      <c r="CS60" s="83">
        <f t="shared" si="42"/>
        <v>0</v>
      </c>
      <c r="CT60" s="83">
        <f t="shared" si="43"/>
        <v>0.70237287990328201</v>
      </c>
      <c r="CU60" s="83">
        <f t="shared" si="44"/>
        <v>0.70237287990328201</v>
      </c>
      <c r="CV60" s="83">
        <f t="shared" si="71"/>
        <v>0.70237287990328201</v>
      </c>
      <c r="CW60" s="83">
        <f>INDEX($CO:$CU,ROW(),MATCH($CW$42,$CO$47:$CU$47,0))</f>
        <v>0.70237287990328201</v>
      </c>
      <c r="CX60" s="83">
        <f t="shared" si="45"/>
        <v>5.9849110047192986E-5</v>
      </c>
      <c r="CY60" s="83">
        <f t="shared" si="46"/>
        <v>0</v>
      </c>
      <c r="CZ60" s="83">
        <f t="shared" si="72"/>
        <v>0</v>
      </c>
      <c r="DA60" s="83">
        <f t="shared" si="73"/>
        <v>0</v>
      </c>
      <c r="DB60" s="83">
        <f t="shared" si="74"/>
        <v>0</v>
      </c>
      <c r="DC60" s="83">
        <f t="shared" si="47"/>
        <v>0</v>
      </c>
      <c r="DD60" s="83">
        <f t="shared" si="48"/>
        <v>0</v>
      </c>
      <c r="DE60" s="83">
        <f t="shared" si="49"/>
        <v>0.70237287990307284</v>
      </c>
      <c r="DF60" s="83">
        <f t="shared" si="50"/>
        <v>0</v>
      </c>
      <c r="DG60" s="83">
        <f t="shared" si="51"/>
        <v>0</v>
      </c>
      <c r="DH60" s="83">
        <f t="shared" si="52"/>
        <v>0.70237287990307284</v>
      </c>
      <c r="DI60" s="83">
        <f t="shared" si="53"/>
        <v>0.70237287990307284</v>
      </c>
      <c r="DJ60" s="83">
        <f t="shared" si="75"/>
        <v>0.70237287990307284</v>
      </c>
      <c r="DK60" s="83">
        <f>INDEX($DC:$DI,ROW(),MATCH($DK$42,$DC$47:$DI$47,0))</f>
        <v>0.70237287990307284</v>
      </c>
      <c r="DL60" s="83">
        <f t="shared" si="76"/>
        <v>5.9849110047191685E-5</v>
      </c>
      <c r="DM60" s="83">
        <f t="shared" si="77"/>
        <v>0</v>
      </c>
      <c r="DN60" s="83">
        <f t="shared" si="78"/>
        <v>0</v>
      </c>
      <c r="DO60" s="83">
        <f t="shared" si="79"/>
        <v>0</v>
      </c>
      <c r="DP60" s="83">
        <f t="shared" si="80"/>
        <v>0</v>
      </c>
      <c r="DQ60" s="83">
        <f t="shared" si="81"/>
        <v>0</v>
      </c>
      <c r="DR60" s="83">
        <f t="shared" si="82"/>
        <v>0</v>
      </c>
      <c r="DS60" s="83">
        <f t="shared" si="83"/>
        <v>-1.8586359959980335E-2</v>
      </c>
      <c r="DT60" s="83">
        <f t="shared" si="84"/>
        <v>0</v>
      </c>
      <c r="DU60" s="83">
        <f t="shared" si="85"/>
        <v>0</v>
      </c>
      <c r="DV60" s="83">
        <f t="shared" si="86"/>
        <v>2.4698381005118127E-6</v>
      </c>
      <c r="DW60" s="83">
        <f t="shared" si="87"/>
        <v>0</v>
      </c>
      <c r="DX60" s="83">
        <f t="shared" si="88"/>
        <v>0</v>
      </c>
      <c r="DY60" s="83">
        <f t="shared" si="89"/>
        <v>0</v>
      </c>
      <c r="DZ60" s="83">
        <f t="shared" si="90"/>
        <v>0</v>
      </c>
      <c r="EA60" s="83">
        <f t="shared" si="91"/>
        <v>0</v>
      </c>
      <c r="EB60" s="83">
        <f t="shared" si="92"/>
        <v>0</v>
      </c>
      <c r="EC60" s="83">
        <f t="shared" si="93"/>
        <v>-1.8963029263923306E-2</v>
      </c>
      <c r="ED60" s="83">
        <f t="shared" si="94"/>
        <v>0</v>
      </c>
      <c r="EE60" s="83">
        <f t="shared" si="95"/>
        <v>0</v>
      </c>
      <c r="EF60" s="83">
        <f t="shared" si="96"/>
        <v>2.447078895488622E-6</v>
      </c>
      <c r="EG60" s="83">
        <f t="shared" si="97"/>
        <v>0</v>
      </c>
      <c r="EH60" s="83">
        <f t="shared" si="98"/>
        <v>0</v>
      </c>
      <c r="EI60" s="83">
        <f t="shared" si="99"/>
        <v>0</v>
      </c>
      <c r="EJ60" s="83">
        <f t="shared" si="100"/>
        <v>0</v>
      </c>
      <c r="EK60" s="83">
        <f t="shared" si="101"/>
        <v>0</v>
      </c>
      <c r="EL60" s="83">
        <f t="shared" si="102"/>
        <v>0</v>
      </c>
      <c r="EM60" s="83">
        <f t="shared" si="103"/>
        <v>0.72095923986326238</v>
      </c>
      <c r="EN60" s="83">
        <f t="shared" si="104"/>
        <v>0</v>
      </c>
      <c r="EO60" s="83">
        <f t="shared" si="105"/>
        <v>0</v>
      </c>
      <c r="EP60" s="83">
        <f t="shared" si="54"/>
        <v>0.72095923986326238</v>
      </c>
      <c r="EQ60" s="83">
        <f t="shared" si="55"/>
        <v>0.72095923986326238</v>
      </c>
      <c r="ER60" s="83">
        <f t="shared" si="106"/>
        <v>0.72095923986326238</v>
      </c>
      <c r="ES60" s="83">
        <f>INDEX($EK:$EQ,ROW(),MATCH($ES$42,$EK$47:$EQ$47,0))</f>
        <v>0.72095923986326238</v>
      </c>
      <c r="ET60" s="83">
        <f t="shared" si="107"/>
        <v>5.7379271946681171E-5</v>
      </c>
      <c r="EU60" s="83">
        <f t="shared" si="108"/>
        <v>0</v>
      </c>
      <c r="EV60" s="83">
        <f t="shared" si="109"/>
        <v>0</v>
      </c>
      <c r="EW60" s="83">
        <f t="shared" si="110"/>
        <v>0</v>
      </c>
      <c r="EX60" s="83">
        <f t="shared" si="111"/>
        <v>0</v>
      </c>
      <c r="EY60" s="83">
        <f t="shared" si="112"/>
        <v>0</v>
      </c>
      <c r="EZ60" s="83">
        <f t="shared" si="113"/>
        <v>0</v>
      </c>
      <c r="FA60" s="83">
        <f t="shared" si="114"/>
        <v>0.72133590916699619</v>
      </c>
      <c r="FB60" s="83">
        <f t="shared" si="115"/>
        <v>0</v>
      </c>
      <c r="FC60" s="83">
        <f t="shared" si="116"/>
        <v>0</v>
      </c>
      <c r="FD60" s="83">
        <f t="shared" si="56"/>
        <v>0.72133590916699619</v>
      </c>
      <c r="FE60" s="83">
        <f t="shared" si="57"/>
        <v>0.72133590916699619</v>
      </c>
      <c r="FF60" s="83">
        <f t="shared" si="117"/>
        <v>0.72133590916699619</v>
      </c>
      <c r="FG60" s="113">
        <f>INDEX($EY:$FE,ROW(),MATCH($FG$42,$EY$47:$FE$47,0))</f>
        <v>0.72133590916699619</v>
      </c>
      <c r="FH60" s="83">
        <f t="shared" si="118"/>
        <v>5.7402031151703061E-5</v>
      </c>
      <c r="FI60" s="83">
        <f t="shared" si="119"/>
        <v>0</v>
      </c>
      <c r="FJ60" s="84"/>
      <c r="FK60" s="84">
        <v>5.9849110047192195E-4</v>
      </c>
      <c r="FL60" s="84"/>
      <c r="FM60" s="83">
        <f t="shared" si="58"/>
        <v>0</v>
      </c>
      <c r="FN60" s="83">
        <f t="shared" si="59"/>
        <v>0</v>
      </c>
      <c r="FO60" s="83">
        <f t="shared" si="120"/>
        <v>5.9849110047192195E-4</v>
      </c>
      <c r="FP60" s="84"/>
      <c r="FQ60" s="84"/>
      <c r="FR60" s="83">
        <f t="shared" si="121"/>
        <v>0</v>
      </c>
      <c r="FS60" s="83">
        <f t="shared" si="122"/>
        <v>0</v>
      </c>
      <c r="FT60" s="84">
        <v>5.9849110047192195E-4</v>
      </c>
      <c r="FU60" s="83">
        <f t="shared" si="60"/>
        <v>0</v>
      </c>
      <c r="FV60" s="83">
        <f t="shared" si="61"/>
        <v>0</v>
      </c>
      <c r="FW60" s="83">
        <f t="shared" si="62"/>
        <v>0</v>
      </c>
      <c r="FX60" s="84"/>
      <c r="FY60" s="83">
        <f t="shared" si="123"/>
        <v>1.0033898284332601</v>
      </c>
      <c r="FZ60" s="83">
        <f t="shared" si="63"/>
        <v>2.3212573204735298E-10</v>
      </c>
      <c r="GA60" s="83">
        <f t="shared" si="124"/>
        <v>0</v>
      </c>
      <c r="GB60" s="83">
        <f t="shared" si="125"/>
        <v>0</v>
      </c>
      <c r="GC60" s="83">
        <f t="shared" si="126"/>
        <v>0</v>
      </c>
      <c r="GD60" s="83">
        <f t="shared" si="127"/>
        <v>0</v>
      </c>
      <c r="GE60" s="83">
        <f t="shared" si="128"/>
        <v>0</v>
      </c>
      <c r="GF60" s="83">
        <f t="shared" si="129"/>
        <v>0</v>
      </c>
      <c r="GG60" s="83">
        <f t="shared" si="130"/>
        <v>0</v>
      </c>
      <c r="GH60" s="83">
        <f t="shared" si="131"/>
        <v>0</v>
      </c>
      <c r="GI60" s="83">
        <f t="shared" si="132"/>
        <v>0</v>
      </c>
      <c r="GJ60" s="83">
        <f t="shared" si="133"/>
        <v>0</v>
      </c>
      <c r="GK60" s="83">
        <f t="shared" si="134"/>
        <v>0</v>
      </c>
      <c r="GL60" s="83">
        <f t="shared" si="135"/>
        <v>0</v>
      </c>
      <c r="GM60" s="83">
        <f t="shared" si="136"/>
        <v>0</v>
      </c>
      <c r="GN60" s="83">
        <f t="shared" si="137"/>
        <v>-3.3898284332600764E-3</v>
      </c>
      <c r="GO60" s="83">
        <f t="shared" si="138"/>
        <v>-3.3898284332600764E-3</v>
      </c>
      <c r="GP60" s="83">
        <f t="shared" si="139"/>
        <v>0</v>
      </c>
      <c r="GQ60" s="83">
        <f t="shared" si="140"/>
        <v>0</v>
      </c>
      <c r="GR60" s="83">
        <f t="shared" si="141"/>
        <v>0</v>
      </c>
      <c r="GS60" s="83">
        <f t="shared" si="142"/>
        <v>0</v>
      </c>
      <c r="GT60" s="83">
        <f t="shared" si="143"/>
        <v>0</v>
      </c>
      <c r="GU60" s="83">
        <f t="shared" si="144"/>
        <v>0</v>
      </c>
      <c r="GV60" s="83">
        <f t="shared" si="145"/>
        <v>0</v>
      </c>
      <c r="GW60" s="83">
        <f t="shared" si="146"/>
        <v>0</v>
      </c>
      <c r="GX60" s="83">
        <f t="shared" si="147"/>
        <v>0</v>
      </c>
      <c r="GY60" s="83">
        <f t="shared" si="148"/>
        <v>0</v>
      </c>
      <c r="GZ60" s="83">
        <f t="shared" si="149"/>
        <v>0</v>
      </c>
      <c r="HA60" s="83">
        <f t="shared" si="150"/>
        <v>0</v>
      </c>
      <c r="HB60" s="83">
        <f t="shared" si="151"/>
        <v>0</v>
      </c>
      <c r="HC60" s="83">
        <f t="shared" si="152"/>
        <v>0</v>
      </c>
      <c r="HD60" s="83">
        <f t="shared" si="153"/>
        <v>0.69898305147002193</v>
      </c>
      <c r="HE60" s="83">
        <f t="shared" si="154"/>
        <v>-3.3299793232128834E-3</v>
      </c>
      <c r="HF60" s="83">
        <f t="shared" si="155"/>
        <v>0</v>
      </c>
      <c r="HG60" s="83">
        <f t="shared" si="156"/>
        <v>0</v>
      </c>
      <c r="HH60" s="83">
        <f t="shared" si="157"/>
        <v>0</v>
      </c>
      <c r="HI60" s="83">
        <f t="shared" si="158"/>
        <v>0</v>
      </c>
      <c r="HJ60" s="83">
        <f t="shared" si="159"/>
        <v>0</v>
      </c>
      <c r="HK60" s="83">
        <f t="shared" si="160"/>
        <v>0</v>
      </c>
      <c r="HL60" s="83">
        <f t="shared" si="161"/>
        <v>0.71794608073394528</v>
      </c>
      <c r="HM60" s="83">
        <f t="shared" si="162"/>
        <v>-3.3324264021083721E-3</v>
      </c>
      <c r="HN60" s="83">
        <f t="shared" si="163"/>
        <v>0</v>
      </c>
    </row>
    <row r="61" spans="1:222" x14ac:dyDescent="0.2">
      <c r="A61" s="63"/>
      <c r="K61" s="64" t="s">
        <v>381</v>
      </c>
      <c r="L61" s="64"/>
      <c r="M61" s="84">
        <v>1</v>
      </c>
      <c r="N61" s="84">
        <v>3</v>
      </c>
      <c r="O61" s="84"/>
      <c r="P61" s="84"/>
      <c r="Q61" s="84"/>
      <c r="R61" s="84">
        <v>1</v>
      </c>
      <c r="S61" s="83">
        <f t="shared" si="64"/>
        <v>70</v>
      </c>
      <c r="T61" s="87">
        <f t="shared" si="65"/>
        <v>0</v>
      </c>
      <c r="U61" s="84"/>
      <c r="V61" s="84"/>
      <c r="W61" s="85">
        <v>1.00000000049926</v>
      </c>
      <c r="X61" s="85">
        <v>1.00000000049926</v>
      </c>
      <c r="Y61" s="85">
        <v>1.00000000049926</v>
      </c>
      <c r="Z61" s="85">
        <v>1.00000000049926</v>
      </c>
      <c r="AA61" s="85">
        <v>1.00000000049926</v>
      </c>
      <c r="AB61" s="85">
        <v>1.00000000049926</v>
      </c>
      <c r="AC61" s="85">
        <v>1.00000000049926</v>
      </c>
      <c r="AD61" s="85">
        <v>1.0000000004538701</v>
      </c>
      <c r="AE61" s="85">
        <v>1.00000000049926</v>
      </c>
      <c r="AF61" s="98">
        <v>5.9849133259765399E-4</v>
      </c>
      <c r="AG61" s="84">
        <v>5.9849133259765399E-4</v>
      </c>
      <c r="AH61" s="84">
        <v>5.9849133259765399E-4</v>
      </c>
      <c r="AI61" s="84">
        <v>5.9849133259765399E-4</v>
      </c>
      <c r="AJ61" s="84">
        <v>5.9849133259765399E-4</v>
      </c>
      <c r="AK61" s="84">
        <v>5.9849133259765399E-4</v>
      </c>
      <c r="AL61" s="98">
        <v>5.9849133259765399E-4</v>
      </c>
      <c r="AM61" s="84">
        <v>6.5834044264484698E-4</v>
      </c>
      <c r="AN61" s="84">
        <v>5.9849133259765399E-4</v>
      </c>
      <c r="AO61" s="84">
        <v>-3.9883197658577303E-3</v>
      </c>
      <c r="AP61" s="84"/>
      <c r="AQ61" s="84"/>
      <c r="AR61" s="84"/>
      <c r="AS61" s="83">
        <f t="shared" si="66"/>
        <v>0</v>
      </c>
      <c r="AT61" s="83">
        <f t="shared" si="7"/>
        <v>0</v>
      </c>
      <c r="AU61" s="83">
        <f t="shared" si="67"/>
        <v>0</v>
      </c>
      <c r="AV61" s="84">
        <v>1</v>
      </c>
      <c r="AW61" s="84">
        <v>1</v>
      </c>
      <c r="AX61" s="84"/>
      <c r="AY61" s="83">
        <f t="shared" si="8"/>
        <v>1</v>
      </c>
      <c r="AZ61" s="83">
        <f t="shared" si="9"/>
        <v>1</v>
      </c>
      <c r="BA61" s="83">
        <f t="shared" si="10"/>
        <v>0.69898305147002193</v>
      </c>
      <c r="BB61" s="83">
        <f t="shared" si="11"/>
        <v>-3.3898284332600764E-3</v>
      </c>
      <c r="BC61" s="83">
        <f t="shared" si="12"/>
        <v>-3.3898284332600764E-3</v>
      </c>
      <c r="BD61" s="83">
        <f t="shared" si="13"/>
        <v>-3.3898284332600764E-3</v>
      </c>
      <c r="BE61" s="83">
        <f t="shared" si="68"/>
        <v>0</v>
      </c>
      <c r="BF61" s="83">
        <f t="shared" si="69"/>
        <v>0</v>
      </c>
      <c r="BG61" s="83">
        <f t="shared" si="14"/>
        <v>-3.3898284332600764E-3</v>
      </c>
      <c r="BH61" s="83">
        <f t="shared" si="15"/>
        <v>-3.3898284332600764E-3</v>
      </c>
      <c r="BI61" s="83">
        <f t="shared" si="16"/>
        <v>-3.3898284332600764E-3</v>
      </c>
      <c r="BJ61" s="83">
        <f t="shared" si="17"/>
        <v>-3.3898284332600764E-3</v>
      </c>
      <c r="BK61" s="83">
        <f t="shared" si="18"/>
        <v>-3.3898284332600764E-3</v>
      </c>
      <c r="BL61" s="83">
        <f t="shared" si="19"/>
        <v>-3.3898284332600764E-3</v>
      </c>
      <c r="BM61" s="83">
        <f t="shared" si="20"/>
        <v>-3.3299793232128834E-3</v>
      </c>
      <c r="BN61" s="83">
        <f t="shared" si="21"/>
        <v>-3.3898284332600764E-3</v>
      </c>
      <c r="BO61" s="83">
        <f t="shared" si="70"/>
        <v>0</v>
      </c>
      <c r="BP61" s="83">
        <f t="shared" si="22"/>
        <v>1</v>
      </c>
      <c r="BQ61" s="83">
        <f t="shared" si="23"/>
        <v>0.69898305147011153</v>
      </c>
      <c r="BR61" s="83">
        <f t="shared" si="24"/>
        <v>-3.3898284329612737E-3</v>
      </c>
      <c r="BS61" s="83">
        <f t="shared" si="25"/>
        <v>-3.3898284329612737E-3</v>
      </c>
      <c r="BT61" s="83">
        <f t="shared" si="26"/>
        <v>-3.3898284329612737E-3</v>
      </c>
      <c r="BU61" s="83">
        <f t="shared" si="27"/>
        <v>-3.3898284329612737E-3</v>
      </c>
      <c r="BV61" s="83">
        <f t="shared" si="28"/>
        <v>-3.3898284329612737E-3</v>
      </c>
      <c r="BW61" s="83">
        <f t="shared" si="29"/>
        <v>-3.3898284329612737E-3</v>
      </c>
      <c r="BX61" s="83">
        <f t="shared" si="30"/>
        <v>-3.3898284329612737E-3</v>
      </c>
      <c r="BY61" s="83">
        <f t="shared" si="31"/>
        <v>-3.3898284329612737E-3</v>
      </c>
      <c r="BZ61" s="83">
        <f t="shared" si="32"/>
        <v>-3.3898284329612737E-3</v>
      </c>
      <c r="CA61" s="83">
        <f t="shared" si="33"/>
        <v>-3.329979322914082E-3</v>
      </c>
      <c r="CB61" s="83">
        <f t="shared" si="34"/>
        <v>-3.3898284329612737E-3</v>
      </c>
      <c r="CC61" s="84"/>
      <c r="CD61" s="84"/>
      <c r="CE61" s="84"/>
      <c r="CF61" s="84"/>
      <c r="CG61" s="84"/>
      <c r="CH61" s="84"/>
      <c r="CI61" s="84"/>
      <c r="CJ61" s="84"/>
      <c r="CK61" s="84"/>
      <c r="CL61" s="83">
        <f t="shared" si="35"/>
        <v>0</v>
      </c>
      <c r="CM61" s="83">
        <f t="shared" si="36"/>
        <v>0</v>
      </c>
      <c r="CN61" s="83">
        <f t="shared" si="37"/>
        <v>0</v>
      </c>
      <c r="CO61" s="83">
        <f t="shared" si="38"/>
        <v>0</v>
      </c>
      <c r="CP61" s="83">
        <f t="shared" si="39"/>
        <v>0</v>
      </c>
      <c r="CQ61" s="83">
        <f t="shared" si="40"/>
        <v>0.70237287990328201</v>
      </c>
      <c r="CR61" s="83">
        <f t="shared" si="41"/>
        <v>0</v>
      </c>
      <c r="CS61" s="83">
        <f t="shared" si="42"/>
        <v>0</v>
      </c>
      <c r="CT61" s="83">
        <f t="shared" si="43"/>
        <v>0.70237287990328201</v>
      </c>
      <c r="CU61" s="83">
        <f t="shared" si="44"/>
        <v>0.70237287990328201</v>
      </c>
      <c r="CV61" s="83">
        <f t="shared" si="71"/>
        <v>0.70237287990328201</v>
      </c>
      <c r="CW61" s="83">
        <f>INDEX($CO:$CU,ROW(),MATCH($CW$42,$CO$47:$CU$47,0))</f>
        <v>0.70237287990328201</v>
      </c>
      <c r="CX61" s="83">
        <f t="shared" si="45"/>
        <v>5.9849110047192986E-5</v>
      </c>
      <c r="CY61" s="83">
        <f t="shared" si="46"/>
        <v>0</v>
      </c>
      <c r="CZ61" s="83">
        <f t="shared" si="72"/>
        <v>0</v>
      </c>
      <c r="DA61" s="83">
        <f t="shared" si="73"/>
        <v>0</v>
      </c>
      <c r="DB61" s="83">
        <f t="shared" si="74"/>
        <v>0</v>
      </c>
      <c r="DC61" s="83">
        <f t="shared" si="47"/>
        <v>0</v>
      </c>
      <c r="DD61" s="83">
        <f t="shared" si="48"/>
        <v>0</v>
      </c>
      <c r="DE61" s="83">
        <f t="shared" si="49"/>
        <v>0.70237287990307284</v>
      </c>
      <c r="DF61" s="83">
        <f t="shared" si="50"/>
        <v>0</v>
      </c>
      <c r="DG61" s="83">
        <f t="shared" si="51"/>
        <v>0</v>
      </c>
      <c r="DH61" s="83">
        <f t="shared" si="52"/>
        <v>0.70237287990307284</v>
      </c>
      <c r="DI61" s="83">
        <f t="shared" si="53"/>
        <v>0.70237287990307284</v>
      </c>
      <c r="DJ61" s="83">
        <f t="shared" si="75"/>
        <v>0.70237287990307284</v>
      </c>
      <c r="DK61" s="83">
        <f>INDEX($DC:$DI,ROW(),MATCH($DK$42,$DC$47:$DI$47,0))</f>
        <v>0.70237287990307284</v>
      </c>
      <c r="DL61" s="83">
        <f t="shared" si="76"/>
        <v>5.9849110047191685E-5</v>
      </c>
      <c r="DM61" s="83">
        <f t="shared" si="77"/>
        <v>0</v>
      </c>
      <c r="DN61" s="83">
        <f t="shared" si="78"/>
        <v>0</v>
      </c>
      <c r="DO61" s="83">
        <f t="shared" si="79"/>
        <v>0</v>
      </c>
      <c r="DP61" s="83">
        <f t="shared" si="80"/>
        <v>0</v>
      </c>
      <c r="DQ61" s="83">
        <f t="shared" si="81"/>
        <v>0</v>
      </c>
      <c r="DR61" s="83">
        <f t="shared" si="82"/>
        <v>0</v>
      </c>
      <c r="DS61" s="83">
        <f t="shared" si="83"/>
        <v>-1.8586359959980335E-2</v>
      </c>
      <c r="DT61" s="83">
        <f t="shared" si="84"/>
        <v>0</v>
      </c>
      <c r="DU61" s="83">
        <f t="shared" si="85"/>
        <v>0</v>
      </c>
      <c r="DV61" s="83">
        <f t="shared" si="86"/>
        <v>2.4698381005118127E-6</v>
      </c>
      <c r="DW61" s="83">
        <f t="shared" si="87"/>
        <v>0</v>
      </c>
      <c r="DX61" s="83">
        <f t="shared" si="88"/>
        <v>0</v>
      </c>
      <c r="DY61" s="83">
        <f t="shared" si="89"/>
        <v>0</v>
      </c>
      <c r="DZ61" s="83">
        <f t="shared" si="90"/>
        <v>0</v>
      </c>
      <c r="EA61" s="83">
        <f t="shared" si="91"/>
        <v>0</v>
      </c>
      <c r="EB61" s="83">
        <f t="shared" si="92"/>
        <v>0</v>
      </c>
      <c r="EC61" s="83">
        <f t="shared" si="93"/>
        <v>-1.8963029263923306E-2</v>
      </c>
      <c r="ED61" s="83">
        <f t="shared" si="94"/>
        <v>0</v>
      </c>
      <c r="EE61" s="83">
        <f t="shared" si="95"/>
        <v>0</v>
      </c>
      <c r="EF61" s="83">
        <f t="shared" si="96"/>
        <v>2.447078895488622E-6</v>
      </c>
      <c r="EG61" s="83">
        <f t="shared" si="97"/>
        <v>0</v>
      </c>
      <c r="EH61" s="83">
        <f t="shared" si="98"/>
        <v>0</v>
      </c>
      <c r="EI61" s="83">
        <f t="shared" si="99"/>
        <v>0</v>
      </c>
      <c r="EJ61" s="83">
        <f t="shared" si="100"/>
        <v>0</v>
      </c>
      <c r="EK61" s="83">
        <f t="shared" si="101"/>
        <v>0</v>
      </c>
      <c r="EL61" s="83">
        <f t="shared" si="102"/>
        <v>0</v>
      </c>
      <c r="EM61" s="83">
        <f t="shared" si="103"/>
        <v>0.72095923986326238</v>
      </c>
      <c r="EN61" s="83">
        <f t="shared" si="104"/>
        <v>0</v>
      </c>
      <c r="EO61" s="83">
        <f t="shared" si="105"/>
        <v>0</v>
      </c>
      <c r="EP61" s="83">
        <f t="shared" si="54"/>
        <v>0.72095923986326238</v>
      </c>
      <c r="EQ61" s="83">
        <f t="shared" si="55"/>
        <v>0.72095923986326238</v>
      </c>
      <c r="ER61" s="83">
        <f t="shared" si="106"/>
        <v>0.72095923986326238</v>
      </c>
      <c r="ES61" s="83">
        <f>INDEX($EK:$EQ,ROW(),MATCH($ES$42,$EK$47:$EQ$47,0))</f>
        <v>0.72095923986326238</v>
      </c>
      <c r="ET61" s="83">
        <f t="shared" si="107"/>
        <v>5.7379271946681171E-5</v>
      </c>
      <c r="EU61" s="83">
        <f t="shared" si="108"/>
        <v>0</v>
      </c>
      <c r="EV61" s="83">
        <f t="shared" si="109"/>
        <v>0</v>
      </c>
      <c r="EW61" s="83">
        <f t="shared" si="110"/>
        <v>0</v>
      </c>
      <c r="EX61" s="83">
        <f t="shared" si="111"/>
        <v>0</v>
      </c>
      <c r="EY61" s="83">
        <f t="shared" si="112"/>
        <v>0</v>
      </c>
      <c r="EZ61" s="83">
        <f t="shared" si="113"/>
        <v>0</v>
      </c>
      <c r="FA61" s="83">
        <f t="shared" si="114"/>
        <v>0.72133590916699619</v>
      </c>
      <c r="FB61" s="83">
        <f t="shared" si="115"/>
        <v>0</v>
      </c>
      <c r="FC61" s="83">
        <f t="shared" si="116"/>
        <v>0</v>
      </c>
      <c r="FD61" s="83">
        <f t="shared" si="56"/>
        <v>0.72133590916699619</v>
      </c>
      <c r="FE61" s="83">
        <f t="shared" si="57"/>
        <v>0.72133590916699619</v>
      </c>
      <c r="FF61" s="83">
        <f t="shared" si="117"/>
        <v>0.72133590916699619</v>
      </c>
      <c r="FG61" s="113">
        <f>INDEX($EY:$FE,ROW(),MATCH($FG$42,$EY$47:$FE$47,0))</f>
        <v>0.72133590916699619</v>
      </c>
      <c r="FH61" s="83">
        <f t="shared" si="118"/>
        <v>5.7402031151703061E-5</v>
      </c>
      <c r="FI61" s="83">
        <f t="shared" si="119"/>
        <v>0</v>
      </c>
      <c r="FJ61" s="84"/>
      <c r="FK61" s="84">
        <v>5.9849110047192195E-4</v>
      </c>
      <c r="FL61" s="84"/>
      <c r="FM61" s="83">
        <f t="shared" si="58"/>
        <v>0</v>
      </c>
      <c r="FN61" s="83">
        <f t="shared" si="59"/>
        <v>0</v>
      </c>
      <c r="FO61" s="83">
        <f t="shared" si="120"/>
        <v>5.9849110047192195E-4</v>
      </c>
      <c r="FP61" s="84"/>
      <c r="FQ61" s="84"/>
      <c r="FR61" s="83">
        <f t="shared" si="121"/>
        <v>0</v>
      </c>
      <c r="FS61" s="83">
        <f t="shared" si="122"/>
        <v>0</v>
      </c>
      <c r="FT61" s="84">
        <v>5.9849110047192195E-4</v>
      </c>
      <c r="FU61" s="83">
        <f t="shared" si="60"/>
        <v>0</v>
      </c>
      <c r="FV61" s="83">
        <f t="shared" si="61"/>
        <v>0</v>
      </c>
      <c r="FW61" s="83">
        <f t="shared" si="62"/>
        <v>0</v>
      </c>
      <c r="FX61" s="84"/>
      <c r="FY61" s="83">
        <f t="shared" si="123"/>
        <v>1.0033898284332601</v>
      </c>
      <c r="FZ61" s="83">
        <f t="shared" si="63"/>
        <v>2.3212573204735298E-10</v>
      </c>
      <c r="GA61" s="83">
        <f t="shared" si="124"/>
        <v>0</v>
      </c>
      <c r="GB61" s="83">
        <f t="shared" si="125"/>
        <v>0</v>
      </c>
      <c r="GC61" s="83">
        <f t="shared" si="126"/>
        <v>0</v>
      </c>
      <c r="GD61" s="83">
        <f t="shared" si="127"/>
        <v>0</v>
      </c>
      <c r="GE61" s="83">
        <f t="shared" si="128"/>
        <v>0</v>
      </c>
      <c r="GF61" s="83">
        <f t="shared" si="129"/>
        <v>0</v>
      </c>
      <c r="GG61" s="83">
        <f t="shared" si="130"/>
        <v>0</v>
      </c>
      <c r="GH61" s="83">
        <f t="shared" si="131"/>
        <v>0</v>
      </c>
      <c r="GI61" s="83">
        <f t="shared" si="132"/>
        <v>0</v>
      </c>
      <c r="GJ61" s="83">
        <f t="shared" si="133"/>
        <v>0</v>
      </c>
      <c r="GK61" s="83">
        <f t="shared" si="134"/>
        <v>0</v>
      </c>
      <c r="GL61" s="83">
        <f t="shared" si="135"/>
        <v>0</v>
      </c>
      <c r="GM61" s="83">
        <f t="shared" si="136"/>
        <v>0</v>
      </c>
      <c r="GN61" s="83">
        <f t="shared" si="137"/>
        <v>-3.3898284332600764E-3</v>
      </c>
      <c r="GO61" s="83">
        <f t="shared" si="138"/>
        <v>-3.3898284332600764E-3</v>
      </c>
      <c r="GP61" s="83">
        <f t="shared" si="139"/>
        <v>0</v>
      </c>
      <c r="GQ61" s="83">
        <f t="shared" si="140"/>
        <v>0</v>
      </c>
      <c r="GR61" s="83">
        <f t="shared" si="141"/>
        <v>0</v>
      </c>
      <c r="GS61" s="83">
        <f t="shared" si="142"/>
        <v>0</v>
      </c>
      <c r="GT61" s="83">
        <f t="shared" si="143"/>
        <v>0</v>
      </c>
      <c r="GU61" s="83">
        <f t="shared" si="144"/>
        <v>0</v>
      </c>
      <c r="GV61" s="83">
        <f t="shared" si="145"/>
        <v>0</v>
      </c>
      <c r="GW61" s="83">
        <f t="shared" si="146"/>
        <v>0</v>
      </c>
      <c r="GX61" s="83">
        <f t="shared" si="147"/>
        <v>0</v>
      </c>
      <c r="GY61" s="83">
        <f t="shared" si="148"/>
        <v>0</v>
      </c>
      <c r="GZ61" s="83">
        <f t="shared" si="149"/>
        <v>0</v>
      </c>
      <c r="HA61" s="83">
        <f t="shared" si="150"/>
        <v>0</v>
      </c>
      <c r="HB61" s="83">
        <f t="shared" si="151"/>
        <v>0</v>
      </c>
      <c r="HC61" s="83">
        <f t="shared" si="152"/>
        <v>0</v>
      </c>
      <c r="HD61" s="83">
        <f t="shared" si="153"/>
        <v>0.69898305147002193</v>
      </c>
      <c r="HE61" s="83">
        <f t="shared" si="154"/>
        <v>-3.3299793232128834E-3</v>
      </c>
      <c r="HF61" s="83">
        <f t="shared" si="155"/>
        <v>0</v>
      </c>
      <c r="HG61" s="83">
        <f t="shared" si="156"/>
        <v>0</v>
      </c>
      <c r="HH61" s="83">
        <f t="shared" si="157"/>
        <v>0</v>
      </c>
      <c r="HI61" s="83">
        <f t="shared" si="158"/>
        <v>0</v>
      </c>
      <c r="HJ61" s="83">
        <f t="shared" si="159"/>
        <v>0</v>
      </c>
      <c r="HK61" s="83">
        <f t="shared" si="160"/>
        <v>0</v>
      </c>
      <c r="HL61" s="83">
        <f t="shared" si="161"/>
        <v>0.71794608073394528</v>
      </c>
      <c r="HM61" s="83">
        <f t="shared" si="162"/>
        <v>-3.3324264021083721E-3</v>
      </c>
      <c r="HN61" s="83">
        <f t="shared" si="163"/>
        <v>0</v>
      </c>
    </row>
    <row r="62" spans="1:222" x14ac:dyDescent="0.2">
      <c r="A62" s="63"/>
      <c r="K62" s="64" t="s">
        <v>382</v>
      </c>
      <c r="L62" s="64"/>
      <c r="M62" s="84">
        <v>1</v>
      </c>
      <c r="N62" s="84">
        <v>3</v>
      </c>
      <c r="O62" s="84"/>
      <c r="P62" s="84"/>
      <c r="Q62" s="84"/>
      <c r="R62" s="84">
        <v>1</v>
      </c>
      <c r="S62" s="83">
        <f t="shared" si="64"/>
        <v>70</v>
      </c>
      <c r="T62" s="87">
        <f t="shared" si="65"/>
        <v>0</v>
      </c>
      <c r="U62" s="84"/>
      <c r="V62" s="84"/>
      <c r="W62" s="85">
        <v>1.0066362915735201</v>
      </c>
      <c r="X62" s="85">
        <v>1.0065273279250599</v>
      </c>
      <c r="Y62" s="85">
        <v>1.00681063323554</v>
      </c>
      <c r="Z62" s="85">
        <v>1.0066362915735201</v>
      </c>
      <c r="AA62" s="85">
        <v>1.0066362915735201</v>
      </c>
      <c r="AB62" s="85">
        <v>1.0066362915735201</v>
      </c>
      <c r="AC62" s="85">
        <v>1.0066362915735201</v>
      </c>
      <c r="AD62" s="85">
        <v>1.0066711708696501</v>
      </c>
      <c r="AE62" s="85">
        <v>1.0066354849757799</v>
      </c>
      <c r="AF62" s="98">
        <v>208284903.424844</v>
      </c>
      <c r="AG62" s="84">
        <v>199709260.49109301</v>
      </c>
      <c r="AH62" s="84">
        <v>222055164.12619799</v>
      </c>
      <c r="AI62" s="84">
        <v>208284903.424844</v>
      </c>
      <c r="AJ62" s="84">
        <v>208284903.424844</v>
      </c>
      <c r="AK62" s="84">
        <v>208284903.424844</v>
      </c>
      <c r="AL62" s="98">
        <v>208284903.424844</v>
      </c>
      <c r="AM62" s="84">
        <v>210614039.484631</v>
      </c>
      <c r="AN62" s="84">
        <v>208092055.85152701</v>
      </c>
      <c r="AO62" s="84">
        <v>-554789.75037106604</v>
      </c>
      <c r="AP62" s="84"/>
      <c r="AQ62" s="84"/>
      <c r="AR62" s="84"/>
      <c r="AS62" s="83">
        <f t="shared" si="66"/>
        <v>0</v>
      </c>
      <c r="AT62" s="83">
        <f t="shared" si="7"/>
        <v>0</v>
      </c>
      <c r="AU62" s="83">
        <f t="shared" si="67"/>
        <v>0</v>
      </c>
      <c r="AV62" s="84">
        <v>139103628.33000001</v>
      </c>
      <c r="AW62" s="84">
        <v>139103628.33000001</v>
      </c>
      <c r="AX62" s="84">
        <v>-2375170.7217488801</v>
      </c>
      <c r="AY62" s="83">
        <f t="shared" si="8"/>
        <v>139103628.33000001</v>
      </c>
      <c r="AZ62" s="83">
        <f t="shared" si="9"/>
        <v>136728457.60825112</v>
      </c>
      <c r="BA62" s="83">
        <f t="shared" si="10"/>
        <v>207730113.67447293</v>
      </c>
      <c r="BB62" s="83">
        <f t="shared" si="11"/>
        <v>207730113.67447293</v>
      </c>
      <c r="BC62" s="83">
        <f t="shared" si="12"/>
        <v>207730113.67447293</v>
      </c>
      <c r="BD62" s="83">
        <f t="shared" si="13"/>
        <v>207730113.67447293</v>
      </c>
      <c r="BE62" s="83">
        <f t="shared" si="68"/>
        <v>0</v>
      </c>
      <c r="BF62" s="83">
        <f t="shared" si="69"/>
        <v>0</v>
      </c>
      <c r="BG62" s="83">
        <f t="shared" si="14"/>
        <v>207730113.67447293</v>
      </c>
      <c r="BH62" s="83">
        <f t="shared" si="15"/>
        <v>199154470.74072194</v>
      </c>
      <c r="BI62" s="83">
        <f t="shared" si="16"/>
        <v>221500374.37582693</v>
      </c>
      <c r="BJ62" s="83">
        <f t="shared" si="17"/>
        <v>207730113.67447293</v>
      </c>
      <c r="BK62" s="83">
        <f t="shared" si="18"/>
        <v>207730113.67447293</v>
      </c>
      <c r="BL62" s="83">
        <f t="shared" si="19"/>
        <v>207730113.67447293</v>
      </c>
      <c r="BM62" s="83">
        <f t="shared" si="20"/>
        <v>210059249.73425993</v>
      </c>
      <c r="BN62" s="83">
        <f t="shared" si="21"/>
        <v>207537266.10115594</v>
      </c>
      <c r="BO62" s="83">
        <f t="shared" si="70"/>
        <v>0</v>
      </c>
      <c r="BP62" s="83">
        <f t="shared" si="22"/>
        <v>136728457.60825112</v>
      </c>
      <c r="BQ62" s="83">
        <f t="shared" si="23"/>
        <v>209112353.02396268</v>
      </c>
      <c r="BR62" s="83">
        <f t="shared" si="24"/>
        <v>209112353.02396268</v>
      </c>
      <c r="BS62" s="83">
        <f t="shared" si="25"/>
        <v>209112353.02396268</v>
      </c>
      <c r="BT62" s="83">
        <f t="shared" si="26"/>
        <v>209112353.02396268</v>
      </c>
      <c r="BU62" s="83">
        <f t="shared" si="27"/>
        <v>209112353.02396268</v>
      </c>
      <c r="BV62" s="83">
        <f t="shared" si="28"/>
        <v>200458038.57361853</v>
      </c>
      <c r="BW62" s="83">
        <f t="shared" si="29"/>
        <v>223012710.65674809</v>
      </c>
      <c r="BX62" s="83">
        <f t="shared" si="30"/>
        <v>209112353.02396268</v>
      </c>
      <c r="BY62" s="83">
        <f t="shared" si="31"/>
        <v>209112353.02396268</v>
      </c>
      <c r="BZ62" s="83">
        <f t="shared" si="32"/>
        <v>209112353.02396268</v>
      </c>
      <c r="CA62" s="83">
        <f t="shared" si="33"/>
        <v>211464291.97920913</v>
      </c>
      <c r="CB62" s="83">
        <f t="shared" si="34"/>
        <v>208918057.81133789</v>
      </c>
      <c r="CC62" s="84"/>
      <c r="CD62" s="84"/>
      <c r="CE62" s="84"/>
      <c r="CF62" s="84"/>
      <c r="CG62" s="84"/>
      <c r="CH62" s="84"/>
      <c r="CI62" s="84"/>
      <c r="CJ62" s="84"/>
      <c r="CK62" s="84"/>
      <c r="CL62" s="83">
        <f t="shared" si="35"/>
        <v>0</v>
      </c>
      <c r="CM62" s="83">
        <f t="shared" si="36"/>
        <v>13770260.701353997</v>
      </c>
      <c r="CN62" s="83">
        <f t="shared" si="37"/>
        <v>0</v>
      </c>
      <c r="CO62" s="83">
        <f t="shared" si="38"/>
        <v>0</v>
      </c>
      <c r="CP62" s="83">
        <f t="shared" si="39"/>
        <v>0</v>
      </c>
      <c r="CQ62" s="83">
        <f t="shared" si="40"/>
        <v>0</v>
      </c>
      <c r="CR62" s="83">
        <f t="shared" si="41"/>
        <v>0</v>
      </c>
      <c r="CS62" s="83">
        <f t="shared" si="42"/>
        <v>0</v>
      </c>
      <c r="CT62" s="83">
        <f t="shared" si="43"/>
        <v>0</v>
      </c>
      <c r="CU62" s="83">
        <f t="shared" si="44"/>
        <v>0</v>
      </c>
      <c r="CV62" s="83">
        <f t="shared" si="71"/>
        <v>0</v>
      </c>
      <c r="CW62" s="83">
        <f>INDEX($CO:$CU,ROW(),MATCH($CW$42,$CO$47:$CU$47,0))</f>
        <v>0</v>
      </c>
      <c r="CX62" s="83">
        <f t="shared" si="45"/>
        <v>2329136.0597870052</v>
      </c>
      <c r="CY62" s="83">
        <f t="shared" si="46"/>
        <v>0</v>
      </c>
      <c r="CZ62" s="83">
        <f t="shared" si="72"/>
        <v>0</v>
      </c>
      <c r="DA62" s="83">
        <f t="shared" si="73"/>
        <v>13900357.63278541</v>
      </c>
      <c r="DB62" s="83">
        <f t="shared" si="74"/>
        <v>0</v>
      </c>
      <c r="DC62" s="83">
        <f t="shared" si="47"/>
        <v>0</v>
      </c>
      <c r="DD62" s="83">
        <f t="shared" si="48"/>
        <v>0</v>
      </c>
      <c r="DE62" s="83">
        <f t="shared" si="49"/>
        <v>0</v>
      </c>
      <c r="DF62" s="83">
        <f t="shared" si="50"/>
        <v>0</v>
      </c>
      <c r="DG62" s="83">
        <f t="shared" si="51"/>
        <v>0</v>
      </c>
      <c r="DH62" s="83">
        <f t="shared" si="52"/>
        <v>0</v>
      </c>
      <c r="DI62" s="83">
        <f t="shared" si="53"/>
        <v>0</v>
      </c>
      <c r="DJ62" s="83">
        <f t="shared" si="75"/>
        <v>0</v>
      </c>
      <c r="DK62" s="83">
        <f>INDEX($DC:$DI,ROW(),MATCH($DK$42,$DC$47:$DI$47,0))</f>
        <v>0</v>
      </c>
      <c r="DL62" s="83">
        <f t="shared" si="76"/>
        <v>2351938.9552464485</v>
      </c>
      <c r="DM62" s="83">
        <f t="shared" si="77"/>
        <v>0</v>
      </c>
      <c r="DN62" s="83">
        <f t="shared" si="78"/>
        <v>0</v>
      </c>
      <c r="DO62" s="83">
        <f t="shared" si="79"/>
        <v>945111.92693960946</v>
      </c>
      <c r="DP62" s="83">
        <f t="shared" si="80"/>
        <v>0</v>
      </c>
      <c r="DQ62" s="83">
        <f t="shared" si="81"/>
        <v>0</v>
      </c>
      <c r="DR62" s="83">
        <f t="shared" si="82"/>
        <v>0</v>
      </c>
      <c r="DS62" s="83">
        <f t="shared" si="83"/>
        <v>0</v>
      </c>
      <c r="DT62" s="83">
        <f t="shared" si="84"/>
        <v>0</v>
      </c>
      <c r="DU62" s="83">
        <f t="shared" si="85"/>
        <v>0</v>
      </c>
      <c r="DV62" s="83">
        <f t="shared" si="86"/>
        <v>96118.204217269056</v>
      </c>
      <c r="DW62" s="83">
        <f t="shared" si="87"/>
        <v>0</v>
      </c>
      <c r="DX62" s="83">
        <f t="shared" si="88"/>
        <v>0</v>
      </c>
      <c r="DY62" s="83">
        <f t="shared" si="89"/>
        <v>944824.99693032657</v>
      </c>
      <c r="DZ62" s="83">
        <f t="shared" si="90"/>
        <v>0</v>
      </c>
      <c r="EA62" s="83">
        <f t="shared" si="91"/>
        <v>0</v>
      </c>
      <c r="EB62" s="83">
        <f t="shared" si="92"/>
        <v>0</v>
      </c>
      <c r="EC62" s="83">
        <f t="shared" si="93"/>
        <v>0</v>
      </c>
      <c r="ED62" s="83">
        <f t="shared" si="94"/>
        <v>0</v>
      </c>
      <c r="EE62" s="83">
        <f t="shared" si="95"/>
        <v>0</v>
      </c>
      <c r="EF62" s="83">
        <f t="shared" si="96"/>
        <v>96164.841487583719</v>
      </c>
      <c r="EG62" s="83">
        <f t="shared" si="97"/>
        <v>0</v>
      </c>
      <c r="EH62" s="83">
        <f t="shared" si="98"/>
        <v>0</v>
      </c>
      <c r="EI62" s="83">
        <f t="shared" si="99"/>
        <v>12825148.774414387</v>
      </c>
      <c r="EJ62" s="83">
        <f t="shared" si="100"/>
        <v>0</v>
      </c>
      <c r="EK62" s="83">
        <f t="shared" si="101"/>
        <v>0</v>
      </c>
      <c r="EL62" s="83">
        <f t="shared" si="102"/>
        <v>0</v>
      </c>
      <c r="EM62" s="83">
        <f t="shared" si="103"/>
        <v>0</v>
      </c>
      <c r="EN62" s="83">
        <f t="shared" si="104"/>
        <v>0</v>
      </c>
      <c r="EO62" s="83">
        <f t="shared" si="105"/>
        <v>0</v>
      </c>
      <c r="EP62" s="83">
        <f t="shared" si="54"/>
        <v>0</v>
      </c>
      <c r="EQ62" s="83">
        <f t="shared" si="55"/>
        <v>0</v>
      </c>
      <c r="ER62" s="83">
        <f t="shared" si="106"/>
        <v>0</v>
      </c>
      <c r="ES62" s="83">
        <f>INDEX($EK:$EQ,ROW(),MATCH($ES$42,$EK$47:$EQ$47,0))</f>
        <v>0</v>
      </c>
      <c r="ET62" s="83">
        <f t="shared" si="107"/>
        <v>2233017.8555697361</v>
      </c>
      <c r="EU62" s="83">
        <f t="shared" si="108"/>
        <v>0</v>
      </c>
      <c r="EV62" s="83">
        <f t="shared" si="109"/>
        <v>0</v>
      </c>
      <c r="EW62" s="83">
        <f t="shared" si="110"/>
        <v>12955532.635855082</v>
      </c>
      <c r="EX62" s="83">
        <f t="shared" si="111"/>
        <v>0</v>
      </c>
      <c r="EY62" s="83">
        <f t="shared" si="112"/>
        <v>0</v>
      </c>
      <c r="EZ62" s="83">
        <f t="shared" si="113"/>
        <v>0</v>
      </c>
      <c r="FA62" s="83">
        <f t="shared" si="114"/>
        <v>0</v>
      </c>
      <c r="FB62" s="83">
        <f t="shared" si="115"/>
        <v>0</v>
      </c>
      <c r="FC62" s="83">
        <f t="shared" si="116"/>
        <v>0</v>
      </c>
      <c r="FD62" s="83">
        <f t="shared" si="56"/>
        <v>0</v>
      </c>
      <c r="FE62" s="83">
        <f t="shared" si="57"/>
        <v>0</v>
      </c>
      <c r="FF62" s="83">
        <f t="shared" si="117"/>
        <v>0</v>
      </c>
      <c r="FG62" s="113">
        <f>INDEX($EY:$FE,ROW(),MATCH($FG$42,$EY$47:$FE$47,0))</f>
        <v>0</v>
      </c>
      <c r="FH62" s="83">
        <f t="shared" si="118"/>
        <v>2255774.1137588648</v>
      </c>
      <c r="FI62" s="83">
        <f t="shared" si="119"/>
        <v>0</v>
      </c>
      <c r="FJ62" s="84">
        <v>6820811.2990105404</v>
      </c>
      <c r="FK62" s="84">
        <v>1110034.5539003101</v>
      </c>
      <c r="FL62" s="84"/>
      <c r="FM62" s="83">
        <f t="shared" si="58"/>
        <v>0</v>
      </c>
      <c r="FN62" s="83">
        <f t="shared" si="59"/>
        <v>0</v>
      </c>
      <c r="FO62" s="83">
        <f t="shared" si="120"/>
        <v>1110034.5539003101</v>
      </c>
      <c r="FP62" s="84">
        <v>756943.30781789403</v>
      </c>
      <c r="FQ62" s="84">
        <v>201133664.93333799</v>
      </c>
      <c r="FR62" s="83">
        <f t="shared" si="121"/>
        <v>201133664.93333802</v>
      </c>
      <c r="FS62" s="83">
        <f t="shared" si="122"/>
        <v>0</v>
      </c>
      <c r="FT62" s="84">
        <v>208307567.47843099</v>
      </c>
      <c r="FU62" s="83">
        <f t="shared" si="60"/>
        <v>0</v>
      </c>
      <c r="FV62" s="83">
        <f t="shared" si="61"/>
        <v>0</v>
      </c>
      <c r="FW62" s="83">
        <f t="shared" si="62"/>
        <v>0</v>
      </c>
      <c r="FX62" s="84">
        <v>77370187.819999993</v>
      </c>
      <c r="FY62" s="83">
        <f t="shared" si="123"/>
        <v>8743702.4755270779</v>
      </c>
      <c r="FZ62" s="83">
        <f t="shared" si="63"/>
        <v>-22664.053586989641</v>
      </c>
      <c r="GA62" s="83">
        <f t="shared" si="124"/>
        <v>0</v>
      </c>
      <c r="GB62" s="83">
        <f t="shared" si="125"/>
        <v>0</v>
      </c>
      <c r="GC62" s="83">
        <f t="shared" si="126"/>
        <v>0</v>
      </c>
      <c r="GD62" s="83">
        <f t="shared" si="127"/>
        <v>0</v>
      </c>
      <c r="GE62" s="83">
        <f t="shared" si="128"/>
        <v>0</v>
      </c>
      <c r="GF62" s="83">
        <f t="shared" si="129"/>
        <v>0</v>
      </c>
      <c r="GG62" s="83">
        <f t="shared" si="130"/>
        <v>0</v>
      </c>
      <c r="GH62" s="83">
        <f t="shared" si="131"/>
        <v>0</v>
      </c>
      <c r="GI62" s="83">
        <f t="shared" si="132"/>
        <v>0</v>
      </c>
      <c r="GJ62" s="83">
        <f t="shared" si="133"/>
        <v>207730113.67447293</v>
      </c>
      <c r="GK62" s="83">
        <f t="shared" si="134"/>
        <v>0</v>
      </c>
      <c r="GL62" s="83">
        <f t="shared" si="135"/>
        <v>0</v>
      </c>
      <c r="GM62" s="83">
        <f t="shared" si="136"/>
        <v>0</v>
      </c>
      <c r="GN62" s="83">
        <f t="shared" si="137"/>
        <v>0</v>
      </c>
      <c r="GO62" s="83">
        <f t="shared" si="138"/>
        <v>207730113.67447293</v>
      </c>
      <c r="GP62" s="83">
        <f t="shared" si="139"/>
        <v>0</v>
      </c>
      <c r="GQ62" s="83">
        <f t="shared" si="140"/>
        <v>0</v>
      </c>
      <c r="GR62" s="83">
        <f t="shared" si="141"/>
        <v>0</v>
      </c>
      <c r="GS62" s="83">
        <f t="shared" si="142"/>
        <v>0</v>
      </c>
      <c r="GT62" s="83">
        <f t="shared" si="143"/>
        <v>0</v>
      </c>
      <c r="GU62" s="83">
        <f t="shared" si="144"/>
        <v>0</v>
      </c>
      <c r="GV62" s="83">
        <f t="shared" si="145"/>
        <v>0</v>
      </c>
      <c r="GW62" s="83">
        <f t="shared" si="146"/>
        <v>0</v>
      </c>
      <c r="GX62" s="83">
        <f t="shared" si="147"/>
        <v>0</v>
      </c>
      <c r="GY62" s="83">
        <f t="shared" si="148"/>
        <v>0</v>
      </c>
      <c r="GZ62" s="83">
        <f t="shared" si="149"/>
        <v>221500374.37582693</v>
      </c>
      <c r="HA62" s="83">
        <f t="shared" si="150"/>
        <v>0</v>
      </c>
      <c r="HB62" s="83">
        <f t="shared" si="151"/>
        <v>0</v>
      </c>
      <c r="HC62" s="83">
        <f t="shared" si="152"/>
        <v>0</v>
      </c>
      <c r="HD62" s="83">
        <f t="shared" si="153"/>
        <v>0</v>
      </c>
      <c r="HE62" s="83">
        <f t="shared" si="154"/>
        <v>210059249.73425993</v>
      </c>
      <c r="HF62" s="83">
        <f t="shared" si="155"/>
        <v>0</v>
      </c>
      <c r="HG62" s="83">
        <f t="shared" si="156"/>
        <v>0</v>
      </c>
      <c r="HH62" s="83">
        <f t="shared" si="157"/>
        <v>220555549.37889659</v>
      </c>
      <c r="HI62" s="83">
        <f t="shared" si="158"/>
        <v>0</v>
      </c>
      <c r="HJ62" s="83">
        <f t="shared" si="159"/>
        <v>0</v>
      </c>
      <c r="HK62" s="83">
        <f t="shared" si="160"/>
        <v>0</v>
      </c>
      <c r="HL62" s="83">
        <f t="shared" si="161"/>
        <v>0</v>
      </c>
      <c r="HM62" s="83">
        <f t="shared" si="162"/>
        <v>209963084.89277235</v>
      </c>
      <c r="HN62" s="83">
        <f t="shared" si="163"/>
        <v>0</v>
      </c>
    </row>
    <row r="63" spans="1:222" x14ac:dyDescent="0.2">
      <c r="A63" s="63"/>
      <c r="K63" s="64" t="s">
        <v>383</v>
      </c>
      <c r="L63" s="64"/>
      <c r="M63" s="84">
        <v>1</v>
      </c>
      <c r="N63" s="84">
        <v>3</v>
      </c>
      <c r="O63" s="84"/>
      <c r="P63" s="84"/>
      <c r="Q63" s="84"/>
      <c r="R63" s="84">
        <v>1</v>
      </c>
      <c r="S63" s="83">
        <f t="shared" si="64"/>
        <v>70</v>
      </c>
      <c r="T63" s="87">
        <f t="shared" si="65"/>
        <v>0</v>
      </c>
      <c r="U63" s="84"/>
      <c r="V63" s="84"/>
      <c r="W63" s="85">
        <v>1.0014267902621099</v>
      </c>
      <c r="X63" s="85">
        <v>1.0014267902621099</v>
      </c>
      <c r="Y63" s="85">
        <v>1.0014267902621099</v>
      </c>
      <c r="Z63" s="85">
        <v>1.0014267902621099</v>
      </c>
      <c r="AA63" s="85">
        <v>1.0014267902621099</v>
      </c>
      <c r="AB63" s="85">
        <v>1.0014267902621099</v>
      </c>
      <c r="AC63" s="85">
        <v>1.0014267902621099</v>
      </c>
      <c r="AD63" s="85">
        <v>1.00142708380603</v>
      </c>
      <c r="AE63" s="85">
        <v>1.0014267902621099</v>
      </c>
      <c r="AF63" s="98">
        <v>4039453.8565011001</v>
      </c>
      <c r="AG63" s="84">
        <v>4039453.8565011001</v>
      </c>
      <c r="AH63" s="84">
        <v>4039453.8565011001</v>
      </c>
      <c r="AI63" s="84">
        <v>4039453.8565011001</v>
      </c>
      <c r="AJ63" s="84">
        <v>4039453.8565011001</v>
      </c>
      <c r="AK63" s="84">
        <v>4039453.8565011001</v>
      </c>
      <c r="AL63" s="98">
        <v>4039453.8565011001</v>
      </c>
      <c r="AM63" s="84">
        <v>4444642.2105255798</v>
      </c>
      <c r="AN63" s="84">
        <v>4039453.8565011001</v>
      </c>
      <c r="AO63" s="84"/>
      <c r="AP63" s="84"/>
      <c r="AQ63" s="84"/>
      <c r="AR63" s="84"/>
      <c r="AS63" s="83">
        <f t="shared" si="66"/>
        <v>0</v>
      </c>
      <c r="AT63" s="83">
        <f t="shared" si="7"/>
        <v>0</v>
      </c>
      <c r="AU63" s="83">
        <f t="shared" si="67"/>
        <v>0</v>
      </c>
      <c r="AV63" s="84">
        <v>1164240740.4100001</v>
      </c>
      <c r="AW63" s="84">
        <v>1164240740.4100001</v>
      </c>
      <c r="AX63" s="84">
        <v>-1164240740.4101</v>
      </c>
      <c r="AY63" s="83">
        <f t="shared" si="8"/>
        <v>1164240740.4100001</v>
      </c>
      <c r="AZ63" s="83">
        <f t="shared" si="9"/>
        <v>-9.9897384643554688E-5</v>
      </c>
      <c r="BA63" s="83">
        <f t="shared" si="10"/>
        <v>4039453.8565011001</v>
      </c>
      <c r="BB63" s="83">
        <f t="shared" si="11"/>
        <v>4039453.8565011001</v>
      </c>
      <c r="BC63" s="83">
        <f t="shared" si="12"/>
        <v>4039453.8565011001</v>
      </c>
      <c r="BD63" s="83">
        <f t="shared" si="13"/>
        <v>4039453.8565011001</v>
      </c>
      <c r="BE63" s="83">
        <f t="shared" si="68"/>
        <v>0</v>
      </c>
      <c r="BF63" s="83">
        <f t="shared" si="69"/>
        <v>0</v>
      </c>
      <c r="BG63" s="83">
        <f t="shared" si="14"/>
        <v>4039453.8565011001</v>
      </c>
      <c r="BH63" s="83">
        <f t="shared" si="15"/>
        <v>4039453.8565011001</v>
      </c>
      <c r="BI63" s="83">
        <f t="shared" si="16"/>
        <v>4039453.8565011001</v>
      </c>
      <c r="BJ63" s="83">
        <f t="shared" si="17"/>
        <v>4039453.8565011001</v>
      </c>
      <c r="BK63" s="83">
        <f t="shared" si="18"/>
        <v>4039453.8565011001</v>
      </c>
      <c r="BL63" s="83">
        <f t="shared" si="19"/>
        <v>4039453.8565011001</v>
      </c>
      <c r="BM63" s="83">
        <f t="shared" si="20"/>
        <v>4444642.2105255798</v>
      </c>
      <c r="BN63" s="83">
        <f t="shared" si="21"/>
        <v>4039453.8565011001</v>
      </c>
      <c r="BO63" s="83">
        <f t="shared" si="70"/>
        <v>0</v>
      </c>
      <c r="BP63" s="83">
        <f t="shared" si="22"/>
        <v>-9.9897384643554688E-5</v>
      </c>
      <c r="BQ63" s="83">
        <f t="shared" si="23"/>
        <v>4045217.3099277983</v>
      </c>
      <c r="BR63" s="83">
        <f t="shared" si="24"/>
        <v>4045217.3099277983</v>
      </c>
      <c r="BS63" s="83">
        <f t="shared" si="25"/>
        <v>4045217.3099277983</v>
      </c>
      <c r="BT63" s="83">
        <f t="shared" si="26"/>
        <v>4045217.3099277983</v>
      </c>
      <c r="BU63" s="83">
        <f t="shared" si="27"/>
        <v>4045217.3099277983</v>
      </c>
      <c r="BV63" s="83">
        <f t="shared" si="28"/>
        <v>4045217.3099277983</v>
      </c>
      <c r="BW63" s="83">
        <f t="shared" si="29"/>
        <v>4045217.3099277983</v>
      </c>
      <c r="BX63" s="83">
        <f t="shared" si="30"/>
        <v>4045217.3099277983</v>
      </c>
      <c r="BY63" s="83">
        <f t="shared" si="31"/>
        <v>4045217.3099277983</v>
      </c>
      <c r="BZ63" s="83">
        <f t="shared" si="32"/>
        <v>4045217.3099277983</v>
      </c>
      <c r="CA63" s="83">
        <f t="shared" si="33"/>
        <v>4450985.0874478184</v>
      </c>
      <c r="CB63" s="83">
        <f t="shared" si="34"/>
        <v>4045217.3099277983</v>
      </c>
      <c r="CC63" s="84"/>
      <c r="CD63" s="84"/>
      <c r="CE63" s="84"/>
      <c r="CF63" s="84"/>
      <c r="CG63" s="84"/>
      <c r="CH63" s="84"/>
      <c r="CI63" s="84"/>
      <c r="CJ63" s="84"/>
      <c r="CK63" s="84"/>
      <c r="CL63" s="83">
        <f t="shared" si="35"/>
        <v>0</v>
      </c>
      <c r="CM63" s="83">
        <f t="shared" si="36"/>
        <v>0</v>
      </c>
      <c r="CN63" s="83">
        <f t="shared" si="37"/>
        <v>0</v>
      </c>
      <c r="CO63" s="83">
        <f t="shared" si="38"/>
        <v>0</v>
      </c>
      <c r="CP63" s="83">
        <f t="shared" si="39"/>
        <v>0</v>
      </c>
      <c r="CQ63" s="83">
        <f t="shared" si="40"/>
        <v>0</v>
      </c>
      <c r="CR63" s="83">
        <f t="shared" si="41"/>
        <v>0</v>
      </c>
      <c r="CS63" s="83">
        <f t="shared" si="42"/>
        <v>0</v>
      </c>
      <c r="CT63" s="83">
        <f t="shared" si="43"/>
        <v>0</v>
      </c>
      <c r="CU63" s="83">
        <f t="shared" si="44"/>
        <v>0</v>
      </c>
      <c r="CV63" s="83">
        <f t="shared" si="71"/>
        <v>0</v>
      </c>
      <c r="CW63" s="83">
        <f>INDEX($CO:$CU,ROW(),MATCH($CW$42,$CO$47:$CU$47,0))</f>
        <v>0</v>
      </c>
      <c r="CX63" s="83">
        <f t="shared" si="45"/>
        <v>405188.35402447963</v>
      </c>
      <c r="CY63" s="83">
        <f t="shared" si="46"/>
        <v>0</v>
      </c>
      <c r="CZ63" s="83">
        <f t="shared" si="72"/>
        <v>0</v>
      </c>
      <c r="DA63" s="83">
        <f t="shared" si="73"/>
        <v>0</v>
      </c>
      <c r="DB63" s="83">
        <f t="shared" si="74"/>
        <v>0</v>
      </c>
      <c r="DC63" s="83">
        <f t="shared" si="47"/>
        <v>0</v>
      </c>
      <c r="DD63" s="83">
        <f t="shared" si="48"/>
        <v>0</v>
      </c>
      <c r="DE63" s="83">
        <f t="shared" si="49"/>
        <v>0</v>
      </c>
      <c r="DF63" s="83">
        <f t="shared" si="50"/>
        <v>0</v>
      </c>
      <c r="DG63" s="83">
        <f t="shared" si="51"/>
        <v>0</v>
      </c>
      <c r="DH63" s="83">
        <f t="shared" si="52"/>
        <v>0</v>
      </c>
      <c r="DI63" s="83">
        <f t="shared" si="53"/>
        <v>0</v>
      </c>
      <c r="DJ63" s="83">
        <f t="shared" si="75"/>
        <v>0</v>
      </c>
      <c r="DK63" s="83">
        <f>INDEX($DC:$DI,ROW(),MATCH($DK$42,$DC$47:$DI$47,0))</f>
        <v>0</v>
      </c>
      <c r="DL63" s="83">
        <f t="shared" si="76"/>
        <v>405767.77752002003</v>
      </c>
      <c r="DM63" s="83">
        <f t="shared" si="77"/>
        <v>0</v>
      </c>
      <c r="DN63" s="83">
        <f t="shared" si="78"/>
        <v>0</v>
      </c>
      <c r="DO63" s="83">
        <f t="shared" si="79"/>
        <v>0</v>
      </c>
      <c r="DP63" s="83">
        <f t="shared" si="80"/>
        <v>0</v>
      </c>
      <c r="DQ63" s="83">
        <f t="shared" si="81"/>
        <v>0</v>
      </c>
      <c r="DR63" s="83">
        <f t="shared" si="82"/>
        <v>0</v>
      </c>
      <c r="DS63" s="83">
        <f t="shared" si="83"/>
        <v>0</v>
      </c>
      <c r="DT63" s="83">
        <f t="shared" si="84"/>
        <v>0</v>
      </c>
      <c r="DU63" s="83">
        <f t="shared" si="85"/>
        <v>0</v>
      </c>
      <c r="DV63" s="83">
        <f t="shared" si="86"/>
        <v>16721.211624771109</v>
      </c>
      <c r="DW63" s="83">
        <f t="shared" si="87"/>
        <v>0</v>
      </c>
      <c r="DX63" s="83">
        <f t="shared" si="88"/>
        <v>0</v>
      </c>
      <c r="DY63" s="83">
        <f t="shared" si="89"/>
        <v>0</v>
      </c>
      <c r="DZ63" s="83">
        <f t="shared" si="90"/>
        <v>0</v>
      </c>
      <c r="EA63" s="83">
        <f t="shared" si="91"/>
        <v>0</v>
      </c>
      <c r="EB63" s="83">
        <f t="shared" si="92"/>
        <v>0</v>
      </c>
      <c r="EC63" s="83">
        <f t="shared" si="93"/>
        <v>0</v>
      </c>
      <c r="ED63" s="83">
        <f t="shared" si="94"/>
        <v>0</v>
      </c>
      <c r="EE63" s="83">
        <f t="shared" si="95"/>
        <v>0</v>
      </c>
      <c r="EF63" s="83">
        <f t="shared" si="96"/>
        <v>16590.81921277718</v>
      </c>
      <c r="EG63" s="83">
        <f t="shared" si="97"/>
        <v>0</v>
      </c>
      <c r="EH63" s="83">
        <f t="shared" si="98"/>
        <v>0</v>
      </c>
      <c r="EI63" s="83">
        <f t="shared" si="99"/>
        <v>0</v>
      </c>
      <c r="EJ63" s="83">
        <f t="shared" si="100"/>
        <v>0</v>
      </c>
      <c r="EK63" s="83">
        <f t="shared" si="101"/>
        <v>0</v>
      </c>
      <c r="EL63" s="83">
        <f t="shared" si="102"/>
        <v>0</v>
      </c>
      <c r="EM63" s="83">
        <f t="shared" si="103"/>
        <v>0</v>
      </c>
      <c r="EN63" s="83">
        <f t="shared" si="104"/>
        <v>0</v>
      </c>
      <c r="EO63" s="83">
        <f t="shared" si="105"/>
        <v>0</v>
      </c>
      <c r="EP63" s="83">
        <f t="shared" si="54"/>
        <v>0</v>
      </c>
      <c r="EQ63" s="83">
        <f t="shared" si="55"/>
        <v>0</v>
      </c>
      <c r="ER63" s="83">
        <f t="shared" si="106"/>
        <v>0</v>
      </c>
      <c r="ES63" s="83">
        <f>INDEX($EK:$EQ,ROW(),MATCH($ES$42,$EK$47:$EQ$47,0))</f>
        <v>0</v>
      </c>
      <c r="ET63" s="83">
        <f t="shared" si="107"/>
        <v>388467.14239970851</v>
      </c>
      <c r="EU63" s="83">
        <f t="shared" si="108"/>
        <v>0</v>
      </c>
      <c r="EV63" s="83">
        <f t="shared" si="109"/>
        <v>0</v>
      </c>
      <c r="EW63" s="83">
        <f t="shared" si="110"/>
        <v>0</v>
      </c>
      <c r="EX63" s="83">
        <f t="shared" si="111"/>
        <v>0</v>
      </c>
      <c r="EY63" s="83">
        <f t="shared" si="112"/>
        <v>0</v>
      </c>
      <c r="EZ63" s="83">
        <f t="shared" si="113"/>
        <v>0</v>
      </c>
      <c r="FA63" s="83">
        <f t="shared" si="114"/>
        <v>0</v>
      </c>
      <c r="FB63" s="83">
        <f t="shared" si="115"/>
        <v>0</v>
      </c>
      <c r="FC63" s="83">
        <f t="shared" si="116"/>
        <v>0</v>
      </c>
      <c r="FD63" s="83">
        <f t="shared" si="56"/>
        <v>0</v>
      </c>
      <c r="FE63" s="83">
        <f t="shared" si="57"/>
        <v>0</v>
      </c>
      <c r="FF63" s="83">
        <f t="shared" si="117"/>
        <v>0</v>
      </c>
      <c r="FG63" s="113">
        <f>INDEX($EY:$FE,ROW(),MATCH($FG$42,$EY$47:$FE$47,0))</f>
        <v>0</v>
      </c>
      <c r="FH63" s="83">
        <f t="shared" si="118"/>
        <v>389176.95830724284</v>
      </c>
      <c r="FI63" s="83">
        <f t="shared" si="119"/>
        <v>0</v>
      </c>
      <c r="FJ63" s="84"/>
      <c r="FK63" s="84">
        <v>4051883.5402448</v>
      </c>
      <c r="FL63" s="84"/>
      <c r="FM63" s="83">
        <f t="shared" si="58"/>
        <v>0</v>
      </c>
      <c r="FN63" s="83">
        <f t="shared" si="59"/>
        <v>0</v>
      </c>
      <c r="FO63" s="83">
        <f t="shared" si="120"/>
        <v>4051883.5402448</v>
      </c>
      <c r="FP63" s="84"/>
      <c r="FQ63" s="84"/>
      <c r="FR63" s="83">
        <f t="shared" si="121"/>
        <v>0</v>
      </c>
      <c r="FS63" s="83">
        <f t="shared" si="122"/>
        <v>0</v>
      </c>
      <c r="FT63" s="84">
        <v>4051883.5402448</v>
      </c>
      <c r="FU63" s="83">
        <f t="shared" si="60"/>
        <v>0</v>
      </c>
      <c r="FV63" s="83">
        <f t="shared" si="61"/>
        <v>0</v>
      </c>
      <c r="FW63" s="83">
        <f t="shared" si="62"/>
        <v>0</v>
      </c>
      <c r="FX63" s="84"/>
      <c r="FY63" s="83">
        <f t="shared" si="123"/>
        <v>1160201286.553499</v>
      </c>
      <c r="FZ63" s="83">
        <f t="shared" si="63"/>
        <v>-12429.683743699919</v>
      </c>
      <c r="GA63" s="83">
        <f t="shared" si="124"/>
        <v>0</v>
      </c>
      <c r="GB63" s="83">
        <f t="shared" si="125"/>
        <v>0</v>
      </c>
      <c r="GC63" s="83">
        <f t="shared" si="126"/>
        <v>0</v>
      </c>
      <c r="GD63" s="83">
        <f t="shared" si="127"/>
        <v>0</v>
      </c>
      <c r="GE63" s="83">
        <f t="shared" si="128"/>
        <v>0</v>
      </c>
      <c r="GF63" s="83">
        <f t="shared" si="129"/>
        <v>0</v>
      </c>
      <c r="GG63" s="83">
        <f t="shared" si="130"/>
        <v>0</v>
      </c>
      <c r="GH63" s="83">
        <f t="shared" si="131"/>
        <v>0</v>
      </c>
      <c r="GI63" s="83">
        <f t="shared" si="132"/>
        <v>0</v>
      </c>
      <c r="GJ63" s="83">
        <f t="shared" si="133"/>
        <v>0</v>
      </c>
      <c r="GK63" s="83">
        <f t="shared" si="134"/>
        <v>0</v>
      </c>
      <c r="GL63" s="83">
        <f t="shared" si="135"/>
        <v>0</v>
      </c>
      <c r="GM63" s="83">
        <f t="shared" si="136"/>
        <v>0</v>
      </c>
      <c r="GN63" s="83">
        <f t="shared" si="137"/>
        <v>0</v>
      </c>
      <c r="GO63" s="83">
        <f t="shared" si="138"/>
        <v>4039453.8565011001</v>
      </c>
      <c r="GP63" s="83">
        <f t="shared" si="139"/>
        <v>0</v>
      </c>
      <c r="GQ63" s="83">
        <f t="shared" si="140"/>
        <v>0</v>
      </c>
      <c r="GR63" s="83">
        <f t="shared" si="141"/>
        <v>0</v>
      </c>
      <c r="GS63" s="83">
        <f t="shared" si="142"/>
        <v>0</v>
      </c>
      <c r="GT63" s="83">
        <f t="shared" si="143"/>
        <v>0</v>
      </c>
      <c r="GU63" s="83">
        <f t="shared" si="144"/>
        <v>0</v>
      </c>
      <c r="GV63" s="83">
        <f t="shared" si="145"/>
        <v>0</v>
      </c>
      <c r="GW63" s="83">
        <f t="shared" si="146"/>
        <v>0</v>
      </c>
      <c r="GX63" s="83">
        <f t="shared" si="147"/>
        <v>0</v>
      </c>
      <c r="GY63" s="83">
        <f t="shared" si="148"/>
        <v>0</v>
      </c>
      <c r="GZ63" s="83">
        <f t="shared" si="149"/>
        <v>0</v>
      </c>
      <c r="HA63" s="83">
        <f t="shared" si="150"/>
        <v>0</v>
      </c>
      <c r="HB63" s="83">
        <f t="shared" si="151"/>
        <v>0</v>
      </c>
      <c r="HC63" s="83">
        <f t="shared" si="152"/>
        <v>0</v>
      </c>
      <c r="HD63" s="83">
        <f t="shared" si="153"/>
        <v>0</v>
      </c>
      <c r="HE63" s="83">
        <f t="shared" si="154"/>
        <v>4444642.2105255798</v>
      </c>
      <c r="HF63" s="83">
        <f t="shared" si="155"/>
        <v>0</v>
      </c>
      <c r="HG63" s="83">
        <f t="shared" si="156"/>
        <v>0</v>
      </c>
      <c r="HH63" s="83">
        <f t="shared" si="157"/>
        <v>0</v>
      </c>
      <c r="HI63" s="83">
        <f t="shared" si="158"/>
        <v>0</v>
      </c>
      <c r="HJ63" s="83">
        <f t="shared" si="159"/>
        <v>0</v>
      </c>
      <c r="HK63" s="83">
        <f t="shared" si="160"/>
        <v>0</v>
      </c>
      <c r="HL63" s="83">
        <f t="shared" si="161"/>
        <v>0</v>
      </c>
      <c r="HM63" s="83">
        <f t="shared" si="162"/>
        <v>4428051.3913128022</v>
      </c>
      <c r="HN63" s="83">
        <f t="shared" si="163"/>
        <v>0</v>
      </c>
    </row>
    <row r="64" spans="1:222" x14ac:dyDescent="0.2">
      <c r="A64" s="63"/>
      <c r="K64" s="64" t="s">
        <v>384</v>
      </c>
      <c r="L64" s="64"/>
      <c r="M64" s="84">
        <v>1</v>
      </c>
      <c r="N64" s="84">
        <v>3</v>
      </c>
      <c r="O64" s="84"/>
      <c r="P64" s="84"/>
      <c r="Q64" s="84"/>
      <c r="R64" s="84">
        <v>3</v>
      </c>
      <c r="S64" s="83">
        <f t="shared" si="64"/>
        <v>70</v>
      </c>
      <c r="T64" s="87">
        <f t="shared" si="65"/>
        <v>0</v>
      </c>
      <c r="U64" s="84"/>
      <c r="V64" s="84"/>
      <c r="W64" s="85">
        <v>1.0068764291660799</v>
      </c>
      <c r="X64" s="85">
        <v>1.0068481860860801</v>
      </c>
      <c r="Y64" s="85">
        <v>1.0069328100138699</v>
      </c>
      <c r="Z64" s="85">
        <v>1.00687642916588</v>
      </c>
      <c r="AA64" s="85">
        <v>1.0068764291660799</v>
      </c>
      <c r="AB64" s="85">
        <v>1.0068764291660799</v>
      </c>
      <c r="AC64" s="85">
        <v>1.0068764291660799</v>
      </c>
      <c r="AD64" s="85">
        <v>1.0068921355746501</v>
      </c>
      <c r="AE64" s="85">
        <v>1.00687679153784</v>
      </c>
      <c r="AF64" s="98">
        <v>130448309.459958</v>
      </c>
      <c r="AG64" s="84">
        <v>126273287.744828</v>
      </c>
      <c r="AH64" s="84">
        <v>137276463.30689499</v>
      </c>
      <c r="AI64" s="84">
        <v>130448309.456203</v>
      </c>
      <c r="AJ64" s="84">
        <v>130448309.459958</v>
      </c>
      <c r="AK64" s="84">
        <v>130448309.459958</v>
      </c>
      <c r="AL64" s="98">
        <v>130448309.459958</v>
      </c>
      <c r="AM64" s="84">
        <v>131448026.827362</v>
      </c>
      <c r="AN64" s="84">
        <v>130367536.05294301</v>
      </c>
      <c r="AO64" s="84"/>
      <c r="AP64" s="84"/>
      <c r="AQ64" s="84"/>
      <c r="AR64" s="84"/>
      <c r="AS64" s="83">
        <f t="shared" si="66"/>
        <v>0</v>
      </c>
      <c r="AT64" s="83">
        <f t="shared" si="7"/>
        <v>0</v>
      </c>
      <c r="AU64" s="83">
        <f t="shared" si="67"/>
        <v>0</v>
      </c>
      <c r="AV64" s="84">
        <v>150441357.16999999</v>
      </c>
      <c r="AW64" s="84">
        <v>150441357.16999999</v>
      </c>
      <c r="AX64" s="84"/>
      <c r="AY64" s="83">
        <f t="shared" si="8"/>
        <v>150441357.16999999</v>
      </c>
      <c r="AZ64" s="83">
        <f t="shared" si="9"/>
        <v>130448309.459958</v>
      </c>
      <c r="BA64" s="83">
        <f t="shared" si="10"/>
        <v>130448309.459958</v>
      </c>
      <c r="BB64" s="83">
        <f t="shared" si="11"/>
        <v>130448309.459958</v>
      </c>
      <c r="BC64" s="83">
        <f t="shared" si="12"/>
        <v>130448309.459958</v>
      </c>
      <c r="BD64" s="83">
        <f t="shared" si="13"/>
        <v>130448309.459958</v>
      </c>
      <c r="BE64" s="83">
        <f t="shared" si="68"/>
        <v>0</v>
      </c>
      <c r="BF64" s="83">
        <f t="shared" si="69"/>
        <v>0</v>
      </c>
      <c r="BG64" s="83">
        <f t="shared" si="14"/>
        <v>130448309.459958</v>
      </c>
      <c r="BH64" s="83">
        <f t="shared" si="15"/>
        <v>126273287.744828</v>
      </c>
      <c r="BI64" s="83">
        <f t="shared" si="16"/>
        <v>137276463.30689499</v>
      </c>
      <c r="BJ64" s="83">
        <f t="shared" si="17"/>
        <v>130448309.456203</v>
      </c>
      <c r="BK64" s="83">
        <f t="shared" si="18"/>
        <v>130448309.459958</v>
      </c>
      <c r="BL64" s="83">
        <f t="shared" si="19"/>
        <v>130448309.459958</v>
      </c>
      <c r="BM64" s="83">
        <f t="shared" si="20"/>
        <v>131448026.827362</v>
      </c>
      <c r="BN64" s="83">
        <f t="shared" si="21"/>
        <v>130367536.05294301</v>
      </c>
      <c r="BO64" s="83">
        <f t="shared" si="70"/>
        <v>0</v>
      </c>
      <c r="BP64" s="83">
        <f t="shared" si="22"/>
        <v>131345328.01979427</v>
      </c>
      <c r="BQ64" s="83">
        <f t="shared" si="23"/>
        <v>131345328.01979427</v>
      </c>
      <c r="BR64" s="83">
        <f t="shared" si="24"/>
        <v>131345328.01979427</v>
      </c>
      <c r="BS64" s="83">
        <f t="shared" si="25"/>
        <v>131345328.01979427</v>
      </c>
      <c r="BT64" s="83">
        <f t="shared" si="26"/>
        <v>131345328.01979427</v>
      </c>
      <c r="BU64" s="83">
        <f t="shared" si="27"/>
        <v>131345328.01979427</v>
      </c>
      <c r="BV64" s="83">
        <f t="shared" si="28"/>
        <v>127138030.71700571</v>
      </c>
      <c r="BW64" s="83">
        <f t="shared" si="29"/>
        <v>138228174.94637766</v>
      </c>
      <c r="BX64" s="83">
        <f t="shared" si="30"/>
        <v>131345328.01598738</v>
      </c>
      <c r="BY64" s="83">
        <f t="shared" si="31"/>
        <v>131345328.01979427</v>
      </c>
      <c r="BZ64" s="83">
        <f t="shared" si="32"/>
        <v>131345328.01979427</v>
      </c>
      <c r="CA64" s="83">
        <f t="shared" si="33"/>
        <v>132353984.44927642</v>
      </c>
      <c r="CB64" s="83">
        <f t="shared" si="34"/>
        <v>131264046.42168094</v>
      </c>
      <c r="CC64" s="84"/>
      <c r="CD64" s="84"/>
      <c r="CE64" s="84"/>
      <c r="CF64" s="84"/>
      <c r="CG64" s="84"/>
      <c r="CH64" s="84"/>
      <c r="CI64" s="84"/>
      <c r="CJ64" s="84"/>
      <c r="CK64" s="84"/>
      <c r="CL64" s="83">
        <f t="shared" si="35"/>
        <v>0</v>
      </c>
      <c r="CM64" s="83">
        <f t="shared" si="36"/>
        <v>6828153.8469369859</v>
      </c>
      <c r="CN64" s="83">
        <f t="shared" si="37"/>
        <v>0</v>
      </c>
      <c r="CO64" s="83">
        <f t="shared" si="38"/>
        <v>0</v>
      </c>
      <c r="CP64" s="83">
        <f t="shared" si="39"/>
        <v>0</v>
      </c>
      <c r="CQ64" s="83">
        <f t="shared" si="40"/>
        <v>0</v>
      </c>
      <c r="CR64" s="83">
        <f t="shared" si="41"/>
        <v>0</v>
      </c>
      <c r="CS64" s="83">
        <f t="shared" si="42"/>
        <v>0</v>
      </c>
      <c r="CT64" s="83">
        <f t="shared" si="43"/>
        <v>0</v>
      </c>
      <c r="CU64" s="83">
        <f t="shared" si="44"/>
        <v>0</v>
      </c>
      <c r="CV64" s="83">
        <f t="shared" si="71"/>
        <v>0</v>
      </c>
      <c r="CW64" s="83">
        <f>INDEX($CO:$CU,ROW(),MATCH($CW$42,$CO$47:$CU$47,0))</f>
        <v>0</v>
      </c>
      <c r="CX64" s="83">
        <f t="shared" si="45"/>
        <v>999717.36740399897</v>
      </c>
      <c r="CY64" s="83">
        <f t="shared" si="46"/>
        <v>0</v>
      </c>
      <c r="CZ64" s="83">
        <f t="shared" si="72"/>
        <v>0</v>
      </c>
      <c r="DA64" s="83">
        <f t="shared" si="73"/>
        <v>6882846.9265833944</v>
      </c>
      <c r="DB64" s="83">
        <f t="shared" si="74"/>
        <v>0</v>
      </c>
      <c r="DC64" s="83">
        <f t="shared" si="47"/>
        <v>0</v>
      </c>
      <c r="DD64" s="83">
        <f t="shared" si="48"/>
        <v>0</v>
      </c>
      <c r="DE64" s="83">
        <f t="shared" si="49"/>
        <v>0</v>
      </c>
      <c r="DF64" s="83">
        <f t="shared" si="50"/>
        <v>0</v>
      </c>
      <c r="DG64" s="83">
        <f t="shared" si="51"/>
        <v>0</v>
      </c>
      <c r="DH64" s="83">
        <f t="shared" si="52"/>
        <v>0</v>
      </c>
      <c r="DI64" s="83">
        <f t="shared" si="53"/>
        <v>0</v>
      </c>
      <c r="DJ64" s="83">
        <f t="shared" si="75"/>
        <v>0</v>
      </c>
      <c r="DK64" s="83">
        <f>INDEX($DC:$DI,ROW(),MATCH($DK$42,$DC$47:$DI$47,0))</f>
        <v>0</v>
      </c>
      <c r="DL64" s="83">
        <f t="shared" si="76"/>
        <v>1008656.4294821471</v>
      </c>
      <c r="DM64" s="83">
        <f t="shared" si="77"/>
        <v>0</v>
      </c>
      <c r="DN64" s="83">
        <f t="shared" si="78"/>
        <v>0</v>
      </c>
      <c r="DO64" s="83">
        <f t="shared" si="79"/>
        <v>468645.42216576746</v>
      </c>
      <c r="DP64" s="83">
        <f t="shared" si="80"/>
        <v>0</v>
      </c>
      <c r="DQ64" s="83">
        <f t="shared" si="81"/>
        <v>0</v>
      </c>
      <c r="DR64" s="83">
        <f t="shared" si="82"/>
        <v>0</v>
      </c>
      <c r="DS64" s="83">
        <f t="shared" si="83"/>
        <v>0</v>
      </c>
      <c r="DT64" s="83">
        <f t="shared" si="84"/>
        <v>0</v>
      </c>
      <c r="DU64" s="83">
        <f t="shared" si="85"/>
        <v>0</v>
      </c>
      <c r="DV64" s="83">
        <f t="shared" si="86"/>
        <v>41256.086210985675</v>
      </c>
      <c r="DW64" s="83">
        <f t="shared" si="87"/>
        <v>0</v>
      </c>
      <c r="DX64" s="83">
        <f t="shared" si="88"/>
        <v>0</v>
      </c>
      <c r="DY64" s="83">
        <f t="shared" si="89"/>
        <v>467835.86423293693</v>
      </c>
      <c r="DZ64" s="83">
        <f t="shared" si="90"/>
        <v>0</v>
      </c>
      <c r="EA64" s="83">
        <f t="shared" si="91"/>
        <v>0</v>
      </c>
      <c r="EB64" s="83">
        <f t="shared" si="92"/>
        <v>0</v>
      </c>
      <c r="EC64" s="83">
        <f t="shared" si="93"/>
        <v>0</v>
      </c>
      <c r="ED64" s="83">
        <f t="shared" si="94"/>
        <v>0</v>
      </c>
      <c r="EE64" s="83">
        <f t="shared" si="95"/>
        <v>0</v>
      </c>
      <c r="EF64" s="83">
        <f t="shared" si="96"/>
        <v>41241.412937275389</v>
      </c>
      <c r="EG64" s="83">
        <f t="shared" si="97"/>
        <v>0</v>
      </c>
      <c r="EH64" s="83">
        <f t="shared" si="98"/>
        <v>0</v>
      </c>
      <c r="EI64" s="83">
        <f t="shared" si="99"/>
        <v>6359508.4247712186</v>
      </c>
      <c r="EJ64" s="83">
        <f t="shared" si="100"/>
        <v>0</v>
      </c>
      <c r="EK64" s="83">
        <f t="shared" si="101"/>
        <v>0</v>
      </c>
      <c r="EL64" s="83">
        <f t="shared" si="102"/>
        <v>0</v>
      </c>
      <c r="EM64" s="83">
        <f t="shared" si="103"/>
        <v>0</v>
      </c>
      <c r="EN64" s="83">
        <f t="shared" si="104"/>
        <v>0</v>
      </c>
      <c r="EO64" s="83">
        <f t="shared" si="105"/>
        <v>0</v>
      </c>
      <c r="EP64" s="83">
        <f t="shared" si="54"/>
        <v>0</v>
      </c>
      <c r="EQ64" s="83">
        <f t="shared" si="55"/>
        <v>0</v>
      </c>
      <c r="ER64" s="83">
        <f t="shared" si="106"/>
        <v>0</v>
      </c>
      <c r="ES64" s="83">
        <f>INDEX($EK:$EQ,ROW(),MATCH($ES$42,$EK$47:$EQ$47,0))</f>
        <v>0</v>
      </c>
      <c r="ET64" s="83">
        <f t="shared" si="107"/>
        <v>958461.2811930133</v>
      </c>
      <c r="EU64" s="83">
        <f t="shared" si="108"/>
        <v>0</v>
      </c>
      <c r="EV64" s="83">
        <f t="shared" si="109"/>
        <v>0</v>
      </c>
      <c r="EW64" s="83">
        <f t="shared" si="110"/>
        <v>6415011.0623504575</v>
      </c>
      <c r="EX64" s="83">
        <f t="shared" si="111"/>
        <v>0</v>
      </c>
      <c r="EY64" s="83">
        <f t="shared" si="112"/>
        <v>0</v>
      </c>
      <c r="EZ64" s="83">
        <f t="shared" si="113"/>
        <v>0</v>
      </c>
      <c r="FA64" s="83">
        <f t="shared" si="114"/>
        <v>0</v>
      </c>
      <c r="FB64" s="83">
        <f t="shared" si="115"/>
        <v>0</v>
      </c>
      <c r="FC64" s="83">
        <f t="shared" si="116"/>
        <v>0</v>
      </c>
      <c r="FD64" s="83">
        <f t="shared" si="56"/>
        <v>0</v>
      </c>
      <c r="FE64" s="83">
        <f t="shared" si="57"/>
        <v>0</v>
      </c>
      <c r="FF64" s="83">
        <f t="shared" si="117"/>
        <v>0</v>
      </c>
      <c r="FG64" s="113">
        <f>INDEX($EY:$FE,ROW(),MATCH($FG$42,$EY$47:$FE$47,0))</f>
        <v>0</v>
      </c>
      <c r="FH64" s="83">
        <f t="shared" si="118"/>
        <v>967415.01654487173</v>
      </c>
      <c r="FI64" s="83">
        <f t="shared" si="119"/>
        <v>0</v>
      </c>
      <c r="FJ64" s="84">
        <v>2620487.0871496098</v>
      </c>
      <c r="FK64" s="84">
        <v>1935258.81801551</v>
      </c>
      <c r="FL64" s="84"/>
      <c r="FM64" s="83">
        <f t="shared" si="58"/>
        <v>0</v>
      </c>
      <c r="FN64" s="83">
        <f t="shared" si="59"/>
        <v>0</v>
      </c>
      <c r="FO64" s="83">
        <f t="shared" si="120"/>
        <v>1935258.81801551</v>
      </c>
      <c r="FP64" s="84"/>
      <c r="FQ64" s="84">
        <v>125973939.932584</v>
      </c>
      <c r="FR64" s="83">
        <f t="shared" si="121"/>
        <v>125973939.93258388</v>
      </c>
      <c r="FS64" s="83">
        <f t="shared" si="122"/>
        <v>-1.1920928955078125E-7</v>
      </c>
      <c r="FT64" s="84">
        <v>130529685.837749</v>
      </c>
      <c r="FU64" s="83">
        <f t="shared" si="60"/>
        <v>0</v>
      </c>
      <c r="FV64" s="83">
        <f t="shared" si="61"/>
        <v>0</v>
      </c>
      <c r="FW64" s="83">
        <f t="shared" si="62"/>
        <v>0</v>
      </c>
      <c r="FX64" s="84">
        <v>37979056.630000003</v>
      </c>
      <c r="FY64" s="83">
        <f t="shared" si="123"/>
        <v>57972104.34004198</v>
      </c>
      <c r="FZ64" s="83">
        <f t="shared" si="63"/>
        <v>-81376.377791002393</v>
      </c>
      <c r="GA64" s="83">
        <f t="shared" si="124"/>
        <v>0</v>
      </c>
      <c r="GB64" s="83">
        <f t="shared" si="125"/>
        <v>0</v>
      </c>
      <c r="GC64" s="83">
        <f t="shared" si="126"/>
        <v>0</v>
      </c>
      <c r="GD64" s="83">
        <f t="shared" si="127"/>
        <v>0</v>
      </c>
      <c r="GE64" s="83">
        <f t="shared" si="128"/>
        <v>0</v>
      </c>
      <c r="GF64" s="83">
        <f t="shared" si="129"/>
        <v>0</v>
      </c>
      <c r="GG64" s="83">
        <f t="shared" si="130"/>
        <v>0</v>
      </c>
      <c r="GH64" s="83">
        <f t="shared" si="131"/>
        <v>0</v>
      </c>
      <c r="GI64" s="83">
        <f t="shared" si="132"/>
        <v>0</v>
      </c>
      <c r="GJ64" s="83">
        <f t="shared" si="133"/>
        <v>130448309.459958</v>
      </c>
      <c r="GK64" s="83">
        <f t="shared" si="134"/>
        <v>0</v>
      </c>
      <c r="GL64" s="83">
        <f t="shared" si="135"/>
        <v>0</v>
      </c>
      <c r="GM64" s="83">
        <f t="shared" si="136"/>
        <v>0</v>
      </c>
      <c r="GN64" s="83">
        <f t="shared" si="137"/>
        <v>0</v>
      </c>
      <c r="GO64" s="83">
        <f t="shared" si="138"/>
        <v>130448309.459958</v>
      </c>
      <c r="GP64" s="83">
        <f t="shared" si="139"/>
        <v>0</v>
      </c>
      <c r="GQ64" s="83">
        <f t="shared" si="140"/>
        <v>0</v>
      </c>
      <c r="GR64" s="83">
        <f t="shared" si="141"/>
        <v>0</v>
      </c>
      <c r="GS64" s="83">
        <f t="shared" si="142"/>
        <v>0</v>
      </c>
      <c r="GT64" s="83">
        <f t="shared" si="143"/>
        <v>0</v>
      </c>
      <c r="GU64" s="83">
        <f t="shared" si="144"/>
        <v>0</v>
      </c>
      <c r="GV64" s="83">
        <f t="shared" si="145"/>
        <v>0</v>
      </c>
      <c r="GW64" s="83">
        <f t="shared" si="146"/>
        <v>0</v>
      </c>
      <c r="GX64" s="83">
        <f t="shared" si="147"/>
        <v>0</v>
      </c>
      <c r="GY64" s="83">
        <f t="shared" si="148"/>
        <v>0</v>
      </c>
      <c r="GZ64" s="83">
        <f t="shared" si="149"/>
        <v>137276463.30689499</v>
      </c>
      <c r="HA64" s="83">
        <f t="shared" si="150"/>
        <v>0</v>
      </c>
      <c r="HB64" s="83">
        <f t="shared" si="151"/>
        <v>0</v>
      </c>
      <c r="HC64" s="83">
        <f t="shared" si="152"/>
        <v>0</v>
      </c>
      <c r="HD64" s="83">
        <f t="shared" si="153"/>
        <v>0</v>
      </c>
      <c r="HE64" s="83">
        <f t="shared" si="154"/>
        <v>131448026.827362</v>
      </c>
      <c r="HF64" s="83">
        <f t="shared" si="155"/>
        <v>0</v>
      </c>
      <c r="HG64" s="83">
        <f t="shared" si="156"/>
        <v>0</v>
      </c>
      <c r="HH64" s="83">
        <f t="shared" si="157"/>
        <v>136808627.44266206</v>
      </c>
      <c r="HI64" s="83">
        <f t="shared" si="158"/>
        <v>0</v>
      </c>
      <c r="HJ64" s="83">
        <f t="shared" si="159"/>
        <v>0</v>
      </c>
      <c r="HK64" s="83">
        <f t="shared" si="160"/>
        <v>0</v>
      </c>
      <c r="HL64" s="83">
        <f t="shared" si="161"/>
        <v>0</v>
      </c>
      <c r="HM64" s="83">
        <f t="shared" si="162"/>
        <v>131406785.41442473</v>
      </c>
      <c r="HN64" s="83">
        <f t="shared" si="163"/>
        <v>0</v>
      </c>
    </row>
    <row r="65" spans="1:222" x14ac:dyDescent="0.2">
      <c r="A65" s="63"/>
      <c r="K65" s="64" t="s">
        <v>385</v>
      </c>
      <c r="L65" s="64"/>
      <c r="M65" s="84">
        <v>1</v>
      </c>
      <c r="N65" s="84">
        <v>3</v>
      </c>
      <c r="O65" s="84"/>
      <c r="P65" s="84"/>
      <c r="Q65" s="84"/>
      <c r="R65" s="84">
        <v>3</v>
      </c>
      <c r="S65" s="83">
        <f t="shared" si="64"/>
        <v>70</v>
      </c>
      <c r="T65" s="87">
        <f t="shared" si="65"/>
        <v>0</v>
      </c>
      <c r="U65" s="84"/>
      <c r="V65" s="84"/>
      <c r="W65" s="85">
        <v>1.0056490717084501</v>
      </c>
      <c r="X65" s="85">
        <v>1.0056490717084501</v>
      </c>
      <c r="Y65" s="85">
        <v>1.0056490717084501</v>
      </c>
      <c r="Z65" s="85">
        <v>1.0056490717084501</v>
      </c>
      <c r="AA65" s="85">
        <v>1.0056490717084501</v>
      </c>
      <c r="AB65" s="85">
        <v>1.0056490717084501</v>
      </c>
      <c r="AC65" s="85">
        <v>1.0056490717084501</v>
      </c>
      <c r="AD65" s="85">
        <v>1.0056674261846199</v>
      </c>
      <c r="AE65" s="85">
        <v>1.0056490717084501</v>
      </c>
      <c r="AF65" s="98">
        <v>121631342.463872</v>
      </c>
      <c r="AG65" s="84">
        <v>121631342.463872</v>
      </c>
      <c r="AH65" s="84">
        <v>121631342.463872</v>
      </c>
      <c r="AI65" s="84">
        <v>121631342.463872</v>
      </c>
      <c r="AJ65" s="84">
        <v>121631342.463872</v>
      </c>
      <c r="AK65" s="84">
        <v>121631342.463872</v>
      </c>
      <c r="AL65" s="98">
        <v>121631342.463872</v>
      </c>
      <c r="AM65" s="84">
        <v>122831557.55625799</v>
      </c>
      <c r="AN65" s="84">
        <v>121631342.463872</v>
      </c>
      <c r="AO65" s="84">
        <v>-503217.87908187899</v>
      </c>
      <c r="AP65" s="84"/>
      <c r="AQ65" s="84"/>
      <c r="AR65" s="84"/>
      <c r="AS65" s="83">
        <f t="shared" si="66"/>
        <v>0</v>
      </c>
      <c r="AT65" s="83">
        <f t="shared" si="7"/>
        <v>0</v>
      </c>
      <c r="AU65" s="83">
        <f t="shared" si="67"/>
        <v>0</v>
      </c>
      <c r="AV65" s="84">
        <v>126172902.03</v>
      </c>
      <c r="AW65" s="84">
        <v>126172902.03</v>
      </c>
      <c r="AX65" s="84"/>
      <c r="AY65" s="83">
        <f t="shared" si="8"/>
        <v>126172902.03</v>
      </c>
      <c r="AZ65" s="83">
        <f t="shared" si="9"/>
        <v>121128124.58479013</v>
      </c>
      <c r="BA65" s="83">
        <f t="shared" si="10"/>
        <v>121128124.58479013</v>
      </c>
      <c r="BB65" s="83">
        <f t="shared" si="11"/>
        <v>121128124.58479013</v>
      </c>
      <c r="BC65" s="83">
        <f t="shared" si="12"/>
        <v>121128124.58479013</v>
      </c>
      <c r="BD65" s="83">
        <f t="shared" si="13"/>
        <v>121128124.58479013</v>
      </c>
      <c r="BE65" s="83">
        <f t="shared" si="68"/>
        <v>0</v>
      </c>
      <c r="BF65" s="83">
        <f t="shared" si="69"/>
        <v>0</v>
      </c>
      <c r="BG65" s="83">
        <f t="shared" si="14"/>
        <v>121128124.58479013</v>
      </c>
      <c r="BH65" s="83">
        <f t="shared" si="15"/>
        <v>121128124.58479013</v>
      </c>
      <c r="BI65" s="83">
        <f t="shared" si="16"/>
        <v>121128124.58479013</v>
      </c>
      <c r="BJ65" s="83">
        <f t="shared" si="17"/>
        <v>121128124.58479013</v>
      </c>
      <c r="BK65" s="83">
        <f t="shared" si="18"/>
        <v>121128124.58479013</v>
      </c>
      <c r="BL65" s="83">
        <f t="shared" si="19"/>
        <v>121128124.58479013</v>
      </c>
      <c r="BM65" s="83">
        <f t="shared" si="20"/>
        <v>122328339.67717612</v>
      </c>
      <c r="BN65" s="83">
        <f t="shared" si="21"/>
        <v>121128124.58479013</v>
      </c>
      <c r="BO65" s="83">
        <f t="shared" si="70"/>
        <v>0</v>
      </c>
      <c r="BP65" s="83">
        <f t="shared" si="22"/>
        <v>121815228.76036359</v>
      </c>
      <c r="BQ65" s="83">
        <f t="shared" si="23"/>
        <v>121815228.76036359</v>
      </c>
      <c r="BR65" s="83">
        <f t="shared" si="24"/>
        <v>121815228.76036359</v>
      </c>
      <c r="BS65" s="83">
        <f t="shared" si="25"/>
        <v>121815228.76036359</v>
      </c>
      <c r="BT65" s="83">
        <f t="shared" si="26"/>
        <v>121815228.76036359</v>
      </c>
      <c r="BU65" s="83">
        <f t="shared" si="27"/>
        <v>121815228.76036359</v>
      </c>
      <c r="BV65" s="83">
        <f t="shared" si="28"/>
        <v>121815228.76036359</v>
      </c>
      <c r="BW65" s="83">
        <f t="shared" si="29"/>
        <v>121815228.76036359</v>
      </c>
      <c r="BX65" s="83">
        <f t="shared" si="30"/>
        <v>121815228.76036359</v>
      </c>
      <c r="BY65" s="83">
        <f t="shared" si="31"/>
        <v>121815228.76036359</v>
      </c>
      <c r="BZ65" s="83">
        <f t="shared" si="32"/>
        <v>121815228.76036359</v>
      </c>
      <c r="CA65" s="83">
        <f t="shared" si="33"/>
        <v>123024478.46276811</v>
      </c>
      <c r="CB65" s="83">
        <f t="shared" si="34"/>
        <v>121815228.76036359</v>
      </c>
      <c r="CC65" s="84"/>
      <c r="CD65" s="84"/>
      <c r="CE65" s="84"/>
      <c r="CF65" s="84"/>
      <c r="CG65" s="84"/>
      <c r="CH65" s="84"/>
      <c r="CI65" s="84"/>
      <c r="CJ65" s="84"/>
      <c r="CK65" s="84"/>
      <c r="CL65" s="83">
        <f t="shared" si="35"/>
        <v>0</v>
      </c>
      <c r="CM65" s="83">
        <f t="shared" si="36"/>
        <v>0</v>
      </c>
      <c r="CN65" s="83">
        <f t="shared" si="37"/>
        <v>0</v>
      </c>
      <c r="CO65" s="83">
        <f t="shared" si="38"/>
        <v>0</v>
      </c>
      <c r="CP65" s="83">
        <f t="shared" si="39"/>
        <v>0</v>
      </c>
      <c r="CQ65" s="83">
        <f t="shared" si="40"/>
        <v>0</v>
      </c>
      <c r="CR65" s="83">
        <f t="shared" si="41"/>
        <v>0</v>
      </c>
      <c r="CS65" s="83">
        <f t="shared" si="42"/>
        <v>0</v>
      </c>
      <c r="CT65" s="83">
        <f t="shared" si="43"/>
        <v>0</v>
      </c>
      <c r="CU65" s="83">
        <f t="shared" si="44"/>
        <v>0</v>
      </c>
      <c r="CV65" s="83">
        <f t="shared" si="71"/>
        <v>0</v>
      </c>
      <c r="CW65" s="83">
        <f>INDEX($CO:$CU,ROW(),MATCH($CW$42,$CO$47:$CU$47,0))</f>
        <v>0</v>
      </c>
      <c r="CX65" s="83">
        <f t="shared" si="45"/>
        <v>1200215.0923859924</v>
      </c>
      <c r="CY65" s="83">
        <f t="shared" si="46"/>
        <v>0</v>
      </c>
      <c r="CZ65" s="83">
        <f t="shared" si="72"/>
        <v>0</v>
      </c>
      <c r="DA65" s="83">
        <f t="shared" si="73"/>
        <v>0</v>
      </c>
      <c r="DB65" s="83">
        <f t="shared" si="74"/>
        <v>0</v>
      </c>
      <c r="DC65" s="83">
        <f t="shared" si="47"/>
        <v>0</v>
      </c>
      <c r="DD65" s="83">
        <f t="shared" si="48"/>
        <v>0</v>
      </c>
      <c r="DE65" s="83">
        <f t="shared" si="49"/>
        <v>0</v>
      </c>
      <c r="DF65" s="83">
        <f t="shared" si="50"/>
        <v>0</v>
      </c>
      <c r="DG65" s="83">
        <f t="shared" si="51"/>
        <v>0</v>
      </c>
      <c r="DH65" s="83">
        <f t="shared" si="52"/>
        <v>0</v>
      </c>
      <c r="DI65" s="83">
        <f t="shared" si="53"/>
        <v>0</v>
      </c>
      <c r="DJ65" s="83">
        <f t="shared" si="75"/>
        <v>0</v>
      </c>
      <c r="DK65" s="83">
        <f>INDEX($DC:$DI,ROW(),MATCH($DK$42,$DC$47:$DI$47,0))</f>
        <v>0</v>
      </c>
      <c r="DL65" s="83">
        <f t="shared" si="76"/>
        <v>1209249.702404514</v>
      </c>
      <c r="DM65" s="83">
        <f t="shared" si="77"/>
        <v>0</v>
      </c>
      <c r="DN65" s="83">
        <f t="shared" si="78"/>
        <v>0</v>
      </c>
      <c r="DO65" s="83">
        <f t="shared" si="79"/>
        <v>0</v>
      </c>
      <c r="DP65" s="83">
        <f t="shared" si="80"/>
        <v>0</v>
      </c>
      <c r="DQ65" s="83">
        <f t="shared" si="81"/>
        <v>0</v>
      </c>
      <c r="DR65" s="83">
        <f t="shared" si="82"/>
        <v>0</v>
      </c>
      <c r="DS65" s="83">
        <f t="shared" si="83"/>
        <v>0</v>
      </c>
      <c r="DT65" s="83">
        <f t="shared" si="84"/>
        <v>0</v>
      </c>
      <c r="DU65" s="83">
        <f t="shared" si="85"/>
        <v>0</v>
      </c>
      <c r="DV65" s="83">
        <f t="shared" si="86"/>
        <v>49530.17616547268</v>
      </c>
      <c r="DW65" s="83">
        <f t="shared" si="87"/>
        <v>0</v>
      </c>
      <c r="DX65" s="83">
        <f t="shared" si="88"/>
        <v>0</v>
      </c>
      <c r="DY65" s="83">
        <f t="shared" si="89"/>
        <v>0</v>
      </c>
      <c r="DZ65" s="83">
        <f t="shared" si="90"/>
        <v>0</v>
      </c>
      <c r="EA65" s="83">
        <f t="shared" si="91"/>
        <v>0</v>
      </c>
      <c r="EB65" s="83">
        <f t="shared" si="92"/>
        <v>0</v>
      </c>
      <c r="EC65" s="83">
        <f t="shared" si="93"/>
        <v>0</v>
      </c>
      <c r="ED65" s="83">
        <f t="shared" si="94"/>
        <v>0</v>
      </c>
      <c r="EE65" s="83">
        <f t="shared" si="95"/>
        <v>0</v>
      </c>
      <c r="EF65" s="83">
        <f t="shared" si="96"/>
        <v>49443.165049516632</v>
      </c>
      <c r="EG65" s="83">
        <f t="shared" si="97"/>
        <v>0</v>
      </c>
      <c r="EH65" s="83">
        <f t="shared" si="98"/>
        <v>0</v>
      </c>
      <c r="EI65" s="83">
        <f t="shared" si="99"/>
        <v>0</v>
      </c>
      <c r="EJ65" s="83">
        <f t="shared" si="100"/>
        <v>0</v>
      </c>
      <c r="EK65" s="83">
        <f t="shared" si="101"/>
        <v>0</v>
      </c>
      <c r="EL65" s="83">
        <f t="shared" si="102"/>
        <v>0</v>
      </c>
      <c r="EM65" s="83">
        <f t="shared" si="103"/>
        <v>0</v>
      </c>
      <c r="EN65" s="83">
        <f t="shared" si="104"/>
        <v>0</v>
      </c>
      <c r="EO65" s="83">
        <f t="shared" si="105"/>
        <v>0</v>
      </c>
      <c r="EP65" s="83">
        <f t="shared" si="54"/>
        <v>0</v>
      </c>
      <c r="EQ65" s="83">
        <f t="shared" si="55"/>
        <v>0</v>
      </c>
      <c r="ER65" s="83">
        <f t="shared" si="106"/>
        <v>0</v>
      </c>
      <c r="ES65" s="83">
        <f>INDEX($EK:$EQ,ROW(),MATCH($ES$42,$EK$47:$EQ$47,0))</f>
        <v>0</v>
      </c>
      <c r="ET65" s="83">
        <f t="shared" si="107"/>
        <v>1150684.9162205197</v>
      </c>
      <c r="EU65" s="83">
        <f t="shared" si="108"/>
        <v>0</v>
      </c>
      <c r="EV65" s="83">
        <f t="shared" si="109"/>
        <v>0</v>
      </c>
      <c r="EW65" s="83">
        <f t="shared" si="110"/>
        <v>0</v>
      </c>
      <c r="EX65" s="83">
        <f t="shared" si="111"/>
        <v>0</v>
      </c>
      <c r="EY65" s="83">
        <f t="shared" si="112"/>
        <v>0</v>
      </c>
      <c r="EZ65" s="83">
        <f t="shared" si="113"/>
        <v>0</v>
      </c>
      <c r="FA65" s="83">
        <f t="shared" si="114"/>
        <v>0</v>
      </c>
      <c r="FB65" s="83">
        <f t="shared" si="115"/>
        <v>0</v>
      </c>
      <c r="FC65" s="83">
        <f t="shared" si="116"/>
        <v>0</v>
      </c>
      <c r="FD65" s="83">
        <f t="shared" si="56"/>
        <v>0</v>
      </c>
      <c r="FE65" s="83">
        <f t="shared" si="57"/>
        <v>0</v>
      </c>
      <c r="FF65" s="83">
        <f t="shared" si="117"/>
        <v>0</v>
      </c>
      <c r="FG65" s="113">
        <f>INDEX($EY:$FE,ROW(),MATCH($FG$42,$EY$47:$FE$47,0))</f>
        <v>0</v>
      </c>
      <c r="FH65" s="83">
        <f t="shared" si="118"/>
        <v>1159806.5373549974</v>
      </c>
      <c r="FI65" s="83">
        <f t="shared" si="119"/>
        <v>0</v>
      </c>
      <c r="FJ65" s="84">
        <v>4372457.1903814096</v>
      </c>
      <c r="FK65" s="84">
        <v>773673.14703494101</v>
      </c>
      <c r="FL65" s="84"/>
      <c r="FM65" s="83">
        <f t="shared" si="58"/>
        <v>0</v>
      </c>
      <c r="FN65" s="83">
        <f t="shared" si="59"/>
        <v>0</v>
      </c>
      <c r="FO65" s="83">
        <f t="shared" si="120"/>
        <v>773673.14703494101</v>
      </c>
      <c r="FP65" s="84"/>
      <c r="FQ65" s="84">
        <v>116498739.118874</v>
      </c>
      <c r="FR65" s="83">
        <f t="shared" si="121"/>
        <v>116498739.11887465</v>
      </c>
      <c r="FS65" s="83">
        <f t="shared" si="122"/>
        <v>6.5565109252929688E-7</v>
      </c>
      <c r="FT65" s="84">
        <v>121644869.45629101</v>
      </c>
      <c r="FU65" s="83">
        <f t="shared" si="60"/>
        <v>0</v>
      </c>
      <c r="FV65" s="83">
        <f t="shared" si="61"/>
        <v>0</v>
      </c>
      <c r="FW65" s="83">
        <f t="shared" si="62"/>
        <v>0</v>
      </c>
      <c r="FX65" s="84"/>
      <c r="FY65" s="83">
        <f t="shared" si="123"/>
        <v>5044777.4452098757</v>
      </c>
      <c r="FZ65" s="83">
        <f t="shared" si="63"/>
        <v>-13526.99241900444</v>
      </c>
      <c r="GA65" s="83">
        <f t="shared" si="124"/>
        <v>0</v>
      </c>
      <c r="GB65" s="83">
        <f t="shared" si="125"/>
        <v>0</v>
      </c>
      <c r="GC65" s="83">
        <f t="shared" si="126"/>
        <v>0</v>
      </c>
      <c r="GD65" s="83">
        <f t="shared" si="127"/>
        <v>0</v>
      </c>
      <c r="GE65" s="83">
        <f t="shared" si="128"/>
        <v>0</v>
      </c>
      <c r="GF65" s="83">
        <f t="shared" si="129"/>
        <v>0</v>
      </c>
      <c r="GG65" s="83">
        <f t="shared" si="130"/>
        <v>0</v>
      </c>
      <c r="GH65" s="83">
        <f t="shared" si="131"/>
        <v>0</v>
      </c>
      <c r="GI65" s="83">
        <f t="shared" si="132"/>
        <v>0</v>
      </c>
      <c r="GJ65" s="83">
        <f t="shared" si="133"/>
        <v>0</v>
      </c>
      <c r="GK65" s="83">
        <f t="shared" si="134"/>
        <v>0</v>
      </c>
      <c r="GL65" s="83">
        <f t="shared" si="135"/>
        <v>0</v>
      </c>
      <c r="GM65" s="83">
        <f t="shared" si="136"/>
        <v>0</v>
      </c>
      <c r="GN65" s="83">
        <f t="shared" si="137"/>
        <v>0</v>
      </c>
      <c r="GO65" s="83">
        <f t="shared" si="138"/>
        <v>121128124.58479013</v>
      </c>
      <c r="GP65" s="83">
        <f t="shared" si="139"/>
        <v>0</v>
      </c>
      <c r="GQ65" s="83">
        <f t="shared" si="140"/>
        <v>0</v>
      </c>
      <c r="GR65" s="83">
        <f t="shared" si="141"/>
        <v>0</v>
      </c>
      <c r="GS65" s="83">
        <f t="shared" si="142"/>
        <v>0</v>
      </c>
      <c r="GT65" s="83">
        <f t="shared" si="143"/>
        <v>0</v>
      </c>
      <c r="GU65" s="83">
        <f t="shared" si="144"/>
        <v>0</v>
      </c>
      <c r="GV65" s="83">
        <f t="shared" si="145"/>
        <v>0</v>
      </c>
      <c r="GW65" s="83">
        <f t="shared" si="146"/>
        <v>0</v>
      </c>
      <c r="GX65" s="83">
        <f t="shared" si="147"/>
        <v>0</v>
      </c>
      <c r="GY65" s="83">
        <f t="shared" si="148"/>
        <v>0</v>
      </c>
      <c r="GZ65" s="83">
        <f t="shared" si="149"/>
        <v>0</v>
      </c>
      <c r="HA65" s="83">
        <f t="shared" si="150"/>
        <v>0</v>
      </c>
      <c r="HB65" s="83">
        <f t="shared" si="151"/>
        <v>0</v>
      </c>
      <c r="HC65" s="83">
        <f t="shared" si="152"/>
        <v>0</v>
      </c>
      <c r="HD65" s="83">
        <f t="shared" si="153"/>
        <v>0</v>
      </c>
      <c r="HE65" s="83">
        <f t="shared" si="154"/>
        <v>122328339.67717612</v>
      </c>
      <c r="HF65" s="83">
        <f t="shared" si="155"/>
        <v>0</v>
      </c>
      <c r="HG65" s="83">
        <f t="shared" si="156"/>
        <v>0</v>
      </c>
      <c r="HH65" s="83">
        <f t="shared" si="157"/>
        <v>0</v>
      </c>
      <c r="HI65" s="83">
        <f t="shared" si="158"/>
        <v>0</v>
      </c>
      <c r="HJ65" s="83">
        <f t="shared" si="159"/>
        <v>0</v>
      </c>
      <c r="HK65" s="83">
        <f t="shared" si="160"/>
        <v>0</v>
      </c>
      <c r="HL65" s="83">
        <f t="shared" si="161"/>
        <v>0</v>
      </c>
      <c r="HM65" s="83">
        <f t="shared" si="162"/>
        <v>122278896.51212659</v>
      </c>
      <c r="HN65" s="83">
        <f t="shared" si="163"/>
        <v>0</v>
      </c>
    </row>
    <row r="66" spans="1:222" x14ac:dyDescent="0.2">
      <c r="A66" s="63"/>
      <c r="K66" s="64" t="s">
        <v>386</v>
      </c>
      <c r="L66" s="64"/>
      <c r="M66" s="84">
        <v>1</v>
      </c>
      <c r="N66" s="84">
        <v>3</v>
      </c>
      <c r="O66" s="84"/>
      <c r="P66" s="84"/>
      <c r="Q66" s="84"/>
      <c r="R66" s="84">
        <v>3</v>
      </c>
      <c r="S66" s="83">
        <f t="shared" si="64"/>
        <v>70</v>
      </c>
      <c r="T66" s="87">
        <f t="shared" si="65"/>
        <v>0</v>
      </c>
      <c r="U66" s="84"/>
      <c r="V66" s="84"/>
      <c r="W66" s="85">
        <v>1</v>
      </c>
      <c r="X66" s="85">
        <v>1</v>
      </c>
      <c r="Y66" s="85">
        <v>1</v>
      </c>
      <c r="Z66" s="85">
        <v>1</v>
      </c>
      <c r="AA66" s="85">
        <v>1</v>
      </c>
      <c r="AB66" s="85">
        <v>1</v>
      </c>
      <c r="AC66" s="85">
        <v>1</v>
      </c>
      <c r="AD66" s="85">
        <v>1</v>
      </c>
      <c r="AE66" s="85">
        <v>1</v>
      </c>
      <c r="AF66" s="98">
        <v>1</v>
      </c>
      <c r="AG66" s="84">
        <v>1</v>
      </c>
      <c r="AH66" s="84">
        <v>1</v>
      </c>
      <c r="AI66" s="84">
        <v>1</v>
      </c>
      <c r="AJ66" s="84">
        <v>1</v>
      </c>
      <c r="AK66" s="84">
        <v>1</v>
      </c>
      <c r="AL66" s="98">
        <v>1</v>
      </c>
      <c r="AM66" s="84">
        <v>1</v>
      </c>
      <c r="AN66" s="84">
        <v>1</v>
      </c>
      <c r="AO66" s="84">
        <v>43954511.772812903</v>
      </c>
      <c r="AP66" s="84"/>
      <c r="AQ66" s="84">
        <v>43954511.770012803</v>
      </c>
      <c r="AR66" s="84"/>
      <c r="AS66" s="83">
        <f t="shared" si="66"/>
        <v>0</v>
      </c>
      <c r="AT66" s="83">
        <f t="shared" si="7"/>
        <v>0</v>
      </c>
      <c r="AU66" s="83">
        <f t="shared" si="67"/>
        <v>0</v>
      </c>
      <c r="AV66" s="84">
        <v>1</v>
      </c>
      <c r="AW66" s="84">
        <v>1</v>
      </c>
      <c r="AX66" s="84"/>
      <c r="AY66" s="83">
        <f t="shared" si="8"/>
        <v>43954512.770012803</v>
      </c>
      <c r="AZ66" s="83">
        <f t="shared" si="9"/>
        <v>43954512.772812903</v>
      </c>
      <c r="BA66" s="83">
        <f t="shared" si="10"/>
        <v>43954512.772812903</v>
      </c>
      <c r="BB66" s="83">
        <f t="shared" si="11"/>
        <v>43954512.772812903</v>
      </c>
      <c r="BC66" s="83">
        <f t="shared" si="12"/>
        <v>43954512.772812903</v>
      </c>
      <c r="BD66" s="83">
        <f t="shared" si="13"/>
        <v>43954512.772812903</v>
      </c>
      <c r="BE66" s="83">
        <f t="shared" si="68"/>
        <v>0</v>
      </c>
      <c r="BF66" s="83">
        <f t="shared" si="69"/>
        <v>0</v>
      </c>
      <c r="BG66" s="83">
        <f t="shared" si="14"/>
        <v>43954512.772812903</v>
      </c>
      <c r="BH66" s="83">
        <f t="shared" si="15"/>
        <v>43954512.772812903</v>
      </c>
      <c r="BI66" s="83">
        <f t="shared" si="16"/>
        <v>43954512.772812903</v>
      </c>
      <c r="BJ66" s="83">
        <f t="shared" si="17"/>
        <v>43954512.772812903</v>
      </c>
      <c r="BK66" s="83">
        <f t="shared" si="18"/>
        <v>43954512.772812903</v>
      </c>
      <c r="BL66" s="83">
        <f t="shared" si="19"/>
        <v>43954512.772812903</v>
      </c>
      <c r="BM66" s="83">
        <f t="shared" si="20"/>
        <v>43954512.772812903</v>
      </c>
      <c r="BN66" s="83">
        <f t="shared" si="21"/>
        <v>43954512.772812903</v>
      </c>
      <c r="BO66" s="83">
        <f t="shared" si="70"/>
        <v>0</v>
      </c>
      <c r="BP66" s="83">
        <f t="shared" si="22"/>
        <v>43954512.772812903</v>
      </c>
      <c r="BQ66" s="83">
        <f t="shared" si="23"/>
        <v>43954512.772812903</v>
      </c>
      <c r="BR66" s="83">
        <f t="shared" si="24"/>
        <v>43954512.772812903</v>
      </c>
      <c r="BS66" s="83">
        <f t="shared" si="25"/>
        <v>43954512.772812903</v>
      </c>
      <c r="BT66" s="83">
        <f t="shared" si="26"/>
        <v>43954512.772812903</v>
      </c>
      <c r="BU66" s="83">
        <f t="shared" si="27"/>
        <v>43954512.772812903</v>
      </c>
      <c r="BV66" s="83">
        <f t="shared" si="28"/>
        <v>43954512.772812903</v>
      </c>
      <c r="BW66" s="83">
        <f t="shared" si="29"/>
        <v>43954512.772812903</v>
      </c>
      <c r="BX66" s="83">
        <f t="shared" si="30"/>
        <v>43954512.772812903</v>
      </c>
      <c r="BY66" s="83">
        <f t="shared" si="31"/>
        <v>43954512.772812903</v>
      </c>
      <c r="BZ66" s="83">
        <f t="shared" si="32"/>
        <v>43954512.772812903</v>
      </c>
      <c r="CA66" s="83">
        <f t="shared" si="33"/>
        <v>43954512.772812903</v>
      </c>
      <c r="CB66" s="83">
        <f t="shared" si="34"/>
        <v>43954512.772812903</v>
      </c>
      <c r="CC66" s="84"/>
      <c r="CD66" s="84"/>
      <c r="CE66" s="84"/>
      <c r="CF66" s="84"/>
      <c r="CG66" s="84"/>
      <c r="CH66" s="84"/>
      <c r="CI66" s="84"/>
      <c r="CJ66" s="84"/>
      <c r="CK66" s="84"/>
      <c r="CL66" s="83">
        <f t="shared" si="35"/>
        <v>0</v>
      </c>
      <c r="CM66" s="83">
        <f t="shared" si="36"/>
        <v>0</v>
      </c>
      <c r="CN66" s="83">
        <f t="shared" si="37"/>
        <v>0</v>
      </c>
      <c r="CO66" s="83">
        <f t="shared" si="38"/>
        <v>0</v>
      </c>
      <c r="CP66" s="83">
        <f t="shared" si="39"/>
        <v>0</v>
      </c>
      <c r="CQ66" s="83">
        <f t="shared" si="40"/>
        <v>0</v>
      </c>
      <c r="CR66" s="83">
        <f t="shared" si="41"/>
        <v>0</v>
      </c>
      <c r="CS66" s="83">
        <f t="shared" si="42"/>
        <v>0</v>
      </c>
      <c r="CT66" s="83">
        <f t="shared" si="43"/>
        <v>0</v>
      </c>
      <c r="CU66" s="83">
        <f t="shared" si="44"/>
        <v>0</v>
      </c>
      <c r="CV66" s="83">
        <f t="shared" si="71"/>
        <v>0</v>
      </c>
      <c r="CW66" s="83">
        <f>INDEX($CO:$CU,ROW(),MATCH($CW$42,$CO$47:$CU$47,0))</f>
        <v>0</v>
      </c>
      <c r="CX66" s="83">
        <f t="shared" si="45"/>
        <v>0</v>
      </c>
      <c r="CY66" s="83">
        <f t="shared" si="46"/>
        <v>0</v>
      </c>
      <c r="CZ66" s="83">
        <f t="shared" si="72"/>
        <v>0</v>
      </c>
      <c r="DA66" s="83">
        <f t="shared" si="73"/>
        <v>0</v>
      </c>
      <c r="DB66" s="83">
        <f t="shared" si="74"/>
        <v>0</v>
      </c>
      <c r="DC66" s="83">
        <f t="shared" si="47"/>
        <v>0</v>
      </c>
      <c r="DD66" s="83">
        <f t="shared" si="48"/>
        <v>0</v>
      </c>
      <c r="DE66" s="83">
        <f t="shared" si="49"/>
        <v>0</v>
      </c>
      <c r="DF66" s="83">
        <f t="shared" si="50"/>
        <v>0</v>
      </c>
      <c r="DG66" s="83">
        <f t="shared" si="51"/>
        <v>0</v>
      </c>
      <c r="DH66" s="83">
        <f t="shared" si="52"/>
        <v>0</v>
      </c>
      <c r="DI66" s="83">
        <f t="shared" si="53"/>
        <v>0</v>
      </c>
      <c r="DJ66" s="83">
        <f t="shared" si="75"/>
        <v>0</v>
      </c>
      <c r="DK66" s="83">
        <f>INDEX($DC:$DI,ROW(),MATCH($DK$42,$DC$47:$DI$47,0))</f>
        <v>0</v>
      </c>
      <c r="DL66" s="83">
        <f t="shared" si="76"/>
        <v>0</v>
      </c>
      <c r="DM66" s="83">
        <f t="shared" si="77"/>
        <v>0</v>
      </c>
      <c r="DN66" s="83">
        <f t="shared" si="78"/>
        <v>0</v>
      </c>
      <c r="DO66" s="83">
        <f t="shared" si="79"/>
        <v>0</v>
      </c>
      <c r="DP66" s="83">
        <f t="shared" si="80"/>
        <v>0</v>
      </c>
      <c r="DQ66" s="83">
        <f t="shared" si="81"/>
        <v>0</v>
      </c>
      <c r="DR66" s="83">
        <f t="shared" si="82"/>
        <v>0</v>
      </c>
      <c r="DS66" s="83">
        <f t="shared" si="83"/>
        <v>0</v>
      </c>
      <c r="DT66" s="83">
        <f t="shared" si="84"/>
        <v>0</v>
      </c>
      <c r="DU66" s="83">
        <f t="shared" si="85"/>
        <v>0</v>
      </c>
      <c r="DV66" s="83">
        <f t="shared" si="86"/>
        <v>0</v>
      </c>
      <c r="DW66" s="83">
        <f t="shared" si="87"/>
        <v>0</v>
      </c>
      <c r="DX66" s="83">
        <f t="shared" si="88"/>
        <v>0</v>
      </c>
      <c r="DY66" s="83">
        <f t="shared" si="89"/>
        <v>0</v>
      </c>
      <c r="DZ66" s="83">
        <f t="shared" si="90"/>
        <v>0</v>
      </c>
      <c r="EA66" s="83">
        <f t="shared" si="91"/>
        <v>0</v>
      </c>
      <c r="EB66" s="83">
        <f t="shared" si="92"/>
        <v>0</v>
      </c>
      <c r="EC66" s="83">
        <f t="shared" si="93"/>
        <v>0</v>
      </c>
      <c r="ED66" s="83">
        <f t="shared" si="94"/>
        <v>0</v>
      </c>
      <c r="EE66" s="83">
        <f t="shared" si="95"/>
        <v>0</v>
      </c>
      <c r="EF66" s="83">
        <f t="shared" si="96"/>
        <v>0</v>
      </c>
      <c r="EG66" s="83">
        <f t="shared" si="97"/>
        <v>0</v>
      </c>
      <c r="EH66" s="83">
        <f t="shared" si="98"/>
        <v>0</v>
      </c>
      <c r="EI66" s="83">
        <f t="shared" si="99"/>
        <v>0</v>
      </c>
      <c r="EJ66" s="83">
        <f t="shared" si="100"/>
        <v>0</v>
      </c>
      <c r="EK66" s="83">
        <f t="shared" si="101"/>
        <v>0</v>
      </c>
      <c r="EL66" s="83">
        <f t="shared" si="102"/>
        <v>0</v>
      </c>
      <c r="EM66" s="83">
        <f t="shared" si="103"/>
        <v>0</v>
      </c>
      <c r="EN66" s="83">
        <f t="shared" si="104"/>
        <v>0</v>
      </c>
      <c r="EO66" s="83">
        <f t="shared" si="105"/>
        <v>0</v>
      </c>
      <c r="EP66" s="83">
        <f t="shared" si="54"/>
        <v>0</v>
      </c>
      <c r="EQ66" s="83">
        <f t="shared" si="55"/>
        <v>0</v>
      </c>
      <c r="ER66" s="83">
        <f t="shared" si="106"/>
        <v>0</v>
      </c>
      <c r="ES66" s="83">
        <f>INDEX($EK:$EQ,ROW(),MATCH($ES$42,$EK$47:$EQ$47,0))</f>
        <v>0</v>
      </c>
      <c r="ET66" s="83">
        <f t="shared" si="107"/>
        <v>0</v>
      </c>
      <c r="EU66" s="83">
        <f t="shared" si="108"/>
        <v>0</v>
      </c>
      <c r="EV66" s="83">
        <f t="shared" si="109"/>
        <v>0</v>
      </c>
      <c r="EW66" s="83">
        <f t="shared" si="110"/>
        <v>0</v>
      </c>
      <c r="EX66" s="83">
        <f t="shared" si="111"/>
        <v>0</v>
      </c>
      <c r="EY66" s="83">
        <f t="shared" si="112"/>
        <v>0</v>
      </c>
      <c r="EZ66" s="83">
        <f t="shared" si="113"/>
        <v>0</v>
      </c>
      <c r="FA66" s="83">
        <f t="shared" si="114"/>
        <v>0</v>
      </c>
      <c r="FB66" s="83">
        <f t="shared" si="115"/>
        <v>0</v>
      </c>
      <c r="FC66" s="83">
        <f t="shared" si="116"/>
        <v>0</v>
      </c>
      <c r="FD66" s="83">
        <f t="shared" si="56"/>
        <v>0</v>
      </c>
      <c r="FE66" s="83">
        <f t="shared" si="57"/>
        <v>0</v>
      </c>
      <c r="FF66" s="83">
        <f t="shared" si="117"/>
        <v>0</v>
      </c>
      <c r="FG66" s="113">
        <f>INDEX($EY:$FE,ROW(),MATCH($FG$42,$EY$47:$FE$47,0))</f>
        <v>0</v>
      </c>
      <c r="FH66" s="83">
        <f t="shared" si="118"/>
        <v>0</v>
      </c>
      <c r="FI66" s="83">
        <f t="shared" si="119"/>
        <v>0</v>
      </c>
      <c r="FJ66" s="84"/>
      <c r="FK66" s="84"/>
      <c r="FL66" s="84"/>
      <c r="FM66" s="83">
        <f t="shared" si="58"/>
        <v>0</v>
      </c>
      <c r="FN66" s="83">
        <f t="shared" si="59"/>
        <v>0</v>
      </c>
      <c r="FO66" s="83">
        <f t="shared" si="120"/>
        <v>0</v>
      </c>
      <c r="FP66" s="84"/>
      <c r="FQ66" s="84"/>
      <c r="FR66" s="83">
        <f t="shared" si="121"/>
        <v>1</v>
      </c>
      <c r="FS66" s="83">
        <f t="shared" si="122"/>
        <v>1</v>
      </c>
      <c r="FT66" s="84">
        <v>1</v>
      </c>
      <c r="FU66" s="83">
        <f t="shared" si="60"/>
        <v>0</v>
      </c>
      <c r="FV66" s="83">
        <f t="shared" si="61"/>
        <v>0</v>
      </c>
      <c r="FW66" s="83">
        <f t="shared" si="62"/>
        <v>0</v>
      </c>
      <c r="FX66" s="84"/>
      <c r="FY66" s="83">
        <f t="shared" si="123"/>
        <v>0</v>
      </c>
      <c r="FZ66" s="83">
        <f t="shared" si="63"/>
        <v>0</v>
      </c>
      <c r="GA66" s="83">
        <f t="shared" si="124"/>
        <v>0</v>
      </c>
      <c r="GB66" s="83">
        <f t="shared" si="125"/>
        <v>0</v>
      </c>
      <c r="GC66" s="83">
        <f t="shared" si="126"/>
        <v>0</v>
      </c>
      <c r="GD66" s="83">
        <f t="shared" si="127"/>
        <v>0</v>
      </c>
      <c r="GE66" s="83">
        <f t="shared" si="128"/>
        <v>0</v>
      </c>
      <c r="GF66" s="83">
        <f t="shared" si="129"/>
        <v>0</v>
      </c>
      <c r="GG66" s="83">
        <f t="shared" si="130"/>
        <v>0</v>
      </c>
      <c r="GH66" s="83">
        <f t="shared" si="131"/>
        <v>0</v>
      </c>
      <c r="GI66" s="83">
        <f t="shared" si="132"/>
        <v>0</v>
      </c>
      <c r="GJ66" s="83">
        <f t="shared" si="133"/>
        <v>0</v>
      </c>
      <c r="GK66" s="83">
        <f t="shared" si="134"/>
        <v>0</v>
      </c>
      <c r="GL66" s="83">
        <f t="shared" si="135"/>
        <v>0</v>
      </c>
      <c r="GM66" s="83">
        <f t="shared" si="136"/>
        <v>0</v>
      </c>
      <c r="GN66" s="83">
        <f t="shared" si="137"/>
        <v>0</v>
      </c>
      <c r="GO66" s="83">
        <f t="shared" si="138"/>
        <v>0</v>
      </c>
      <c r="GP66" s="83">
        <f t="shared" si="139"/>
        <v>0</v>
      </c>
      <c r="GQ66" s="83">
        <f t="shared" si="140"/>
        <v>0</v>
      </c>
      <c r="GR66" s="83">
        <f t="shared" si="141"/>
        <v>0</v>
      </c>
      <c r="GS66" s="83">
        <f t="shared" si="142"/>
        <v>0</v>
      </c>
      <c r="GT66" s="83">
        <f t="shared" si="143"/>
        <v>0</v>
      </c>
      <c r="GU66" s="83">
        <f t="shared" si="144"/>
        <v>0</v>
      </c>
      <c r="GV66" s="83">
        <f t="shared" si="145"/>
        <v>0</v>
      </c>
      <c r="GW66" s="83">
        <f t="shared" si="146"/>
        <v>0</v>
      </c>
      <c r="GX66" s="83">
        <f t="shared" si="147"/>
        <v>0</v>
      </c>
      <c r="GY66" s="83">
        <f t="shared" si="148"/>
        <v>0</v>
      </c>
      <c r="GZ66" s="83">
        <f t="shared" si="149"/>
        <v>0</v>
      </c>
      <c r="HA66" s="83">
        <f t="shared" si="150"/>
        <v>0</v>
      </c>
      <c r="HB66" s="83">
        <f t="shared" si="151"/>
        <v>0</v>
      </c>
      <c r="HC66" s="83">
        <f t="shared" si="152"/>
        <v>0</v>
      </c>
      <c r="HD66" s="83">
        <f t="shared" si="153"/>
        <v>0</v>
      </c>
      <c r="HE66" s="83">
        <f t="shared" si="154"/>
        <v>0</v>
      </c>
      <c r="HF66" s="83">
        <f t="shared" si="155"/>
        <v>0</v>
      </c>
      <c r="HG66" s="83">
        <f t="shared" si="156"/>
        <v>0</v>
      </c>
      <c r="HH66" s="83">
        <f t="shared" si="157"/>
        <v>0</v>
      </c>
      <c r="HI66" s="83">
        <f t="shared" si="158"/>
        <v>0</v>
      </c>
      <c r="HJ66" s="83">
        <f t="shared" si="159"/>
        <v>0</v>
      </c>
      <c r="HK66" s="83">
        <f t="shared" si="160"/>
        <v>0</v>
      </c>
      <c r="HL66" s="83">
        <f t="shared" si="161"/>
        <v>0</v>
      </c>
      <c r="HM66" s="83">
        <f t="shared" si="162"/>
        <v>0</v>
      </c>
      <c r="HN66" s="83">
        <f t="shared" si="163"/>
        <v>0</v>
      </c>
    </row>
    <row r="67" spans="1:222" x14ac:dyDescent="0.2">
      <c r="A67" s="63"/>
      <c r="K67" s="64" t="s">
        <v>387</v>
      </c>
      <c r="L67" s="64"/>
      <c r="M67" s="84">
        <v>1</v>
      </c>
      <c r="N67" s="84">
        <v>3</v>
      </c>
      <c r="O67" s="84"/>
      <c r="P67" s="84"/>
      <c r="Q67" s="84"/>
      <c r="R67" s="84">
        <v>1</v>
      </c>
      <c r="S67" s="83">
        <f t="shared" si="64"/>
        <v>70</v>
      </c>
      <c r="T67" s="87">
        <f t="shared" si="65"/>
        <v>0</v>
      </c>
      <c r="U67" s="84"/>
      <c r="V67" s="84"/>
      <c r="W67" s="85">
        <v>1.0078645807087101</v>
      </c>
      <c r="X67" s="85">
        <v>1.00778387515432</v>
      </c>
      <c r="Y67" s="85">
        <v>1.0079914465887001</v>
      </c>
      <c r="Z67" s="85">
        <v>1.0078645318746999</v>
      </c>
      <c r="AA67" s="85">
        <v>1.0078645807087101</v>
      </c>
      <c r="AB67" s="85">
        <v>1.0078645807087101</v>
      </c>
      <c r="AC67" s="85">
        <v>1.0078645807087101</v>
      </c>
      <c r="AD67" s="85">
        <v>1.0079168458599299</v>
      </c>
      <c r="AE67" s="85">
        <v>1.0078632143339601</v>
      </c>
      <c r="AF67" s="98">
        <v>7751041179.6232901</v>
      </c>
      <c r="AG67" s="84">
        <v>7485646237.7011299</v>
      </c>
      <c r="AH67" s="84">
        <v>8172945932.0082703</v>
      </c>
      <c r="AI67" s="84">
        <v>7751103836.28337</v>
      </c>
      <c r="AJ67" s="84">
        <v>7751041179.6232901</v>
      </c>
      <c r="AK67" s="84">
        <v>7751041179.6232901</v>
      </c>
      <c r="AL67" s="98">
        <v>7751041179.6232901</v>
      </c>
      <c r="AM67" s="84">
        <v>7908817457.68048</v>
      </c>
      <c r="AN67" s="84">
        <v>7744697354.9229298</v>
      </c>
      <c r="AO67" s="84">
        <v>16874566.146414898</v>
      </c>
      <c r="AP67" s="84"/>
      <c r="AQ67" s="84">
        <v>621941247.28138697</v>
      </c>
      <c r="AR67" s="84"/>
      <c r="AS67" s="83">
        <f t="shared" si="66"/>
        <v>0</v>
      </c>
      <c r="AT67" s="83">
        <f t="shared" si="7"/>
        <v>0</v>
      </c>
      <c r="AU67" s="83">
        <f t="shared" si="67"/>
        <v>0</v>
      </c>
      <c r="AV67" s="84">
        <v>6128401063.8599997</v>
      </c>
      <c r="AW67" s="84">
        <v>6128401063.8599997</v>
      </c>
      <c r="AX67" s="84">
        <v>-515531272.04702699</v>
      </c>
      <c r="AY67" s="83">
        <f t="shared" si="8"/>
        <v>6750342311.141387</v>
      </c>
      <c r="AZ67" s="83">
        <f t="shared" si="9"/>
        <v>5612869791.812973</v>
      </c>
      <c r="BA67" s="83">
        <f t="shared" si="10"/>
        <v>7767915745.7697048</v>
      </c>
      <c r="BB67" s="83">
        <f t="shared" si="11"/>
        <v>7767915745.7697048</v>
      </c>
      <c r="BC67" s="83">
        <f t="shared" si="12"/>
        <v>7767915745.7697048</v>
      </c>
      <c r="BD67" s="83">
        <f t="shared" si="13"/>
        <v>7767915745.7697048</v>
      </c>
      <c r="BE67" s="83">
        <f t="shared" si="68"/>
        <v>0</v>
      </c>
      <c r="BF67" s="83">
        <f t="shared" si="69"/>
        <v>0</v>
      </c>
      <c r="BG67" s="83">
        <f t="shared" si="14"/>
        <v>7767915745.7697048</v>
      </c>
      <c r="BH67" s="83">
        <f t="shared" si="15"/>
        <v>7502520803.8475447</v>
      </c>
      <c r="BI67" s="83">
        <f t="shared" si="16"/>
        <v>8189820498.154685</v>
      </c>
      <c r="BJ67" s="83">
        <f t="shared" si="17"/>
        <v>7767978402.4297848</v>
      </c>
      <c r="BK67" s="83">
        <f t="shared" si="18"/>
        <v>7767915745.7697048</v>
      </c>
      <c r="BL67" s="83">
        <f t="shared" si="19"/>
        <v>7767915745.7697048</v>
      </c>
      <c r="BM67" s="83">
        <f t="shared" si="20"/>
        <v>7925692023.8268948</v>
      </c>
      <c r="BN67" s="83">
        <f t="shared" si="21"/>
        <v>7761571921.0693445</v>
      </c>
      <c r="BO67" s="83">
        <f t="shared" si="70"/>
        <v>0</v>
      </c>
      <c r="BP67" s="83">
        <f t="shared" si="22"/>
        <v>5612869791.812973</v>
      </c>
      <c r="BQ67" s="83">
        <f t="shared" si="23"/>
        <v>7828874434.7033873</v>
      </c>
      <c r="BR67" s="83">
        <f t="shared" si="24"/>
        <v>7828874434.7033873</v>
      </c>
      <c r="BS67" s="83">
        <f t="shared" si="25"/>
        <v>7828874434.7033873</v>
      </c>
      <c r="BT67" s="83">
        <f t="shared" si="26"/>
        <v>7828874434.7033873</v>
      </c>
      <c r="BU67" s="83">
        <f t="shared" si="27"/>
        <v>7828874434.7033873</v>
      </c>
      <c r="BV67" s="83">
        <f t="shared" si="28"/>
        <v>7560788139.6112156</v>
      </c>
      <c r="BW67" s="83">
        <f t="shared" si="29"/>
        <v>8255134159.0426626</v>
      </c>
      <c r="BX67" s="83">
        <f t="shared" si="30"/>
        <v>7828937205.6143446</v>
      </c>
      <c r="BY67" s="83">
        <f t="shared" si="31"/>
        <v>7828874434.7033873</v>
      </c>
      <c r="BZ67" s="83">
        <f t="shared" si="32"/>
        <v>7828874434.7033873</v>
      </c>
      <c r="CA67" s="83">
        <f t="shared" si="33"/>
        <v>7988304912.5736742</v>
      </c>
      <c r="CB67" s="83">
        <f t="shared" si="34"/>
        <v>7822470136.3227577</v>
      </c>
      <c r="CC67" s="84"/>
      <c r="CD67" s="84"/>
      <c r="CE67" s="84"/>
      <c r="CF67" s="84"/>
      <c r="CG67" s="84"/>
      <c r="CH67" s="84"/>
      <c r="CI67" s="84"/>
      <c r="CJ67" s="84"/>
      <c r="CK67" s="84"/>
      <c r="CL67" s="83">
        <f t="shared" si="35"/>
        <v>0</v>
      </c>
      <c r="CM67" s="83">
        <f t="shared" si="36"/>
        <v>421904752.3849802</v>
      </c>
      <c r="CN67" s="83">
        <f t="shared" si="37"/>
        <v>62656.660079956055</v>
      </c>
      <c r="CO67" s="83">
        <f t="shared" si="38"/>
        <v>0</v>
      </c>
      <c r="CP67" s="83">
        <f t="shared" si="39"/>
        <v>0</v>
      </c>
      <c r="CQ67" s="83">
        <f t="shared" si="40"/>
        <v>0</v>
      </c>
      <c r="CR67" s="83">
        <f t="shared" si="41"/>
        <v>0</v>
      </c>
      <c r="CS67" s="83">
        <f t="shared" si="42"/>
        <v>0</v>
      </c>
      <c r="CT67" s="83">
        <f t="shared" si="43"/>
        <v>0</v>
      </c>
      <c r="CU67" s="83">
        <f t="shared" si="44"/>
        <v>0</v>
      </c>
      <c r="CV67" s="83">
        <f t="shared" si="71"/>
        <v>0</v>
      </c>
      <c r="CW67" s="83">
        <f>INDEX($CO:$CU,ROW(),MATCH($CW$42,$CO$47:$CU$47,0))</f>
        <v>0</v>
      </c>
      <c r="CX67" s="83">
        <f t="shared" si="45"/>
        <v>157776278.05718994</v>
      </c>
      <c r="CY67" s="83">
        <f t="shared" si="46"/>
        <v>0</v>
      </c>
      <c r="CZ67" s="83">
        <f t="shared" si="72"/>
        <v>0</v>
      </c>
      <c r="DA67" s="83">
        <f t="shared" si="73"/>
        <v>426259724.33927536</v>
      </c>
      <c r="DB67" s="83">
        <f t="shared" si="74"/>
        <v>62770.910957336426</v>
      </c>
      <c r="DC67" s="83">
        <f t="shared" si="47"/>
        <v>0</v>
      </c>
      <c r="DD67" s="83">
        <f t="shared" si="48"/>
        <v>0</v>
      </c>
      <c r="DE67" s="83">
        <f t="shared" si="49"/>
        <v>0</v>
      </c>
      <c r="DF67" s="83">
        <f t="shared" si="50"/>
        <v>0</v>
      </c>
      <c r="DG67" s="83">
        <f t="shared" si="51"/>
        <v>0</v>
      </c>
      <c r="DH67" s="83">
        <f t="shared" si="52"/>
        <v>0</v>
      </c>
      <c r="DI67" s="83">
        <f t="shared" si="53"/>
        <v>0</v>
      </c>
      <c r="DJ67" s="83">
        <f t="shared" si="75"/>
        <v>0</v>
      </c>
      <c r="DK67" s="83">
        <f>INDEX($DC:$DI,ROW(),MATCH($DK$42,$DC$47:$DI$47,0))</f>
        <v>0</v>
      </c>
      <c r="DL67" s="83">
        <f t="shared" si="76"/>
        <v>159430477.87028694</v>
      </c>
      <c r="DM67" s="83">
        <f t="shared" si="77"/>
        <v>0</v>
      </c>
      <c r="DN67" s="83">
        <f t="shared" si="78"/>
        <v>0</v>
      </c>
      <c r="DO67" s="83">
        <f t="shared" si="79"/>
        <v>28957128.856125399</v>
      </c>
      <c r="DP67" s="83">
        <f t="shared" si="80"/>
        <v>0</v>
      </c>
      <c r="DQ67" s="83">
        <f t="shared" si="81"/>
        <v>0</v>
      </c>
      <c r="DR67" s="83">
        <f t="shared" si="82"/>
        <v>0</v>
      </c>
      <c r="DS67" s="83">
        <f t="shared" si="83"/>
        <v>0</v>
      </c>
      <c r="DT67" s="83">
        <f t="shared" si="84"/>
        <v>0</v>
      </c>
      <c r="DU67" s="83">
        <f t="shared" si="85"/>
        <v>0</v>
      </c>
      <c r="DV67" s="83">
        <f t="shared" si="86"/>
        <v>6511071.9707497181</v>
      </c>
      <c r="DW67" s="83">
        <f t="shared" si="87"/>
        <v>0</v>
      </c>
      <c r="DX67" s="83">
        <f t="shared" si="88"/>
        <v>0</v>
      </c>
      <c r="DY67" s="83">
        <f t="shared" si="89"/>
        <v>28973415.891866866</v>
      </c>
      <c r="DZ67" s="83">
        <f t="shared" si="90"/>
        <v>0</v>
      </c>
      <c r="EA67" s="83">
        <f t="shared" si="91"/>
        <v>0</v>
      </c>
      <c r="EB67" s="83">
        <f t="shared" si="92"/>
        <v>0</v>
      </c>
      <c r="EC67" s="83">
        <f t="shared" si="93"/>
        <v>0</v>
      </c>
      <c r="ED67" s="83">
        <f t="shared" si="94"/>
        <v>0</v>
      </c>
      <c r="EE67" s="83">
        <f t="shared" si="95"/>
        <v>0</v>
      </c>
      <c r="EF67" s="83">
        <f t="shared" si="96"/>
        <v>6518709.4241905361</v>
      </c>
      <c r="EG67" s="83">
        <f t="shared" si="97"/>
        <v>0</v>
      </c>
      <c r="EH67" s="83">
        <f t="shared" si="98"/>
        <v>0</v>
      </c>
      <c r="EI67" s="83">
        <f t="shared" si="99"/>
        <v>392947623.52885479</v>
      </c>
      <c r="EJ67" s="83">
        <f t="shared" si="100"/>
        <v>62656.660079956055</v>
      </c>
      <c r="EK67" s="83">
        <f t="shared" si="101"/>
        <v>0</v>
      </c>
      <c r="EL67" s="83">
        <f t="shared" si="102"/>
        <v>0</v>
      </c>
      <c r="EM67" s="83">
        <f t="shared" si="103"/>
        <v>0</v>
      </c>
      <c r="EN67" s="83">
        <f t="shared" si="104"/>
        <v>0</v>
      </c>
      <c r="EO67" s="83">
        <f t="shared" si="105"/>
        <v>0</v>
      </c>
      <c r="EP67" s="83">
        <f t="shared" si="54"/>
        <v>0</v>
      </c>
      <c r="EQ67" s="83">
        <f t="shared" si="55"/>
        <v>0</v>
      </c>
      <c r="ER67" s="83">
        <f t="shared" si="106"/>
        <v>0</v>
      </c>
      <c r="ES67" s="83">
        <f>INDEX($EK:$EQ,ROW(),MATCH($ES$42,$EK$47:$EQ$47,0))</f>
        <v>0</v>
      </c>
      <c r="ET67" s="83">
        <f t="shared" si="107"/>
        <v>151265206.08644024</v>
      </c>
      <c r="EU67" s="83">
        <f t="shared" si="108"/>
        <v>0</v>
      </c>
      <c r="EV67" s="83">
        <f t="shared" si="109"/>
        <v>0</v>
      </c>
      <c r="EW67" s="83">
        <f t="shared" si="110"/>
        <v>397286308.4474085</v>
      </c>
      <c r="EX67" s="83">
        <f t="shared" si="111"/>
        <v>62770.910957336426</v>
      </c>
      <c r="EY67" s="83">
        <f t="shared" si="112"/>
        <v>0</v>
      </c>
      <c r="EZ67" s="83">
        <f t="shared" si="113"/>
        <v>0</v>
      </c>
      <c r="FA67" s="83">
        <f t="shared" si="114"/>
        <v>0</v>
      </c>
      <c r="FB67" s="83">
        <f t="shared" si="115"/>
        <v>0</v>
      </c>
      <c r="FC67" s="83">
        <f t="shared" si="116"/>
        <v>0</v>
      </c>
      <c r="FD67" s="83">
        <f t="shared" si="56"/>
        <v>0</v>
      </c>
      <c r="FE67" s="83">
        <f t="shared" si="57"/>
        <v>0</v>
      </c>
      <c r="FF67" s="83">
        <f t="shared" si="117"/>
        <v>0</v>
      </c>
      <c r="FG67" s="113">
        <f>INDEX($EY:$FE,ROW(),MATCH($FG$42,$EY$47:$FE$47,0))</f>
        <v>0</v>
      </c>
      <c r="FH67" s="83">
        <f t="shared" si="118"/>
        <v>152911768.44609642</v>
      </c>
      <c r="FI67" s="83">
        <f t="shared" si="119"/>
        <v>0</v>
      </c>
      <c r="FJ67" s="84">
        <v>406361691.53375101</v>
      </c>
      <c r="FK67" s="84">
        <v>59188064.186681502</v>
      </c>
      <c r="FL67" s="84"/>
      <c r="FM67" s="83">
        <f t="shared" si="58"/>
        <v>0</v>
      </c>
      <c r="FN67" s="83">
        <f t="shared" si="59"/>
        <v>0</v>
      </c>
      <c r="FO67" s="83">
        <f t="shared" si="120"/>
        <v>59188064.186681502</v>
      </c>
      <c r="FP67" s="84">
        <v>80695269.017314002</v>
      </c>
      <c r="FQ67" s="84">
        <v>7367581167.3773403</v>
      </c>
      <c r="FR67" s="83">
        <f t="shared" si="121"/>
        <v>7367581167.3773413</v>
      </c>
      <c r="FS67" s="83">
        <f t="shared" si="122"/>
        <v>0</v>
      </c>
      <c r="FT67" s="84">
        <v>7752435654.0804596</v>
      </c>
      <c r="FU67" s="83">
        <f t="shared" si="60"/>
        <v>0</v>
      </c>
      <c r="FV67" s="83">
        <f t="shared" si="61"/>
        <v>0</v>
      </c>
      <c r="FW67" s="83">
        <f t="shared" si="62"/>
        <v>0</v>
      </c>
      <c r="FX67" s="84">
        <v>5401348113.3999996</v>
      </c>
      <c r="FY67" s="83">
        <f t="shared" si="123"/>
        <v>4383774678.7716808</v>
      </c>
      <c r="FZ67" s="83">
        <f t="shared" si="63"/>
        <v>-1394474.4571695328</v>
      </c>
      <c r="GA67" s="83">
        <f t="shared" si="124"/>
        <v>0</v>
      </c>
      <c r="GB67" s="83">
        <f t="shared" si="125"/>
        <v>0</v>
      </c>
      <c r="GC67" s="83">
        <f t="shared" si="126"/>
        <v>0</v>
      </c>
      <c r="GD67" s="83">
        <f t="shared" si="127"/>
        <v>0</v>
      </c>
      <c r="GE67" s="83">
        <f t="shared" si="128"/>
        <v>0</v>
      </c>
      <c r="GF67" s="83">
        <f t="shared" si="129"/>
        <v>0</v>
      </c>
      <c r="GG67" s="83">
        <f t="shared" si="130"/>
        <v>0</v>
      </c>
      <c r="GH67" s="83">
        <f t="shared" si="131"/>
        <v>0</v>
      </c>
      <c r="GI67" s="83">
        <f t="shared" si="132"/>
        <v>0</v>
      </c>
      <c r="GJ67" s="83">
        <f t="shared" si="133"/>
        <v>7767915745.7697048</v>
      </c>
      <c r="GK67" s="83">
        <f t="shared" si="134"/>
        <v>7767915745.7697048</v>
      </c>
      <c r="GL67" s="83">
        <f t="shared" si="135"/>
        <v>0</v>
      </c>
      <c r="GM67" s="83">
        <f t="shared" si="136"/>
        <v>0</v>
      </c>
      <c r="GN67" s="83">
        <f t="shared" si="137"/>
        <v>0</v>
      </c>
      <c r="GO67" s="83">
        <f t="shared" si="138"/>
        <v>7767915745.7697048</v>
      </c>
      <c r="GP67" s="83">
        <f t="shared" si="139"/>
        <v>0</v>
      </c>
      <c r="GQ67" s="83">
        <f t="shared" si="140"/>
        <v>0</v>
      </c>
      <c r="GR67" s="83">
        <f t="shared" si="141"/>
        <v>0</v>
      </c>
      <c r="GS67" s="83">
        <f t="shared" si="142"/>
        <v>0</v>
      </c>
      <c r="GT67" s="83">
        <f t="shared" si="143"/>
        <v>0</v>
      </c>
      <c r="GU67" s="83">
        <f t="shared" si="144"/>
        <v>0</v>
      </c>
      <c r="GV67" s="83">
        <f t="shared" si="145"/>
        <v>0</v>
      </c>
      <c r="GW67" s="83">
        <f t="shared" si="146"/>
        <v>0</v>
      </c>
      <c r="GX67" s="83">
        <f t="shared" si="147"/>
        <v>0</v>
      </c>
      <c r="GY67" s="83">
        <f t="shared" si="148"/>
        <v>0</v>
      </c>
      <c r="GZ67" s="83">
        <f t="shared" si="149"/>
        <v>8189820498.154685</v>
      </c>
      <c r="HA67" s="83">
        <f t="shared" si="150"/>
        <v>7767978402.4297848</v>
      </c>
      <c r="HB67" s="83">
        <f t="shared" si="151"/>
        <v>0</v>
      </c>
      <c r="HC67" s="83">
        <f t="shared" si="152"/>
        <v>0</v>
      </c>
      <c r="HD67" s="83">
        <f t="shared" si="153"/>
        <v>0</v>
      </c>
      <c r="HE67" s="83">
        <f t="shared" si="154"/>
        <v>7925692023.8268948</v>
      </c>
      <c r="HF67" s="83">
        <f t="shared" si="155"/>
        <v>0</v>
      </c>
      <c r="HG67" s="83">
        <f t="shared" si="156"/>
        <v>0</v>
      </c>
      <c r="HH67" s="83">
        <f t="shared" si="157"/>
        <v>8160847082.2628183</v>
      </c>
      <c r="HI67" s="83">
        <f t="shared" si="158"/>
        <v>7767978402.4297848</v>
      </c>
      <c r="HJ67" s="83">
        <f t="shared" si="159"/>
        <v>0</v>
      </c>
      <c r="HK67" s="83">
        <f t="shared" si="160"/>
        <v>0</v>
      </c>
      <c r="HL67" s="83">
        <f t="shared" si="161"/>
        <v>0</v>
      </c>
      <c r="HM67" s="83">
        <f t="shared" si="162"/>
        <v>7919173314.4027042</v>
      </c>
      <c r="HN67" s="83">
        <f t="shared" si="163"/>
        <v>0</v>
      </c>
    </row>
    <row r="68" spans="1:222" x14ac:dyDescent="0.2">
      <c r="A68" s="63"/>
      <c r="K68" s="64" t="s">
        <v>388</v>
      </c>
      <c r="L68" s="64"/>
      <c r="M68" s="84">
        <v>1</v>
      </c>
      <c r="N68" s="84">
        <v>3</v>
      </c>
      <c r="O68" s="84"/>
      <c r="P68" s="84"/>
      <c r="Q68" s="84"/>
      <c r="R68" s="84">
        <v>1</v>
      </c>
      <c r="S68" s="83">
        <f t="shared" si="64"/>
        <v>70</v>
      </c>
      <c r="T68" s="87">
        <f t="shared" si="65"/>
        <v>0</v>
      </c>
      <c r="U68" s="84"/>
      <c r="V68" s="84"/>
      <c r="W68" s="85">
        <v>1.00000000049926</v>
      </c>
      <c r="X68" s="85">
        <v>1.00000000049926</v>
      </c>
      <c r="Y68" s="85">
        <v>1.00000000049926</v>
      </c>
      <c r="Z68" s="85">
        <v>1.00000000049926</v>
      </c>
      <c r="AA68" s="85">
        <v>1.00000000049926</v>
      </c>
      <c r="AB68" s="85">
        <v>1.00000000049926</v>
      </c>
      <c r="AC68" s="85">
        <v>1.00000000049926</v>
      </c>
      <c r="AD68" s="85">
        <v>1.0000000004538701</v>
      </c>
      <c r="AE68" s="85">
        <v>1.00000000049926</v>
      </c>
      <c r="AF68" s="98">
        <v>5.9849133259765399E-4</v>
      </c>
      <c r="AG68" s="84">
        <v>5.9849133259765399E-4</v>
      </c>
      <c r="AH68" s="84">
        <v>5.9849133259765399E-4</v>
      </c>
      <c r="AI68" s="84">
        <v>5.9849133259765399E-4</v>
      </c>
      <c r="AJ68" s="84">
        <v>5.9849133259765399E-4</v>
      </c>
      <c r="AK68" s="84">
        <v>5.9849133259765399E-4</v>
      </c>
      <c r="AL68" s="98">
        <v>5.9849133259765399E-4</v>
      </c>
      <c r="AM68" s="84">
        <v>6.5834044264484698E-4</v>
      </c>
      <c r="AN68" s="84">
        <v>5.9849133259765399E-4</v>
      </c>
      <c r="AO68" s="84">
        <v>-3.9883197658577303E-3</v>
      </c>
      <c r="AP68" s="84"/>
      <c r="AQ68" s="84"/>
      <c r="AR68" s="84"/>
      <c r="AS68" s="83">
        <f t="shared" si="66"/>
        <v>0</v>
      </c>
      <c r="AT68" s="83">
        <f t="shared" si="7"/>
        <v>0</v>
      </c>
      <c r="AU68" s="83">
        <f t="shared" si="67"/>
        <v>0</v>
      </c>
      <c r="AV68" s="84">
        <v>1</v>
      </c>
      <c r="AW68" s="84">
        <v>1</v>
      </c>
      <c r="AX68" s="84"/>
      <c r="AY68" s="83">
        <f t="shared" si="8"/>
        <v>1</v>
      </c>
      <c r="AZ68" s="83">
        <f t="shared" si="9"/>
        <v>1</v>
      </c>
      <c r="BA68" s="83">
        <f t="shared" si="10"/>
        <v>0.69898305147002193</v>
      </c>
      <c r="BB68" s="83">
        <f t="shared" si="11"/>
        <v>-3.3898284332600764E-3</v>
      </c>
      <c r="BC68" s="83">
        <f t="shared" si="12"/>
        <v>-3.3898284332600764E-3</v>
      </c>
      <c r="BD68" s="83">
        <f t="shared" si="13"/>
        <v>-3.3898284332600764E-3</v>
      </c>
      <c r="BE68" s="83">
        <f t="shared" si="68"/>
        <v>0</v>
      </c>
      <c r="BF68" s="83">
        <f t="shared" si="69"/>
        <v>0</v>
      </c>
      <c r="BG68" s="83">
        <f t="shared" si="14"/>
        <v>-3.3898284332600764E-3</v>
      </c>
      <c r="BH68" s="83">
        <f t="shared" si="15"/>
        <v>-3.3898284332600764E-3</v>
      </c>
      <c r="BI68" s="83">
        <f t="shared" si="16"/>
        <v>-3.3898284332600764E-3</v>
      </c>
      <c r="BJ68" s="83">
        <f t="shared" si="17"/>
        <v>-3.3898284332600764E-3</v>
      </c>
      <c r="BK68" s="83">
        <f t="shared" si="18"/>
        <v>-3.3898284332600764E-3</v>
      </c>
      <c r="BL68" s="83">
        <f t="shared" si="19"/>
        <v>-3.3898284332600764E-3</v>
      </c>
      <c r="BM68" s="83">
        <f t="shared" si="20"/>
        <v>-3.3299793232128834E-3</v>
      </c>
      <c r="BN68" s="83">
        <f t="shared" si="21"/>
        <v>-3.3898284332600764E-3</v>
      </c>
      <c r="BO68" s="83">
        <f t="shared" si="70"/>
        <v>0</v>
      </c>
      <c r="BP68" s="83">
        <f t="shared" si="22"/>
        <v>1</v>
      </c>
      <c r="BQ68" s="83">
        <f t="shared" si="23"/>
        <v>0.69898305147011153</v>
      </c>
      <c r="BR68" s="83">
        <f t="shared" si="24"/>
        <v>-3.3898284329612737E-3</v>
      </c>
      <c r="BS68" s="83">
        <f t="shared" si="25"/>
        <v>-3.3898284329612737E-3</v>
      </c>
      <c r="BT68" s="83">
        <f t="shared" si="26"/>
        <v>-3.3898284329612737E-3</v>
      </c>
      <c r="BU68" s="83">
        <f t="shared" si="27"/>
        <v>-3.3898284329612737E-3</v>
      </c>
      <c r="BV68" s="83">
        <f t="shared" si="28"/>
        <v>-3.3898284329612737E-3</v>
      </c>
      <c r="BW68" s="83">
        <f t="shared" si="29"/>
        <v>-3.3898284329612737E-3</v>
      </c>
      <c r="BX68" s="83">
        <f t="shared" si="30"/>
        <v>-3.3898284329612737E-3</v>
      </c>
      <c r="BY68" s="83">
        <f t="shared" si="31"/>
        <v>-3.3898284329612737E-3</v>
      </c>
      <c r="BZ68" s="83">
        <f t="shared" si="32"/>
        <v>-3.3898284329612737E-3</v>
      </c>
      <c r="CA68" s="83">
        <f t="shared" si="33"/>
        <v>-3.329979322914082E-3</v>
      </c>
      <c r="CB68" s="83">
        <f t="shared" si="34"/>
        <v>-3.3898284329612737E-3</v>
      </c>
      <c r="CC68" s="84"/>
      <c r="CD68" s="84"/>
      <c r="CE68" s="84"/>
      <c r="CF68" s="84"/>
      <c r="CG68" s="84"/>
      <c r="CH68" s="84"/>
      <c r="CI68" s="84"/>
      <c r="CJ68" s="84"/>
      <c r="CK68" s="84"/>
      <c r="CL68" s="83">
        <f t="shared" si="35"/>
        <v>0</v>
      </c>
      <c r="CM68" s="83">
        <f t="shared" si="36"/>
        <v>0</v>
      </c>
      <c r="CN68" s="83">
        <f t="shared" si="37"/>
        <v>0</v>
      </c>
      <c r="CO68" s="83">
        <f t="shared" si="38"/>
        <v>0</v>
      </c>
      <c r="CP68" s="83">
        <f t="shared" si="39"/>
        <v>0</v>
      </c>
      <c r="CQ68" s="83">
        <f t="shared" si="40"/>
        <v>0.70237287990328201</v>
      </c>
      <c r="CR68" s="83">
        <f t="shared" si="41"/>
        <v>0</v>
      </c>
      <c r="CS68" s="83">
        <f t="shared" si="42"/>
        <v>0</v>
      </c>
      <c r="CT68" s="83">
        <f t="shared" si="43"/>
        <v>0.70237287990328201</v>
      </c>
      <c r="CU68" s="83">
        <f t="shared" si="44"/>
        <v>0.70237287990328201</v>
      </c>
      <c r="CV68" s="83">
        <f t="shared" si="71"/>
        <v>0.70237287990328201</v>
      </c>
      <c r="CW68" s="83">
        <f>INDEX($CO:$CU,ROW(),MATCH($CW$42,$CO$47:$CU$47,0))</f>
        <v>0.70237287990328201</v>
      </c>
      <c r="CX68" s="83">
        <f t="shared" si="45"/>
        <v>5.9849110047192986E-5</v>
      </c>
      <c r="CY68" s="83">
        <f t="shared" si="46"/>
        <v>0</v>
      </c>
      <c r="CZ68" s="83">
        <f t="shared" si="72"/>
        <v>0</v>
      </c>
      <c r="DA68" s="83">
        <f t="shared" si="73"/>
        <v>0</v>
      </c>
      <c r="DB68" s="83">
        <f t="shared" si="74"/>
        <v>0</v>
      </c>
      <c r="DC68" s="83">
        <f t="shared" si="47"/>
        <v>0</v>
      </c>
      <c r="DD68" s="83">
        <f t="shared" si="48"/>
        <v>0</v>
      </c>
      <c r="DE68" s="83">
        <f t="shared" si="49"/>
        <v>0.70237287990307284</v>
      </c>
      <c r="DF68" s="83">
        <f t="shared" si="50"/>
        <v>0</v>
      </c>
      <c r="DG68" s="83">
        <f t="shared" si="51"/>
        <v>0</v>
      </c>
      <c r="DH68" s="83">
        <f t="shared" si="52"/>
        <v>0.70237287990307284</v>
      </c>
      <c r="DI68" s="83">
        <f t="shared" si="53"/>
        <v>0.70237287990307284</v>
      </c>
      <c r="DJ68" s="83">
        <f t="shared" si="75"/>
        <v>0.70237287990307284</v>
      </c>
      <c r="DK68" s="83">
        <f>INDEX($DC:$DI,ROW(),MATCH($DK$42,$DC$47:$DI$47,0))</f>
        <v>0.70237287990307284</v>
      </c>
      <c r="DL68" s="83">
        <f t="shared" si="76"/>
        <v>5.9849110047191685E-5</v>
      </c>
      <c r="DM68" s="83">
        <f t="shared" si="77"/>
        <v>0</v>
      </c>
      <c r="DN68" s="83">
        <f t="shared" si="78"/>
        <v>0</v>
      </c>
      <c r="DO68" s="83">
        <f t="shared" si="79"/>
        <v>0</v>
      </c>
      <c r="DP68" s="83">
        <f t="shared" si="80"/>
        <v>0</v>
      </c>
      <c r="DQ68" s="83">
        <f t="shared" si="81"/>
        <v>0</v>
      </c>
      <c r="DR68" s="83">
        <f t="shared" si="82"/>
        <v>0</v>
      </c>
      <c r="DS68" s="83">
        <f t="shared" si="83"/>
        <v>-1.8586359959980335E-2</v>
      </c>
      <c r="DT68" s="83">
        <f t="shared" si="84"/>
        <v>0</v>
      </c>
      <c r="DU68" s="83">
        <f t="shared" si="85"/>
        <v>0</v>
      </c>
      <c r="DV68" s="83">
        <f t="shared" si="86"/>
        <v>2.4698381005118127E-6</v>
      </c>
      <c r="DW68" s="83">
        <f t="shared" si="87"/>
        <v>0</v>
      </c>
      <c r="DX68" s="83">
        <f t="shared" si="88"/>
        <v>0</v>
      </c>
      <c r="DY68" s="83">
        <f t="shared" si="89"/>
        <v>0</v>
      </c>
      <c r="DZ68" s="83">
        <f t="shared" si="90"/>
        <v>0</v>
      </c>
      <c r="EA68" s="83">
        <f t="shared" si="91"/>
        <v>0</v>
      </c>
      <c r="EB68" s="83">
        <f t="shared" si="92"/>
        <v>0</v>
      </c>
      <c r="EC68" s="83">
        <f t="shared" si="93"/>
        <v>-1.8963029263923306E-2</v>
      </c>
      <c r="ED68" s="83">
        <f t="shared" si="94"/>
        <v>0</v>
      </c>
      <c r="EE68" s="83">
        <f t="shared" si="95"/>
        <v>0</v>
      </c>
      <c r="EF68" s="83">
        <f t="shared" si="96"/>
        <v>2.447078895488622E-6</v>
      </c>
      <c r="EG68" s="83">
        <f t="shared" si="97"/>
        <v>0</v>
      </c>
      <c r="EH68" s="83">
        <f t="shared" si="98"/>
        <v>0</v>
      </c>
      <c r="EI68" s="83">
        <f t="shared" si="99"/>
        <v>0</v>
      </c>
      <c r="EJ68" s="83">
        <f t="shared" si="100"/>
        <v>0</v>
      </c>
      <c r="EK68" s="83">
        <f t="shared" si="101"/>
        <v>0</v>
      </c>
      <c r="EL68" s="83">
        <f t="shared" si="102"/>
        <v>0</v>
      </c>
      <c r="EM68" s="83">
        <f t="shared" si="103"/>
        <v>0.72095923986326238</v>
      </c>
      <c r="EN68" s="83">
        <f t="shared" si="104"/>
        <v>0</v>
      </c>
      <c r="EO68" s="83">
        <f t="shared" si="105"/>
        <v>0</v>
      </c>
      <c r="EP68" s="83">
        <f t="shared" si="54"/>
        <v>0.72095923986326238</v>
      </c>
      <c r="EQ68" s="83">
        <f t="shared" si="55"/>
        <v>0.72095923986326238</v>
      </c>
      <c r="ER68" s="83">
        <f t="shared" si="106"/>
        <v>0.72095923986326238</v>
      </c>
      <c r="ES68" s="83">
        <f>INDEX($EK:$EQ,ROW(),MATCH($ES$42,$EK$47:$EQ$47,0))</f>
        <v>0.72095923986326238</v>
      </c>
      <c r="ET68" s="83">
        <f t="shared" si="107"/>
        <v>5.7379271946681171E-5</v>
      </c>
      <c r="EU68" s="83">
        <f t="shared" si="108"/>
        <v>0</v>
      </c>
      <c r="EV68" s="83">
        <f t="shared" si="109"/>
        <v>0</v>
      </c>
      <c r="EW68" s="83">
        <f t="shared" si="110"/>
        <v>0</v>
      </c>
      <c r="EX68" s="83">
        <f t="shared" si="111"/>
        <v>0</v>
      </c>
      <c r="EY68" s="83">
        <f t="shared" si="112"/>
        <v>0</v>
      </c>
      <c r="EZ68" s="83">
        <f t="shared" si="113"/>
        <v>0</v>
      </c>
      <c r="FA68" s="83">
        <f t="shared" si="114"/>
        <v>0.72133590916699619</v>
      </c>
      <c r="FB68" s="83">
        <f t="shared" si="115"/>
        <v>0</v>
      </c>
      <c r="FC68" s="83">
        <f t="shared" si="116"/>
        <v>0</v>
      </c>
      <c r="FD68" s="83">
        <f t="shared" si="56"/>
        <v>0.72133590916699619</v>
      </c>
      <c r="FE68" s="83">
        <f t="shared" si="57"/>
        <v>0.72133590916699619</v>
      </c>
      <c r="FF68" s="83">
        <f t="shared" si="117"/>
        <v>0.72133590916699619</v>
      </c>
      <c r="FG68" s="113">
        <f>INDEX($EY:$FE,ROW(),MATCH($FG$42,$EY$47:$FE$47,0))</f>
        <v>0.72133590916699619</v>
      </c>
      <c r="FH68" s="83">
        <f t="shared" si="118"/>
        <v>5.7402031151703061E-5</v>
      </c>
      <c r="FI68" s="83">
        <f t="shared" si="119"/>
        <v>0</v>
      </c>
      <c r="FJ68" s="84"/>
      <c r="FK68" s="84">
        <v>5.9849110047192195E-4</v>
      </c>
      <c r="FL68" s="84"/>
      <c r="FM68" s="83">
        <f t="shared" si="58"/>
        <v>0</v>
      </c>
      <c r="FN68" s="83">
        <f t="shared" si="59"/>
        <v>0</v>
      </c>
      <c r="FO68" s="83">
        <f t="shared" si="120"/>
        <v>5.9849110047192195E-4</v>
      </c>
      <c r="FP68" s="84"/>
      <c r="FQ68" s="84"/>
      <c r="FR68" s="83">
        <f t="shared" si="121"/>
        <v>0</v>
      </c>
      <c r="FS68" s="83">
        <f t="shared" si="122"/>
        <v>0</v>
      </c>
      <c r="FT68" s="84">
        <v>5.9849110047192195E-4</v>
      </c>
      <c r="FU68" s="83">
        <f t="shared" si="60"/>
        <v>0</v>
      </c>
      <c r="FV68" s="83">
        <f t="shared" si="61"/>
        <v>0</v>
      </c>
      <c r="FW68" s="83">
        <f t="shared" si="62"/>
        <v>0</v>
      </c>
      <c r="FX68" s="84"/>
      <c r="FY68" s="83">
        <f t="shared" si="123"/>
        <v>1.0033898284332601</v>
      </c>
      <c r="FZ68" s="83">
        <f t="shared" si="63"/>
        <v>2.3212573204735298E-10</v>
      </c>
      <c r="GA68" s="83">
        <f t="shared" si="124"/>
        <v>0</v>
      </c>
      <c r="GB68" s="83">
        <f t="shared" si="125"/>
        <v>0</v>
      </c>
      <c r="GC68" s="83">
        <f t="shared" si="126"/>
        <v>0</v>
      </c>
      <c r="GD68" s="83">
        <f t="shared" si="127"/>
        <v>0</v>
      </c>
      <c r="GE68" s="83">
        <f t="shared" si="128"/>
        <v>0</v>
      </c>
      <c r="GF68" s="83">
        <f t="shared" si="129"/>
        <v>0</v>
      </c>
      <c r="GG68" s="83">
        <f t="shared" si="130"/>
        <v>0</v>
      </c>
      <c r="GH68" s="83">
        <f t="shared" si="131"/>
        <v>0</v>
      </c>
      <c r="GI68" s="83">
        <f t="shared" si="132"/>
        <v>0</v>
      </c>
      <c r="GJ68" s="83">
        <f t="shared" si="133"/>
        <v>0</v>
      </c>
      <c r="GK68" s="83">
        <f t="shared" si="134"/>
        <v>0</v>
      </c>
      <c r="GL68" s="83">
        <f t="shared" si="135"/>
        <v>0</v>
      </c>
      <c r="GM68" s="83">
        <f t="shared" si="136"/>
        <v>0</v>
      </c>
      <c r="GN68" s="83">
        <f t="shared" si="137"/>
        <v>-3.3898284332600764E-3</v>
      </c>
      <c r="GO68" s="83">
        <f t="shared" si="138"/>
        <v>-3.3898284332600764E-3</v>
      </c>
      <c r="GP68" s="83">
        <f t="shared" si="139"/>
        <v>0</v>
      </c>
      <c r="GQ68" s="83">
        <f t="shared" si="140"/>
        <v>0</v>
      </c>
      <c r="GR68" s="83">
        <f t="shared" si="141"/>
        <v>0</v>
      </c>
      <c r="GS68" s="83">
        <f t="shared" si="142"/>
        <v>0</v>
      </c>
      <c r="GT68" s="83">
        <f t="shared" si="143"/>
        <v>0</v>
      </c>
      <c r="GU68" s="83">
        <f t="shared" si="144"/>
        <v>0</v>
      </c>
      <c r="GV68" s="83">
        <f t="shared" si="145"/>
        <v>0</v>
      </c>
      <c r="GW68" s="83">
        <f t="shared" si="146"/>
        <v>0</v>
      </c>
      <c r="GX68" s="83">
        <f t="shared" si="147"/>
        <v>0</v>
      </c>
      <c r="GY68" s="83">
        <f t="shared" si="148"/>
        <v>0</v>
      </c>
      <c r="GZ68" s="83">
        <f t="shared" si="149"/>
        <v>0</v>
      </c>
      <c r="HA68" s="83">
        <f t="shared" si="150"/>
        <v>0</v>
      </c>
      <c r="HB68" s="83">
        <f t="shared" si="151"/>
        <v>0</v>
      </c>
      <c r="HC68" s="83">
        <f t="shared" si="152"/>
        <v>0</v>
      </c>
      <c r="HD68" s="83">
        <f t="shared" si="153"/>
        <v>0.69898305147002193</v>
      </c>
      <c r="HE68" s="83">
        <f t="shared" si="154"/>
        <v>-3.3299793232128834E-3</v>
      </c>
      <c r="HF68" s="83">
        <f t="shared" si="155"/>
        <v>0</v>
      </c>
      <c r="HG68" s="83">
        <f t="shared" si="156"/>
        <v>0</v>
      </c>
      <c r="HH68" s="83">
        <f t="shared" si="157"/>
        <v>0</v>
      </c>
      <c r="HI68" s="83">
        <f t="shared" si="158"/>
        <v>0</v>
      </c>
      <c r="HJ68" s="83">
        <f t="shared" si="159"/>
        <v>0</v>
      </c>
      <c r="HK68" s="83">
        <f t="shared" si="160"/>
        <v>0</v>
      </c>
      <c r="HL68" s="83">
        <f t="shared" si="161"/>
        <v>0.71794608073394528</v>
      </c>
      <c r="HM68" s="83">
        <f t="shared" si="162"/>
        <v>-3.3324264021083721E-3</v>
      </c>
      <c r="HN68" s="83">
        <f t="shared" si="163"/>
        <v>0</v>
      </c>
    </row>
    <row r="69" spans="1:222" x14ac:dyDescent="0.2">
      <c r="A69" s="63"/>
      <c r="K69" s="64" t="s">
        <v>389</v>
      </c>
      <c r="L69" s="64"/>
      <c r="M69" s="84">
        <v>1</v>
      </c>
      <c r="N69" s="84">
        <v>3</v>
      </c>
      <c r="O69" s="84"/>
      <c r="P69" s="84"/>
      <c r="Q69" s="84"/>
      <c r="R69" s="84">
        <v>1</v>
      </c>
      <c r="S69" s="83">
        <f t="shared" si="64"/>
        <v>70</v>
      </c>
      <c r="T69" s="87">
        <f t="shared" si="65"/>
        <v>0</v>
      </c>
      <c r="U69" s="84"/>
      <c r="V69" s="84"/>
      <c r="W69" s="85">
        <v>1.00000000049926</v>
      </c>
      <c r="X69" s="85">
        <v>1.00000000049926</v>
      </c>
      <c r="Y69" s="85">
        <v>1.00000000049926</v>
      </c>
      <c r="Z69" s="85">
        <v>1.00000000049926</v>
      </c>
      <c r="AA69" s="85">
        <v>1.00000000049926</v>
      </c>
      <c r="AB69" s="85">
        <v>1.00000000049926</v>
      </c>
      <c r="AC69" s="85">
        <v>1.00000000049926</v>
      </c>
      <c r="AD69" s="85">
        <v>1.0000000004538701</v>
      </c>
      <c r="AE69" s="85">
        <v>1.00000000049926</v>
      </c>
      <c r="AF69" s="98">
        <v>5.9849133259765399E-4</v>
      </c>
      <c r="AG69" s="84">
        <v>5.9849133259765399E-4</v>
      </c>
      <c r="AH69" s="84">
        <v>5.9849133259765399E-4</v>
      </c>
      <c r="AI69" s="84">
        <v>5.9849133259765399E-4</v>
      </c>
      <c r="AJ69" s="84">
        <v>5.9849133259765399E-4</v>
      </c>
      <c r="AK69" s="84">
        <v>5.9849133259765399E-4</v>
      </c>
      <c r="AL69" s="98">
        <v>5.9849133259765399E-4</v>
      </c>
      <c r="AM69" s="84">
        <v>6.5834044264484698E-4</v>
      </c>
      <c r="AN69" s="84">
        <v>5.9849133259765399E-4</v>
      </c>
      <c r="AO69" s="84">
        <v>-3.9883197658577303E-3</v>
      </c>
      <c r="AP69" s="84"/>
      <c r="AQ69" s="84"/>
      <c r="AR69" s="84"/>
      <c r="AS69" s="83">
        <f t="shared" si="66"/>
        <v>0</v>
      </c>
      <c r="AT69" s="83">
        <f t="shared" si="7"/>
        <v>0</v>
      </c>
      <c r="AU69" s="83">
        <f t="shared" si="67"/>
        <v>0</v>
      </c>
      <c r="AV69" s="84">
        <v>1</v>
      </c>
      <c r="AW69" s="84">
        <v>1</v>
      </c>
      <c r="AX69" s="84"/>
      <c r="AY69" s="83">
        <f t="shared" si="8"/>
        <v>1</v>
      </c>
      <c r="AZ69" s="83">
        <f t="shared" si="9"/>
        <v>1</v>
      </c>
      <c r="BA69" s="83">
        <f t="shared" si="10"/>
        <v>0.69898305147002193</v>
      </c>
      <c r="BB69" s="83">
        <f t="shared" si="11"/>
        <v>-3.3898284332600764E-3</v>
      </c>
      <c r="BC69" s="83">
        <f t="shared" si="12"/>
        <v>-3.3898284332600764E-3</v>
      </c>
      <c r="BD69" s="83">
        <f t="shared" si="13"/>
        <v>-3.3898284332600764E-3</v>
      </c>
      <c r="BE69" s="83">
        <f t="shared" si="68"/>
        <v>0</v>
      </c>
      <c r="BF69" s="83">
        <f t="shared" si="69"/>
        <v>0</v>
      </c>
      <c r="BG69" s="83">
        <f t="shared" si="14"/>
        <v>-3.3898284332600764E-3</v>
      </c>
      <c r="BH69" s="83">
        <f t="shared" si="15"/>
        <v>-3.3898284332600764E-3</v>
      </c>
      <c r="BI69" s="83">
        <f t="shared" si="16"/>
        <v>-3.3898284332600764E-3</v>
      </c>
      <c r="BJ69" s="83">
        <f t="shared" si="17"/>
        <v>-3.3898284332600764E-3</v>
      </c>
      <c r="BK69" s="83">
        <f t="shared" si="18"/>
        <v>-3.3898284332600764E-3</v>
      </c>
      <c r="BL69" s="83">
        <f t="shared" si="19"/>
        <v>-3.3898284332600764E-3</v>
      </c>
      <c r="BM69" s="83">
        <f t="shared" si="20"/>
        <v>-3.3299793232128834E-3</v>
      </c>
      <c r="BN69" s="83">
        <f t="shared" si="21"/>
        <v>-3.3898284332600764E-3</v>
      </c>
      <c r="BO69" s="83">
        <f t="shared" si="70"/>
        <v>0</v>
      </c>
      <c r="BP69" s="83">
        <f t="shared" si="22"/>
        <v>1</v>
      </c>
      <c r="BQ69" s="83">
        <f t="shared" si="23"/>
        <v>0.69898305147011153</v>
      </c>
      <c r="BR69" s="83">
        <f t="shared" si="24"/>
        <v>-3.3898284329612737E-3</v>
      </c>
      <c r="BS69" s="83">
        <f t="shared" si="25"/>
        <v>-3.3898284329612737E-3</v>
      </c>
      <c r="BT69" s="83">
        <f t="shared" si="26"/>
        <v>-3.3898284329612737E-3</v>
      </c>
      <c r="BU69" s="83">
        <f t="shared" si="27"/>
        <v>-3.3898284329612737E-3</v>
      </c>
      <c r="BV69" s="83">
        <f t="shared" si="28"/>
        <v>-3.3898284329612737E-3</v>
      </c>
      <c r="BW69" s="83">
        <f t="shared" si="29"/>
        <v>-3.3898284329612737E-3</v>
      </c>
      <c r="BX69" s="83">
        <f t="shared" si="30"/>
        <v>-3.3898284329612737E-3</v>
      </c>
      <c r="BY69" s="83">
        <f t="shared" si="31"/>
        <v>-3.3898284329612737E-3</v>
      </c>
      <c r="BZ69" s="83">
        <f t="shared" si="32"/>
        <v>-3.3898284329612737E-3</v>
      </c>
      <c r="CA69" s="83">
        <f t="shared" si="33"/>
        <v>-3.329979322914082E-3</v>
      </c>
      <c r="CB69" s="83">
        <f t="shared" si="34"/>
        <v>-3.3898284329612737E-3</v>
      </c>
      <c r="CC69" s="84"/>
      <c r="CD69" s="84"/>
      <c r="CE69" s="84"/>
      <c r="CF69" s="84"/>
      <c r="CG69" s="84"/>
      <c r="CH69" s="84"/>
      <c r="CI69" s="84"/>
      <c r="CJ69" s="84"/>
      <c r="CK69" s="84"/>
      <c r="CL69" s="83">
        <f t="shared" si="35"/>
        <v>0</v>
      </c>
      <c r="CM69" s="83">
        <f t="shared" si="36"/>
        <v>0</v>
      </c>
      <c r="CN69" s="83">
        <f t="shared" si="37"/>
        <v>0</v>
      </c>
      <c r="CO69" s="83">
        <f t="shared" si="38"/>
        <v>0</v>
      </c>
      <c r="CP69" s="83">
        <f t="shared" si="39"/>
        <v>0</v>
      </c>
      <c r="CQ69" s="83">
        <f t="shared" si="40"/>
        <v>0.70237287990328201</v>
      </c>
      <c r="CR69" s="83">
        <f t="shared" si="41"/>
        <v>0</v>
      </c>
      <c r="CS69" s="83">
        <f t="shared" si="42"/>
        <v>0</v>
      </c>
      <c r="CT69" s="83">
        <f t="shared" si="43"/>
        <v>0.70237287990328201</v>
      </c>
      <c r="CU69" s="83">
        <f t="shared" si="44"/>
        <v>0.70237287990328201</v>
      </c>
      <c r="CV69" s="83">
        <f t="shared" si="71"/>
        <v>0.70237287990328201</v>
      </c>
      <c r="CW69" s="83">
        <f>INDEX($CO:$CU,ROW(),MATCH($CW$42,$CO$47:$CU$47,0))</f>
        <v>0.70237287990328201</v>
      </c>
      <c r="CX69" s="83">
        <f t="shared" si="45"/>
        <v>5.9849110047192986E-5</v>
      </c>
      <c r="CY69" s="83">
        <f t="shared" si="46"/>
        <v>0</v>
      </c>
      <c r="CZ69" s="83">
        <f t="shared" si="72"/>
        <v>0</v>
      </c>
      <c r="DA69" s="83">
        <f t="shared" si="73"/>
        <v>0</v>
      </c>
      <c r="DB69" s="83">
        <f t="shared" si="74"/>
        <v>0</v>
      </c>
      <c r="DC69" s="83">
        <f t="shared" si="47"/>
        <v>0</v>
      </c>
      <c r="DD69" s="83">
        <f t="shared" si="48"/>
        <v>0</v>
      </c>
      <c r="DE69" s="83">
        <f t="shared" si="49"/>
        <v>0.70237287990307284</v>
      </c>
      <c r="DF69" s="83">
        <f t="shared" si="50"/>
        <v>0</v>
      </c>
      <c r="DG69" s="83">
        <f t="shared" si="51"/>
        <v>0</v>
      </c>
      <c r="DH69" s="83">
        <f t="shared" si="52"/>
        <v>0.70237287990307284</v>
      </c>
      <c r="DI69" s="83">
        <f t="shared" si="53"/>
        <v>0.70237287990307284</v>
      </c>
      <c r="DJ69" s="83">
        <f t="shared" si="75"/>
        <v>0.70237287990307284</v>
      </c>
      <c r="DK69" s="83">
        <f>INDEX($DC:$DI,ROW(),MATCH($DK$42,$DC$47:$DI$47,0))</f>
        <v>0.70237287990307284</v>
      </c>
      <c r="DL69" s="83">
        <f t="shared" si="76"/>
        <v>5.9849110047191685E-5</v>
      </c>
      <c r="DM69" s="83">
        <f t="shared" si="77"/>
        <v>0</v>
      </c>
      <c r="DN69" s="83">
        <f t="shared" si="78"/>
        <v>0</v>
      </c>
      <c r="DO69" s="83">
        <f t="shared" si="79"/>
        <v>0</v>
      </c>
      <c r="DP69" s="83">
        <f t="shared" si="80"/>
        <v>0</v>
      </c>
      <c r="DQ69" s="83">
        <f t="shared" si="81"/>
        <v>0</v>
      </c>
      <c r="DR69" s="83">
        <f t="shared" si="82"/>
        <v>0</v>
      </c>
      <c r="DS69" s="83">
        <f t="shared" si="83"/>
        <v>-1.8586359959980335E-2</v>
      </c>
      <c r="DT69" s="83">
        <f t="shared" si="84"/>
        <v>0</v>
      </c>
      <c r="DU69" s="83">
        <f t="shared" si="85"/>
        <v>0</v>
      </c>
      <c r="DV69" s="83">
        <f t="shared" si="86"/>
        <v>2.4698381005118127E-6</v>
      </c>
      <c r="DW69" s="83">
        <f t="shared" si="87"/>
        <v>0</v>
      </c>
      <c r="DX69" s="83">
        <f t="shared" si="88"/>
        <v>0</v>
      </c>
      <c r="DY69" s="83">
        <f t="shared" si="89"/>
        <v>0</v>
      </c>
      <c r="DZ69" s="83">
        <f t="shared" si="90"/>
        <v>0</v>
      </c>
      <c r="EA69" s="83">
        <f t="shared" si="91"/>
        <v>0</v>
      </c>
      <c r="EB69" s="83">
        <f t="shared" si="92"/>
        <v>0</v>
      </c>
      <c r="EC69" s="83">
        <f t="shared" si="93"/>
        <v>-1.8963029263923306E-2</v>
      </c>
      <c r="ED69" s="83">
        <f t="shared" si="94"/>
        <v>0</v>
      </c>
      <c r="EE69" s="83">
        <f t="shared" si="95"/>
        <v>0</v>
      </c>
      <c r="EF69" s="83">
        <f t="shared" si="96"/>
        <v>2.447078895488622E-6</v>
      </c>
      <c r="EG69" s="83">
        <f t="shared" si="97"/>
        <v>0</v>
      </c>
      <c r="EH69" s="83">
        <f t="shared" si="98"/>
        <v>0</v>
      </c>
      <c r="EI69" s="83">
        <f t="shared" si="99"/>
        <v>0</v>
      </c>
      <c r="EJ69" s="83">
        <f t="shared" si="100"/>
        <v>0</v>
      </c>
      <c r="EK69" s="83">
        <f t="shared" si="101"/>
        <v>0</v>
      </c>
      <c r="EL69" s="83">
        <f t="shared" si="102"/>
        <v>0</v>
      </c>
      <c r="EM69" s="83">
        <f t="shared" si="103"/>
        <v>0.72095923986326238</v>
      </c>
      <c r="EN69" s="83">
        <f t="shared" si="104"/>
        <v>0</v>
      </c>
      <c r="EO69" s="83">
        <f t="shared" si="105"/>
        <v>0</v>
      </c>
      <c r="EP69" s="83">
        <f t="shared" si="54"/>
        <v>0.72095923986326238</v>
      </c>
      <c r="EQ69" s="83">
        <f t="shared" si="55"/>
        <v>0.72095923986326238</v>
      </c>
      <c r="ER69" s="83">
        <f t="shared" si="106"/>
        <v>0.72095923986326238</v>
      </c>
      <c r="ES69" s="83">
        <f>INDEX($EK:$EQ,ROW(),MATCH($ES$42,$EK$47:$EQ$47,0))</f>
        <v>0.72095923986326238</v>
      </c>
      <c r="ET69" s="83">
        <f t="shared" si="107"/>
        <v>5.7379271946681171E-5</v>
      </c>
      <c r="EU69" s="83">
        <f t="shared" si="108"/>
        <v>0</v>
      </c>
      <c r="EV69" s="83">
        <f t="shared" si="109"/>
        <v>0</v>
      </c>
      <c r="EW69" s="83">
        <f t="shared" si="110"/>
        <v>0</v>
      </c>
      <c r="EX69" s="83">
        <f t="shared" si="111"/>
        <v>0</v>
      </c>
      <c r="EY69" s="83">
        <f t="shared" si="112"/>
        <v>0</v>
      </c>
      <c r="EZ69" s="83">
        <f t="shared" si="113"/>
        <v>0</v>
      </c>
      <c r="FA69" s="83">
        <f t="shared" si="114"/>
        <v>0.72133590916699619</v>
      </c>
      <c r="FB69" s="83">
        <f t="shared" si="115"/>
        <v>0</v>
      </c>
      <c r="FC69" s="83">
        <f t="shared" si="116"/>
        <v>0</v>
      </c>
      <c r="FD69" s="83">
        <f t="shared" si="56"/>
        <v>0.72133590916699619</v>
      </c>
      <c r="FE69" s="83">
        <f t="shared" si="57"/>
        <v>0.72133590916699619</v>
      </c>
      <c r="FF69" s="83">
        <f t="shared" si="117"/>
        <v>0.72133590916699619</v>
      </c>
      <c r="FG69" s="113">
        <f>INDEX($EY:$FE,ROW(),MATCH($FG$42,$EY$47:$FE$47,0))</f>
        <v>0.72133590916699619</v>
      </c>
      <c r="FH69" s="83">
        <f t="shared" si="118"/>
        <v>5.7402031151703061E-5</v>
      </c>
      <c r="FI69" s="83">
        <f t="shared" si="119"/>
        <v>0</v>
      </c>
      <c r="FJ69" s="84"/>
      <c r="FK69" s="84">
        <v>5.9849110047192195E-4</v>
      </c>
      <c r="FL69" s="84"/>
      <c r="FM69" s="83">
        <f t="shared" si="58"/>
        <v>0</v>
      </c>
      <c r="FN69" s="83">
        <f t="shared" si="59"/>
        <v>0</v>
      </c>
      <c r="FO69" s="83">
        <f t="shared" si="120"/>
        <v>5.9849110047192195E-4</v>
      </c>
      <c r="FP69" s="84"/>
      <c r="FQ69" s="84"/>
      <c r="FR69" s="83">
        <f t="shared" si="121"/>
        <v>0</v>
      </c>
      <c r="FS69" s="83">
        <f t="shared" si="122"/>
        <v>0</v>
      </c>
      <c r="FT69" s="84">
        <v>5.9849110047192195E-4</v>
      </c>
      <c r="FU69" s="83">
        <f t="shared" si="60"/>
        <v>0</v>
      </c>
      <c r="FV69" s="83">
        <f t="shared" si="61"/>
        <v>0</v>
      </c>
      <c r="FW69" s="83">
        <f t="shared" si="62"/>
        <v>0</v>
      </c>
      <c r="FX69" s="84"/>
      <c r="FY69" s="83">
        <f t="shared" si="123"/>
        <v>1.0033898284332601</v>
      </c>
      <c r="FZ69" s="83">
        <f t="shared" si="63"/>
        <v>2.3212573204735298E-10</v>
      </c>
      <c r="GA69" s="83">
        <f t="shared" si="124"/>
        <v>0</v>
      </c>
      <c r="GB69" s="83">
        <f t="shared" si="125"/>
        <v>0</v>
      </c>
      <c r="GC69" s="83">
        <f t="shared" si="126"/>
        <v>0</v>
      </c>
      <c r="GD69" s="83">
        <f t="shared" si="127"/>
        <v>0</v>
      </c>
      <c r="GE69" s="83">
        <f t="shared" si="128"/>
        <v>0</v>
      </c>
      <c r="GF69" s="83">
        <f t="shared" si="129"/>
        <v>0</v>
      </c>
      <c r="GG69" s="83">
        <f t="shared" si="130"/>
        <v>0</v>
      </c>
      <c r="GH69" s="83">
        <f t="shared" si="131"/>
        <v>0</v>
      </c>
      <c r="GI69" s="83">
        <f t="shared" si="132"/>
        <v>0</v>
      </c>
      <c r="GJ69" s="83">
        <f t="shared" si="133"/>
        <v>0</v>
      </c>
      <c r="GK69" s="83">
        <f t="shared" si="134"/>
        <v>0</v>
      </c>
      <c r="GL69" s="83">
        <f t="shared" si="135"/>
        <v>0</v>
      </c>
      <c r="GM69" s="83">
        <f t="shared" si="136"/>
        <v>0</v>
      </c>
      <c r="GN69" s="83">
        <f t="shared" si="137"/>
        <v>-3.3898284332600764E-3</v>
      </c>
      <c r="GO69" s="83">
        <f t="shared" si="138"/>
        <v>-3.3898284332600764E-3</v>
      </c>
      <c r="GP69" s="83">
        <f t="shared" si="139"/>
        <v>0</v>
      </c>
      <c r="GQ69" s="83">
        <f t="shared" si="140"/>
        <v>0</v>
      </c>
      <c r="GR69" s="83">
        <f t="shared" si="141"/>
        <v>0</v>
      </c>
      <c r="GS69" s="83">
        <f t="shared" si="142"/>
        <v>0</v>
      </c>
      <c r="GT69" s="83">
        <f t="shared" si="143"/>
        <v>0</v>
      </c>
      <c r="GU69" s="83">
        <f t="shared" si="144"/>
        <v>0</v>
      </c>
      <c r="GV69" s="83">
        <f t="shared" si="145"/>
        <v>0</v>
      </c>
      <c r="GW69" s="83">
        <f t="shared" si="146"/>
        <v>0</v>
      </c>
      <c r="GX69" s="83">
        <f t="shared" si="147"/>
        <v>0</v>
      </c>
      <c r="GY69" s="83">
        <f t="shared" si="148"/>
        <v>0</v>
      </c>
      <c r="GZ69" s="83">
        <f t="shared" si="149"/>
        <v>0</v>
      </c>
      <c r="HA69" s="83">
        <f t="shared" si="150"/>
        <v>0</v>
      </c>
      <c r="HB69" s="83">
        <f t="shared" si="151"/>
        <v>0</v>
      </c>
      <c r="HC69" s="83">
        <f t="shared" si="152"/>
        <v>0</v>
      </c>
      <c r="HD69" s="83">
        <f t="shared" si="153"/>
        <v>0.69898305147002193</v>
      </c>
      <c r="HE69" s="83">
        <f t="shared" si="154"/>
        <v>-3.3299793232128834E-3</v>
      </c>
      <c r="HF69" s="83">
        <f t="shared" si="155"/>
        <v>0</v>
      </c>
      <c r="HG69" s="83">
        <f t="shared" si="156"/>
        <v>0</v>
      </c>
      <c r="HH69" s="83">
        <f t="shared" si="157"/>
        <v>0</v>
      </c>
      <c r="HI69" s="83">
        <f t="shared" si="158"/>
        <v>0</v>
      </c>
      <c r="HJ69" s="83">
        <f t="shared" si="159"/>
        <v>0</v>
      </c>
      <c r="HK69" s="83">
        <f t="shared" si="160"/>
        <v>0</v>
      </c>
      <c r="HL69" s="83">
        <f t="shared" si="161"/>
        <v>0.71794608073394528</v>
      </c>
      <c r="HM69" s="83">
        <f t="shared" si="162"/>
        <v>-3.3324264021083721E-3</v>
      </c>
      <c r="HN69" s="83">
        <f t="shared" si="163"/>
        <v>0</v>
      </c>
    </row>
    <row r="70" spans="1:222" x14ac:dyDescent="0.2">
      <c r="A70" s="63"/>
      <c r="K70" s="64" t="s">
        <v>390</v>
      </c>
      <c r="L70" s="64"/>
      <c r="M70" s="84">
        <v>1</v>
      </c>
      <c r="N70" s="84">
        <v>3</v>
      </c>
      <c r="O70" s="84"/>
      <c r="P70" s="84"/>
      <c r="Q70" s="84"/>
      <c r="R70" s="84">
        <v>1</v>
      </c>
      <c r="S70" s="83">
        <f t="shared" si="64"/>
        <v>70</v>
      </c>
      <c r="T70" s="87">
        <f t="shared" si="65"/>
        <v>0</v>
      </c>
      <c r="U70" s="84"/>
      <c r="V70" s="84"/>
      <c r="W70" s="85">
        <v>1.00809075546289</v>
      </c>
      <c r="X70" s="85">
        <v>1.0079985268184299</v>
      </c>
      <c r="Y70" s="85">
        <v>1.0082329144783999</v>
      </c>
      <c r="Z70" s="85">
        <v>1.00809075546289</v>
      </c>
      <c r="AA70" s="85">
        <v>1.00809075546289</v>
      </c>
      <c r="AB70" s="85">
        <v>1.00809075546289</v>
      </c>
      <c r="AC70" s="85">
        <v>1.00809075546289</v>
      </c>
      <c r="AD70" s="85">
        <v>1.00817274085709</v>
      </c>
      <c r="AE70" s="85">
        <v>1.0080892943733699</v>
      </c>
      <c r="AF70" s="98">
        <v>5408789.1556776799</v>
      </c>
      <c r="AG70" s="84">
        <v>5245527.9733871501</v>
      </c>
      <c r="AH70" s="84">
        <v>5665121.5712538399</v>
      </c>
      <c r="AI70" s="84">
        <v>5408789.1556776799</v>
      </c>
      <c r="AJ70" s="84">
        <v>5408789.1556776799</v>
      </c>
      <c r="AK70" s="84">
        <v>5408789.1556776799</v>
      </c>
      <c r="AL70" s="98">
        <v>5408789.1556776799</v>
      </c>
      <c r="AM70" s="84">
        <v>5578006.1883853599</v>
      </c>
      <c r="AN70" s="84">
        <v>5405102.8438074803</v>
      </c>
      <c r="AO70" s="84">
        <v>-24324.160095448002</v>
      </c>
      <c r="AP70" s="84"/>
      <c r="AQ70" s="84"/>
      <c r="AR70" s="84"/>
      <c r="AS70" s="83">
        <f t="shared" si="66"/>
        <v>0</v>
      </c>
      <c r="AT70" s="83">
        <f t="shared" si="7"/>
        <v>0</v>
      </c>
      <c r="AU70" s="83">
        <f t="shared" si="67"/>
        <v>0</v>
      </c>
      <c r="AV70" s="84">
        <v>6098849.0199999996</v>
      </c>
      <c r="AW70" s="84">
        <v>6098849.0199999996</v>
      </c>
      <c r="AX70" s="84"/>
      <c r="AY70" s="83">
        <f t="shared" si="8"/>
        <v>6098849.0199999996</v>
      </c>
      <c r="AZ70" s="83">
        <f t="shared" si="9"/>
        <v>6098849.0199999996</v>
      </c>
      <c r="BA70" s="83">
        <f t="shared" si="10"/>
        <v>5884533.8126746695</v>
      </c>
      <c r="BB70" s="83">
        <f t="shared" si="11"/>
        <v>5384464.9955822323</v>
      </c>
      <c r="BC70" s="83">
        <f t="shared" si="12"/>
        <v>5384464.9955822323</v>
      </c>
      <c r="BD70" s="83">
        <f t="shared" si="13"/>
        <v>5384464.9955822323</v>
      </c>
      <c r="BE70" s="83">
        <f t="shared" si="68"/>
        <v>0</v>
      </c>
      <c r="BF70" s="83">
        <f t="shared" si="69"/>
        <v>0</v>
      </c>
      <c r="BG70" s="83">
        <f t="shared" si="14"/>
        <v>5384464.9955822323</v>
      </c>
      <c r="BH70" s="83">
        <f t="shared" si="15"/>
        <v>5221203.8132917024</v>
      </c>
      <c r="BI70" s="83">
        <f t="shared" si="16"/>
        <v>5640797.4111583922</v>
      </c>
      <c r="BJ70" s="83">
        <f t="shared" si="17"/>
        <v>5384464.9955822323</v>
      </c>
      <c r="BK70" s="83">
        <f t="shared" si="18"/>
        <v>5384464.9955822323</v>
      </c>
      <c r="BL70" s="83">
        <f t="shared" si="19"/>
        <v>5384464.9955822323</v>
      </c>
      <c r="BM70" s="83">
        <f t="shared" si="20"/>
        <v>5553682.0282899123</v>
      </c>
      <c r="BN70" s="83">
        <f t="shared" si="21"/>
        <v>5380778.6837120326</v>
      </c>
      <c r="BO70" s="83">
        <f t="shared" si="70"/>
        <v>0</v>
      </c>
      <c r="BP70" s="83">
        <f t="shared" si="22"/>
        <v>6098849.0199999996</v>
      </c>
      <c r="BQ70" s="83">
        <f t="shared" si="23"/>
        <v>5897662.1697973451</v>
      </c>
      <c r="BR70" s="83">
        <f t="shared" si="24"/>
        <v>5428226.1859911513</v>
      </c>
      <c r="BS70" s="83">
        <f t="shared" si="25"/>
        <v>5428226.1859911513</v>
      </c>
      <c r="BT70" s="83">
        <f t="shared" si="26"/>
        <v>5428226.1859911513</v>
      </c>
      <c r="BU70" s="83">
        <f t="shared" si="27"/>
        <v>5428226.1859911513</v>
      </c>
      <c r="BV70" s="83">
        <f t="shared" si="28"/>
        <v>5263160.309463664</v>
      </c>
      <c r="BW70" s="83">
        <f t="shared" si="29"/>
        <v>5687437.8725642636</v>
      </c>
      <c r="BX70" s="83">
        <f t="shared" si="30"/>
        <v>5428226.1859911513</v>
      </c>
      <c r="BY70" s="83">
        <f t="shared" si="31"/>
        <v>5428226.1859911513</v>
      </c>
      <c r="BZ70" s="83">
        <f t="shared" si="32"/>
        <v>5428226.1859911513</v>
      </c>
      <c r="CA70" s="83">
        <f t="shared" si="33"/>
        <v>5599269.6273668297</v>
      </c>
      <c r="CB70" s="83">
        <f t="shared" si="34"/>
        <v>5424502.1517339302</v>
      </c>
      <c r="CC70" s="84"/>
      <c r="CD70" s="84"/>
      <c r="CE70" s="84"/>
      <c r="CF70" s="84"/>
      <c r="CG70" s="84"/>
      <c r="CH70" s="84"/>
      <c r="CI70" s="84"/>
      <c r="CJ70" s="84"/>
      <c r="CK70" s="84"/>
      <c r="CL70" s="83">
        <f t="shared" si="35"/>
        <v>0</v>
      </c>
      <c r="CM70" s="83">
        <f t="shared" si="36"/>
        <v>256332.41557615995</v>
      </c>
      <c r="CN70" s="83">
        <f t="shared" si="37"/>
        <v>0</v>
      </c>
      <c r="CO70" s="83">
        <f t="shared" si="38"/>
        <v>0</v>
      </c>
      <c r="CP70" s="83">
        <f t="shared" si="39"/>
        <v>0</v>
      </c>
      <c r="CQ70" s="83">
        <f t="shared" si="40"/>
        <v>500068.8170924373</v>
      </c>
      <c r="CR70" s="83">
        <f t="shared" si="41"/>
        <v>0</v>
      </c>
      <c r="CS70" s="83">
        <f t="shared" si="42"/>
        <v>0</v>
      </c>
      <c r="CT70" s="83">
        <f t="shared" si="43"/>
        <v>500068.8170924373</v>
      </c>
      <c r="CU70" s="83">
        <f t="shared" si="44"/>
        <v>500068.8170924373</v>
      </c>
      <c r="CV70" s="83">
        <f t="shared" si="71"/>
        <v>500068.8170924373</v>
      </c>
      <c r="CW70" s="83">
        <f>INDEX($CO:$CU,ROW(),MATCH($CW$42,$CO$47:$CU$47,0))</f>
        <v>500068.8170924373</v>
      </c>
      <c r="CX70" s="83">
        <f t="shared" si="45"/>
        <v>169217.03270768002</v>
      </c>
      <c r="CY70" s="83">
        <f t="shared" si="46"/>
        <v>0</v>
      </c>
      <c r="CZ70" s="83">
        <f t="shared" si="72"/>
        <v>0</v>
      </c>
      <c r="DA70" s="83">
        <f t="shared" si="73"/>
        <v>259211.68657311238</v>
      </c>
      <c r="DB70" s="83">
        <f t="shared" si="74"/>
        <v>0</v>
      </c>
      <c r="DC70" s="83">
        <f t="shared" si="47"/>
        <v>0</v>
      </c>
      <c r="DD70" s="83">
        <f t="shared" si="48"/>
        <v>0</v>
      </c>
      <c r="DE70" s="83">
        <f t="shared" si="49"/>
        <v>469435.98380619381</v>
      </c>
      <c r="DF70" s="83">
        <f t="shared" si="50"/>
        <v>0</v>
      </c>
      <c r="DG70" s="83">
        <f t="shared" si="51"/>
        <v>0</v>
      </c>
      <c r="DH70" s="83">
        <f t="shared" si="52"/>
        <v>469435.98380619381</v>
      </c>
      <c r="DI70" s="83">
        <f t="shared" si="53"/>
        <v>469435.98380619381</v>
      </c>
      <c r="DJ70" s="83">
        <f t="shared" si="75"/>
        <v>469435.98380619381</v>
      </c>
      <c r="DK70" s="83">
        <f>INDEX($DC:$DI,ROW(),MATCH($DK$42,$DC$47:$DI$47,0))</f>
        <v>469435.98380619381</v>
      </c>
      <c r="DL70" s="83">
        <f t="shared" si="76"/>
        <v>171043.44137567841</v>
      </c>
      <c r="DM70" s="83">
        <f t="shared" si="77"/>
        <v>0</v>
      </c>
      <c r="DN70" s="83">
        <f t="shared" si="78"/>
        <v>0</v>
      </c>
      <c r="DO70" s="83">
        <f t="shared" si="79"/>
        <v>17593.190751896815</v>
      </c>
      <c r="DP70" s="83">
        <f t="shared" si="80"/>
        <v>0</v>
      </c>
      <c r="DQ70" s="83">
        <f t="shared" si="81"/>
        <v>0</v>
      </c>
      <c r="DR70" s="83">
        <f t="shared" si="82"/>
        <v>0</v>
      </c>
      <c r="DS70" s="83">
        <f t="shared" si="83"/>
        <v>-13232.941227060859</v>
      </c>
      <c r="DT70" s="83">
        <f t="shared" si="84"/>
        <v>0</v>
      </c>
      <c r="DU70" s="83">
        <f t="shared" si="85"/>
        <v>0</v>
      </c>
      <c r="DV70" s="83">
        <f t="shared" si="86"/>
        <v>6983.2061714438751</v>
      </c>
      <c r="DW70" s="83">
        <f t="shared" si="87"/>
        <v>0</v>
      </c>
      <c r="DX70" s="83">
        <f t="shared" si="88"/>
        <v>0</v>
      </c>
      <c r="DY70" s="83">
        <f t="shared" si="89"/>
        <v>17618.948191167488</v>
      </c>
      <c r="DZ70" s="83">
        <f t="shared" si="90"/>
        <v>0</v>
      </c>
      <c r="EA70" s="83">
        <f t="shared" si="91"/>
        <v>0</v>
      </c>
      <c r="EB70" s="83">
        <f t="shared" si="92"/>
        <v>0</v>
      </c>
      <c r="EC70" s="83">
        <f t="shared" si="93"/>
        <v>-12674.077478167925</v>
      </c>
      <c r="ED70" s="83">
        <f t="shared" si="94"/>
        <v>0</v>
      </c>
      <c r="EE70" s="83">
        <f t="shared" si="95"/>
        <v>0</v>
      </c>
      <c r="EF70" s="83">
        <f t="shared" si="96"/>
        <v>6993.5341606939737</v>
      </c>
      <c r="EG70" s="83">
        <f t="shared" si="97"/>
        <v>0</v>
      </c>
      <c r="EH70" s="83">
        <f t="shared" si="98"/>
        <v>0</v>
      </c>
      <c r="EI70" s="83">
        <f t="shared" si="99"/>
        <v>238739.22482426313</v>
      </c>
      <c r="EJ70" s="83">
        <f t="shared" si="100"/>
        <v>0</v>
      </c>
      <c r="EK70" s="83">
        <f t="shared" si="101"/>
        <v>0</v>
      </c>
      <c r="EL70" s="83">
        <f t="shared" si="102"/>
        <v>0</v>
      </c>
      <c r="EM70" s="83">
        <f t="shared" si="103"/>
        <v>513301.75831949816</v>
      </c>
      <c r="EN70" s="83">
        <f t="shared" si="104"/>
        <v>0</v>
      </c>
      <c r="EO70" s="83">
        <f t="shared" si="105"/>
        <v>0</v>
      </c>
      <c r="EP70" s="83">
        <f t="shared" si="54"/>
        <v>513301.75831949816</v>
      </c>
      <c r="EQ70" s="83">
        <f t="shared" si="55"/>
        <v>513301.75831949816</v>
      </c>
      <c r="ER70" s="83">
        <f t="shared" si="106"/>
        <v>513301.75831949816</v>
      </c>
      <c r="ES70" s="83">
        <f>INDEX($EK:$EQ,ROW(),MATCH($ES$42,$EK$47:$EQ$47,0))</f>
        <v>513301.75831949816</v>
      </c>
      <c r="ET70" s="83">
        <f t="shared" si="107"/>
        <v>162233.82653623616</v>
      </c>
      <c r="EU70" s="83">
        <f t="shared" si="108"/>
        <v>0</v>
      </c>
      <c r="EV70" s="83">
        <f t="shared" si="109"/>
        <v>0</v>
      </c>
      <c r="EW70" s="83">
        <f t="shared" si="110"/>
        <v>241592.73838194489</v>
      </c>
      <c r="EX70" s="83">
        <f t="shared" si="111"/>
        <v>0</v>
      </c>
      <c r="EY70" s="83">
        <f t="shared" si="112"/>
        <v>0</v>
      </c>
      <c r="EZ70" s="83">
        <f t="shared" si="113"/>
        <v>0</v>
      </c>
      <c r="FA70" s="83">
        <f t="shared" si="114"/>
        <v>482110.06128436176</v>
      </c>
      <c r="FB70" s="83">
        <f t="shared" si="115"/>
        <v>0</v>
      </c>
      <c r="FC70" s="83">
        <f t="shared" si="116"/>
        <v>0</v>
      </c>
      <c r="FD70" s="83">
        <f t="shared" si="56"/>
        <v>482110.06128436176</v>
      </c>
      <c r="FE70" s="83">
        <f t="shared" si="57"/>
        <v>482110.06128436176</v>
      </c>
      <c r="FF70" s="83">
        <f t="shared" si="117"/>
        <v>482110.06128436176</v>
      </c>
      <c r="FG70" s="113">
        <f>INDEX($EY:$FE,ROW(),MATCH($FG$42,$EY$47:$FE$47,0))</f>
        <v>482110.06128436176</v>
      </c>
      <c r="FH70" s="83">
        <f t="shared" si="118"/>
        <v>164049.90721498444</v>
      </c>
      <c r="FI70" s="83">
        <f t="shared" si="119"/>
        <v>0</v>
      </c>
      <c r="FJ70" s="84">
        <v>412107.90086242999</v>
      </c>
      <c r="FK70" s="84">
        <v>57848.203783132099</v>
      </c>
      <c r="FL70" s="84"/>
      <c r="FM70" s="83">
        <f t="shared" si="58"/>
        <v>0</v>
      </c>
      <c r="FN70" s="83">
        <f t="shared" si="59"/>
        <v>0</v>
      </c>
      <c r="FO70" s="83">
        <f t="shared" si="120"/>
        <v>57848.203783132099</v>
      </c>
      <c r="FP70" s="84">
        <v>390111.66793310503</v>
      </c>
      <c r="FQ70" s="84">
        <v>5016966.44090054</v>
      </c>
      <c r="FR70" s="83">
        <f t="shared" si="121"/>
        <v>5016966.4409005335</v>
      </c>
      <c r="FS70" s="83">
        <f t="shared" si="122"/>
        <v>0</v>
      </c>
      <c r="FT70" s="84">
        <v>5096810.8776129903</v>
      </c>
      <c r="FU70" s="83">
        <f t="shared" si="60"/>
        <v>0</v>
      </c>
      <c r="FV70" s="83">
        <f t="shared" si="61"/>
        <v>0</v>
      </c>
      <c r="FW70" s="83">
        <f t="shared" si="62"/>
        <v>0</v>
      </c>
      <c r="FX70" s="84">
        <v>4068393.85</v>
      </c>
      <c r="FY70" s="83">
        <f t="shared" si="123"/>
        <v>4782777.8744177669</v>
      </c>
      <c r="FZ70" s="83">
        <f t="shared" si="63"/>
        <v>311978.2780646896</v>
      </c>
      <c r="GA70" s="83">
        <f t="shared" si="124"/>
        <v>0</v>
      </c>
      <c r="GB70" s="83">
        <f t="shared" si="125"/>
        <v>0</v>
      </c>
      <c r="GC70" s="83">
        <f t="shared" si="126"/>
        <v>0</v>
      </c>
      <c r="GD70" s="83">
        <f t="shared" si="127"/>
        <v>0</v>
      </c>
      <c r="GE70" s="83">
        <f t="shared" si="128"/>
        <v>0</v>
      </c>
      <c r="GF70" s="83">
        <f t="shared" si="129"/>
        <v>0</v>
      </c>
      <c r="GG70" s="83">
        <f t="shared" si="130"/>
        <v>0</v>
      </c>
      <c r="GH70" s="83">
        <f t="shared" si="131"/>
        <v>0</v>
      </c>
      <c r="GI70" s="83">
        <f t="shared" si="132"/>
        <v>0</v>
      </c>
      <c r="GJ70" s="83">
        <f t="shared" si="133"/>
        <v>5384464.9955822323</v>
      </c>
      <c r="GK70" s="83">
        <f t="shared" si="134"/>
        <v>0</v>
      </c>
      <c r="GL70" s="83">
        <f t="shared" si="135"/>
        <v>0</v>
      </c>
      <c r="GM70" s="83">
        <f t="shared" si="136"/>
        <v>0</v>
      </c>
      <c r="GN70" s="83">
        <f t="shared" si="137"/>
        <v>5384464.9955822323</v>
      </c>
      <c r="GO70" s="83">
        <f t="shared" si="138"/>
        <v>5384464.9955822323</v>
      </c>
      <c r="GP70" s="83">
        <f t="shared" si="139"/>
        <v>0</v>
      </c>
      <c r="GQ70" s="83">
        <f t="shared" si="140"/>
        <v>0</v>
      </c>
      <c r="GR70" s="83">
        <f t="shared" si="141"/>
        <v>0</v>
      </c>
      <c r="GS70" s="83">
        <f t="shared" si="142"/>
        <v>0</v>
      </c>
      <c r="GT70" s="83">
        <f t="shared" si="143"/>
        <v>0</v>
      </c>
      <c r="GU70" s="83">
        <f t="shared" si="144"/>
        <v>0</v>
      </c>
      <c r="GV70" s="83">
        <f t="shared" si="145"/>
        <v>0</v>
      </c>
      <c r="GW70" s="83">
        <f t="shared" si="146"/>
        <v>0</v>
      </c>
      <c r="GX70" s="83">
        <f t="shared" si="147"/>
        <v>0</v>
      </c>
      <c r="GY70" s="83">
        <f t="shared" si="148"/>
        <v>0</v>
      </c>
      <c r="GZ70" s="83">
        <f t="shared" si="149"/>
        <v>5640797.4111583922</v>
      </c>
      <c r="HA70" s="83">
        <f t="shared" si="150"/>
        <v>0</v>
      </c>
      <c r="HB70" s="83">
        <f t="shared" si="151"/>
        <v>0</v>
      </c>
      <c r="HC70" s="83">
        <f t="shared" si="152"/>
        <v>0</v>
      </c>
      <c r="HD70" s="83">
        <f t="shared" si="153"/>
        <v>5884533.8126746695</v>
      </c>
      <c r="HE70" s="83">
        <f t="shared" si="154"/>
        <v>5553682.0282899123</v>
      </c>
      <c r="HF70" s="83">
        <f t="shared" si="155"/>
        <v>0</v>
      </c>
      <c r="HG70" s="83">
        <f t="shared" si="156"/>
        <v>0</v>
      </c>
      <c r="HH70" s="83">
        <f t="shared" si="157"/>
        <v>5623178.4629672244</v>
      </c>
      <c r="HI70" s="83">
        <f t="shared" si="158"/>
        <v>0</v>
      </c>
      <c r="HJ70" s="83">
        <f t="shared" si="159"/>
        <v>0</v>
      </c>
      <c r="HK70" s="83">
        <f t="shared" si="160"/>
        <v>0</v>
      </c>
      <c r="HL70" s="83">
        <f t="shared" si="161"/>
        <v>5897207.8901528371</v>
      </c>
      <c r="HM70" s="83">
        <f t="shared" si="162"/>
        <v>5546688.4941292182</v>
      </c>
      <c r="HN70" s="83">
        <f t="shared" si="163"/>
        <v>0</v>
      </c>
    </row>
    <row r="71" spans="1:222" x14ac:dyDescent="0.2">
      <c r="A71" s="63"/>
      <c r="K71" s="64" t="s">
        <v>391</v>
      </c>
      <c r="L71" s="64"/>
      <c r="M71" s="84">
        <v>1</v>
      </c>
      <c r="N71" s="84">
        <v>3</v>
      </c>
      <c r="O71" s="84"/>
      <c r="P71" s="84"/>
      <c r="Q71" s="84"/>
      <c r="R71" s="84">
        <v>1</v>
      </c>
      <c r="S71" s="83">
        <f t="shared" si="64"/>
        <v>70</v>
      </c>
      <c r="T71" s="87">
        <f t="shared" si="65"/>
        <v>0</v>
      </c>
      <c r="U71" s="84"/>
      <c r="V71" s="84"/>
      <c r="W71" s="85">
        <v>1.0090716634794401</v>
      </c>
      <c r="X71" s="85">
        <v>1.0090003433769501</v>
      </c>
      <c r="Y71" s="85">
        <v>1.0091807821924701</v>
      </c>
      <c r="Z71" s="85">
        <v>1.0090715702116999</v>
      </c>
      <c r="AA71" s="85">
        <v>1.0090716634794401</v>
      </c>
      <c r="AB71" s="85">
        <v>1.0090716634794401</v>
      </c>
      <c r="AC71" s="85">
        <v>1.0090716634794401</v>
      </c>
      <c r="AD71" s="85">
        <v>1.0091231998966099</v>
      </c>
      <c r="AE71" s="85">
        <v>1.0090697200856</v>
      </c>
      <c r="AF71" s="98">
        <v>647373591.49487495</v>
      </c>
      <c r="AG71" s="84">
        <v>627962824.80720496</v>
      </c>
      <c r="AH71" s="84">
        <v>677690099.92038202</v>
      </c>
      <c r="AI71" s="84">
        <v>647383113.05967498</v>
      </c>
      <c r="AJ71" s="84">
        <v>647373591.49487495</v>
      </c>
      <c r="AK71" s="84">
        <v>647373591.49487495</v>
      </c>
      <c r="AL71" s="98">
        <v>647373591.49487495</v>
      </c>
      <c r="AM71" s="84">
        <v>667426915.86930704</v>
      </c>
      <c r="AN71" s="84">
        <v>646877461.61871397</v>
      </c>
      <c r="AO71" s="84">
        <v>-1871260.9277087001</v>
      </c>
      <c r="AP71" s="84"/>
      <c r="AQ71" s="84"/>
      <c r="AR71" s="84"/>
      <c r="AS71" s="83">
        <f t="shared" si="66"/>
        <v>0</v>
      </c>
      <c r="AT71" s="83">
        <f t="shared" si="7"/>
        <v>0</v>
      </c>
      <c r="AU71" s="83">
        <f t="shared" si="67"/>
        <v>0</v>
      </c>
      <c r="AV71" s="84">
        <v>469185280.41000003</v>
      </c>
      <c r="AW71" s="84">
        <v>469185280.41000003</v>
      </c>
      <c r="AX71" s="84">
        <v>-8011258.6170944199</v>
      </c>
      <c r="AY71" s="83">
        <f t="shared" si="8"/>
        <v>469185280.41000003</v>
      </c>
      <c r="AZ71" s="83">
        <f t="shared" si="9"/>
        <v>461174021.79290563</v>
      </c>
      <c r="BA71" s="83">
        <f t="shared" si="10"/>
        <v>645502330.56716621</v>
      </c>
      <c r="BB71" s="83">
        <f t="shared" si="11"/>
        <v>645502330.56716621</v>
      </c>
      <c r="BC71" s="83">
        <f t="shared" si="12"/>
        <v>645502330.56716621</v>
      </c>
      <c r="BD71" s="83">
        <f t="shared" si="13"/>
        <v>645502330.56716621</v>
      </c>
      <c r="BE71" s="83">
        <f t="shared" si="68"/>
        <v>0</v>
      </c>
      <c r="BF71" s="83">
        <f t="shared" si="69"/>
        <v>0</v>
      </c>
      <c r="BG71" s="83">
        <f t="shared" si="14"/>
        <v>645502330.56716621</v>
      </c>
      <c r="BH71" s="83">
        <f t="shared" si="15"/>
        <v>626091563.87949622</v>
      </c>
      <c r="BI71" s="83">
        <f t="shared" si="16"/>
        <v>675818838.99267328</v>
      </c>
      <c r="BJ71" s="83">
        <f t="shared" si="17"/>
        <v>645511852.13196623</v>
      </c>
      <c r="BK71" s="83">
        <f t="shared" si="18"/>
        <v>645502330.56716621</v>
      </c>
      <c r="BL71" s="83">
        <f t="shared" si="19"/>
        <v>645502330.56716621</v>
      </c>
      <c r="BM71" s="83">
        <f t="shared" si="20"/>
        <v>665555654.9415983</v>
      </c>
      <c r="BN71" s="83">
        <f t="shared" si="21"/>
        <v>645006200.69100523</v>
      </c>
      <c r="BO71" s="83">
        <f t="shared" si="70"/>
        <v>0</v>
      </c>
      <c r="BP71" s="83">
        <f t="shared" si="22"/>
        <v>461174021.79290563</v>
      </c>
      <c r="BQ71" s="83">
        <f t="shared" si="23"/>
        <v>651375085.93468428</v>
      </c>
      <c r="BR71" s="83">
        <f t="shared" si="24"/>
        <v>651375085.93468428</v>
      </c>
      <c r="BS71" s="83">
        <f t="shared" si="25"/>
        <v>651375085.93468428</v>
      </c>
      <c r="BT71" s="83">
        <f t="shared" si="26"/>
        <v>651375085.93468428</v>
      </c>
      <c r="BU71" s="83">
        <f t="shared" si="27"/>
        <v>651375085.93468428</v>
      </c>
      <c r="BV71" s="83">
        <f t="shared" si="28"/>
        <v>631743444.93072057</v>
      </c>
      <c r="BW71" s="83">
        <f t="shared" si="29"/>
        <v>682040564.19403565</v>
      </c>
      <c r="BX71" s="83">
        <f t="shared" si="30"/>
        <v>651384633.49595594</v>
      </c>
      <c r="BY71" s="83">
        <f t="shared" si="31"/>
        <v>651375085.93468428</v>
      </c>
      <c r="BZ71" s="83">
        <f t="shared" si="32"/>
        <v>651375085.93468428</v>
      </c>
      <c r="CA71" s="83">
        <f t="shared" si="33"/>
        <v>671644724.11145186</v>
      </c>
      <c r="CB71" s="83">
        <f t="shared" si="34"/>
        <v>650873198.19757044</v>
      </c>
      <c r="CC71" s="84"/>
      <c r="CD71" s="84"/>
      <c r="CE71" s="84"/>
      <c r="CF71" s="84"/>
      <c r="CG71" s="84"/>
      <c r="CH71" s="84"/>
      <c r="CI71" s="84"/>
      <c r="CJ71" s="84"/>
      <c r="CK71" s="84"/>
      <c r="CL71" s="83">
        <f t="shared" si="35"/>
        <v>0</v>
      </c>
      <c r="CM71" s="83">
        <f t="shared" si="36"/>
        <v>30316508.425507069</v>
      </c>
      <c r="CN71" s="83">
        <f t="shared" si="37"/>
        <v>9521.5648000240326</v>
      </c>
      <c r="CO71" s="83">
        <f t="shared" si="38"/>
        <v>0</v>
      </c>
      <c r="CP71" s="83">
        <f t="shared" si="39"/>
        <v>0</v>
      </c>
      <c r="CQ71" s="83">
        <f t="shared" si="40"/>
        <v>0</v>
      </c>
      <c r="CR71" s="83">
        <f t="shared" si="41"/>
        <v>0</v>
      </c>
      <c r="CS71" s="83">
        <f t="shared" si="42"/>
        <v>0</v>
      </c>
      <c r="CT71" s="83">
        <f t="shared" si="43"/>
        <v>0</v>
      </c>
      <c r="CU71" s="83">
        <f t="shared" si="44"/>
        <v>0</v>
      </c>
      <c r="CV71" s="83">
        <f t="shared" si="71"/>
        <v>0</v>
      </c>
      <c r="CW71" s="83">
        <f>INDEX($CO:$CU,ROW(),MATCH($CW$42,$CO$47:$CU$47,0))</f>
        <v>0</v>
      </c>
      <c r="CX71" s="83">
        <f t="shared" si="45"/>
        <v>20053324.374432087</v>
      </c>
      <c r="CY71" s="83">
        <f t="shared" si="46"/>
        <v>0</v>
      </c>
      <c r="CZ71" s="83">
        <f t="shared" si="72"/>
        <v>0</v>
      </c>
      <c r="DA71" s="83">
        <f t="shared" si="73"/>
        <v>30665478.259351373</v>
      </c>
      <c r="DB71" s="83">
        <f t="shared" si="74"/>
        <v>9547.5612716674805</v>
      </c>
      <c r="DC71" s="83">
        <f t="shared" si="47"/>
        <v>0</v>
      </c>
      <c r="DD71" s="83">
        <f t="shared" si="48"/>
        <v>0</v>
      </c>
      <c r="DE71" s="83">
        <f t="shared" si="49"/>
        <v>0</v>
      </c>
      <c r="DF71" s="83">
        <f t="shared" si="50"/>
        <v>0</v>
      </c>
      <c r="DG71" s="83">
        <f t="shared" si="51"/>
        <v>0</v>
      </c>
      <c r="DH71" s="83">
        <f t="shared" si="52"/>
        <v>0</v>
      </c>
      <c r="DI71" s="83">
        <f t="shared" si="53"/>
        <v>0</v>
      </c>
      <c r="DJ71" s="83">
        <f t="shared" si="75"/>
        <v>0</v>
      </c>
      <c r="DK71" s="83">
        <f>INDEX($DC:$DI,ROW(),MATCH($DK$42,$DC$47:$DI$47,0))</f>
        <v>0</v>
      </c>
      <c r="DL71" s="83">
        <f t="shared" si="76"/>
        <v>20269638.176767588</v>
      </c>
      <c r="DM71" s="83">
        <f t="shared" si="77"/>
        <v>0</v>
      </c>
      <c r="DN71" s="83">
        <f t="shared" si="78"/>
        <v>0</v>
      </c>
      <c r="DO71" s="83">
        <f t="shared" si="79"/>
        <v>2080751.7241336294</v>
      </c>
      <c r="DP71" s="83">
        <f t="shared" si="80"/>
        <v>0</v>
      </c>
      <c r="DQ71" s="83">
        <f t="shared" si="81"/>
        <v>0</v>
      </c>
      <c r="DR71" s="83">
        <f t="shared" si="82"/>
        <v>0</v>
      </c>
      <c r="DS71" s="83">
        <f t="shared" si="83"/>
        <v>0</v>
      </c>
      <c r="DT71" s="83">
        <f t="shared" si="84"/>
        <v>0</v>
      </c>
      <c r="DU71" s="83">
        <f t="shared" si="85"/>
        <v>0</v>
      </c>
      <c r="DV71" s="83">
        <f t="shared" si="86"/>
        <v>827555.57338847255</v>
      </c>
      <c r="DW71" s="83">
        <f t="shared" si="87"/>
        <v>0</v>
      </c>
      <c r="DX71" s="83">
        <f t="shared" si="88"/>
        <v>0</v>
      </c>
      <c r="DY71" s="83">
        <f t="shared" si="89"/>
        <v>2084371.5800463781</v>
      </c>
      <c r="DZ71" s="83">
        <f t="shared" si="90"/>
        <v>0</v>
      </c>
      <c r="EA71" s="83">
        <f t="shared" si="91"/>
        <v>0</v>
      </c>
      <c r="EB71" s="83">
        <f t="shared" si="92"/>
        <v>0</v>
      </c>
      <c r="EC71" s="83">
        <f t="shared" si="93"/>
        <v>0</v>
      </c>
      <c r="ED71" s="83">
        <f t="shared" si="94"/>
        <v>0</v>
      </c>
      <c r="EE71" s="83">
        <f t="shared" si="95"/>
        <v>0</v>
      </c>
      <c r="EF71" s="83">
        <f t="shared" si="96"/>
        <v>828774.29192258965</v>
      </c>
      <c r="EG71" s="83">
        <f t="shared" si="97"/>
        <v>0</v>
      </c>
      <c r="EH71" s="83">
        <f t="shared" si="98"/>
        <v>0</v>
      </c>
      <c r="EI71" s="83">
        <f t="shared" si="99"/>
        <v>28235756.701373439</v>
      </c>
      <c r="EJ71" s="83">
        <f t="shared" si="100"/>
        <v>9521.5648000240326</v>
      </c>
      <c r="EK71" s="83">
        <f t="shared" si="101"/>
        <v>0</v>
      </c>
      <c r="EL71" s="83">
        <f t="shared" si="102"/>
        <v>0</v>
      </c>
      <c r="EM71" s="83">
        <f t="shared" si="103"/>
        <v>0</v>
      </c>
      <c r="EN71" s="83">
        <f t="shared" si="104"/>
        <v>0</v>
      </c>
      <c r="EO71" s="83">
        <f t="shared" si="105"/>
        <v>0</v>
      </c>
      <c r="EP71" s="83">
        <f t="shared" si="54"/>
        <v>0</v>
      </c>
      <c r="EQ71" s="83">
        <f t="shared" si="55"/>
        <v>0</v>
      </c>
      <c r="ER71" s="83">
        <f t="shared" si="106"/>
        <v>0</v>
      </c>
      <c r="ES71" s="83">
        <f>INDEX($EK:$EQ,ROW(),MATCH($ES$42,$EK$47:$EQ$47,0))</f>
        <v>0</v>
      </c>
      <c r="ET71" s="83">
        <f t="shared" si="107"/>
        <v>19225768.801043615</v>
      </c>
      <c r="EU71" s="83">
        <f t="shared" si="108"/>
        <v>0</v>
      </c>
      <c r="EV71" s="83">
        <f t="shared" si="109"/>
        <v>0</v>
      </c>
      <c r="EW71" s="83">
        <f t="shared" si="110"/>
        <v>28581106.679304995</v>
      </c>
      <c r="EX71" s="83">
        <f t="shared" si="111"/>
        <v>9547.5612716674805</v>
      </c>
      <c r="EY71" s="83">
        <f t="shared" si="112"/>
        <v>0</v>
      </c>
      <c r="EZ71" s="83">
        <f t="shared" si="113"/>
        <v>0</v>
      </c>
      <c r="FA71" s="83">
        <f t="shared" si="114"/>
        <v>0</v>
      </c>
      <c r="FB71" s="83">
        <f t="shared" si="115"/>
        <v>0</v>
      </c>
      <c r="FC71" s="83">
        <f t="shared" si="116"/>
        <v>0</v>
      </c>
      <c r="FD71" s="83">
        <f t="shared" si="56"/>
        <v>0</v>
      </c>
      <c r="FE71" s="83">
        <f t="shared" si="57"/>
        <v>0</v>
      </c>
      <c r="FF71" s="83">
        <f t="shared" si="117"/>
        <v>0</v>
      </c>
      <c r="FG71" s="113">
        <f>INDEX($EY:$FE,ROW(),MATCH($FG$42,$EY$47:$FE$47,0))</f>
        <v>0</v>
      </c>
      <c r="FH71" s="83">
        <f t="shared" si="118"/>
        <v>19440863.884845</v>
      </c>
      <c r="FI71" s="83">
        <f t="shared" si="119"/>
        <v>0</v>
      </c>
      <c r="FJ71" s="84">
        <v>48289512.790519103</v>
      </c>
      <c r="FK71" s="84">
        <v>5686196.7974421103</v>
      </c>
      <c r="FL71" s="84"/>
      <c r="FM71" s="83">
        <f t="shared" si="58"/>
        <v>0</v>
      </c>
      <c r="FN71" s="83">
        <f t="shared" si="59"/>
        <v>0</v>
      </c>
      <c r="FO71" s="83">
        <f t="shared" si="120"/>
        <v>5686196.7974421103</v>
      </c>
      <c r="FP71" s="84">
        <v>29015151.356162399</v>
      </c>
      <c r="FQ71" s="84">
        <v>619552982.97743797</v>
      </c>
      <c r="FR71" s="83">
        <f t="shared" si="121"/>
        <v>619552982.97743726</v>
      </c>
      <c r="FS71" s="83">
        <f t="shared" si="122"/>
        <v>0</v>
      </c>
      <c r="FT71" s="84">
        <v>644513541.20923603</v>
      </c>
      <c r="FU71" s="83">
        <f t="shared" si="60"/>
        <v>0</v>
      </c>
      <c r="FV71" s="83">
        <f t="shared" si="61"/>
        <v>0</v>
      </c>
      <c r="FW71" s="83">
        <f t="shared" si="62"/>
        <v>0</v>
      </c>
      <c r="FX71" s="84">
        <v>386857796.76999998</v>
      </c>
      <c r="FY71" s="83">
        <f t="shared" si="123"/>
        <v>210540746.61283386</v>
      </c>
      <c r="FZ71" s="83">
        <f t="shared" si="63"/>
        <v>2860050.2856389284</v>
      </c>
      <c r="GA71" s="83">
        <f t="shared" si="124"/>
        <v>0</v>
      </c>
      <c r="GB71" s="83">
        <f t="shared" si="125"/>
        <v>0</v>
      </c>
      <c r="GC71" s="83">
        <f t="shared" si="126"/>
        <v>0</v>
      </c>
      <c r="GD71" s="83">
        <f t="shared" si="127"/>
        <v>0</v>
      </c>
      <c r="GE71" s="83">
        <f t="shared" si="128"/>
        <v>0</v>
      </c>
      <c r="GF71" s="83">
        <f t="shared" si="129"/>
        <v>0</v>
      </c>
      <c r="GG71" s="83">
        <f t="shared" si="130"/>
        <v>0</v>
      </c>
      <c r="GH71" s="83">
        <f t="shared" si="131"/>
        <v>0</v>
      </c>
      <c r="GI71" s="83">
        <f t="shared" si="132"/>
        <v>0</v>
      </c>
      <c r="GJ71" s="83">
        <f t="shared" si="133"/>
        <v>645502330.56716621</v>
      </c>
      <c r="GK71" s="83">
        <f t="shared" si="134"/>
        <v>645502330.56716621</v>
      </c>
      <c r="GL71" s="83">
        <f t="shared" si="135"/>
        <v>0</v>
      </c>
      <c r="GM71" s="83">
        <f t="shared" si="136"/>
        <v>0</v>
      </c>
      <c r="GN71" s="83">
        <f t="shared" si="137"/>
        <v>0</v>
      </c>
      <c r="GO71" s="83">
        <f t="shared" si="138"/>
        <v>645502330.56716621</v>
      </c>
      <c r="GP71" s="83">
        <f t="shared" si="139"/>
        <v>0</v>
      </c>
      <c r="GQ71" s="83">
        <f t="shared" si="140"/>
        <v>0</v>
      </c>
      <c r="GR71" s="83">
        <f t="shared" si="141"/>
        <v>0</v>
      </c>
      <c r="GS71" s="83">
        <f t="shared" si="142"/>
        <v>0</v>
      </c>
      <c r="GT71" s="83">
        <f t="shared" si="143"/>
        <v>0</v>
      </c>
      <c r="GU71" s="83">
        <f t="shared" si="144"/>
        <v>0</v>
      </c>
      <c r="GV71" s="83">
        <f t="shared" si="145"/>
        <v>0</v>
      </c>
      <c r="GW71" s="83">
        <f t="shared" si="146"/>
        <v>0</v>
      </c>
      <c r="GX71" s="83">
        <f t="shared" si="147"/>
        <v>0</v>
      </c>
      <c r="GY71" s="83">
        <f t="shared" si="148"/>
        <v>0</v>
      </c>
      <c r="GZ71" s="83">
        <f t="shared" si="149"/>
        <v>675818838.99267328</v>
      </c>
      <c r="HA71" s="83">
        <f t="shared" si="150"/>
        <v>645511852.13196623</v>
      </c>
      <c r="HB71" s="83">
        <f t="shared" si="151"/>
        <v>0</v>
      </c>
      <c r="HC71" s="83">
        <f t="shared" si="152"/>
        <v>0</v>
      </c>
      <c r="HD71" s="83">
        <f t="shared" si="153"/>
        <v>0</v>
      </c>
      <c r="HE71" s="83">
        <f t="shared" si="154"/>
        <v>665555654.9415983</v>
      </c>
      <c r="HF71" s="83">
        <f t="shared" si="155"/>
        <v>0</v>
      </c>
      <c r="HG71" s="83">
        <f t="shared" si="156"/>
        <v>0</v>
      </c>
      <c r="HH71" s="83">
        <f t="shared" si="157"/>
        <v>673734467.41262686</v>
      </c>
      <c r="HI71" s="83">
        <f t="shared" si="158"/>
        <v>645511852.13196623</v>
      </c>
      <c r="HJ71" s="83">
        <f t="shared" si="159"/>
        <v>0</v>
      </c>
      <c r="HK71" s="83">
        <f t="shared" si="160"/>
        <v>0</v>
      </c>
      <c r="HL71" s="83">
        <f t="shared" si="161"/>
        <v>0</v>
      </c>
      <c r="HM71" s="83">
        <f t="shared" si="162"/>
        <v>664726880.64967573</v>
      </c>
      <c r="HN71" s="83">
        <f t="shared" si="163"/>
        <v>0</v>
      </c>
    </row>
    <row r="72" spans="1:222" x14ac:dyDescent="0.2">
      <c r="A72" s="63"/>
      <c r="K72" s="64" t="s">
        <v>392</v>
      </c>
      <c r="L72" s="64"/>
      <c r="M72" s="84">
        <v>1</v>
      </c>
      <c r="N72" s="84">
        <v>3</v>
      </c>
      <c r="O72" s="84"/>
      <c r="P72" s="84"/>
      <c r="Q72" s="84"/>
      <c r="R72" s="84">
        <v>1</v>
      </c>
      <c r="S72" s="83">
        <f t="shared" si="64"/>
        <v>70</v>
      </c>
      <c r="T72" s="87">
        <f t="shared" si="65"/>
        <v>0</v>
      </c>
      <c r="U72" s="84"/>
      <c r="V72" s="84"/>
      <c r="W72" s="85">
        <v>1.00000000049926</v>
      </c>
      <c r="X72" s="85">
        <v>1.00000000049926</v>
      </c>
      <c r="Y72" s="85">
        <v>1.00000000049926</v>
      </c>
      <c r="Z72" s="85">
        <v>1.00000000049926</v>
      </c>
      <c r="AA72" s="85">
        <v>1.00000000049926</v>
      </c>
      <c r="AB72" s="85">
        <v>1.00000000049926</v>
      </c>
      <c r="AC72" s="85">
        <v>1.00000000049926</v>
      </c>
      <c r="AD72" s="85">
        <v>1.0000000004538701</v>
      </c>
      <c r="AE72" s="85">
        <v>1.00000000049926</v>
      </c>
      <c r="AF72" s="98">
        <v>5.9849133259765399E-4</v>
      </c>
      <c r="AG72" s="84">
        <v>5.9849133259765399E-4</v>
      </c>
      <c r="AH72" s="84">
        <v>5.9849133259765399E-4</v>
      </c>
      <c r="AI72" s="84">
        <v>5.9849133259765399E-4</v>
      </c>
      <c r="AJ72" s="84">
        <v>5.9849133259765399E-4</v>
      </c>
      <c r="AK72" s="84">
        <v>5.9849133259765399E-4</v>
      </c>
      <c r="AL72" s="98">
        <v>5.9849133259765399E-4</v>
      </c>
      <c r="AM72" s="84">
        <v>6.5834044264484698E-4</v>
      </c>
      <c r="AN72" s="84">
        <v>5.9849133259765399E-4</v>
      </c>
      <c r="AO72" s="84">
        <v>-3.9883197658577303E-3</v>
      </c>
      <c r="AP72" s="84"/>
      <c r="AQ72" s="84"/>
      <c r="AR72" s="84"/>
      <c r="AS72" s="83">
        <f t="shared" si="66"/>
        <v>0</v>
      </c>
      <c r="AT72" s="83">
        <f t="shared" si="7"/>
        <v>0</v>
      </c>
      <c r="AU72" s="83">
        <f t="shared" si="67"/>
        <v>0</v>
      </c>
      <c r="AV72" s="84">
        <v>1</v>
      </c>
      <c r="AW72" s="84">
        <v>1</v>
      </c>
      <c r="AX72" s="84"/>
      <c r="AY72" s="83">
        <f t="shared" si="8"/>
        <v>1</v>
      </c>
      <c r="AZ72" s="83">
        <f t="shared" si="9"/>
        <v>1</v>
      </c>
      <c r="BA72" s="83">
        <f t="shared" si="10"/>
        <v>0.69898305147002193</v>
      </c>
      <c r="BB72" s="83">
        <f t="shared" si="11"/>
        <v>-3.3898284332600764E-3</v>
      </c>
      <c r="BC72" s="83">
        <f t="shared" si="12"/>
        <v>-3.3898284332600764E-3</v>
      </c>
      <c r="BD72" s="83">
        <f t="shared" si="13"/>
        <v>-3.3898284332600764E-3</v>
      </c>
      <c r="BE72" s="83">
        <f t="shared" si="68"/>
        <v>0</v>
      </c>
      <c r="BF72" s="83">
        <f t="shared" si="69"/>
        <v>0</v>
      </c>
      <c r="BG72" s="83">
        <f t="shared" si="14"/>
        <v>-3.3898284332600764E-3</v>
      </c>
      <c r="BH72" s="83">
        <f t="shared" si="15"/>
        <v>-3.3898284332600764E-3</v>
      </c>
      <c r="BI72" s="83">
        <f t="shared" si="16"/>
        <v>-3.3898284332600764E-3</v>
      </c>
      <c r="BJ72" s="83">
        <f t="shared" si="17"/>
        <v>-3.3898284332600764E-3</v>
      </c>
      <c r="BK72" s="83">
        <f t="shared" si="18"/>
        <v>-3.3898284332600764E-3</v>
      </c>
      <c r="BL72" s="83">
        <f t="shared" si="19"/>
        <v>-3.3898284332600764E-3</v>
      </c>
      <c r="BM72" s="83">
        <f t="shared" si="20"/>
        <v>-3.3299793232128834E-3</v>
      </c>
      <c r="BN72" s="83">
        <f t="shared" si="21"/>
        <v>-3.3898284332600764E-3</v>
      </c>
      <c r="BO72" s="83">
        <f t="shared" si="70"/>
        <v>0</v>
      </c>
      <c r="BP72" s="83">
        <f t="shared" si="22"/>
        <v>1</v>
      </c>
      <c r="BQ72" s="83">
        <f t="shared" si="23"/>
        <v>0.69898305147011153</v>
      </c>
      <c r="BR72" s="83">
        <f t="shared" si="24"/>
        <v>-3.3898284329612737E-3</v>
      </c>
      <c r="BS72" s="83">
        <f t="shared" si="25"/>
        <v>-3.3898284329612737E-3</v>
      </c>
      <c r="BT72" s="83">
        <f t="shared" si="26"/>
        <v>-3.3898284329612737E-3</v>
      </c>
      <c r="BU72" s="83">
        <f t="shared" si="27"/>
        <v>-3.3898284329612737E-3</v>
      </c>
      <c r="BV72" s="83">
        <f t="shared" si="28"/>
        <v>-3.3898284329612737E-3</v>
      </c>
      <c r="BW72" s="83">
        <f t="shared" si="29"/>
        <v>-3.3898284329612737E-3</v>
      </c>
      <c r="BX72" s="83">
        <f t="shared" si="30"/>
        <v>-3.3898284329612737E-3</v>
      </c>
      <c r="BY72" s="83">
        <f t="shared" si="31"/>
        <v>-3.3898284329612737E-3</v>
      </c>
      <c r="BZ72" s="83">
        <f t="shared" si="32"/>
        <v>-3.3898284329612737E-3</v>
      </c>
      <c r="CA72" s="83">
        <f t="shared" si="33"/>
        <v>-3.329979322914082E-3</v>
      </c>
      <c r="CB72" s="83">
        <f t="shared" si="34"/>
        <v>-3.3898284329612737E-3</v>
      </c>
      <c r="CC72" s="84"/>
      <c r="CD72" s="84"/>
      <c r="CE72" s="84"/>
      <c r="CF72" s="84"/>
      <c r="CG72" s="84"/>
      <c r="CH72" s="84"/>
      <c r="CI72" s="84"/>
      <c r="CJ72" s="84"/>
      <c r="CK72" s="84"/>
      <c r="CL72" s="83">
        <f t="shared" si="35"/>
        <v>0</v>
      </c>
      <c r="CM72" s="83">
        <f t="shared" si="36"/>
        <v>0</v>
      </c>
      <c r="CN72" s="83">
        <f t="shared" si="37"/>
        <v>0</v>
      </c>
      <c r="CO72" s="83">
        <f t="shared" si="38"/>
        <v>0</v>
      </c>
      <c r="CP72" s="83">
        <f t="shared" si="39"/>
        <v>0</v>
      </c>
      <c r="CQ72" s="83">
        <f t="shared" si="40"/>
        <v>0.70237287990328201</v>
      </c>
      <c r="CR72" s="83">
        <f t="shared" si="41"/>
        <v>0</v>
      </c>
      <c r="CS72" s="83">
        <f t="shared" si="42"/>
        <v>0</v>
      </c>
      <c r="CT72" s="83">
        <f t="shared" si="43"/>
        <v>0.70237287990328201</v>
      </c>
      <c r="CU72" s="83">
        <f t="shared" si="44"/>
        <v>0.70237287990328201</v>
      </c>
      <c r="CV72" s="83">
        <f t="shared" si="71"/>
        <v>0.70237287990328201</v>
      </c>
      <c r="CW72" s="83">
        <f>INDEX($CO:$CU,ROW(),MATCH($CW$42,$CO$47:$CU$47,0))</f>
        <v>0.70237287990328201</v>
      </c>
      <c r="CX72" s="83">
        <f t="shared" si="45"/>
        <v>5.9849110047192986E-5</v>
      </c>
      <c r="CY72" s="83">
        <f t="shared" si="46"/>
        <v>0</v>
      </c>
      <c r="CZ72" s="83">
        <f t="shared" si="72"/>
        <v>0</v>
      </c>
      <c r="DA72" s="83">
        <f t="shared" si="73"/>
        <v>0</v>
      </c>
      <c r="DB72" s="83">
        <f t="shared" si="74"/>
        <v>0</v>
      </c>
      <c r="DC72" s="83">
        <f t="shared" si="47"/>
        <v>0</v>
      </c>
      <c r="DD72" s="83">
        <f t="shared" si="48"/>
        <v>0</v>
      </c>
      <c r="DE72" s="83">
        <f t="shared" si="49"/>
        <v>0.70237287990307284</v>
      </c>
      <c r="DF72" s="83">
        <f t="shared" si="50"/>
        <v>0</v>
      </c>
      <c r="DG72" s="83">
        <f t="shared" si="51"/>
        <v>0</v>
      </c>
      <c r="DH72" s="83">
        <f t="shared" si="52"/>
        <v>0.70237287990307284</v>
      </c>
      <c r="DI72" s="83">
        <f t="shared" si="53"/>
        <v>0.70237287990307284</v>
      </c>
      <c r="DJ72" s="83">
        <f t="shared" si="75"/>
        <v>0.70237287990307284</v>
      </c>
      <c r="DK72" s="83">
        <f>INDEX($DC:$DI,ROW(),MATCH($DK$42,$DC$47:$DI$47,0))</f>
        <v>0.70237287990307284</v>
      </c>
      <c r="DL72" s="83">
        <f t="shared" si="76"/>
        <v>5.9849110047191685E-5</v>
      </c>
      <c r="DM72" s="83">
        <f t="shared" si="77"/>
        <v>0</v>
      </c>
      <c r="DN72" s="83">
        <f t="shared" si="78"/>
        <v>0</v>
      </c>
      <c r="DO72" s="83">
        <f t="shared" si="79"/>
        <v>0</v>
      </c>
      <c r="DP72" s="83">
        <f t="shared" si="80"/>
        <v>0</v>
      </c>
      <c r="DQ72" s="83">
        <f t="shared" si="81"/>
        <v>0</v>
      </c>
      <c r="DR72" s="83">
        <f t="shared" si="82"/>
        <v>0</v>
      </c>
      <c r="DS72" s="83">
        <f t="shared" si="83"/>
        <v>-1.8586359959980335E-2</v>
      </c>
      <c r="DT72" s="83">
        <f t="shared" si="84"/>
        <v>0</v>
      </c>
      <c r="DU72" s="83">
        <f t="shared" si="85"/>
        <v>0</v>
      </c>
      <c r="DV72" s="83">
        <f t="shared" si="86"/>
        <v>2.4698381005118127E-6</v>
      </c>
      <c r="DW72" s="83">
        <f t="shared" si="87"/>
        <v>0</v>
      </c>
      <c r="DX72" s="83">
        <f t="shared" si="88"/>
        <v>0</v>
      </c>
      <c r="DY72" s="83">
        <f t="shared" si="89"/>
        <v>0</v>
      </c>
      <c r="DZ72" s="83">
        <f t="shared" si="90"/>
        <v>0</v>
      </c>
      <c r="EA72" s="83">
        <f t="shared" si="91"/>
        <v>0</v>
      </c>
      <c r="EB72" s="83">
        <f t="shared" si="92"/>
        <v>0</v>
      </c>
      <c r="EC72" s="83">
        <f t="shared" si="93"/>
        <v>-1.8963029263923306E-2</v>
      </c>
      <c r="ED72" s="83">
        <f t="shared" si="94"/>
        <v>0</v>
      </c>
      <c r="EE72" s="83">
        <f t="shared" si="95"/>
        <v>0</v>
      </c>
      <c r="EF72" s="83">
        <f t="shared" si="96"/>
        <v>2.447078895488622E-6</v>
      </c>
      <c r="EG72" s="83">
        <f t="shared" si="97"/>
        <v>0</v>
      </c>
      <c r="EH72" s="83">
        <f t="shared" si="98"/>
        <v>0</v>
      </c>
      <c r="EI72" s="83">
        <f t="shared" si="99"/>
        <v>0</v>
      </c>
      <c r="EJ72" s="83">
        <f t="shared" si="100"/>
        <v>0</v>
      </c>
      <c r="EK72" s="83">
        <f t="shared" si="101"/>
        <v>0</v>
      </c>
      <c r="EL72" s="83">
        <f t="shared" si="102"/>
        <v>0</v>
      </c>
      <c r="EM72" s="83">
        <f t="shared" si="103"/>
        <v>0.72095923986326238</v>
      </c>
      <c r="EN72" s="83">
        <f t="shared" si="104"/>
        <v>0</v>
      </c>
      <c r="EO72" s="83">
        <f t="shared" si="105"/>
        <v>0</v>
      </c>
      <c r="EP72" s="83">
        <f t="shared" si="54"/>
        <v>0.72095923986326238</v>
      </c>
      <c r="EQ72" s="83">
        <f t="shared" si="55"/>
        <v>0.72095923986326238</v>
      </c>
      <c r="ER72" s="83">
        <f t="shared" si="106"/>
        <v>0.72095923986326238</v>
      </c>
      <c r="ES72" s="83">
        <f>INDEX($EK:$EQ,ROW(),MATCH($ES$42,$EK$47:$EQ$47,0))</f>
        <v>0.72095923986326238</v>
      </c>
      <c r="ET72" s="83">
        <f t="shared" si="107"/>
        <v>5.7379271946681171E-5</v>
      </c>
      <c r="EU72" s="83">
        <f t="shared" si="108"/>
        <v>0</v>
      </c>
      <c r="EV72" s="83">
        <f t="shared" si="109"/>
        <v>0</v>
      </c>
      <c r="EW72" s="83">
        <f t="shared" si="110"/>
        <v>0</v>
      </c>
      <c r="EX72" s="83">
        <f t="shared" si="111"/>
        <v>0</v>
      </c>
      <c r="EY72" s="83">
        <f t="shared" si="112"/>
        <v>0</v>
      </c>
      <c r="EZ72" s="83">
        <f t="shared" si="113"/>
        <v>0</v>
      </c>
      <c r="FA72" s="83">
        <f t="shared" si="114"/>
        <v>0.72133590916699619</v>
      </c>
      <c r="FB72" s="83">
        <f t="shared" si="115"/>
        <v>0</v>
      </c>
      <c r="FC72" s="83">
        <f t="shared" si="116"/>
        <v>0</v>
      </c>
      <c r="FD72" s="83">
        <f t="shared" si="56"/>
        <v>0.72133590916699619</v>
      </c>
      <c r="FE72" s="83">
        <f t="shared" si="57"/>
        <v>0.72133590916699619</v>
      </c>
      <c r="FF72" s="83">
        <f t="shared" si="117"/>
        <v>0.72133590916699619</v>
      </c>
      <c r="FG72" s="113">
        <f>INDEX($EY:$FE,ROW(),MATCH($FG$42,$EY$47:$FE$47,0))</f>
        <v>0.72133590916699619</v>
      </c>
      <c r="FH72" s="83">
        <f t="shared" si="118"/>
        <v>5.7402031151703061E-5</v>
      </c>
      <c r="FI72" s="83">
        <f t="shared" si="119"/>
        <v>0</v>
      </c>
      <c r="FJ72" s="84"/>
      <c r="FK72" s="84">
        <v>5.9849110047192195E-4</v>
      </c>
      <c r="FL72" s="84"/>
      <c r="FM72" s="83">
        <f t="shared" si="58"/>
        <v>0</v>
      </c>
      <c r="FN72" s="83">
        <f t="shared" si="59"/>
        <v>0</v>
      </c>
      <c r="FO72" s="83">
        <f t="shared" si="120"/>
        <v>5.9849110047192195E-4</v>
      </c>
      <c r="FP72" s="84"/>
      <c r="FQ72" s="84"/>
      <c r="FR72" s="83">
        <f t="shared" si="121"/>
        <v>0</v>
      </c>
      <c r="FS72" s="83">
        <f t="shared" si="122"/>
        <v>0</v>
      </c>
      <c r="FT72" s="84">
        <v>5.9849110047192195E-4</v>
      </c>
      <c r="FU72" s="83">
        <f t="shared" si="60"/>
        <v>0</v>
      </c>
      <c r="FV72" s="83">
        <f t="shared" si="61"/>
        <v>0</v>
      </c>
      <c r="FW72" s="83">
        <f t="shared" si="62"/>
        <v>0</v>
      </c>
      <c r="FX72" s="84"/>
      <c r="FY72" s="83">
        <f t="shared" si="123"/>
        <v>1.0033898284332601</v>
      </c>
      <c r="FZ72" s="83">
        <f t="shared" si="63"/>
        <v>2.3212573204735298E-10</v>
      </c>
      <c r="GA72" s="83">
        <f t="shared" si="124"/>
        <v>0</v>
      </c>
      <c r="GB72" s="83">
        <f t="shared" si="125"/>
        <v>0</v>
      </c>
      <c r="GC72" s="83">
        <f t="shared" si="126"/>
        <v>0</v>
      </c>
      <c r="GD72" s="83">
        <f t="shared" si="127"/>
        <v>0</v>
      </c>
      <c r="GE72" s="83">
        <f t="shared" si="128"/>
        <v>0</v>
      </c>
      <c r="GF72" s="83">
        <f t="shared" si="129"/>
        <v>0</v>
      </c>
      <c r="GG72" s="83">
        <f t="shared" si="130"/>
        <v>0</v>
      </c>
      <c r="GH72" s="83">
        <f t="shared" si="131"/>
        <v>0</v>
      </c>
      <c r="GI72" s="83">
        <f t="shared" si="132"/>
        <v>0</v>
      </c>
      <c r="GJ72" s="83">
        <f t="shared" si="133"/>
        <v>0</v>
      </c>
      <c r="GK72" s="83">
        <f t="shared" si="134"/>
        <v>0</v>
      </c>
      <c r="GL72" s="83">
        <f t="shared" si="135"/>
        <v>0</v>
      </c>
      <c r="GM72" s="83">
        <f t="shared" si="136"/>
        <v>0</v>
      </c>
      <c r="GN72" s="83">
        <f t="shared" si="137"/>
        <v>-3.3898284332600764E-3</v>
      </c>
      <c r="GO72" s="83">
        <f t="shared" si="138"/>
        <v>-3.3898284332600764E-3</v>
      </c>
      <c r="GP72" s="83">
        <f t="shared" si="139"/>
        <v>0</v>
      </c>
      <c r="GQ72" s="83">
        <f t="shared" si="140"/>
        <v>0</v>
      </c>
      <c r="GR72" s="83">
        <f t="shared" si="141"/>
        <v>0</v>
      </c>
      <c r="GS72" s="83">
        <f t="shared" si="142"/>
        <v>0</v>
      </c>
      <c r="GT72" s="83">
        <f t="shared" si="143"/>
        <v>0</v>
      </c>
      <c r="GU72" s="83">
        <f t="shared" si="144"/>
        <v>0</v>
      </c>
      <c r="GV72" s="83">
        <f t="shared" si="145"/>
        <v>0</v>
      </c>
      <c r="GW72" s="83">
        <f t="shared" si="146"/>
        <v>0</v>
      </c>
      <c r="GX72" s="83">
        <f t="shared" si="147"/>
        <v>0</v>
      </c>
      <c r="GY72" s="83">
        <f t="shared" si="148"/>
        <v>0</v>
      </c>
      <c r="GZ72" s="83">
        <f t="shared" si="149"/>
        <v>0</v>
      </c>
      <c r="HA72" s="83">
        <f t="shared" si="150"/>
        <v>0</v>
      </c>
      <c r="HB72" s="83">
        <f t="shared" si="151"/>
        <v>0</v>
      </c>
      <c r="HC72" s="83">
        <f t="shared" si="152"/>
        <v>0</v>
      </c>
      <c r="HD72" s="83">
        <f t="shared" si="153"/>
        <v>0.69898305147002193</v>
      </c>
      <c r="HE72" s="83">
        <f t="shared" si="154"/>
        <v>-3.3299793232128834E-3</v>
      </c>
      <c r="HF72" s="83">
        <f t="shared" si="155"/>
        <v>0</v>
      </c>
      <c r="HG72" s="83">
        <f t="shared" si="156"/>
        <v>0</v>
      </c>
      <c r="HH72" s="83">
        <f t="shared" si="157"/>
        <v>0</v>
      </c>
      <c r="HI72" s="83">
        <f t="shared" si="158"/>
        <v>0</v>
      </c>
      <c r="HJ72" s="83">
        <f t="shared" si="159"/>
        <v>0</v>
      </c>
      <c r="HK72" s="83">
        <f t="shared" si="160"/>
        <v>0</v>
      </c>
      <c r="HL72" s="83">
        <f t="shared" si="161"/>
        <v>0.71794608073394528</v>
      </c>
      <c r="HM72" s="83">
        <f t="shared" si="162"/>
        <v>-3.3324264021083721E-3</v>
      </c>
      <c r="HN72" s="83">
        <f t="shared" si="163"/>
        <v>0</v>
      </c>
    </row>
    <row r="73" spans="1:222" x14ac:dyDescent="0.2">
      <c r="A73" s="63"/>
      <c r="K73" s="64" t="s">
        <v>393</v>
      </c>
      <c r="L73" s="64"/>
      <c r="M73" s="84">
        <v>1</v>
      </c>
      <c r="N73" s="84">
        <v>3</v>
      </c>
      <c r="O73" s="84"/>
      <c r="P73" s="84"/>
      <c r="Q73" s="84"/>
      <c r="R73" s="84">
        <v>1</v>
      </c>
      <c r="S73" s="83">
        <f t="shared" si="64"/>
        <v>70</v>
      </c>
      <c r="T73" s="87">
        <f t="shared" si="65"/>
        <v>0</v>
      </c>
      <c r="U73" s="84"/>
      <c r="V73" s="84"/>
      <c r="W73" s="85">
        <v>1.01056210916788</v>
      </c>
      <c r="X73" s="85">
        <v>1.0105212591721799</v>
      </c>
      <c r="Y73" s="85">
        <v>1.0106257118240001</v>
      </c>
      <c r="Z73" s="85">
        <v>1.0105508878456699</v>
      </c>
      <c r="AA73" s="85">
        <v>1.01056210916788</v>
      </c>
      <c r="AB73" s="85">
        <v>1.01056210916788</v>
      </c>
      <c r="AC73" s="85">
        <v>1.01056210916788</v>
      </c>
      <c r="AD73" s="85">
        <v>1.0105665038515701</v>
      </c>
      <c r="AE73" s="85">
        <v>1.0105570980371199</v>
      </c>
      <c r="AF73" s="98">
        <v>11465752.9553943</v>
      </c>
      <c r="AG73" s="84">
        <v>11075159.8141772</v>
      </c>
      <c r="AH73" s="84">
        <v>12073120.953051699</v>
      </c>
      <c r="AI73" s="84">
        <v>11481000.9357589</v>
      </c>
      <c r="AJ73" s="84">
        <v>11465752.9553943</v>
      </c>
      <c r="AK73" s="84">
        <v>11465752.9553943</v>
      </c>
      <c r="AL73" s="98">
        <v>11465752.9553943</v>
      </c>
      <c r="AM73" s="84">
        <v>11813604.721635999</v>
      </c>
      <c r="AN73" s="84">
        <v>11467747.587478399</v>
      </c>
      <c r="AO73" s="84">
        <v>-37932.263982934703</v>
      </c>
      <c r="AP73" s="84"/>
      <c r="AQ73" s="84"/>
      <c r="AR73" s="84"/>
      <c r="AS73" s="83">
        <f t="shared" si="66"/>
        <v>0</v>
      </c>
      <c r="AT73" s="83">
        <f t="shared" si="7"/>
        <v>0</v>
      </c>
      <c r="AU73" s="83">
        <f t="shared" si="67"/>
        <v>0</v>
      </c>
      <c r="AV73" s="84">
        <v>9510838.1999999993</v>
      </c>
      <c r="AW73" s="84">
        <v>9510838.1999999993</v>
      </c>
      <c r="AX73" s="84"/>
      <c r="AY73" s="83">
        <f t="shared" si="8"/>
        <v>9510838.1999999993</v>
      </c>
      <c r="AZ73" s="83">
        <f t="shared" si="9"/>
        <v>9510838.1999999993</v>
      </c>
      <c r="BA73" s="83">
        <f t="shared" si="10"/>
        <v>11427820.691411365</v>
      </c>
      <c r="BB73" s="83">
        <f t="shared" si="11"/>
        <v>11427820.691411365</v>
      </c>
      <c r="BC73" s="83">
        <f t="shared" si="12"/>
        <v>11427820.691411365</v>
      </c>
      <c r="BD73" s="83">
        <f t="shared" si="13"/>
        <v>11427820.691411365</v>
      </c>
      <c r="BE73" s="83">
        <f t="shared" si="68"/>
        <v>0</v>
      </c>
      <c r="BF73" s="83">
        <f t="shared" si="69"/>
        <v>0</v>
      </c>
      <c r="BG73" s="83">
        <f t="shared" si="14"/>
        <v>11427820.691411365</v>
      </c>
      <c r="BH73" s="83">
        <f t="shared" si="15"/>
        <v>11037227.550194265</v>
      </c>
      <c r="BI73" s="83">
        <f t="shared" si="16"/>
        <v>12035188.689068764</v>
      </c>
      <c r="BJ73" s="83">
        <f t="shared" si="17"/>
        <v>11443068.671775965</v>
      </c>
      <c r="BK73" s="83">
        <f t="shared" si="18"/>
        <v>11427820.691411365</v>
      </c>
      <c r="BL73" s="83">
        <f t="shared" si="19"/>
        <v>11427820.691411365</v>
      </c>
      <c r="BM73" s="83">
        <f t="shared" si="20"/>
        <v>11775672.457653064</v>
      </c>
      <c r="BN73" s="83">
        <f t="shared" si="21"/>
        <v>11429815.323495464</v>
      </c>
      <c r="BO73" s="83">
        <f t="shared" si="70"/>
        <v>0</v>
      </c>
      <c r="BP73" s="83">
        <f t="shared" si="22"/>
        <v>9510838.1999999993</v>
      </c>
      <c r="BQ73" s="83">
        <f t="shared" si="23"/>
        <v>11548923.225818183</v>
      </c>
      <c r="BR73" s="83">
        <f t="shared" si="24"/>
        <v>11548923.225818183</v>
      </c>
      <c r="BS73" s="83">
        <f t="shared" si="25"/>
        <v>11548923.225818183</v>
      </c>
      <c r="BT73" s="83">
        <f t="shared" si="26"/>
        <v>11548923.225818183</v>
      </c>
      <c r="BU73" s="83">
        <f t="shared" si="27"/>
        <v>11548923.225818183</v>
      </c>
      <c r="BV73" s="83">
        <f t="shared" si="28"/>
        <v>11153752.176972536</v>
      </c>
      <c r="BW73" s="83">
        <f t="shared" si="29"/>
        <v>12163474.193132188</v>
      </c>
      <c r="BX73" s="83">
        <f t="shared" si="30"/>
        <v>11564203.425005188</v>
      </c>
      <c r="BY73" s="83">
        <f t="shared" si="31"/>
        <v>11548923.225818183</v>
      </c>
      <c r="BZ73" s="83">
        <f t="shared" si="32"/>
        <v>11548923.225818183</v>
      </c>
      <c r="CA73" s="83">
        <f t="shared" si="33"/>
        <v>11900500.957445158</v>
      </c>
      <c r="CB73" s="83">
        <f t="shared" si="34"/>
        <v>11550881.459041419</v>
      </c>
      <c r="CC73" s="84"/>
      <c r="CD73" s="84"/>
      <c r="CE73" s="84"/>
      <c r="CF73" s="84"/>
      <c r="CG73" s="84"/>
      <c r="CH73" s="84"/>
      <c r="CI73" s="84"/>
      <c r="CJ73" s="84"/>
      <c r="CK73" s="84"/>
      <c r="CL73" s="83">
        <f t="shared" si="35"/>
        <v>0</v>
      </c>
      <c r="CM73" s="83">
        <f t="shared" si="36"/>
        <v>607367.99765739962</v>
      </c>
      <c r="CN73" s="83">
        <f t="shared" si="37"/>
        <v>15247.980364600196</v>
      </c>
      <c r="CO73" s="83">
        <f t="shared" si="38"/>
        <v>0</v>
      </c>
      <c r="CP73" s="83">
        <f t="shared" si="39"/>
        <v>0</v>
      </c>
      <c r="CQ73" s="83">
        <f t="shared" si="40"/>
        <v>0</v>
      </c>
      <c r="CR73" s="83">
        <f t="shared" si="41"/>
        <v>0</v>
      </c>
      <c r="CS73" s="83">
        <f t="shared" si="42"/>
        <v>0</v>
      </c>
      <c r="CT73" s="83">
        <f t="shared" si="43"/>
        <v>0</v>
      </c>
      <c r="CU73" s="83">
        <f t="shared" si="44"/>
        <v>0</v>
      </c>
      <c r="CV73" s="83">
        <f t="shared" si="71"/>
        <v>0</v>
      </c>
      <c r="CW73" s="83">
        <f>INDEX($CO:$CU,ROW(),MATCH($CW$42,$CO$47:$CU$47,0))</f>
        <v>0</v>
      </c>
      <c r="CX73" s="83">
        <f t="shared" si="45"/>
        <v>347851.76624169946</v>
      </c>
      <c r="CY73" s="83">
        <f t="shared" si="46"/>
        <v>1994.6320840995759</v>
      </c>
      <c r="CZ73" s="83">
        <f t="shared" si="72"/>
        <v>0</v>
      </c>
      <c r="DA73" s="83">
        <f t="shared" si="73"/>
        <v>614550.9673140049</v>
      </c>
      <c r="DB73" s="83">
        <f t="shared" si="74"/>
        <v>15280.199187004939</v>
      </c>
      <c r="DC73" s="83">
        <f t="shared" si="47"/>
        <v>0</v>
      </c>
      <c r="DD73" s="83">
        <f t="shared" si="48"/>
        <v>0</v>
      </c>
      <c r="DE73" s="83">
        <f t="shared" si="49"/>
        <v>0</v>
      </c>
      <c r="DF73" s="83">
        <f t="shared" si="50"/>
        <v>0</v>
      </c>
      <c r="DG73" s="83">
        <f t="shared" si="51"/>
        <v>0</v>
      </c>
      <c r="DH73" s="83">
        <f t="shared" si="52"/>
        <v>0</v>
      </c>
      <c r="DI73" s="83">
        <f t="shared" si="53"/>
        <v>0</v>
      </c>
      <c r="DJ73" s="83">
        <f t="shared" si="75"/>
        <v>0</v>
      </c>
      <c r="DK73" s="83">
        <f>INDEX($DC:$DI,ROW(),MATCH($DK$42,$DC$47:$DI$47,0))</f>
        <v>0</v>
      </c>
      <c r="DL73" s="83">
        <f t="shared" si="76"/>
        <v>351577.73162697442</v>
      </c>
      <c r="DM73" s="83">
        <f t="shared" si="77"/>
        <v>1958.2332232352346</v>
      </c>
      <c r="DN73" s="83">
        <f t="shared" si="78"/>
        <v>0</v>
      </c>
      <c r="DO73" s="83">
        <f t="shared" si="79"/>
        <v>41686.265138828785</v>
      </c>
      <c r="DP73" s="83">
        <f t="shared" si="80"/>
        <v>0</v>
      </c>
      <c r="DQ73" s="83">
        <f t="shared" si="81"/>
        <v>0</v>
      </c>
      <c r="DR73" s="83">
        <f t="shared" si="82"/>
        <v>0</v>
      </c>
      <c r="DS73" s="83">
        <f t="shared" si="83"/>
        <v>0</v>
      </c>
      <c r="DT73" s="83">
        <f t="shared" si="84"/>
        <v>0</v>
      </c>
      <c r="DU73" s="83">
        <f t="shared" si="85"/>
        <v>0</v>
      </c>
      <c r="DV73" s="83">
        <f t="shared" si="86"/>
        <v>14355.059664489914</v>
      </c>
      <c r="DW73" s="83">
        <f t="shared" si="87"/>
        <v>0</v>
      </c>
      <c r="DX73" s="83">
        <f t="shared" si="88"/>
        <v>0</v>
      </c>
      <c r="DY73" s="83">
        <f t="shared" si="89"/>
        <v>41771.81128322037</v>
      </c>
      <c r="DZ73" s="83">
        <f t="shared" si="90"/>
        <v>0</v>
      </c>
      <c r="EA73" s="83">
        <f t="shared" si="91"/>
        <v>0</v>
      </c>
      <c r="EB73" s="83">
        <f t="shared" si="92"/>
        <v>0</v>
      </c>
      <c r="EC73" s="83">
        <f t="shared" si="93"/>
        <v>0</v>
      </c>
      <c r="ED73" s="83">
        <f t="shared" si="94"/>
        <v>0</v>
      </c>
      <c r="EE73" s="83">
        <f t="shared" si="95"/>
        <v>0</v>
      </c>
      <c r="EF73" s="83">
        <f t="shared" si="96"/>
        <v>14375.125152399849</v>
      </c>
      <c r="EG73" s="83">
        <f t="shared" si="97"/>
        <v>0</v>
      </c>
      <c r="EH73" s="83">
        <f t="shared" si="98"/>
        <v>0</v>
      </c>
      <c r="EI73" s="83">
        <f t="shared" si="99"/>
        <v>565681.73251857085</v>
      </c>
      <c r="EJ73" s="83">
        <f t="shared" si="100"/>
        <v>15247.980364600196</v>
      </c>
      <c r="EK73" s="83">
        <f t="shared" si="101"/>
        <v>0</v>
      </c>
      <c r="EL73" s="83">
        <f t="shared" si="102"/>
        <v>0</v>
      </c>
      <c r="EM73" s="83">
        <f t="shared" si="103"/>
        <v>0</v>
      </c>
      <c r="EN73" s="83">
        <f t="shared" si="104"/>
        <v>0</v>
      </c>
      <c r="EO73" s="83">
        <f t="shared" si="105"/>
        <v>0</v>
      </c>
      <c r="EP73" s="83">
        <f t="shared" si="54"/>
        <v>0</v>
      </c>
      <c r="EQ73" s="83">
        <f t="shared" si="55"/>
        <v>0</v>
      </c>
      <c r="ER73" s="83">
        <f t="shared" si="106"/>
        <v>0</v>
      </c>
      <c r="ES73" s="83">
        <f>INDEX($EK:$EQ,ROW(),MATCH($ES$42,$EK$47:$EQ$47,0))</f>
        <v>0</v>
      </c>
      <c r="ET73" s="83">
        <f t="shared" si="107"/>
        <v>333496.70657720952</v>
      </c>
      <c r="EU73" s="83">
        <f t="shared" si="108"/>
        <v>1994.6320840995759</v>
      </c>
      <c r="EV73" s="83">
        <f t="shared" si="109"/>
        <v>0</v>
      </c>
      <c r="EW73" s="83">
        <f t="shared" si="110"/>
        <v>572779.15603078448</v>
      </c>
      <c r="EX73" s="83">
        <f t="shared" si="111"/>
        <v>15280.199187004939</v>
      </c>
      <c r="EY73" s="83">
        <f t="shared" si="112"/>
        <v>0</v>
      </c>
      <c r="EZ73" s="83">
        <f t="shared" si="113"/>
        <v>0</v>
      </c>
      <c r="FA73" s="83">
        <f t="shared" si="114"/>
        <v>0</v>
      </c>
      <c r="FB73" s="83">
        <f t="shared" si="115"/>
        <v>0</v>
      </c>
      <c r="FC73" s="83">
        <f t="shared" si="116"/>
        <v>0</v>
      </c>
      <c r="FD73" s="83">
        <f t="shared" si="56"/>
        <v>0</v>
      </c>
      <c r="FE73" s="83">
        <f t="shared" si="57"/>
        <v>0</v>
      </c>
      <c r="FF73" s="83">
        <f t="shared" si="117"/>
        <v>0</v>
      </c>
      <c r="FG73" s="113">
        <f>INDEX($EY:$FE,ROW(),MATCH($FG$42,$EY$47:$FE$47,0))</f>
        <v>0</v>
      </c>
      <c r="FH73" s="83">
        <f t="shared" si="118"/>
        <v>337202.6064745746</v>
      </c>
      <c r="FI73" s="83">
        <f t="shared" si="119"/>
        <v>1958.2332232352346</v>
      </c>
      <c r="FJ73" s="84">
        <v>825081.09017571597</v>
      </c>
      <c r="FK73" s="84">
        <v>147487.36980542599</v>
      </c>
      <c r="FL73" s="84"/>
      <c r="FM73" s="83">
        <f t="shared" si="58"/>
        <v>0</v>
      </c>
      <c r="FN73" s="83">
        <f t="shared" si="59"/>
        <v>0</v>
      </c>
      <c r="FO73" s="83">
        <f t="shared" si="120"/>
        <v>147487.36980542599</v>
      </c>
      <c r="FP73" s="84">
        <v>1187618.9884666</v>
      </c>
      <c r="FQ73" s="84">
        <v>11401104.6777629</v>
      </c>
      <c r="FR73" s="83">
        <f t="shared" si="121"/>
        <v>11401104.677762859</v>
      </c>
      <c r="FS73" s="83">
        <f t="shared" si="122"/>
        <v>-4.0978193283081055E-8</v>
      </c>
      <c r="FT73" s="84">
        <v>11186054.1492774</v>
      </c>
      <c r="FU73" s="83">
        <f t="shared" si="60"/>
        <v>0</v>
      </c>
      <c r="FV73" s="83">
        <f t="shared" si="61"/>
        <v>0</v>
      </c>
      <c r="FW73" s="83">
        <f t="shared" si="62"/>
        <v>0</v>
      </c>
      <c r="FX73" s="84">
        <v>15403453.58</v>
      </c>
      <c r="FY73" s="83">
        <f t="shared" si="123"/>
        <v>13486471.088588636</v>
      </c>
      <c r="FZ73" s="83">
        <f t="shared" si="63"/>
        <v>279698.80611689948</v>
      </c>
      <c r="GA73" s="83">
        <f t="shared" si="124"/>
        <v>0</v>
      </c>
      <c r="GB73" s="83">
        <f t="shared" si="125"/>
        <v>0</v>
      </c>
      <c r="GC73" s="83">
        <f t="shared" si="126"/>
        <v>0</v>
      </c>
      <c r="GD73" s="83">
        <f t="shared" si="127"/>
        <v>0</v>
      </c>
      <c r="GE73" s="83">
        <f t="shared" si="128"/>
        <v>0</v>
      </c>
      <c r="GF73" s="83">
        <f t="shared" si="129"/>
        <v>0</v>
      </c>
      <c r="GG73" s="83">
        <f t="shared" si="130"/>
        <v>0</v>
      </c>
      <c r="GH73" s="83">
        <f t="shared" si="131"/>
        <v>0</v>
      </c>
      <c r="GI73" s="83">
        <f t="shared" si="132"/>
        <v>0</v>
      </c>
      <c r="GJ73" s="83">
        <f t="shared" si="133"/>
        <v>11427820.691411365</v>
      </c>
      <c r="GK73" s="83">
        <f t="shared" si="134"/>
        <v>11427820.691411365</v>
      </c>
      <c r="GL73" s="83">
        <f t="shared" si="135"/>
        <v>0</v>
      </c>
      <c r="GM73" s="83">
        <f t="shared" si="136"/>
        <v>0</v>
      </c>
      <c r="GN73" s="83">
        <f t="shared" si="137"/>
        <v>0</v>
      </c>
      <c r="GO73" s="83">
        <f t="shared" si="138"/>
        <v>11427820.691411365</v>
      </c>
      <c r="GP73" s="83">
        <f t="shared" si="139"/>
        <v>11427820.691411365</v>
      </c>
      <c r="GQ73" s="83">
        <f t="shared" si="140"/>
        <v>0</v>
      </c>
      <c r="GR73" s="83">
        <f t="shared" si="141"/>
        <v>0</v>
      </c>
      <c r="GS73" s="83">
        <f t="shared" si="142"/>
        <v>0</v>
      </c>
      <c r="GT73" s="83">
        <f t="shared" si="143"/>
        <v>0</v>
      </c>
      <c r="GU73" s="83">
        <f t="shared" si="144"/>
        <v>0</v>
      </c>
      <c r="GV73" s="83">
        <f t="shared" si="145"/>
        <v>0</v>
      </c>
      <c r="GW73" s="83">
        <f t="shared" si="146"/>
        <v>0</v>
      </c>
      <c r="GX73" s="83">
        <f t="shared" si="147"/>
        <v>0</v>
      </c>
      <c r="GY73" s="83">
        <f t="shared" si="148"/>
        <v>0</v>
      </c>
      <c r="GZ73" s="83">
        <f t="shared" si="149"/>
        <v>12035188.689068764</v>
      </c>
      <c r="HA73" s="83">
        <f t="shared" si="150"/>
        <v>11443068.671775965</v>
      </c>
      <c r="HB73" s="83">
        <f t="shared" si="151"/>
        <v>0</v>
      </c>
      <c r="HC73" s="83">
        <f t="shared" si="152"/>
        <v>0</v>
      </c>
      <c r="HD73" s="83">
        <f t="shared" si="153"/>
        <v>0</v>
      </c>
      <c r="HE73" s="83">
        <f t="shared" si="154"/>
        <v>11775672.457653064</v>
      </c>
      <c r="HF73" s="83">
        <f t="shared" si="155"/>
        <v>11429815.323495464</v>
      </c>
      <c r="HG73" s="83">
        <f t="shared" si="156"/>
        <v>0</v>
      </c>
      <c r="HH73" s="83">
        <f t="shared" si="157"/>
        <v>11993416.877785545</v>
      </c>
      <c r="HI73" s="83">
        <f t="shared" si="158"/>
        <v>11443068.671775965</v>
      </c>
      <c r="HJ73" s="83">
        <f t="shared" si="159"/>
        <v>0</v>
      </c>
      <c r="HK73" s="83">
        <f t="shared" si="160"/>
        <v>0</v>
      </c>
      <c r="HL73" s="83">
        <f t="shared" si="161"/>
        <v>0</v>
      </c>
      <c r="HM73" s="83">
        <f t="shared" si="162"/>
        <v>11761297.332500665</v>
      </c>
      <c r="HN73" s="83">
        <f t="shared" si="163"/>
        <v>11429815.323495464</v>
      </c>
    </row>
    <row r="74" spans="1:222" x14ac:dyDescent="0.2">
      <c r="A74" s="63"/>
      <c r="K74" s="64" t="s">
        <v>394</v>
      </c>
      <c r="L74" s="64"/>
      <c r="M74" s="84">
        <v>1</v>
      </c>
      <c r="N74" s="84">
        <v>3</v>
      </c>
      <c r="O74" s="84"/>
      <c r="P74" s="84"/>
      <c r="Q74" s="84"/>
      <c r="R74" s="84">
        <v>3</v>
      </c>
      <c r="S74" s="83">
        <f t="shared" si="64"/>
        <v>70</v>
      </c>
      <c r="T74" s="87">
        <f t="shared" si="65"/>
        <v>0</v>
      </c>
      <c r="U74" s="84"/>
      <c r="V74" s="84"/>
      <c r="W74" s="85">
        <v>1.00659406595765</v>
      </c>
      <c r="X74" s="85">
        <v>1.0064893505634001</v>
      </c>
      <c r="Y74" s="85">
        <v>1.0067609504420301</v>
      </c>
      <c r="Z74" s="85">
        <v>1.00659406595765</v>
      </c>
      <c r="AA74" s="85">
        <v>1.00659406595765</v>
      </c>
      <c r="AB74" s="85">
        <v>1.00659406595765</v>
      </c>
      <c r="AC74" s="85">
        <v>1.00659406595765</v>
      </c>
      <c r="AD74" s="85">
        <v>1.0066200114402599</v>
      </c>
      <c r="AE74" s="85">
        <v>1.00659324226485</v>
      </c>
      <c r="AF74" s="98">
        <v>868578439.63794196</v>
      </c>
      <c r="AG74" s="84">
        <v>834162730.97071505</v>
      </c>
      <c r="AH74" s="84">
        <v>923835468.72730994</v>
      </c>
      <c r="AI74" s="84">
        <v>868578439.63794196</v>
      </c>
      <c r="AJ74" s="84">
        <v>868578439.63794196</v>
      </c>
      <c r="AK74" s="84">
        <v>868578439.63794196</v>
      </c>
      <c r="AL74" s="98">
        <v>868578439.63794196</v>
      </c>
      <c r="AM74" s="84">
        <v>875591496.496544</v>
      </c>
      <c r="AN74" s="84">
        <v>867828277.10781097</v>
      </c>
      <c r="AO74" s="84">
        <v>-3643150.9184019901</v>
      </c>
      <c r="AP74" s="84"/>
      <c r="AQ74" s="84"/>
      <c r="AR74" s="84"/>
      <c r="AS74" s="83">
        <f t="shared" si="66"/>
        <v>0</v>
      </c>
      <c r="AT74" s="83">
        <f t="shared" si="7"/>
        <v>0</v>
      </c>
      <c r="AU74" s="83">
        <f t="shared" si="67"/>
        <v>0</v>
      </c>
      <c r="AV74" s="84">
        <v>913455071.88</v>
      </c>
      <c r="AW74" s="84">
        <v>913455071.88</v>
      </c>
      <c r="AX74" s="84"/>
      <c r="AY74" s="83">
        <f t="shared" si="8"/>
        <v>913455071.88</v>
      </c>
      <c r="AZ74" s="83">
        <f t="shared" si="9"/>
        <v>864935288.71954</v>
      </c>
      <c r="BA74" s="83">
        <f t="shared" si="10"/>
        <v>864935288.71954</v>
      </c>
      <c r="BB74" s="83">
        <f t="shared" si="11"/>
        <v>864935288.71954</v>
      </c>
      <c r="BC74" s="83">
        <f t="shared" si="12"/>
        <v>864935288.71954</v>
      </c>
      <c r="BD74" s="83">
        <f t="shared" si="13"/>
        <v>864935288.71954</v>
      </c>
      <c r="BE74" s="83">
        <f t="shared" si="68"/>
        <v>0</v>
      </c>
      <c r="BF74" s="83">
        <f t="shared" si="69"/>
        <v>0</v>
      </c>
      <c r="BG74" s="83">
        <f t="shared" si="14"/>
        <v>864935288.71954</v>
      </c>
      <c r="BH74" s="83">
        <f t="shared" si="15"/>
        <v>830519580.05231309</v>
      </c>
      <c r="BI74" s="83">
        <f t="shared" si="16"/>
        <v>920192317.80890799</v>
      </c>
      <c r="BJ74" s="83">
        <f t="shared" si="17"/>
        <v>864935288.71954</v>
      </c>
      <c r="BK74" s="83">
        <f t="shared" si="18"/>
        <v>864935288.71954</v>
      </c>
      <c r="BL74" s="83">
        <f t="shared" si="19"/>
        <v>864935288.71954</v>
      </c>
      <c r="BM74" s="83">
        <f t="shared" si="20"/>
        <v>871948345.57814205</v>
      </c>
      <c r="BN74" s="83">
        <f t="shared" si="21"/>
        <v>864185126.18940902</v>
      </c>
      <c r="BO74" s="83">
        <f t="shared" si="70"/>
        <v>0</v>
      </c>
      <c r="BP74" s="83">
        <f t="shared" si="22"/>
        <v>870662752.23990536</v>
      </c>
      <c r="BQ74" s="83">
        <f t="shared" si="23"/>
        <v>870662752.23990536</v>
      </c>
      <c r="BR74" s="83">
        <f t="shared" si="24"/>
        <v>870662752.23990536</v>
      </c>
      <c r="BS74" s="83">
        <f t="shared" si="25"/>
        <v>870662752.23990536</v>
      </c>
      <c r="BT74" s="83">
        <f t="shared" si="26"/>
        <v>870662752.23990536</v>
      </c>
      <c r="BU74" s="83">
        <f t="shared" si="27"/>
        <v>870662752.23990536</v>
      </c>
      <c r="BV74" s="83">
        <f t="shared" si="28"/>
        <v>835932754.44050527</v>
      </c>
      <c r="BW74" s="83">
        <f t="shared" si="29"/>
        <v>926438323.62956297</v>
      </c>
      <c r="BX74" s="83">
        <f t="shared" si="30"/>
        <v>870662752.23990536</v>
      </c>
      <c r="BY74" s="83">
        <f t="shared" si="31"/>
        <v>870662752.23990536</v>
      </c>
      <c r="BZ74" s="83">
        <f t="shared" si="32"/>
        <v>870662752.23990536</v>
      </c>
      <c r="CA74" s="83">
        <f t="shared" si="33"/>
        <v>877744771.30194342</v>
      </c>
      <c r="CB74" s="83">
        <f t="shared" si="34"/>
        <v>869906928.26466823</v>
      </c>
      <c r="CC74" s="84"/>
      <c r="CD74" s="84"/>
      <c r="CE74" s="84"/>
      <c r="CF74" s="84"/>
      <c r="CG74" s="84"/>
      <c r="CH74" s="84"/>
      <c r="CI74" s="84"/>
      <c r="CJ74" s="84"/>
      <c r="CK74" s="84"/>
      <c r="CL74" s="83">
        <f t="shared" si="35"/>
        <v>0</v>
      </c>
      <c r="CM74" s="83">
        <f t="shared" si="36"/>
        <v>55257029.089367986</v>
      </c>
      <c r="CN74" s="83">
        <f t="shared" si="37"/>
        <v>0</v>
      </c>
      <c r="CO74" s="83">
        <f t="shared" si="38"/>
        <v>0</v>
      </c>
      <c r="CP74" s="83">
        <f t="shared" si="39"/>
        <v>0</v>
      </c>
      <c r="CQ74" s="83">
        <f t="shared" si="40"/>
        <v>0</v>
      </c>
      <c r="CR74" s="83">
        <f t="shared" si="41"/>
        <v>0</v>
      </c>
      <c r="CS74" s="83">
        <f t="shared" si="42"/>
        <v>0</v>
      </c>
      <c r="CT74" s="83">
        <f t="shared" si="43"/>
        <v>0</v>
      </c>
      <c r="CU74" s="83">
        <f t="shared" si="44"/>
        <v>0</v>
      </c>
      <c r="CV74" s="83">
        <f t="shared" si="71"/>
        <v>0</v>
      </c>
      <c r="CW74" s="83">
        <f>INDEX($CO:$CU,ROW(),MATCH($CW$42,$CO$47:$CU$47,0))</f>
        <v>0</v>
      </c>
      <c r="CX74" s="83">
        <f t="shared" si="45"/>
        <v>7013056.858602047</v>
      </c>
      <c r="CY74" s="83">
        <f t="shared" si="46"/>
        <v>0</v>
      </c>
      <c r="CZ74" s="83">
        <f t="shared" si="72"/>
        <v>0</v>
      </c>
      <c r="DA74" s="83">
        <f t="shared" si="73"/>
        <v>55775571.389657617</v>
      </c>
      <c r="DB74" s="83">
        <f t="shared" si="74"/>
        <v>0</v>
      </c>
      <c r="DC74" s="83">
        <f t="shared" si="47"/>
        <v>0</v>
      </c>
      <c r="DD74" s="83">
        <f t="shared" si="48"/>
        <v>0</v>
      </c>
      <c r="DE74" s="83">
        <f t="shared" si="49"/>
        <v>0</v>
      </c>
      <c r="DF74" s="83">
        <f t="shared" si="50"/>
        <v>0</v>
      </c>
      <c r="DG74" s="83">
        <f t="shared" si="51"/>
        <v>0</v>
      </c>
      <c r="DH74" s="83">
        <f t="shared" si="52"/>
        <v>0</v>
      </c>
      <c r="DI74" s="83">
        <f t="shared" si="53"/>
        <v>0</v>
      </c>
      <c r="DJ74" s="83">
        <f t="shared" si="75"/>
        <v>0</v>
      </c>
      <c r="DK74" s="83">
        <f>INDEX($DC:$DI,ROW(),MATCH($DK$42,$DC$47:$DI$47,0))</f>
        <v>0</v>
      </c>
      <c r="DL74" s="83">
        <f t="shared" si="76"/>
        <v>7082019.062038064</v>
      </c>
      <c r="DM74" s="83">
        <f t="shared" si="77"/>
        <v>0</v>
      </c>
      <c r="DN74" s="83">
        <f t="shared" si="78"/>
        <v>0</v>
      </c>
      <c r="DO74" s="83">
        <f t="shared" si="79"/>
        <v>3792526.399625503</v>
      </c>
      <c r="DP74" s="83">
        <f t="shared" si="80"/>
        <v>0</v>
      </c>
      <c r="DQ74" s="83">
        <f t="shared" si="81"/>
        <v>0</v>
      </c>
      <c r="DR74" s="83">
        <f t="shared" si="82"/>
        <v>0</v>
      </c>
      <c r="DS74" s="83">
        <f t="shared" si="83"/>
        <v>0</v>
      </c>
      <c r="DT74" s="83">
        <f t="shared" si="84"/>
        <v>0</v>
      </c>
      <c r="DU74" s="83">
        <f t="shared" si="85"/>
        <v>0</v>
      </c>
      <c r="DV74" s="83">
        <f t="shared" si="86"/>
        <v>289413.0759299972</v>
      </c>
      <c r="DW74" s="83">
        <f t="shared" si="87"/>
        <v>0</v>
      </c>
      <c r="DX74" s="83">
        <f t="shared" si="88"/>
        <v>0</v>
      </c>
      <c r="DY74" s="83">
        <f t="shared" si="89"/>
        <v>3791136.5634742021</v>
      </c>
      <c r="DZ74" s="83">
        <f t="shared" si="90"/>
        <v>0</v>
      </c>
      <c r="EA74" s="83">
        <f t="shared" si="91"/>
        <v>0</v>
      </c>
      <c r="EB74" s="83">
        <f t="shared" si="92"/>
        <v>0</v>
      </c>
      <c r="EC74" s="83">
        <f t="shared" si="93"/>
        <v>0</v>
      </c>
      <c r="ED74" s="83">
        <f t="shared" si="94"/>
        <v>0</v>
      </c>
      <c r="EE74" s="83">
        <f t="shared" si="95"/>
        <v>0</v>
      </c>
      <c r="EF74" s="83">
        <f t="shared" si="96"/>
        <v>289565.86606712063</v>
      </c>
      <c r="EG74" s="83">
        <f t="shared" si="97"/>
        <v>0</v>
      </c>
      <c r="EH74" s="83">
        <f t="shared" si="98"/>
        <v>0</v>
      </c>
      <c r="EI74" s="83">
        <f t="shared" si="99"/>
        <v>51464502.689742483</v>
      </c>
      <c r="EJ74" s="83">
        <f t="shared" si="100"/>
        <v>0</v>
      </c>
      <c r="EK74" s="83">
        <f t="shared" si="101"/>
        <v>0</v>
      </c>
      <c r="EL74" s="83">
        <f t="shared" si="102"/>
        <v>0</v>
      </c>
      <c r="EM74" s="83">
        <f t="shared" si="103"/>
        <v>0</v>
      </c>
      <c r="EN74" s="83">
        <f t="shared" si="104"/>
        <v>0</v>
      </c>
      <c r="EO74" s="83">
        <f t="shared" si="105"/>
        <v>0</v>
      </c>
      <c r="EP74" s="83">
        <f t="shared" si="54"/>
        <v>0</v>
      </c>
      <c r="EQ74" s="83">
        <f t="shared" si="55"/>
        <v>0</v>
      </c>
      <c r="ER74" s="83">
        <f t="shared" si="106"/>
        <v>0</v>
      </c>
      <c r="ES74" s="83">
        <f>INDEX($EK:$EQ,ROW(),MATCH($ES$42,$EK$47:$EQ$47,0))</f>
        <v>0</v>
      </c>
      <c r="ET74" s="83">
        <f t="shared" si="107"/>
        <v>6723643.7826720495</v>
      </c>
      <c r="EU74" s="83">
        <f t="shared" si="108"/>
        <v>0</v>
      </c>
      <c r="EV74" s="83">
        <f t="shared" si="109"/>
        <v>0</v>
      </c>
      <c r="EW74" s="83">
        <f t="shared" si="110"/>
        <v>51984434.826183416</v>
      </c>
      <c r="EX74" s="83">
        <f t="shared" si="111"/>
        <v>0</v>
      </c>
      <c r="EY74" s="83">
        <f t="shared" si="112"/>
        <v>0</v>
      </c>
      <c r="EZ74" s="83">
        <f t="shared" si="113"/>
        <v>0</v>
      </c>
      <c r="FA74" s="83">
        <f t="shared" si="114"/>
        <v>0</v>
      </c>
      <c r="FB74" s="83">
        <f t="shared" si="115"/>
        <v>0</v>
      </c>
      <c r="FC74" s="83">
        <f t="shared" si="116"/>
        <v>0</v>
      </c>
      <c r="FD74" s="83">
        <f t="shared" si="56"/>
        <v>0</v>
      </c>
      <c r="FE74" s="83">
        <f t="shared" si="57"/>
        <v>0</v>
      </c>
      <c r="FF74" s="83">
        <f t="shared" si="117"/>
        <v>0</v>
      </c>
      <c r="FG74" s="113">
        <f>INDEX($EY:$FE,ROW(),MATCH($FG$42,$EY$47:$FE$47,0))</f>
        <v>0</v>
      </c>
      <c r="FH74" s="83">
        <f t="shared" si="118"/>
        <v>6792453.1959709432</v>
      </c>
      <c r="FI74" s="83">
        <f t="shared" si="119"/>
        <v>0</v>
      </c>
      <c r="FJ74" s="84">
        <v>18503060.153985702</v>
      </c>
      <c r="FK74" s="84">
        <v>6948883.2437329199</v>
      </c>
      <c r="FL74" s="84"/>
      <c r="FM74" s="83">
        <f t="shared" si="58"/>
        <v>0</v>
      </c>
      <c r="FN74" s="83">
        <f t="shared" si="59"/>
        <v>0</v>
      </c>
      <c r="FO74" s="83">
        <f t="shared" si="120"/>
        <v>6948883.2437329199</v>
      </c>
      <c r="FP74" s="84"/>
      <c r="FQ74" s="84">
        <v>839257847.46932101</v>
      </c>
      <c r="FR74" s="83">
        <f t="shared" si="121"/>
        <v>839257847.46932137</v>
      </c>
      <c r="FS74" s="83">
        <f t="shared" si="122"/>
        <v>0</v>
      </c>
      <c r="FT74" s="84">
        <v>864709790.86704004</v>
      </c>
      <c r="FU74" s="83">
        <f t="shared" si="60"/>
        <v>0</v>
      </c>
      <c r="FV74" s="83">
        <f t="shared" si="61"/>
        <v>0</v>
      </c>
      <c r="FW74" s="83">
        <f t="shared" si="62"/>
        <v>0</v>
      </c>
      <c r="FX74" s="84">
        <v>483356805.14999998</v>
      </c>
      <c r="FY74" s="83">
        <f t="shared" si="123"/>
        <v>531876588.31045997</v>
      </c>
      <c r="FZ74" s="83">
        <f t="shared" si="63"/>
        <v>3868648.7709019184</v>
      </c>
      <c r="GA74" s="83">
        <f t="shared" si="124"/>
        <v>0</v>
      </c>
      <c r="GB74" s="83">
        <f t="shared" si="125"/>
        <v>0</v>
      </c>
      <c r="GC74" s="83">
        <f t="shared" si="126"/>
        <v>0</v>
      </c>
      <c r="GD74" s="83">
        <f t="shared" si="127"/>
        <v>0</v>
      </c>
      <c r="GE74" s="83">
        <f t="shared" si="128"/>
        <v>0</v>
      </c>
      <c r="GF74" s="83">
        <f t="shared" si="129"/>
        <v>0</v>
      </c>
      <c r="GG74" s="83">
        <f t="shared" si="130"/>
        <v>0</v>
      </c>
      <c r="GH74" s="83">
        <f t="shared" si="131"/>
        <v>0</v>
      </c>
      <c r="GI74" s="83">
        <f t="shared" si="132"/>
        <v>0</v>
      </c>
      <c r="GJ74" s="83">
        <f t="shared" si="133"/>
        <v>864935288.71954</v>
      </c>
      <c r="GK74" s="83">
        <f t="shared" si="134"/>
        <v>0</v>
      </c>
      <c r="GL74" s="83">
        <f t="shared" si="135"/>
        <v>0</v>
      </c>
      <c r="GM74" s="83">
        <f t="shared" si="136"/>
        <v>0</v>
      </c>
      <c r="GN74" s="83">
        <f t="shared" si="137"/>
        <v>0</v>
      </c>
      <c r="GO74" s="83">
        <f t="shared" si="138"/>
        <v>864935288.71954</v>
      </c>
      <c r="GP74" s="83">
        <f t="shared" si="139"/>
        <v>0</v>
      </c>
      <c r="GQ74" s="83">
        <f t="shared" si="140"/>
        <v>0</v>
      </c>
      <c r="GR74" s="83">
        <f t="shared" si="141"/>
        <v>0</v>
      </c>
      <c r="GS74" s="83">
        <f t="shared" si="142"/>
        <v>0</v>
      </c>
      <c r="GT74" s="83">
        <f t="shared" si="143"/>
        <v>0</v>
      </c>
      <c r="GU74" s="83">
        <f t="shared" si="144"/>
        <v>0</v>
      </c>
      <c r="GV74" s="83">
        <f t="shared" si="145"/>
        <v>0</v>
      </c>
      <c r="GW74" s="83">
        <f t="shared" si="146"/>
        <v>0</v>
      </c>
      <c r="GX74" s="83">
        <f t="shared" si="147"/>
        <v>0</v>
      </c>
      <c r="GY74" s="83">
        <f t="shared" si="148"/>
        <v>0</v>
      </c>
      <c r="GZ74" s="83">
        <f t="shared" si="149"/>
        <v>920192317.80890799</v>
      </c>
      <c r="HA74" s="83">
        <f t="shared" si="150"/>
        <v>0</v>
      </c>
      <c r="HB74" s="83">
        <f t="shared" si="151"/>
        <v>0</v>
      </c>
      <c r="HC74" s="83">
        <f t="shared" si="152"/>
        <v>0</v>
      </c>
      <c r="HD74" s="83">
        <f t="shared" si="153"/>
        <v>0</v>
      </c>
      <c r="HE74" s="83">
        <f t="shared" si="154"/>
        <v>871948345.57814205</v>
      </c>
      <c r="HF74" s="83">
        <f t="shared" si="155"/>
        <v>0</v>
      </c>
      <c r="HG74" s="83">
        <f t="shared" si="156"/>
        <v>0</v>
      </c>
      <c r="HH74" s="83">
        <f t="shared" si="157"/>
        <v>916401181.24543381</v>
      </c>
      <c r="HI74" s="83">
        <f t="shared" si="158"/>
        <v>0</v>
      </c>
      <c r="HJ74" s="83">
        <f t="shared" si="159"/>
        <v>0</v>
      </c>
      <c r="HK74" s="83">
        <f t="shared" si="160"/>
        <v>0</v>
      </c>
      <c r="HL74" s="83">
        <f t="shared" si="161"/>
        <v>0</v>
      </c>
      <c r="HM74" s="83">
        <f t="shared" si="162"/>
        <v>871658779.71207488</v>
      </c>
      <c r="HN74" s="83">
        <f t="shared" si="163"/>
        <v>0</v>
      </c>
    </row>
    <row r="75" spans="1:222" x14ac:dyDescent="0.2">
      <c r="A75" s="63"/>
      <c r="K75" s="64" t="s">
        <v>395</v>
      </c>
      <c r="L75" s="64"/>
      <c r="M75" s="84">
        <v>1</v>
      </c>
      <c r="N75" s="84">
        <v>3</v>
      </c>
      <c r="O75" s="84"/>
      <c r="P75" s="84"/>
      <c r="Q75" s="84"/>
      <c r="R75" s="84">
        <v>1</v>
      </c>
      <c r="S75" s="83">
        <f t="shared" si="64"/>
        <v>70</v>
      </c>
      <c r="T75" s="87">
        <f t="shared" si="65"/>
        <v>0</v>
      </c>
      <c r="U75" s="84"/>
      <c r="V75" s="84"/>
      <c r="W75" s="85">
        <v>1.00000000049926</v>
      </c>
      <c r="X75" s="85">
        <v>1.00000000049926</v>
      </c>
      <c r="Y75" s="85">
        <v>1.00000000049926</v>
      </c>
      <c r="Z75" s="85">
        <v>1.00000000049926</v>
      </c>
      <c r="AA75" s="85">
        <v>1.00000000049926</v>
      </c>
      <c r="AB75" s="85">
        <v>1.00000000049926</v>
      </c>
      <c r="AC75" s="85">
        <v>1.00000000049926</v>
      </c>
      <c r="AD75" s="85">
        <v>1.0000000004538701</v>
      </c>
      <c r="AE75" s="85">
        <v>1.00000000049926</v>
      </c>
      <c r="AF75" s="98">
        <v>5.9849133259765399E-4</v>
      </c>
      <c r="AG75" s="84">
        <v>5.9849133259765399E-4</v>
      </c>
      <c r="AH75" s="84">
        <v>5.9849133259765399E-4</v>
      </c>
      <c r="AI75" s="84">
        <v>5.9849133259765399E-4</v>
      </c>
      <c r="AJ75" s="84">
        <v>5.9849133259765399E-4</v>
      </c>
      <c r="AK75" s="84">
        <v>5.9849133259765399E-4</v>
      </c>
      <c r="AL75" s="98">
        <v>5.9849133259765399E-4</v>
      </c>
      <c r="AM75" s="84">
        <v>6.5834044264484698E-4</v>
      </c>
      <c r="AN75" s="84">
        <v>5.9849133259765399E-4</v>
      </c>
      <c r="AO75" s="84">
        <v>-3.9883197658577303E-3</v>
      </c>
      <c r="AP75" s="84"/>
      <c r="AQ75" s="84"/>
      <c r="AR75" s="84"/>
      <c r="AS75" s="83">
        <f t="shared" si="66"/>
        <v>0</v>
      </c>
      <c r="AT75" s="83">
        <f t="shared" si="7"/>
        <v>0</v>
      </c>
      <c r="AU75" s="83">
        <f t="shared" si="67"/>
        <v>0</v>
      </c>
      <c r="AV75" s="84">
        <v>1</v>
      </c>
      <c r="AW75" s="84">
        <v>1</v>
      </c>
      <c r="AX75" s="84"/>
      <c r="AY75" s="83">
        <f t="shared" si="8"/>
        <v>1</v>
      </c>
      <c r="AZ75" s="83">
        <f t="shared" si="9"/>
        <v>1</v>
      </c>
      <c r="BA75" s="83">
        <f t="shared" si="10"/>
        <v>0.69898305147002193</v>
      </c>
      <c r="BB75" s="83">
        <f t="shared" si="11"/>
        <v>-3.3898284332600764E-3</v>
      </c>
      <c r="BC75" s="83">
        <f t="shared" si="12"/>
        <v>-3.3898284332600764E-3</v>
      </c>
      <c r="BD75" s="83">
        <f t="shared" si="13"/>
        <v>-3.3898284332600764E-3</v>
      </c>
      <c r="BE75" s="83">
        <f t="shared" si="68"/>
        <v>0</v>
      </c>
      <c r="BF75" s="83">
        <f t="shared" si="69"/>
        <v>0</v>
      </c>
      <c r="BG75" s="83">
        <f t="shared" si="14"/>
        <v>-3.3898284332600764E-3</v>
      </c>
      <c r="BH75" s="83">
        <f t="shared" si="15"/>
        <v>-3.3898284332600764E-3</v>
      </c>
      <c r="BI75" s="83">
        <f t="shared" si="16"/>
        <v>-3.3898284332600764E-3</v>
      </c>
      <c r="BJ75" s="83">
        <f t="shared" si="17"/>
        <v>-3.3898284332600764E-3</v>
      </c>
      <c r="BK75" s="83">
        <f t="shared" si="18"/>
        <v>-3.3898284332600764E-3</v>
      </c>
      <c r="BL75" s="83">
        <f t="shared" si="19"/>
        <v>-3.3898284332600764E-3</v>
      </c>
      <c r="BM75" s="83">
        <f t="shared" si="20"/>
        <v>-3.3299793232128834E-3</v>
      </c>
      <c r="BN75" s="83">
        <f t="shared" si="21"/>
        <v>-3.3898284332600764E-3</v>
      </c>
      <c r="BO75" s="83">
        <f t="shared" si="70"/>
        <v>0</v>
      </c>
      <c r="BP75" s="83">
        <f t="shared" si="22"/>
        <v>1</v>
      </c>
      <c r="BQ75" s="83">
        <f t="shared" si="23"/>
        <v>0.69898305147011153</v>
      </c>
      <c r="BR75" s="83">
        <f t="shared" si="24"/>
        <v>-3.3898284329612737E-3</v>
      </c>
      <c r="BS75" s="83">
        <f t="shared" si="25"/>
        <v>-3.3898284329612737E-3</v>
      </c>
      <c r="BT75" s="83">
        <f t="shared" si="26"/>
        <v>-3.3898284329612737E-3</v>
      </c>
      <c r="BU75" s="83">
        <f t="shared" si="27"/>
        <v>-3.3898284329612737E-3</v>
      </c>
      <c r="BV75" s="83">
        <f t="shared" si="28"/>
        <v>-3.3898284329612737E-3</v>
      </c>
      <c r="BW75" s="83">
        <f t="shared" si="29"/>
        <v>-3.3898284329612737E-3</v>
      </c>
      <c r="BX75" s="83">
        <f t="shared" si="30"/>
        <v>-3.3898284329612737E-3</v>
      </c>
      <c r="BY75" s="83">
        <f t="shared" si="31"/>
        <v>-3.3898284329612737E-3</v>
      </c>
      <c r="BZ75" s="83">
        <f t="shared" si="32"/>
        <v>-3.3898284329612737E-3</v>
      </c>
      <c r="CA75" s="83">
        <f t="shared" si="33"/>
        <v>-3.329979322914082E-3</v>
      </c>
      <c r="CB75" s="83">
        <f t="shared" si="34"/>
        <v>-3.3898284329612737E-3</v>
      </c>
      <c r="CC75" s="84"/>
      <c r="CD75" s="84"/>
      <c r="CE75" s="84"/>
      <c r="CF75" s="84"/>
      <c r="CG75" s="84"/>
      <c r="CH75" s="84"/>
      <c r="CI75" s="84"/>
      <c r="CJ75" s="84"/>
      <c r="CK75" s="84"/>
      <c r="CL75" s="83">
        <f t="shared" si="35"/>
        <v>0</v>
      </c>
      <c r="CM75" s="83">
        <f t="shared" si="36"/>
        <v>0</v>
      </c>
      <c r="CN75" s="83">
        <f t="shared" si="37"/>
        <v>0</v>
      </c>
      <c r="CO75" s="83">
        <f t="shared" si="38"/>
        <v>0</v>
      </c>
      <c r="CP75" s="83">
        <f t="shared" si="39"/>
        <v>0</v>
      </c>
      <c r="CQ75" s="83">
        <f t="shared" si="40"/>
        <v>0.70237287990328201</v>
      </c>
      <c r="CR75" s="83">
        <f t="shared" si="41"/>
        <v>0</v>
      </c>
      <c r="CS75" s="83">
        <f t="shared" si="42"/>
        <v>0</v>
      </c>
      <c r="CT75" s="83">
        <f t="shared" si="43"/>
        <v>0.70237287990328201</v>
      </c>
      <c r="CU75" s="83">
        <f t="shared" si="44"/>
        <v>0.70237287990328201</v>
      </c>
      <c r="CV75" s="83">
        <f t="shared" si="71"/>
        <v>0.70237287990328201</v>
      </c>
      <c r="CW75" s="83">
        <f>INDEX($CO:$CU,ROW(),MATCH($CW$42,$CO$47:$CU$47,0))</f>
        <v>0.70237287990328201</v>
      </c>
      <c r="CX75" s="83">
        <f t="shared" si="45"/>
        <v>5.9849110047192986E-5</v>
      </c>
      <c r="CY75" s="83">
        <f t="shared" si="46"/>
        <v>0</v>
      </c>
      <c r="CZ75" s="83">
        <f t="shared" si="72"/>
        <v>0</v>
      </c>
      <c r="DA75" s="83">
        <f t="shared" si="73"/>
        <v>0</v>
      </c>
      <c r="DB75" s="83">
        <f t="shared" si="74"/>
        <v>0</v>
      </c>
      <c r="DC75" s="83">
        <f t="shared" si="47"/>
        <v>0</v>
      </c>
      <c r="DD75" s="83">
        <f t="shared" si="48"/>
        <v>0</v>
      </c>
      <c r="DE75" s="83">
        <f t="shared" si="49"/>
        <v>0.70237287990307284</v>
      </c>
      <c r="DF75" s="83">
        <f t="shared" si="50"/>
        <v>0</v>
      </c>
      <c r="DG75" s="83">
        <f t="shared" si="51"/>
        <v>0</v>
      </c>
      <c r="DH75" s="83">
        <f t="shared" si="52"/>
        <v>0.70237287990307284</v>
      </c>
      <c r="DI75" s="83">
        <f t="shared" si="53"/>
        <v>0.70237287990307284</v>
      </c>
      <c r="DJ75" s="83">
        <f t="shared" si="75"/>
        <v>0.70237287990307284</v>
      </c>
      <c r="DK75" s="83">
        <f>INDEX($DC:$DI,ROW(),MATCH($DK$42,$DC$47:$DI$47,0))</f>
        <v>0.70237287990307284</v>
      </c>
      <c r="DL75" s="83">
        <f t="shared" si="76"/>
        <v>5.9849110047191685E-5</v>
      </c>
      <c r="DM75" s="83">
        <f t="shared" si="77"/>
        <v>0</v>
      </c>
      <c r="DN75" s="83">
        <f t="shared" si="78"/>
        <v>0</v>
      </c>
      <c r="DO75" s="83">
        <f t="shared" si="79"/>
        <v>0</v>
      </c>
      <c r="DP75" s="83">
        <f t="shared" si="80"/>
        <v>0</v>
      </c>
      <c r="DQ75" s="83">
        <f t="shared" si="81"/>
        <v>0</v>
      </c>
      <c r="DR75" s="83">
        <f t="shared" si="82"/>
        <v>0</v>
      </c>
      <c r="DS75" s="83">
        <f t="shared" si="83"/>
        <v>-1.8586359959980335E-2</v>
      </c>
      <c r="DT75" s="83">
        <f t="shared" si="84"/>
        <v>0</v>
      </c>
      <c r="DU75" s="83">
        <f t="shared" si="85"/>
        <v>0</v>
      </c>
      <c r="DV75" s="83">
        <f t="shared" si="86"/>
        <v>2.4698381005118127E-6</v>
      </c>
      <c r="DW75" s="83">
        <f t="shared" si="87"/>
        <v>0</v>
      </c>
      <c r="DX75" s="83">
        <f t="shared" si="88"/>
        <v>0</v>
      </c>
      <c r="DY75" s="83">
        <f t="shared" si="89"/>
        <v>0</v>
      </c>
      <c r="DZ75" s="83">
        <f t="shared" si="90"/>
        <v>0</v>
      </c>
      <c r="EA75" s="83">
        <f t="shared" si="91"/>
        <v>0</v>
      </c>
      <c r="EB75" s="83">
        <f t="shared" si="92"/>
        <v>0</v>
      </c>
      <c r="EC75" s="83">
        <f t="shared" si="93"/>
        <v>-1.8963029263923306E-2</v>
      </c>
      <c r="ED75" s="83">
        <f t="shared" si="94"/>
        <v>0</v>
      </c>
      <c r="EE75" s="83">
        <f t="shared" si="95"/>
        <v>0</v>
      </c>
      <c r="EF75" s="83">
        <f t="shared" si="96"/>
        <v>2.447078895488622E-6</v>
      </c>
      <c r="EG75" s="83">
        <f t="shared" si="97"/>
        <v>0</v>
      </c>
      <c r="EH75" s="83">
        <f t="shared" si="98"/>
        <v>0</v>
      </c>
      <c r="EI75" s="83">
        <f t="shared" si="99"/>
        <v>0</v>
      </c>
      <c r="EJ75" s="83">
        <f t="shared" si="100"/>
        <v>0</v>
      </c>
      <c r="EK75" s="83">
        <f t="shared" si="101"/>
        <v>0</v>
      </c>
      <c r="EL75" s="83">
        <f t="shared" si="102"/>
        <v>0</v>
      </c>
      <c r="EM75" s="83">
        <f t="shared" si="103"/>
        <v>0.72095923986326238</v>
      </c>
      <c r="EN75" s="83">
        <f t="shared" si="104"/>
        <v>0</v>
      </c>
      <c r="EO75" s="83">
        <f t="shared" si="105"/>
        <v>0</v>
      </c>
      <c r="EP75" s="83">
        <f t="shared" si="54"/>
        <v>0.72095923986326238</v>
      </c>
      <c r="EQ75" s="83">
        <f t="shared" si="55"/>
        <v>0.72095923986326238</v>
      </c>
      <c r="ER75" s="83">
        <f t="shared" si="106"/>
        <v>0.72095923986326238</v>
      </c>
      <c r="ES75" s="83">
        <f>INDEX($EK:$EQ,ROW(),MATCH($ES$42,$EK$47:$EQ$47,0))</f>
        <v>0.72095923986326238</v>
      </c>
      <c r="ET75" s="83">
        <f t="shared" si="107"/>
        <v>5.7379271946681171E-5</v>
      </c>
      <c r="EU75" s="83">
        <f t="shared" si="108"/>
        <v>0</v>
      </c>
      <c r="EV75" s="83">
        <f t="shared" si="109"/>
        <v>0</v>
      </c>
      <c r="EW75" s="83">
        <f t="shared" si="110"/>
        <v>0</v>
      </c>
      <c r="EX75" s="83">
        <f t="shared" si="111"/>
        <v>0</v>
      </c>
      <c r="EY75" s="83">
        <f t="shared" si="112"/>
        <v>0</v>
      </c>
      <c r="EZ75" s="83">
        <f t="shared" si="113"/>
        <v>0</v>
      </c>
      <c r="FA75" s="83">
        <f t="shared" si="114"/>
        <v>0.72133590916699619</v>
      </c>
      <c r="FB75" s="83">
        <f t="shared" si="115"/>
        <v>0</v>
      </c>
      <c r="FC75" s="83">
        <f t="shared" si="116"/>
        <v>0</v>
      </c>
      <c r="FD75" s="83">
        <f t="shared" si="56"/>
        <v>0.72133590916699619</v>
      </c>
      <c r="FE75" s="83">
        <f t="shared" si="57"/>
        <v>0.72133590916699619</v>
      </c>
      <c r="FF75" s="83">
        <f t="shared" si="117"/>
        <v>0.72133590916699619</v>
      </c>
      <c r="FG75" s="113">
        <f>INDEX($EY:$FE,ROW(),MATCH($FG$42,$EY$47:$FE$47,0))</f>
        <v>0.72133590916699619</v>
      </c>
      <c r="FH75" s="83">
        <f t="shared" si="118"/>
        <v>5.7402031151703061E-5</v>
      </c>
      <c r="FI75" s="83">
        <f t="shared" si="119"/>
        <v>0</v>
      </c>
      <c r="FJ75" s="84"/>
      <c r="FK75" s="84">
        <v>5.9849110047192195E-4</v>
      </c>
      <c r="FL75" s="84"/>
      <c r="FM75" s="83">
        <f t="shared" si="58"/>
        <v>0</v>
      </c>
      <c r="FN75" s="83">
        <f t="shared" si="59"/>
        <v>0</v>
      </c>
      <c r="FO75" s="83">
        <f t="shared" si="120"/>
        <v>5.9849110047192195E-4</v>
      </c>
      <c r="FP75" s="84"/>
      <c r="FQ75" s="84"/>
      <c r="FR75" s="83">
        <f t="shared" si="121"/>
        <v>0</v>
      </c>
      <c r="FS75" s="83">
        <f t="shared" si="122"/>
        <v>0</v>
      </c>
      <c r="FT75" s="84">
        <v>5.9849110047192195E-4</v>
      </c>
      <c r="FU75" s="83">
        <f t="shared" si="60"/>
        <v>0</v>
      </c>
      <c r="FV75" s="83">
        <f t="shared" si="61"/>
        <v>0</v>
      </c>
      <c r="FW75" s="83">
        <f t="shared" si="62"/>
        <v>0</v>
      </c>
      <c r="FX75" s="84"/>
      <c r="FY75" s="83">
        <f t="shared" si="123"/>
        <v>1.0033898284332601</v>
      </c>
      <c r="FZ75" s="83">
        <f t="shared" si="63"/>
        <v>2.3212573204735298E-10</v>
      </c>
      <c r="GA75" s="83">
        <f t="shared" si="124"/>
        <v>0</v>
      </c>
      <c r="GB75" s="83">
        <f t="shared" si="125"/>
        <v>0</v>
      </c>
      <c r="GC75" s="83">
        <f t="shared" si="126"/>
        <v>0</v>
      </c>
      <c r="GD75" s="83">
        <f t="shared" si="127"/>
        <v>0</v>
      </c>
      <c r="GE75" s="83">
        <f t="shared" si="128"/>
        <v>0</v>
      </c>
      <c r="GF75" s="83">
        <f t="shared" si="129"/>
        <v>0</v>
      </c>
      <c r="GG75" s="83">
        <f t="shared" si="130"/>
        <v>0</v>
      </c>
      <c r="GH75" s="83">
        <f t="shared" si="131"/>
        <v>0</v>
      </c>
      <c r="GI75" s="83">
        <f t="shared" si="132"/>
        <v>0</v>
      </c>
      <c r="GJ75" s="83">
        <f t="shared" si="133"/>
        <v>0</v>
      </c>
      <c r="GK75" s="83">
        <f t="shared" si="134"/>
        <v>0</v>
      </c>
      <c r="GL75" s="83">
        <f t="shared" si="135"/>
        <v>0</v>
      </c>
      <c r="GM75" s="83">
        <f t="shared" si="136"/>
        <v>0</v>
      </c>
      <c r="GN75" s="83">
        <f t="shared" si="137"/>
        <v>-3.3898284332600764E-3</v>
      </c>
      <c r="GO75" s="83">
        <f t="shared" si="138"/>
        <v>-3.3898284332600764E-3</v>
      </c>
      <c r="GP75" s="83">
        <f t="shared" si="139"/>
        <v>0</v>
      </c>
      <c r="GQ75" s="83">
        <f t="shared" si="140"/>
        <v>0</v>
      </c>
      <c r="GR75" s="83">
        <f t="shared" si="141"/>
        <v>0</v>
      </c>
      <c r="GS75" s="83">
        <f t="shared" si="142"/>
        <v>0</v>
      </c>
      <c r="GT75" s="83">
        <f t="shared" si="143"/>
        <v>0</v>
      </c>
      <c r="GU75" s="83">
        <f t="shared" si="144"/>
        <v>0</v>
      </c>
      <c r="GV75" s="83">
        <f t="shared" si="145"/>
        <v>0</v>
      </c>
      <c r="GW75" s="83">
        <f t="shared" si="146"/>
        <v>0</v>
      </c>
      <c r="GX75" s="83">
        <f t="shared" si="147"/>
        <v>0</v>
      </c>
      <c r="GY75" s="83">
        <f t="shared" si="148"/>
        <v>0</v>
      </c>
      <c r="GZ75" s="83">
        <f t="shared" si="149"/>
        <v>0</v>
      </c>
      <c r="HA75" s="83">
        <f t="shared" si="150"/>
        <v>0</v>
      </c>
      <c r="HB75" s="83">
        <f t="shared" si="151"/>
        <v>0</v>
      </c>
      <c r="HC75" s="83">
        <f t="shared" si="152"/>
        <v>0</v>
      </c>
      <c r="HD75" s="83">
        <f t="shared" si="153"/>
        <v>0.69898305147002193</v>
      </c>
      <c r="HE75" s="83">
        <f t="shared" si="154"/>
        <v>-3.3299793232128834E-3</v>
      </c>
      <c r="HF75" s="83">
        <f t="shared" si="155"/>
        <v>0</v>
      </c>
      <c r="HG75" s="83">
        <f t="shared" si="156"/>
        <v>0</v>
      </c>
      <c r="HH75" s="83">
        <f t="shared" si="157"/>
        <v>0</v>
      </c>
      <c r="HI75" s="83">
        <f t="shared" si="158"/>
        <v>0</v>
      </c>
      <c r="HJ75" s="83">
        <f t="shared" si="159"/>
        <v>0</v>
      </c>
      <c r="HK75" s="83">
        <f t="shared" si="160"/>
        <v>0</v>
      </c>
      <c r="HL75" s="83">
        <f t="shared" si="161"/>
        <v>0.71794608073394528</v>
      </c>
      <c r="HM75" s="83">
        <f t="shared" si="162"/>
        <v>-3.3324264021083721E-3</v>
      </c>
      <c r="HN75" s="83">
        <f t="shared" si="163"/>
        <v>0</v>
      </c>
    </row>
    <row r="76" spans="1:222" x14ac:dyDescent="0.2">
      <c r="A76" s="63"/>
      <c r="K76" s="64" t="s">
        <v>396</v>
      </c>
      <c r="L76" s="64"/>
      <c r="M76" s="84">
        <v>1</v>
      </c>
      <c r="N76" s="84">
        <v>3</v>
      </c>
      <c r="O76" s="84"/>
      <c r="P76" s="84"/>
      <c r="Q76" s="84"/>
      <c r="R76" s="84">
        <v>1</v>
      </c>
      <c r="S76" s="83">
        <f t="shared" si="64"/>
        <v>70</v>
      </c>
      <c r="T76" s="87">
        <f t="shared" si="65"/>
        <v>0</v>
      </c>
      <c r="U76" s="84"/>
      <c r="V76" s="84"/>
      <c r="W76" s="85">
        <v>1.00000000049926</v>
      </c>
      <c r="X76" s="85">
        <v>1.00000000049926</v>
      </c>
      <c r="Y76" s="85">
        <v>1.00000000049926</v>
      </c>
      <c r="Z76" s="85">
        <v>1.00000000049926</v>
      </c>
      <c r="AA76" s="85">
        <v>1.00000000049926</v>
      </c>
      <c r="AB76" s="85">
        <v>1.00000000049926</v>
      </c>
      <c r="AC76" s="85">
        <v>1.00000000049926</v>
      </c>
      <c r="AD76" s="85">
        <v>1.0000000004538701</v>
      </c>
      <c r="AE76" s="85">
        <v>1.00000000049926</v>
      </c>
      <c r="AF76" s="98">
        <v>5.9849133259765399E-4</v>
      </c>
      <c r="AG76" s="84">
        <v>5.9849133259765399E-4</v>
      </c>
      <c r="AH76" s="84">
        <v>5.9849133259765399E-4</v>
      </c>
      <c r="AI76" s="84">
        <v>5.9849133259765399E-4</v>
      </c>
      <c r="AJ76" s="84">
        <v>5.9849133259765399E-4</v>
      </c>
      <c r="AK76" s="84">
        <v>5.9849133259765399E-4</v>
      </c>
      <c r="AL76" s="98">
        <v>5.9849133259765399E-4</v>
      </c>
      <c r="AM76" s="84">
        <v>6.5834044264484698E-4</v>
      </c>
      <c r="AN76" s="84">
        <v>5.9849133259765399E-4</v>
      </c>
      <c r="AO76" s="84">
        <v>-3.9883197658577303E-3</v>
      </c>
      <c r="AP76" s="84"/>
      <c r="AQ76" s="84"/>
      <c r="AR76" s="84"/>
      <c r="AS76" s="83">
        <f t="shared" si="66"/>
        <v>0</v>
      </c>
      <c r="AT76" s="83">
        <f t="shared" si="7"/>
        <v>0</v>
      </c>
      <c r="AU76" s="83">
        <f t="shared" si="67"/>
        <v>0</v>
      </c>
      <c r="AV76" s="84">
        <v>1</v>
      </c>
      <c r="AW76" s="84">
        <v>1</v>
      </c>
      <c r="AX76" s="84"/>
      <c r="AY76" s="83">
        <f t="shared" si="8"/>
        <v>1</v>
      </c>
      <c r="AZ76" s="83">
        <f t="shared" si="9"/>
        <v>1</v>
      </c>
      <c r="BA76" s="83">
        <f t="shared" si="10"/>
        <v>0.69898305147002193</v>
      </c>
      <c r="BB76" s="83">
        <f t="shared" si="11"/>
        <v>-3.3898284332600764E-3</v>
      </c>
      <c r="BC76" s="83">
        <f t="shared" si="12"/>
        <v>-3.3898284332600764E-3</v>
      </c>
      <c r="BD76" s="83">
        <f t="shared" si="13"/>
        <v>-3.3898284332600764E-3</v>
      </c>
      <c r="BE76" s="83">
        <f t="shared" si="68"/>
        <v>0</v>
      </c>
      <c r="BF76" s="83">
        <f t="shared" si="69"/>
        <v>0</v>
      </c>
      <c r="BG76" s="83">
        <f t="shared" si="14"/>
        <v>-3.3898284332600764E-3</v>
      </c>
      <c r="BH76" s="83">
        <f t="shared" si="15"/>
        <v>-3.3898284332600764E-3</v>
      </c>
      <c r="BI76" s="83">
        <f t="shared" si="16"/>
        <v>-3.3898284332600764E-3</v>
      </c>
      <c r="BJ76" s="83">
        <f t="shared" si="17"/>
        <v>-3.3898284332600764E-3</v>
      </c>
      <c r="BK76" s="83">
        <f t="shared" si="18"/>
        <v>-3.3898284332600764E-3</v>
      </c>
      <c r="BL76" s="83">
        <f t="shared" si="19"/>
        <v>-3.3898284332600764E-3</v>
      </c>
      <c r="BM76" s="83">
        <f t="shared" si="20"/>
        <v>-3.3299793232128834E-3</v>
      </c>
      <c r="BN76" s="83">
        <f t="shared" si="21"/>
        <v>-3.3898284332600764E-3</v>
      </c>
      <c r="BO76" s="83">
        <f t="shared" si="70"/>
        <v>0</v>
      </c>
      <c r="BP76" s="83">
        <f t="shared" si="22"/>
        <v>1</v>
      </c>
      <c r="BQ76" s="83">
        <f t="shared" si="23"/>
        <v>0.69898305147011153</v>
      </c>
      <c r="BR76" s="83">
        <f t="shared" si="24"/>
        <v>-3.3898284329612737E-3</v>
      </c>
      <c r="BS76" s="83">
        <f t="shared" si="25"/>
        <v>-3.3898284329612737E-3</v>
      </c>
      <c r="BT76" s="83">
        <f t="shared" si="26"/>
        <v>-3.3898284329612737E-3</v>
      </c>
      <c r="BU76" s="83">
        <f t="shared" si="27"/>
        <v>-3.3898284329612737E-3</v>
      </c>
      <c r="BV76" s="83">
        <f t="shared" si="28"/>
        <v>-3.3898284329612737E-3</v>
      </c>
      <c r="BW76" s="83">
        <f t="shared" si="29"/>
        <v>-3.3898284329612737E-3</v>
      </c>
      <c r="BX76" s="83">
        <f t="shared" si="30"/>
        <v>-3.3898284329612737E-3</v>
      </c>
      <c r="BY76" s="83">
        <f t="shared" si="31"/>
        <v>-3.3898284329612737E-3</v>
      </c>
      <c r="BZ76" s="83">
        <f t="shared" si="32"/>
        <v>-3.3898284329612737E-3</v>
      </c>
      <c r="CA76" s="83">
        <f t="shared" si="33"/>
        <v>-3.329979322914082E-3</v>
      </c>
      <c r="CB76" s="83">
        <f t="shared" si="34"/>
        <v>-3.3898284329612737E-3</v>
      </c>
      <c r="CC76" s="84"/>
      <c r="CD76" s="84"/>
      <c r="CE76" s="84"/>
      <c r="CF76" s="84"/>
      <c r="CG76" s="84"/>
      <c r="CH76" s="84"/>
      <c r="CI76" s="84"/>
      <c r="CJ76" s="84"/>
      <c r="CK76" s="84"/>
      <c r="CL76" s="83">
        <f t="shared" si="35"/>
        <v>0</v>
      </c>
      <c r="CM76" s="83">
        <f t="shared" si="36"/>
        <v>0</v>
      </c>
      <c r="CN76" s="83">
        <f t="shared" si="37"/>
        <v>0</v>
      </c>
      <c r="CO76" s="83">
        <f t="shared" si="38"/>
        <v>0</v>
      </c>
      <c r="CP76" s="83">
        <f t="shared" si="39"/>
        <v>0</v>
      </c>
      <c r="CQ76" s="83">
        <f t="shared" si="40"/>
        <v>0.70237287990328201</v>
      </c>
      <c r="CR76" s="83">
        <f t="shared" si="41"/>
        <v>0</v>
      </c>
      <c r="CS76" s="83">
        <f t="shared" si="42"/>
        <v>0</v>
      </c>
      <c r="CT76" s="83">
        <f t="shared" si="43"/>
        <v>0.70237287990328201</v>
      </c>
      <c r="CU76" s="83">
        <f t="shared" si="44"/>
        <v>0.70237287990328201</v>
      </c>
      <c r="CV76" s="83">
        <f t="shared" si="71"/>
        <v>0.70237287990328201</v>
      </c>
      <c r="CW76" s="83">
        <f>INDEX($CO:$CU,ROW(),MATCH($CW$42,$CO$47:$CU$47,0))</f>
        <v>0.70237287990328201</v>
      </c>
      <c r="CX76" s="83">
        <f t="shared" si="45"/>
        <v>5.9849110047192986E-5</v>
      </c>
      <c r="CY76" s="83">
        <f t="shared" si="46"/>
        <v>0</v>
      </c>
      <c r="CZ76" s="83">
        <f t="shared" si="72"/>
        <v>0</v>
      </c>
      <c r="DA76" s="83">
        <f t="shared" si="73"/>
        <v>0</v>
      </c>
      <c r="DB76" s="83">
        <f t="shared" si="74"/>
        <v>0</v>
      </c>
      <c r="DC76" s="83">
        <f t="shared" si="47"/>
        <v>0</v>
      </c>
      <c r="DD76" s="83">
        <f t="shared" si="48"/>
        <v>0</v>
      </c>
      <c r="DE76" s="83">
        <f t="shared" si="49"/>
        <v>0.70237287990307284</v>
      </c>
      <c r="DF76" s="83">
        <f t="shared" si="50"/>
        <v>0</v>
      </c>
      <c r="DG76" s="83">
        <f t="shared" si="51"/>
        <v>0</v>
      </c>
      <c r="DH76" s="83">
        <f t="shared" si="52"/>
        <v>0.70237287990307284</v>
      </c>
      <c r="DI76" s="83">
        <f t="shared" si="53"/>
        <v>0.70237287990307284</v>
      </c>
      <c r="DJ76" s="83">
        <f t="shared" si="75"/>
        <v>0.70237287990307284</v>
      </c>
      <c r="DK76" s="83">
        <f>INDEX($DC:$DI,ROW(),MATCH($DK$42,$DC$47:$DI$47,0))</f>
        <v>0.70237287990307284</v>
      </c>
      <c r="DL76" s="83">
        <f t="shared" si="76"/>
        <v>5.9849110047191685E-5</v>
      </c>
      <c r="DM76" s="83">
        <f t="shared" si="77"/>
        <v>0</v>
      </c>
      <c r="DN76" s="83">
        <f t="shared" si="78"/>
        <v>0</v>
      </c>
      <c r="DO76" s="83">
        <f t="shared" si="79"/>
        <v>0</v>
      </c>
      <c r="DP76" s="83">
        <f t="shared" si="80"/>
        <v>0</v>
      </c>
      <c r="DQ76" s="83">
        <f t="shared" si="81"/>
        <v>0</v>
      </c>
      <c r="DR76" s="83">
        <f t="shared" si="82"/>
        <v>0</v>
      </c>
      <c r="DS76" s="83">
        <f t="shared" si="83"/>
        <v>-1.8586359959980335E-2</v>
      </c>
      <c r="DT76" s="83">
        <f t="shared" si="84"/>
        <v>0</v>
      </c>
      <c r="DU76" s="83">
        <f t="shared" si="85"/>
        <v>0</v>
      </c>
      <c r="DV76" s="83">
        <f t="shared" si="86"/>
        <v>2.4698381005118127E-6</v>
      </c>
      <c r="DW76" s="83">
        <f t="shared" si="87"/>
        <v>0</v>
      </c>
      <c r="DX76" s="83">
        <f t="shared" si="88"/>
        <v>0</v>
      </c>
      <c r="DY76" s="83">
        <f t="shared" si="89"/>
        <v>0</v>
      </c>
      <c r="DZ76" s="83">
        <f t="shared" si="90"/>
        <v>0</v>
      </c>
      <c r="EA76" s="83">
        <f t="shared" si="91"/>
        <v>0</v>
      </c>
      <c r="EB76" s="83">
        <f t="shared" si="92"/>
        <v>0</v>
      </c>
      <c r="EC76" s="83">
        <f t="shared" si="93"/>
        <v>-1.8963029263923306E-2</v>
      </c>
      <c r="ED76" s="83">
        <f t="shared" si="94"/>
        <v>0</v>
      </c>
      <c r="EE76" s="83">
        <f t="shared" si="95"/>
        <v>0</v>
      </c>
      <c r="EF76" s="83">
        <f t="shared" si="96"/>
        <v>2.447078895488622E-6</v>
      </c>
      <c r="EG76" s="83">
        <f t="shared" si="97"/>
        <v>0</v>
      </c>
      <c r="EH76" s="83">
        <f t="shared" si="98"/>
        <v>0</v>
      </c>
      <c r="EI76" s="83">
        <f t="shared" si="99"/>
        <v>0</v>
      </c>
      <c r="EJ76" s="83">
        <f t="shared" si="100"/>
        <v>0</v>
      </c>
      <c r="EK76" s="83">
        <f t="shared" si="101"/>
        <v>0</v>
      </c>
      <c r="EL76" s="83">
        <f t="shared" si="102"/>
        <v>0</v>
      </c>
      <c r="EM76" s="83">
        <f t="shared" si="103"/>
        <v>0.72095923986326238</v>
      </c>
      <c r="EN76" s="83">
        <f t="shared" si="104"/>
        <v>0</v>
      </c>
      <c r="EO76" s="83">
        <f t="shared" si="105"/>
        <v>0</v>
      </c>
      <c r="EP76" s="83">
        <f t="shared" si="54"/>
        <v>0.72095923986326238</v>
      </c>
      <c r="EQ76" s="83">
        <f t="shared" si="55"/>
        <v>0.72095923986326238</v>
      </c>
      <c r="ER76" s="83">
        <f t="shared" si="106"/>
        <v>0.72095923986326238</v>
      </c>
      <c r="ES76" s="83">
        <f>INDEX($EK:$EQ,ROW(),MATCH($ES$42,$EK$47:$EQ$47,0))</f>
        <v>0.72095923986326238</v>
      </c>
      <c r="ET76" s="83">
        <f t="shared" si="107"/>
        <v>5.7379271946681171E-5</v>
      </c>
      <c r="EU76" s="83">
        <f t="shared" si="108"/>
        <v>0</v>
      </c>
      <c r="EV76" s="83">
        <f t="shared" si="109"/>
        <v>0</v>
      </c>
      <c r="EW76" s="83">
        <f t="shared" si="110"/>
        <v>0</v>
      </c>
      <c r="EX76" s="83">
        <f t="shared" si="111"/>
        <v>0</v>
      </c>
      <c r="EY76" s="83">
        <f t="shared" si="112"/>
        <v>0</v>
      </c>
      <c r="EZ76" s="83">
        <f t="shared" si="113"/>
        <v>0</v>
      </c>
      <c r="FA76" s="83">
        <f t="shared" si="114"/>
        <v>0.72133590916699619</v>
      </c>
      <c r="FB76" s="83">
        <f t="shared" si="115"/>
        <v>0</v>
      </c>
      <c r="FC76" s="83">
        <f t="shared" si="116"/>
        <v>0</v>
      </c>
      <c r="FD76" s="83">
        <f t="shared" si="56"/>
        <v>0.72133590916699619</v>
      </c>
      <c r="FE76" s="83">
        <f t="shared" si="57"/>
        <v>0.72133590916699619</v>
      </c>
      <c r="FF76" s="83">
        <f t="shared" si="117"/>
        <v>0.72133590916699619</v>
      </c>
      <c r="FG76" s="113">
        <f>INDEX($EY:$FE,ROW(),MATCH($FG$42,$EY$47:$FE$47,0))</f>
        <v>0.72133590916699619</v>
      </c>
      <c r="FH76" s="83">
        <f t="shared" si="118"/>
        <v>5.7402031151703061E-5</v>
      </c>
      <c r="FI76" s="83">
        <f t="shared" si="119"/>
        <v>0</v>
      </c>
      <c r="FJ76" s="84"/>
      <c r="FK76" s="84">
        <v>5.9849110047192195E-4</v>
      </c>
      <c r="FL76" s="84"/>
      <c r="FM76" s="83">
        <f t="shared" si="58"/>
        <v>0</v>
      </c>
      <c r="FN76" s="83">
        <f t="shared" si="59"/>
        <v>0</v>
      </c>
      <c r="FO76" s="83">
        <f t="shared" si="120"/>
        <v>5.9849110047192195E-4</v>
      </c>
      <c r="FP76" s="84"/>
      <c r="FQ76" s="84"/>
      <c r="FR76" s="83">
        <f t="shared" si="121"/>
        <v>0</v>
      </c>
      <c r="FS76" s="83">
        <f t="shared" si="122"/>
        <v>0</v>
      </c>
      <c r="FT76" s="84">
        <v>5.9849110047192195E-4</v>
      </c>
      <c r="FU76" s="83">
        <f t="shared" si="60"/>
        <v>0</v>
      </c>
      <c r="FV76" s="83">
        <f t="shared" si="61"/>
        <v>0</v>
      </c>
      <c r="FW76" s="83">
        <f t="shared" si="62"/>
        <v>0</v>
      </c>
      <c r="FX76" s="84"/>
      <c r="FY76" s="83">
        <f t="shared" si="123"/>
        <v>1.0033898284332601</v>
      </c>
      <c r="FZ76" s="83">
        <f t="shared" si="63"/>
        <v>2.3212573204735298E-10</v>
      </c>
      <c r="GA76" s="83">
        <f t="shared" si="124"/>
        <v>0</v>
      </c>
      <c r="GB76" s="83">
        <f t="shared" si="125"/>
        <v>0</v>
      </c>
      <c r="GC76" s="83">
        <f t="shared" si="126"/>
        <v>0</v>
      </c>
      <c r="GD76" s="83">
        <f t="shared" si="127"/>
        <v>0</v>
      </c>
      <c r="GE76" s="83">
        <f t="shared" si="128"/>
        <v>0</v>
      </c>
      <c r="GF76" s="83">
        <f t="shared" si="129"/>
        <v>0</v>
      </c>
      <c r="GG76" s="83">
        <f t="shared" si="130"/>
        <v>0</v>
      </c>
      <c r="GH76" s="83">
        <f t="shared" si="131"/>
        <v>0</v>
      </c>
      <c r="GI76" s="83">
        <f t="shared" si="132"/>
        <v>0</v>
      </c>
      <c r="GJ76" s="83">
        <f t="shared" si="133"/>
        <v>0</v>
      </c>
      <c r="GK76" s="83">
        <f t="shared" si="134"/>
        <v>0</v>
      </c>
      <c r="GL76" s="83">
        <f t="shared" si="135"/>
        <v>0</v>
      </c>
      <c r="GM76" s="83">
        <f t="shared" si="136"/>
        <v>0</v>
      </c>
      <c r="GN76" s="83">
        <f t="shared" si="137"/>
        <v>-3.3898284332600764E-3</v>
      </c>
      <c r="GO76" s="83">
        <f t="shared" si="138"/>
        <v>-3.3898284332600764E-3</v>
      </c>
      <c r="GP76" s="83">
        <f t="shared" si="139"/>
        <v>0</v>
      </c>
      <c r="GQ76" s="83">
        <f t="shared" si="140"/>
        <v>0</v>
      </c>
      <c r="GR76" s="83">
        <f t="shared" si="141"/>
        <v>0</v>
      </c>
      <c r="GS76" s="83">
        <f t="shared" si="142"/>
        <v>0</v>
      </c>
      <c r="GT76" s="83">
        <f t="shared" si="143"/>
        <v>0</v>
      </c>
      <c r="GU76" s="83">
        <f t="shared" si="144"/>
        <v>0</v>
      </c>
      <c r="GV76" s="83">
        <f t="shared" si="145"/>
        <v>0</v>
      </c>
      <c r="GW76" s="83">
        <f t="shared" si="146"/>
        <v>0</v>
      </c>
      <c r="GX76" s="83">
        <f t="shared" si="147"/>
        <v>0</v>
      </c>
      <c r="GY76" s="83">
        <f t="shared" si="148"/>
        <v>0</v>
      </c>
      <c r="GZ76" s="83">
        <f t="shared" si="149"/>
        <v>0</v>
      </c>
      <c r="HA76" s="83">
        <f t="shared" si="150"/>
        <v>0</v>
      </c>
      <c r="HB76" s="83">
        <f t="shared" si="151"/>
        <v>0</v>
      </c>
      <c r="HC76" s="83">
        <f t="shared" si="152"/>
        <v>0</v>
      </c>
      <c r="HD76" s="83">
        <f t="shared" si="153"/>
        <v>0.69898305147002193</v>
      </c>
      <c r="HE76" s="83">
        <f t="shared" si="154"/>
        <v>-3.3299793232128834E-3</v>
      </c>
      <c r="HF76" s="83">
        <f t="shared" si="155"/>
        <v>0</v>
      </c>
      <c r="HG76" s="83">
        <f t="shared" si="156"/>
        <v>0</v>
      </c>
      <c r="HH76" s="83">
        <f t="shared" si="157"/>
        <v>0</v>
      </c>
      <c r="HI76" s="83">
        <f t="shared" si="158"/>
        <v>0</v>
      </c>
      <c r="HJ76" s="83">
        <f t="shared" si="159"/>
        <v>0</v>
      </c>
      <c r="HK76" s="83">
        <f t="shared" si="160"/>
        <v>0</v>
      </c>
      <c r="HL76" s="83">
        <f t="shared" si="161"/>
        <v>0.71794608073394528</v>
      </c>
      <c r="HM76" s="83">
        <f t="shared" si="162"/>
        <v>-3.3324264021083721E-3</v>
      </c>
      <c r="HN76" s="83">
        <f t="shared" si="163"/>
        <v>0</v>
      </c>
    </row>
    <row r="77" spans="1:222" x14ac:dyDescent="0.2">
      <c r="A77" s="63"/>
      <c r="K77" s="64" t="s">
        <v>397</v>
      </c>
      <c r="L77" s="64"/>
      <c r="M77" s="84">
        <v>1</v>
      </c>
      <c r="N77" s="84">
        <v>3</v>
      </c>
      <c r="O77" s="84"/>
      <c r="P77" s="84"/>
      <c r="Q77" s="84"/>
      <c r="R77" s="84">
        <v>1</v>
      </c>
      <c r="S77" s="83">
        <f t="shared" si="64"/>
        <v>70</v>
      </c>
      <c r="T77" s="87">
        <f t="shared" si="65"/>
        <v>0</v>
      </c>
      <c r="U77" s="84"/>
      <c r="V77" s="84"/>
      <c r="W77" s="85">
        <v>1.0087681011954901</v>
      </c>
      <c r="X77" s="85">
        <v>1.0086719695189801</v>
      </c>
      <c r="Y77" s="85">
        <v>1.00891515181717</v>
      </c>
      <c r="Z77" s="85">
        <v>1.0087681011954901</v>
      </c>
      <c r="AA77" s="85">
        <v>1.0087681011954901</v>
      </c>
      <c r="AB77" s="85">
        <v>1.0087681011954901</v>
      </c>
      <c r="AC77" s="85">
        <v>1.0087681011954901</v>
      </c>
      <c r="AD77" s="85">
        <v>1.0087921222109499</v>
      </c>
      <c r="AE77" s="85">
        <v>1.00876761401429</v>
      </c>
      <c r="AF77" s="98">
        <v>2706548.2273496501</v>
      </c>
      <c r="AG77" s="84">
        <v>2592436.6982822102</v>
      </c>
      <c r="AH77" s="84">
        <v>2885603.2395643801</v>
      </c>
      <c r="AI77" s="84">
        <v>2706548.2273496501</v>
      </c>
      <c r="AJ77" s="84">
        <v>2706548.2273496501</v>
      </c>
      <c r="AK77" s="84">
        <v>2706548.2273496501</v>
      </c>
      <c r="AL77" s="98">
        <v>2706548.2273496501</v>
      </c>
      <c r="AM77" s="84">
        <v>2755740.0403597602</v>
      </c>
      <c r="AN77" s="84">
        <v>2701428.5694838199</v>
      </c>
      <c r="AO77" s="84">
        <v>-7530.45945924854</v>
      </c>
      <c r="AP77" s="84"/>
      <c r="AQ77" s="84"/>
      <c r="AR77" s="84"/>
      <c r="AS77" s="83">
        <f t="shared" si="66"/>
        <v>0</v>
      </c>
      <c r="AT77" s="83">
        <f t="shared" si="7"/>
        <v>0</v>
      </c>
      <c r="AU77" s="83">
        <f t="shared" si="67"/>
        <v>0</v>
      </c>
      <c r="AV77" s="84">
        <v>1888128.31</v>
      </c>
      <c r="AW77" s="84">
        <v>1888128.31</v>
      </c>
      <c r="AX77" s="84"/>
      <c r="AY77" s="83">
        <f t="shared" si="8"/>
        <v>1888128.31</v>
      </c>
      <c r="AZ77" s="83">
        <f t="shared" si="9"/>
        <v>1888128.31</v>
      </c>
      <c r="BA77" s="83">
        <f t="shared" si="10"/>
        <v>2699017.7678904017</v>
      </c>
      <c r="BB77" s="83">
        <f t="shared" si="11"/>
        <v>2699017.7678904017</v>
      </c>
      <c r="BC77" s="83">
        <f t="shared" si="12"/>
        <v>2699017.7678904017</v>
      </c>
      <c r="BD77" s="83">
        <f t="shared" si="13"/>
        <v>2699017.7678904017</v>
      </c>
      <c r="BE77" s="83">
        <f t="shared" si="68"/>
        <v>0</v>
      </c>
      <c r="BF77" s="83">
        <f t="shared" si="69"/>
        <v>0</v>
      </c>
      <c r="BG77" s="83">
        <f t="shared" si="14"/>
        <v>2699017.7678904017</v>
      </c>
      <c r="BH77" s="83">
        <f t="shared" si="15"/>
        <v>2584906.2388229617</v>
      </c>
      <c r="BI77" s="83">
        <f t="shared" si="16"/>
        <v>2878072.7801051317</v>
      </c>
      <c r="BJ77" s="83">
        <f t="shared" si="17"/>
        <v>2699017.7678904017</v>
      </c>
      <c r="BK77" s="83">
        <f t="shared" si="18"/>
        <v>2699017.7678904017</v>
      </c>
      <c r="BL77" s="83">
        <f t="shared" si="19"/>
        <v>2699017.7678904017</v>
      </c>
      <c r="BM77" s="83">
        <f t="shared" si="20"/>
        <v>2748209.5809005117</v>
      </c>
      <c r="BN77" s="83">
        <f t="shared" si="21"/>
        <v>2693898.1100245714</v>
      </c>
      <c r="BO77" s="83">
        <f t="shared" si="70"/>
        <v>0</v>
      </c>
      <c r="BP77" s="83">
        <f t="shared" si="22"/>
        <v>1888128.31</v>
      </c>
      <c r="BQ77" s="83">
        <f t="shared" si="23"/>
        <v>2722749.0566382776</v>
      </c>
      <c r="BR77" s="83">
        <f t="shared" si="24"/>
        <v>2722749.0566382776</v>
      </c>
      <c r="BS77" s="83">
        <f t="shared" si="25"/>
        <v>2722749.0566382776</v>
      </c>
      <c r="BT77" s="83">
        <f t="shared" si="26"/>
        <v>2722749.0566382776</v>
      </c>
      <c r="BU77" s="83">
        <f t="shared" si="27"/>
        <v>2722749.0566382776</v>
      </c>
      <c r="BV77" s="83">
        <f t="shared" si="28"/>
        <v>2607387.7708503506</v>
      </c>
      <c r="BW77" s="83">
        <f t="shared" si="29"/>
        <v>2903798.3710699654</v>
      </c>
      <c r="BX77" s="83">
        <f t="shared" si="30"/>
        <v>2722749.0566382776</v>
      </c>
      <c r="BY77" s="83">
        <f t="shared" si="31"/>
        <v>2722749.0566382776</v>
      </c>
      <c r="BZ77" s="83">
        <f t="shared" si="32"/>
        <v>2722749.0566382776</v>
      </c>
      <c r="CA77" s="83">
        <f t="shared" si="33"/>
        <v>2772438.384116963</v>
      </c>
      <c r="CB77" s="83">
        <f t="shared" si="34"/>
        <v>2717583.1930089812</v>
      </c>
      <c r="CC77" s="84"/>
      <c r="CD77" s="84"/>
      <c r="CE77" s="84"/>
      <c r="CF77" s="84"/>
      <c r="CG77" s="84"/>
      <c r="CH77" s="84"/>
      <c r="CI77" s="84"/>
      <c r="CJ77" s="84"/>
      <c r="CK77" s="84"/>
      <c r="CL77" s="83">
        <f t="shared" si="35"/>
        <v>0</v>
      </c>
      <c r="CM77" s="83">
        <f t="shared" si="36"/>
        <v>179055.01221473003</v>
      </c>
      <c r="CN77" s="83">
        <f t="shared" si="37"/>
        <v>0</v>
      </c>
      <c r="CO77" s="83">
        <f t="shared" si="38"/>
        <v>0</v>
      </c>
      <c r="CP77" s="83">
        <f t="shared" si="39"/>
        <v>0</v>
      </c>
      <c r="CQ77" s="83">
        <f t="shared" si="40"/>
        <v>0</v>
      </c>
      <c r="CR77" s="83">
        <f t="shared" si="41"/>
        <v>0</v>
      </c>
      <c r="CS77" s="83">
        <f t="shared" si="42"/>
        <v>0</v>
      </c>
      <c r="CT77" s="83">
        <f t="shared" si="43"/>
        <v>0</v>
      </c>
      <c r="CU77" s="83">
        <f t="shared" si="44"/>
        <v>0</v>
      </c>
      <c r="CV77" s="83">
        <f t="shared" si="71"/>
        <v>0</v>
      </c>
      <c r="CW77" s="83">
        <f>INDEX($CO:$CU,ROW(),MATCH($CW$42,$CO$47:$CU$47,0))</f>
        <v>0</v>
      </c>
      <c r="CX77" s="83">
        <f t="shared" si="45"/>
        <v>49191.813010110054</v>
      </c>
      <c r="CY77" s="83">
        <f t="shared" si="46"/>
        <v>0</v>
      </c>
      <c r="CZ77" s="83">
        <f t="shared" si="72"/>
        <v>0</v>
      </c>
      <c r="DA77" s="83">
        <f t="shared" si="73"/>
        <v>181049.31443168782</v>
      </c>
      <c r="DB77" s="83">
        <f t="shared" si="74"/>
        <v>0</v>
      </c>
      <c r="DC77" s="83">
        <f t="shared" si="47"/>
        <v>0</v>
      </c>
      <c r="DD77" s="83">
        <f t="shared" si="48"/>
        <v>0</v>
      </c>
      <c r="DE77" s="83">
        <f t="shared" si="49"/>
        <v>0</v>
      </c>
      <c r="DF77" s="83">
        <f t="shared" si="50"/>
        <v>0</v>
      </c>
      <c r="DG77" s="83">
        <f t="shared" si="51"/>
        <v>0</v>
      </c>
      <c r="DH77" s="83">
        <f t="shared" si="52"/>
        <v>0</v>
      </c>
      <c r="DI77" s="83">
        <f t="shared" si="53"/>
        <v>0</v>
      </c>
      <c r="DJ77" s="83">
        <f t="shared" si="75"/>
        <v>0</v>
      </c>
      <c r="DK77" s="83">
        <f>INDEX($DC:$DI,ROW(),MATCH($DK$42,$DC$47:$DI$47,0))</f>
        <v>0</v>
      </c>
      <c r="DL77" s="83">
        <f t="shared" si="76"/>
        <v>49689.327478685416</v>
      </c>
      <c r="DM77" s="83">
        <f t="shared" si="77"/>
        <v>0</v>
      </c>
      <c r="DN77" s="83">
        <f t="shared" si="78"/>
        <v>0</v>
      </c>
      <c r="DO77" s="83">
        <f t="shared" si="79"/>
        <v>12289.311821512509</v>
      </c>
      <c r="DP77" s="83">
        <f t="shared" si="80"/>
        <v>0</v>
      </c>
      <c r="DQ77" s="83">
        <f t="shared" si="81"/>
        <v>0</v>
      </c>
      <c r="DR77" s="83">
        <f t="shared" si="82"/>
        <v>0</v>
      </c>
      <c r="DS77" s="83">
        <f t="shared" si="83"/>
        <v>0</v>
      </c>
      <c r="DT77" s="83">
        <f t="shared" si="84"/>
        <v>0</v>
      </c>
      <c r="DU77" s="83">
        <f t="shared" si="85"/>
        <v>0</v>
      </c>
      <c r="DV77" s="83">
        <f t="shared" si="86"/>
        <v>2030.0354326040781</v>
      </c>
      <c r="DW77" s="83">
        <f t="shared" si="87"/>
        <v>0</v>
      </c>
      <c r="DX77" s="83">
        <f t="shared" si="88"/>
        <v>0</v>
      </c>
      <c r="DY77" s="83">
        <f t="shared" si="89"/>
        <v>12306.152292707558</v>
      </c>
      <c r="DZ77" s="83">
        <f t="shared" si="90"/>
        <v>0</v>
      </c>
      <c r="EA77" s="83">
        <f t="shared" si="91"/>
        <v>0</v>
      </c>
      <c r="EB77" s="83">
        <f t="shared" si="92"/>
        <v>0</v>
      </c>
      <c r="EC77" s="83">
        <f t="shared" si="93"/>
        <v>0</v>
      </c>
      <c r="ED77" s="83">
        <f t="shared" si="94"/>
        <v>0</v>
      </c>
      <c r="EE77" s="83">
        <f t="shared" si="95"/>
        <v>0</v>
      </c>
      <c r="EF77" s="83">
        <f t="shared" si="96"/>
        <v>2031.6710558976727</v>
      </c>
      <c r="EG77" s="83">
        <f t="shared" si="97"/>
        <v>0</v>
      </c>
      <c r="EH77" s="83">
        <f t="shared" si="98"/>
        <v>0</v>
      </c>
      <c r="EI77" s="83">
        <f t="shared" si="99"/>
        <v>166765.70039321753</v>
      </c>
      <c r="EJ77" s="83">
        <f t="shared" si="100"/>
        <v>0</v>
      </c>
      <c r="EK77" s="83">
        <f t="shared" si="101"/>
        <v>0</v>
      </c>
      <c r="EL77" s="83">
        <f t="shared" si="102"/>
        <v>0</v>
      </c>
      <c r="EM77" s="83">
        <f t="shared" si="103"/>
        <v>0</v>
      </c>
      <c r="EN77" s="83">
        <f t="shared" si="104"/>
        <v>0</v>
      </c>
      <c r="EO77" s="83">
        <f t="shared" si="105"/>
        <v>0</v>
      </c>
      <c r="EP77" s="83">
        <f t="shared" si="54"/>
        <v>0</v>
      </c>
      <c r="EQ77" s="83">
        <f t="shared" si="55"/>
        <v>0</v>
      </c>
      <c r="ER77" s="83">
        <f t="shared" si="106"/>
        <v>0</v>
      </c>
      <c r="ES77" s="83">
        <f>INDEX($EK:$EQ,ROW(),MATCH($ES$42,$EK$47:$EQ$47,0))</f>
        <v>0</v>
      </c>
      <c r="ET77" s="83">
        <f t="shared" si="107"/>
        <v>47161.777577505978</v>
      </c>
      <c r="EU77" s="83">
        <f t="shared" si="108"/>
        <v>0</v>
      </c>
      <c r="EV77" s="83">
        <f t="shared" si="109"/>
        <v>0</v>
      </c>
      <c r="EW77" s="83">
        <f t="shared" si="110"/>
        <v>168743.16213898026</v>
      </c>
      <c r="EX77" s="83">
        <f t="shared" si="111"/>
        <v>0</v>
      </c>
      <c r="EY77" s="83">
        <f t="shared" si="112"/>
        <v>0</v>
      </c>
      <c r="EZ77" s="83">
        <f t="shared" si="113"/>
        <v>0</v>
      </c>
      <c r="FA77" s="83">
        <f t="shared" si="114"/>
        <v>0</v>
      </c>
      <c r="FB77" s="83">
        <f t="shared" si="115"/>
        <v>0</v>
      </c>
      <c r="FC77" s="83">
        <f t="shared" si="116"/>
        <v>0</v>
      </c>
      <c r="FD77" s="83">
        <f t="shared" si="56"/>
        <v>0</v>
      </c>
      <c r="FE77" s="83">
        <f t="shared" si="57"/>
        <v>0</v>
      </c>
      <c r="FF77" s="83">
        <f t="shared" si="117"/>
        <v>0</v>
      </c>
      <c r="FG77" s="113">
        <f>INDEX($EY:$FE,ROW(),MATCH($FG$42,$EY$47:$FE$47,0))</f>
        <v>0</v>
      </c>
      <c r="FH77" s="83">
        <f t="shared" si="118"/>
        <v>47657.656422787746</v>
      </c>
      <c r="FI77" s="83">
        <f t="shared" si="119"/>
        <v>0</v>
      </c>
      <c r="FJ77" s="84">
        <v>134715.94592766499</v>
      </c>
      <c r="FK77" s="84">
        <v>21228.429206074401</v>
      </c>
      <c r="FL77" s="84"/>
      <c r="FM77" s="83">
        <f t="shared" si="58"/>
        <v>0</v>
      </c>
      <c r="FN77" s="83">
        <f t="shared" si="59"/>
        <v>0</v>
      </c>
      <c r="FO77" s="83">
        <f t="shared" si="120"/>
        <v>21228.429206074401</v>
      </c>
      <c r="FP77" s="84">
        <v>406364.23174594197</v>
      </c>
      <c r="FQ77" s="84">
        <v>2950217.2478145999</v>
      </c>
      <c r="FR77" s="83">
        <f t="shared" si="121"/>
        <v>2950217.2478145929</v>
      </c>
      <c r="FS77" s="83">
        <f t="shared" si="122"/>
        <v>-6.9849193096160889E-9</v>
      </c>
      <c r="FT77" s="84">
        <v>2699797.3912023902</v>
      </c>
      <c r="FU77" s="83">
        <f t="shared" si="60"/>
        <v>0</v>
      </c>
      <c r="FV77" s="83">
        <f t="shared" si="61"/>
        <v>0</v>
      </c>
      <c r="FW77" s="83">
        <f t="shared" si="62"/>
        <v>0</v>
      </c>
      <c r="FX77" s="84">
        <v>41239.29</v>
      </c>
      <c r="FY77" s="83">
        <f t="shared" si="123"/>
        <v>0</v>
      </c>
      <c r="FZ77" s="83">
        <f t="shared" si="63"/>
        <v>6750.8361472599208</v>
      </c>
      <c r="GA77" s="83">
        <f t="shared" si="124"/>
        <v>0</v>
      </c>
      <c r="GB77" s="83">
        <f t="shared" si="125"/>
        <v>0</v>
      </c>
      <c r="GC77" s="83">
        <f t="shared" si="126"/>
        <v>0</v>
      </c>
      <c r="GD77" s="83">
        <f t="shared" si="127"/>
        <v>0</v>
      </c>
      <c r="GE77" s="83">
        <f t="shared" si="128"/>
        <v>0</v>
      </c>
      <c r="GF77" s="83">
        <f t="shared" si="129"/>
        <v>0</v>
      </c>
      <c r="GG77" s="83">
        <f t="shared" si="130"/>
        <v>0</v>
      </c>
      <c r="GH77" s="83">
        <f t="shared" si="131"/>
        <v>0</v>
      </c>
      <c r="GI77" s="83">
        <f t="shared" si="132"/>
        <v>0</v>
      </c>
      <c r="GJ77" s="83">
        <f t="shared" si="133"/>
        <v>2699017.7678904017</v>
      </c>
      <c r="GK77" s="83">
        <f t="shared" si="134"/>
        <v>0</v>
      </c>
      <c r="GL77" s="83">
        <f t="shared" si="135"/>
        <v>0</v>
      </c>
      <c r="GM77" s="83">
        <f t="shared" si="136"/>
        <v>0</v>
      </c>
      <c r="GN77" s="83">
        <f t="shared" si="137"/>
        <v>0</v>
      </c>
      <c r="GO77" s="83">
        <f t="shared" si="138"/>
        <v>2699017.7678904017</v>
      </c>
      <c r="GP77" s="83">
        <f t="shared" si="139"/>
        <v>0</v>
      </c>
      <c r="GQ77" s="83">
        <f t="shared" si="140"/>
        <v>0</v>
      </c>
      <c r="GR77" s="83">
        <f t="shared" si="141"/>
        <v>0</v>
      </c>
      <c r="GS77" s="83">
        <f t="shared" si="142"/>
        <v>0</v>
      </c>
      <c r="GT77" s="83">
        <f t="shared" si="143"/>
        <v>0</v>
      </c>
      <c r="GU77" s="83">
        <f t="shared" si="144"/>
        <v>0</v>
      </c>
      <c r="GV77" s="83">
        <f t="shared" si="145"/>
        <v>0</v>
      </c>
      <c r="GW77" s="83">
        <f t="shared" si="146"/>
        <v>0</v>
      </c>
      <c r="GX77" s="83">
        <f t="shared" si="147"/>
        <v>0</v>
      </c>
      <c r="GY77" s="83">
        <f t="shared" si="148"/>
        <v>0</v>
      </c>
      <c r="GZ77" s="83">
        <f t="shared" si="149"/>
        <v>2878072.7801051317</v>
      </c>
      <c r="HA77" s="83">
        <f t="shared" si="150"/>
        <v>0</v>
      </c>
      <c r="HB77" s="83">
        <f t="shared" si="151"/>
        <v>0</v>
      </c>
      <c r="HC77" s="83">
        <f t="shared" si="152"/>
        <v>0</v>
      </c>
      <c r="HD77" s="83">
        <f t="shared" si="153"/>
        <v>0</v>
      </c>
      <c r="HE77" s="83">
        <f t="shared" si="154"/>
        <v>2748209.5809005117</v>
      </c>
      <c r="HF77" s="83">
        <f t="shared" si="155"/>
        <v>0</v>
      </c>
      <c r="HG77" s="83">
        <f t="shared" si="156"/>
        <v>0</v>
      </c>
      <c r="HH77" s="83">
        <f t="shared" si="157"/>
        <v>2865766.6278124242</v>
      </c>
      <c r="HI77" s="83">
        <f t="shared" si="158"/>
        <v>0</v>
      </c>
      <c r="HJ77" s="83">
        <f t="shared" si="159"/>
        <v>0</v>
      </c>
      <c r="HK77" s="83">
        <f t="shared" si="160"/>
        <v>0</v>
      </c>
      <c r="HL77" s="83">
        <f t="shared" si="161"/>
        <v>0</v>
      </c>
      <c r="HM77" s="83">
        <f t="shared" si="162"/>
        <v>2746177.9098446141</v>
      </c>
      <c r="HN77" s="83">
        <f t="shared" si="163"/>
        <v>0</v>
      </c>
    </row>
    <row r="78" spans="1:222" x14ac:dyDescent="0.2">
      <c r="A78" s="63"/>
      <c r="K78" s="64" t="s">
        <v>398</v>
      </c>
      <c r="L78" s="64"/>
      <c r="M78" s="84">
        <v>1</v>
      </c>
      <c r="N78" s="84">
        <v>3</v>
      </c>
      <c r="O78" s="84"/>
      <c r="P78" s="84"/>
      <c r="Q78" s="84"/>
      <c r="R78" s="84">
        <v>1</v>
      </c>
      <c r="S78" s="83">
        <f t="shared" si="64"/>
        <v>70</v>
      </c>
      <c r="T78" s="87">
        <f t="shared" si="65"/>
        <v>0</v>
      </c>
      <c r="U78" s="84"/>
      <c r="V78" s="84"/>
      <c r="W78" s="85">
        <v>1.0080103380424701</v>
      </c>
      <c r="X78" s="85">
        <v>1.0079125329725001</v>
      </c>
      <c r="Y78" s="85">
        <v>1.00816173756371</v>
      </c>
      <c r="Z78" s="85">
        <v>1.0080103380424701</v>
      </c>
      <c r="AA78" s="85">
        <v>1.0080103380424701</v>
      </c>
      <c r="AB78" s="85">
        <v>1.0080103380424701</v>
      </c>
      <c r="AC78" s="85">
        <v>1.0080103380424701</v>
      </c>
      <c r="AD78" s="85">
        <v>1.0080746950538999</v>
      </c>
      <c r="AE78" s="85">
        <v>1.0080088959354001</v>
      </c>
      <c r="AF78" s="98">
        <v>45991636.470561199</v>
      </c>
      <c r="AG78" s="84">
        <v>44487078.507501602</v>
      </c>
      <c r="AH78" s="84">
        <v>48357665.1971379</v>
      </c>
      <c r="AI78" s="84">
        <v>45991636.470561199</v>
      </c>
      <c r="AJ78" s="84">
        <v>45991636.470561199</v>
      </c>
      <c r="AK78" s="84">
        <v>45991636.470561199</v>
      </c>
      <c r="AL78" s="98">
        <v>45991636.470561199</v>
      </c>
      <c r="AM78" s="84">
        <v>47306216.042534001</v>
      </c>
      <c r="AN78" s="84">
        <v>45959128.010879397</v>
      </c>
      <c r="AO78" s="84">
        <v>-147258.17428156099</v>
      </c>
      <c r="AP78" s="84"/>
      <c r="AQ78" s="84"/>
      <c r="AR78" s="84"/>
      <c r="AS78" s="83">
        <f t="shared" si="66"/>
        <v>0</v>
      </c>
      <c r="AT78" s="83">
        <f t="shared" si="7"/>
        <v>0</v>
      </c>
      <c r="AU78" s="83">
        <f t="shared" si="67"/>
        <v>0</v>
      </c>
      <c r="AV78" s="84">
        <v>36922359.020000003</v>
      </c>
      <c r="AW78" s="84">
        <v>36922359.020000003</v>
      </c>
      <c r="AX78" s="84"/>
      <c r="AY78" s="83">
        <f t="shared" si="8"/>
        <v>36922359.020000003</v>
      </c>
      <c r="AZ78" s="83">
        <f t="shared" si="9"/>
        <v>36922359.020000003</v>
      </c>
      <c r="BA78" s="83">
        <f t="shared" si="10"/>
        <v>45844378.296279639</v>
      </c>
      <c r="BB78" s="83">
        <f t="shared" si="11"/>
        <v>45844378.296279639</v>
      </c>
      <c r="BC78" s="83">
        <f t="shared" si="12"/>
        <v>45844378.296279639</v>
      </c>
      <c r="BD78" s="83">
        <f t="shared" si="13"/>
        <v>45844378.296279639</v>
      </c>
      <c r="BE78" s="83">
        <f t="shared" si="68"/>
        <v>0</v>
      </c>
      <c r="BF78" s="83">
        <f t="shared" si="69"/>
        <v>0</v>
      </c>
      <c r="BG78" s="83">
        <f t="shared" si="14"/>
        <v>45844378.296279639</v>
      </c>
      <c r="BH78" s="83">
        <f t="shared" si="15"/>
        <v>44339820.333220042</v>
      </c>
      <c r="BI78" s="83">
        <f t="shared" si="16"/>
        <v>48210407.02285634</v>
      </c>
      <c r="BJ78" s="83">
        <f t="shared" si="17"/>
        <v>45844378.296279639</v>
      </c>
      <c r="BK78" s="83">
        <f t="shared" si="18"/>
        <v>45844378.296279639</v>
      </c>
      <c r="BL78" s="83">
        <f t="shared" si="19"/>
        <v>45844378.296279639</v>
      </c>
      <c r="BM78" s="83">
        <f t="shared" si="20"/>
        <v>47158957.868252441</v>
      </c>
      <c r="BN78" s="83">
        <f t="shared" si="21"/>
        <v>45811869.836597838</v>
      </c>
      <c r="BO78" s="83">
        <f t="shared" si="70"/>
        <v>0</v>
      </c>
      <c r="BP78" s="83">
        <f t="shared" si="22"/>
        <v>36922359.020000003</v>
      </c>
      <c r="BQ78" s="83">
        <f t="shared" si="23"/>
        <v>46212786.851535231</v>
      </c>
      <c r="BR78" s="83">
        <f t="shared" si="24"/>
        <v>46212786.851535231</v>
      </c>
      <c r="BS78" s="83">
        <f t="shared" si="25"/>
        <v>46212786.851535231</v>
      </c>
      <c r="BT78" s="83">
        <f t="shared" si="26"/>
        <v>46212786.851535231</v>
      </c>
      <c r="BU78" s="83">
        <f t="shared" si="27"/>
        <v>46212786.851535231</v>
      </c>
      <c r="BV78" s="83">
        <f t="shared" si="28"/>
        <v>44691825.808760844</v>
      </c>
      <c r="BW78" s="83">
        <f t="shared" si="29"/>
        <v>48605089.595389128</v>
      </c>
      <c r="BX78" s="83">
        <f t="shared" si="30"/>
        <v>46212786.851535231</v>
      </c>
      <c r="BY78" s="83">
        <f t="shared" si="31"/>
        <v>46212786.851535231</v>
      </c>
      <c r="BZ78" s="83">
        <f t="shared" si="32"/>
        <v>46212786.851535231</v>
      </c>
      <c r="CA78" s="83">
        <f t="shared" si="33"/>
        <v>47540941.136949807</v>
      </c>
      <c r="CB78" s="83">
        <f t="shared" si="34"/>
        <v>46179951.710118704</v>
      </c>
      <c r="CC78" s="84"/>
      <c r="CD78" s="84"/>
      <c r="CE78" s="84"/>
      <c r="CF78" s="84"/>
      <c r="CG78" s="84"/>
      <c r="CH78" s="84"/>
      <c r="CI78" s="84"/>
      <c r="CJ78" s="84"/>
      <c r="CK78" s="84"/>
      <c r="CL78" s="83">
        <f t="shared" si="35"/>
        <v>0</v>
      </c>
      <c r="CM78" s="83">
        <f t="shared" si="36"/>
        <v>2366028.7265767008</v>
      </c>
      <c r="CN78" s="83">
        <f t="shared" si="37"/>
        <v>0</v>
      </c>
      <c r="CO78" s="83">
        <f t="shared" si="38"/>
        <v>0</v>
      </c>
      <c r="CP78" s="83">
        <f t="shared" si="39"/>
        <v>0</v>
      </c>
      <c r="CQ78" s="83">
        <f t="shared" si="40"/>
        <v>0</v>
      </c>
      <c r="CR78" s="83">
        <f t="shared" si="41"/>
        <v>0</v>
      </c>
      <c r="CS78" s="83">
        <f t="shared" si="42"/>
        <v>0</v>
      </c>
      <c r="CT78" s="83">
        <f t="shared" si="43"/>
        <v>0</v>
      </c>
      <c r="CU78" s="83">
        <f t="shared" si="44"/>
        <v>0</v>
      </c>
      <c r="CV78" s="83">
        <f t="shared" si="71"/>
        <v>0</v>
      </c>
      <c r="CW78" s="83">
        <f>INDEX($CO:$CU,ROW(),MATCH($CW$42,$CO$47:$CU$47,0))</f>
        <v>0</v>
      </c>
      <c r="CX78" s="83">
        <f t="shared" si="45"/>
        <v>1314579.5719728023</v>
      </c>
      <c r="CY78" s="83">
        <f t="shared" si="46"/>
        <v>0</v>
      </c>
      <c r="CZ78" s="83">
        <f t="shared" si="72"/>
        <v>0</v>
      </c>
      <c r="DA78" s="83">
        <f t="shared" si="73"/>
        <v>2392302.7438538969</v>
      </c>
      <c r="DB78" s="83">
        <f t="shared" si="74"/>
        <v>0</v>
      </c>
      <c r="DC78" s="83">
        <f t="shared" si="47"/>
        <v>0</v>
      </c>
      <c r="DD78" s="83">
        <f t="shared" si="48"/>
        <v>0</v>
      </c>
      <c r="DE78" s="83">
        <f t="shared" si="49"/>
        <v>0</v>
      </c>
      <c r="DF78" s="83">
        <f t="shared" si="50"/>
        <v>0</v>
      </c>
      <c r="DG78" s="83">
        <f t="shared" si="51"/>
        <v>0</v>
      </c>
      <c r="DH78" s="83">
        <f t="shared" si="52"/>
        <v>0</v>
      </c>
      <c r="DI78" s="83">
        <f t="shared" si="53"/>
        <v>0</v>
      </c>
      <c r="DJ78" s="83">
        <f t="shared" si="75"/>
        <v>0</v>
      </c>
      <c r="DK78" s="83">
        <f>INDEX($DC:$DI,ROW(),MATCH($DK$42,$DC$47:$DI$47,0))</f>
        <v>0</v>
      </c>
      <c r="DL78" s="83">
        <f t="shared" si="76"/>
        <v>1328154.2854145765</v>
      </c>
      <c r="DM78" s="83">
        <f t="shared" si="77"/>
        <v>0</v>
      </c>
      <c r="DN78" s="83">
        <f t="shared" si="78"/>
        <v>0</v>
      </c>
      <c r="DO78" s="83">
        <f t="shared" si="79"/>
        <v>162390.6778140736</v>
      </c>
      <c r="DP78" s="83">
        <f t="shared" si="80"/>
        <v>0</v>
      </c>
      <c r="DQ78" s="83">
        <f t="shared" si="81"/>
        <v>0</v>
      </c>
      <c r="DR78" s="83">
        <f t="shared" si="82"/>
        <v>0</v>
      </c>
      <c r="DS78" s="83">
        <f t="shared" si="83"/>
        <v>0</v>
      </c>
      <c r="DT78" s="83">
        <f t="shared" si="84"/>
        <v>0</v>
      </c>
      <c r="DU78" s="83">
        <f t="shared" si="85"/>
        <v>0</v>
      </c>
      <c r="DV78" s="83">
        <f t="shared" si="86"/>
        <v>54249.740897612857</v>
      </c>
      <c r="DW78" s="83">
        <f t="shared" si="87"/>
        <v>0</v>
      </c>
      <c r="DX78" s="83">
        <f t="shared" si="88"/>
        <v>0</v>
      </c>
      <c r="DY78" s="83">
        <f t="shared" si="89"/>
        <v>162607.86177810308</v>
      </c>
      <c r="DZ78" s="83">
        <f t="shared" si="90"/>
        <v>0</v>
      </c>
      <c r="EA78" s="83">
        <f t="shared" si="91"/>
        <v>0</v>
      </c>
      <c r="EB78" s="83">
        <f t="shared" si="92"/>
        <v>0</v>
      </c>
      <c r="EC78" s="83">
        <f t="shared" si="93"/>
        <v>0</v>
      </c>
      <c r="ED78" s="83">
        <f t="shared" si="94"/>
        <v>0</v>
      </c>
      <c r="EE78" s="83">
        <f t="shared" si="95"/>
        <v>0</v>
      </c>
      <c r="EF78" s="83">
        <f t="shared" si="96"/>
        <v>54304.873025313886</v>
      </c>
      <c r="EG78" s="83">
        <f t="shared" si="97"/>
        <v>0</v>
      </c>
      <c r="EH78" s="83">
        <f t="shared" si="98"/>
        <v>0</v>
      </c>
      <c r="EI78" s="83">
        <f t="shared" si="99"/>
        <v>2203638.0487626274</v>
      </c>
      <c r="EJ78" s="83">
        <f t="shared" si="100"/>
        <v>0</v>
      </c>
      <c r="EK78" s="83">
        <f t="shared" si="101"/>
        <v>0</v>
      </c>
      <c r="EL78" s="83">
        <f t="shared" si="102"/>
        <v>0</v>
      </c>
      <c r="EM78" s="83">
        <f t="shared" si="103"/>
        <v>0</v>
      </c>
      <c r="EN78" s="83">
        <f t="shared" si="104"/>
        <v>0</v>
      </c>
      <c r="EO78" s="83">
        <f t="shared" si="105"/>
        <v>0</v>
      </c>
      <c r="EP78" s="83">
        <f t="shared" si="54"/>
        <v>0</v>
      </c>
      <c r="EQ78" s="83">
        <f t="shared" si="55"/>
        <v>0</v>
      </c>
      <c r="ER78" s="83">
        <f t="shared" si="106"/>
        <v>0</v>
      </c>
      <c r="ES78" s="83">
        <f>INDEX($EK:$EQ,ROW(),MATCH($ES$42,$EK$47:$EQ$47,0))</f>
        <v>0</v>
      </c>
      <c r="ET78" s="83">
        <f t="shared" si="107"/>
        <v>1260329.8310751894</v>
      </c>
      <c r="EU78" s="83">
        <f t="shared" si="108"/>
        <v>0</v>
      </c>
      <c r="EV78" s="83">
        <f t="shared" si="109"/>
        <v>0</v>
      </c>
      <c r="EW78" s="83">
        <f t="shared" si="110"/>
        <v>2229694.8820757936</v>
      </c>
      <c r="EX78" s="83">
        <f t="shared" si="111"/>
        <v>0</v>
      </c>
      <c r="EY78" s="83">
        <f t="shared" si="112"/>
        <v>0</v>
      </c>
      <c r="EZ78" s="83">
        <f t="shared" si="113"/>
        <v>0</v>
      </c>
      <c r="FA78" s="83">
        <f t="shared" si="114"/>
        <v>0</v>
      </c>
      <c r="FB78" s="83">
        <f t="shared" si="115"/>
        <v>0</v>
      </c>
      <c r="FC78" s="83">
        <f t="shared" si="116"/>
        <v>0</v>
      </c>
      <c r="FD78" s="83">
        <f t="shared" si="56"/>
        <v>0</v>
      </c>
      <c r="FE78" s="83">
        <f t="shared" si="57"/>
        <v>0</v>
      </c>
      <c r="FF78" s="83">
        <f t="shared" si="117"/>
        <v>0</v>
      </c>
      <c r="FG78" s="113">
        <f>INDEX($EY:$FE,ROW(),MATCH($FG$42,$EY$47:$FE$47,0))</f>
        <v>0</v>
      </c>
      <c r="FH78" s="83">
        <f t="shared" si="118"/>
        <v>1273849.4123892626</v>
      </c>
      <c r="FI78" s="83">
        <f t="shared" si="119"/>
        <v>0</v>
      </c>
      <c r="FJ78" s="84">
        <v>3577290.4588912898</v>
      </c>
      <c r="FK78" s="84">
        <v>371121.25181177497</v>
      </c>
      <c r="FL78" s="84"/>
      <c r="FM78" s="83">
        <f t="shared" si="58"/>
        <v>0</v>
      </c>
      <c r="FN78" s="83">
        <f t="shared" si="59"/>
        <v>0</v>
      </c>
      <c r="FO78" s="83">
        <f t="shared" si="120"/>
        <v>371121.25181177497</v>
      </c>
      <c r="FP78" s="84"/>
      <c r="FQ78" s="84">
        <v>41851561.357133098</v>
      </c>
      <c r="FR78" s="83">
        <f t="shared" si="121"/>
        <v>41851561.357133031</v>
      </c>
      <c r="FS78" s="83">
        <f t="shared" si="122"/>
        <v>-6.7055225372314453E-8</v>
      </c>
      <c r="FT78" s="84">
        <v>45799973.067836098</v>
      </c>
      <c r="FU78" s="83">
        <f t="shared" si="60"/>
        <v>0</v>
      </c>
      <c r="FV78" s="83">
        <f t="shared" si="61"/>
        <v>0</v>
      </c>
      <c r="FW78" s="83">
        <f t="shared" si="62"/>
        <v>0</v>
      </c>
      <c r="FX78" s="84">
        <v>26813708.27</v>
      </c>
      <c r="FY78" s="83">
        <f t="shared" si="123"/>
        <v>17891688.993720368</v>
      </c>
      <c r="FZ78" s="83">
        <f t="shared" si="63"/>
        <v>191663.40272510052</v>
      </c>
      <c r="GA78" s="83">
        <f t="shared" si="124"/>
        <v>0</v>
      </c>
      <c r="GB78" s="83">
        <f t="shared" si="125"/>
        <v>0</v>
      </c>
      <c r="GC78" s="83">
        <f t="shared" si="126"/>
        <v>0</v>
      </c>
      <c r="GD78" s="83">
        <f t="shared" si="127"/>
        <v>0</v>
      </c>
      <c r="GE78" s="83">
        <f t="shared" si="128"/>
        <v>0</v>
      </c>
      <c r="GF78" s="83">
        <f t="shared" si="129"/>
        <v>0</v>
      </c>
      <c r="GG78" s="83">
        <f t="shared" si="130"/>
        <v>0</v>
      </c>
      <c r="GH78" s="83">
        <f t="shared" si="131"/>
        <v>0</v>
      </c>
      <c r="GI78" s="83">
        <f t="shared" si="132"/>
        <v>0</v>
      </c>
      <c r="GJ78" s="83">
        <f t="shared" si="133"/>
        <v>45844378.296279639</v>
      </c>
      <c r="GK78" s="83">
        <f t="shared" si="134"/>
        <v>0</v>
      </c>
      <c r="GL78" s="83">
        <f t="shared" si="135"/>
        <v>0</v>
      </c>
      <c r="GM78" s="83">
        <f t="shared" si="136"/>
        <v>0</v>
      </c>
      <c r="GN78" s="83">
        <f t="shared" si="137"/>
        <v>0</v>
      </c>
      <c r="GO78" s="83">
        <f t="shared" si="138"/>
        <v>45844378.296279639</v>
      </c>
      <c r="GP78" s="83">
        <f t="shared" si="139"/>
        <v>0</v>
      </c>
      <c r="GQ78" s="83">
        <f t="shared" si="140"/>
        <v>0</v>
      </c>
      <c r="GR78" s="83">
        <f t="shared" si="141"/>
        <v>0</v>
      </c>
      <c r="GS78" s="83">
        <f t="shared" si="142"/>
        <v>0</v>
      </c>
      <c r="GT78" s="83">
        <f t="shared" si="143"/>
        <v>0</v>
      </c>
      <c r="GU78" s="83">
        <f t="shared" si="144"/>
        <v>0</v>
      </c>
      <c r="GV78" s="83">
        <f t="shared" si="145"/>
        <v>0</v>
      </c>
      <c r="GW78" s="83">
        <f t="shared" si="146"/>
        <v>0</v>
      </c>
      <c r="GX78" s="83">
        <f t="shared" si="147"/>
        <v>0</v>
      </c>
      <c r="GY78" s="83">
        <f t="shared" si="148"/>
        <v>0</v>
      </c>
      <c r="GZ78" s="83">
        <f t="shared" si="149"/>
        <v>48210407.02285634</v>
      </c>
      <c r="HA78" s="83">
        <f t="shared" si="150"/>
        <v>0</v>
      </c>
      <c r="HB78" s="83">
        <f t="shared" si="151"/>
        <v>0</v>
      </c>
      <c r="HC78" s="83">
        <f t="shared" si="152"/>
        <v>0</v>
      </c>
      <c r="HD78" s="83">
        <f t="shared" si="153"/>
        <v>0</v>
      </c>
      <c r="HE78" s="83">
        <f t="shared" si="154"/>
        <v>47158957.868252441</v>
      </c>
      <c r="HF78" s="83">
        <f t="shared" si="155"/>
        <v>0</v>
      </c>
      <c r="HG78" s="83">
        <f t="shared" si="156"/>
        <v>0</v>
      </c>
      <c r="HH78" s="83">
        <f t="shared" si="157"/>
        <v>48047799.161078237</v>
      </c>
      <c r="HI78" s="83">
        <f t="shared" si="158"/>
        <v>0</v>
      </c>
      <c r="HJ78" s="83">
        <f t="shared" si="159"/>
        <v>0</v>
      </c>
      <c r="HK78" s="83">
        <f t="shared" si="160"/>
        <v>0</v>
      </c>
      <c r="HL78" s="83">
        <f t="shared" si="161"/>
        <v>0</v>
      </c>
      <c r="HM78" s="83">
        <f t="shared" si="162"/>
        <v>47104652.995227128</v>
      </c>
      <c r="HN78" s="83">
        <f t="shared" si="163"/>
        <v>0</v>
      </c>
    </row>
    <row r="79" spans="1:222" x14ac:dyDescent="0.2">
      <c r="A79" s="63"/>
      <c r="K79" s="64" t="s">
        <v>399</v>
      </c>
      <c r="L79" s="64"/>
      <c r="M79" s="84">
        <v>1</v>
      </c>
      <c r="N79" s="84">
        <v>3</v>
      </c>
      <c r="O79" s="84"/>
      <c r="P79" s="84"/>
      <c r="Q79" s="84"/>
      <c r="R79" s="84">
        <v>1</v>
      </c>
      <c r="S79" s="83">
        <f t="shared" si="64"/>
        <v>70</v>
      </c>
      <c r="T79" s="87">
        <f t="shared" si="65"/>
        <v>0</v>
      </c>
      <c r="U79" s="84"/>
      <c r="V79" s="84"/>
      <c r="W79" s="85">
        <v>1.01225828964283</v>
      </c>
      <c r="X79" s="85">
        <v>1.0122682755200501</v>
      </c>
      <c r="Y79" s="85">
        <v>1.0122475961520301</v>
      </c>
      <c r="Z79" s="85">
        <v>1.01222136464664</v>
      </c>
      <c r="AA79" s="85">
        <v>1.01225828964283</v>
      </c>
      <c r="AB79" s="85">
        <v>1.01225828964283</v>
      </c>
      <c r="AC79" s="85">
        <v>1.01225828964283</v>
      </c>
      <c r="AD79" s="85">
        <v>1.01218604535087</v>
      </c>
      <c r="AE79" s="85">
        <v>1.0122398653697799</v>
      </c>
      <c r="AF79" s="98">
        <v>3530350.6244413098</v>
      </c>
      <c r="AG79" s="84">
        <v>3403171.1453626701</v>
      </c>
      <c r="AH79" s="84">
        <v>3728107.4910102501</v>
      </c>
      <c r="AI79" s="84">
        <v>3544021.7415477098</v>
      </c>
      <c r="AJ79" s="84">
        <v>3530350.6244413098</v>
      </c>
      <c r="AK79" s="84">
        <v>3530350.6244413098</v>
      </c>
      <c r="AL79" s="98">
        <v>3530350.6244413098</v>
      </c>
      <c r="AM79" s="84">
        <v>3714197.1200977</v>
      </c>
      <c r="AN79" s="84">
        <v>3541458.8739008601</v>
      </c>
      <c r="AO79" s="84">
        <v>-12465.743695253601</v>
      </c>
      <c r="AP79" s="84"/>
      <c r="AQ79" s="84"/>
      <c r="AR79" s="84"/>
      <c r="AS79" s="83">
        <f t="shared" si="66"/>
        <v>0</v>
      </c>
      <c r="AT79" s="83">
        <f t="shared" si="7"/>
        <v>0</v>
      </c>
      <c r="AU79" s="83">
        <f t="shared" si="67"/>
        <v>0</v>
      </c>
      <c r="AV79" s="84">
        <v>3125562.75</v>
      </c>
      <c r="AW79" s="84">
        <v>3125562.75</v>
      </c>
      <c r="AX79" s="84"/>
      <c r="AY79" s="83">
        <f t="shared" si="8"/>
        <v>3125562.75</v>
      </c>
      <c r="AZ79" s="83">
        <f t="shared" si="9"/>
        <v>3125562.75</v>
      </c>
      <c r="BA79" s="83">
        <f t="shared" si="10"/>
        <v>3517884.8807460563</v>
      </c>
      <c r="BB79" s="83">
        <f t="shared" si="11"/>
        <v>3517884.8807460563</v>
      </c>
      <c r="BC79" s="83">
        <f t="shared" si="12"/>
        <v>3517884.8807460563</v>
      </c>
      <c r="BD79" s="83">
        <f t="shared" si="13"/>
        <v>3517884.8807460563</v>
      </c>
      <c r="BE79" s="83">
        <f t="shared" si="68"/>
        <v>0</v>
      </c>
      <c r="BF79" s="83">
        <f t="shared" si="69"/>
        <v>0</v>
      </c>
      <c r="BG79" s="83">
        <f t="shared" si="14"/>
        <v>3517884.8807460563</v>
      </c>
      <c r="BH79" s="83">
        <f t="shared" si="15"/>
        <v>3390705.4016674166</v>
      </c>
      <c r="BI79" s="83">
        <f t="shared" si="16"/>
        <v>3715641.7473149966</v>
      </c>
      <c r="BJ79" s="83">
        <f t="shared" si="17"/>
        <v>3531555.9978524563</v>
      </c>
      <c r="BK79" s="83">
        <f t="shared" si="18"/>
        <v>3517884.8807460563</v>
      </c>
      <c r="BL79" s="83">
        <f t="shared" si="19"/>
        <v>3517884.8807460563</v>
      </c>
      <c r="BM79" s="83">
        <f t="shared" si="20"/>
        <v>3701731.3764024465</v>
      </c>
      <c r="BN79" s="83">
        <f t="shared" si="21"/>
        <v>3528993.1302056066</v>
      </c>
      <c r="BO79" s="83">
        <f t="shared" si="70"/>
        <v>0</v>
      </c>
      <c r="BP79" s="83">
        <f t="shared" si="22"/>
        <v>3125562.75</v>
      </c>
      <c r="BQ79" s="83">
        <f t="shared" si="23"/>
        <v>3561160.9412412038</v>
      </c>
      <c r="BR79" s="83">
        <f t="shared" si="24"/>
        <v>3561160.9412412038</v>
      </c>
      <c r="BS79" s="83">
        <f t="shared" si="25"/>
        <v>3561160.9412412038</v>
      </c>
      <c r="BT79" s="83">
        <f t="shared" si="26"/>
        <v>3561160.9412412038</v>
      </c>
      <c r="BU79" s="83">
        <f t="shared" si="27"/>
        <v>3561160.9412412038</v>
      </c>
      <c r="BV79" s="83">
        <f t="shared" si="28"/>
        <v>3432456.4429206103</v>
      </c>
      <c r="BW79" s="83">
        <f t="shared" si="29"/>
        <v>3761302.1022762484</v>
      </c>
      <c r="BX79" s="83">
        <f t="shared" si="30"/>
        <v>3574868.7798715313</v>
      </c>
      <c r="BY79" s="83">
        <f t="shared" si="31"/>
        <v>3561160.9412412038</v>
      </c>
      <c r="BZ79" s="83">
        <f t="shared" si="32"/>
        <v>3561160.9412412038</v>
      </c>
      <c r="CA79" s="83">
        <f t="shared" si="33"/>
        <v>3746992.7509500277</v>
      </c>
      <c r="CB79" s="83">
        <f t="shared" si="34"/>
        <v>3572340.1100347657</v>
      </c>
      <c r="CC79" s="84"/>
      <c r="CD79" s="84"/>
      <c r="CE79" s="84"/>
      <c r="CF79" s="84"/>
      <c r="CG79" s="84"/>
      <c r="CH79" s="84"/>
      <c r="CI79" s="84"/>
      <c r="CJ79" s="84"/>
      <c r="CK79" s="84"/>
      <c r="CL79" s="83">
        <f t="shared" si="35"/>
        <v>0</v>
      </c>
      <c r="CM79" s="83">
        <f t="shared" si="36"/>
        <v>197756.86656894023</v>
      </c>
      <c r="CN79" s="83">
        <f t="shared" si="37"/>
        <v>13671.117106399965</v>
      </c>
      <c r="CO79" s="83">
        <f t="shared" si="38"/>
        <v>0</v>
      </c>
      <c r="CP79" s="83">
        <f t="shared" si="39"/>
        <v>0</v>
      </c>
      <c r="CQ79" s="83">
        <f t="shared" si="40"/>
        <v>0</v>
      </c>
      <c r="CR79" s="83">
        <f t="shared" si="41"/>
        <v>0</v>
      </c>
      <c r="CS79" s="83">
        <f t="shared" si="42"/>
        <v>0</v>
      </c>
      <c r="CT79" s="83">
        <f t="shared" si="43"/>
        <v>0</v>
      </c>
      <c r="CU79" s="83">
        <f t="shared" si="44"/>
        <v>0</v>
      </c>
      <c r="CV79" s="83">
        <f t="shared" si="71"/>
        <v>0</v>
      </c>
      <c r="CW79" s="83">
        <f>INDEX($CO:$CU,ROW(),MATCH($CW$42,$CO$47:$CU$47,0))</f>
        <v>0</v>
      </c>
      <c r="CX79" s="83">
        <f t="shared" si="45"/>
        <v>183846.49565639021</v>
      </c>
      <c r="CY79" s="83">
        <f t="shared" si="46"/>
        <v>11108.24945955025</v>
      </c>
      <c r="CZ79" s="83">
        <f t="shared" si="72"/>
        <v>0</v>
      </c>
      <c r="DA79" s="83">
        <f t="shared" si="73"/>
        <v>200141.16103504458</v>
      </c>
      <c r="DB79" s="83">
        <f t="shared" si="74"/>
        <v>13707.838630327489</v>
      </c>
      <c r="DC79" s="83">
        <f t="shared" si="47"/>
        <v>0</v>
      </c>
      <c r="DD79" s="83">
        <f t="shared" si="48"/>
        <v>0</v>
      </c>
      <c r="DE79" s="83">
        <f t="shared" si="49"/>
        <v>0</v>
      </c>
      <c r="DF79" s="83">
        <f t="shared" si="50"/>
        <v>0</v>
      </c>
      <c r="DG79" s="83">
        <f t="shared" si="51"/>
        <v>0</v>
      </c>
      <c r="DH79" s="83">
        <f t="shared" si="52"/>
        <v>0</v>
      </c>
      <c r="DI79" s="83">
        <f t="shared" si="53"/>
        <v>0</v>
      </c>
      <c r="DJ79" s="83">
        <f t="shared" si="75"/>
        <v>0</v>
      </c>
      <c r="DK79" s="83">
        <f>INDEX($DC:$DI,ROW(),MATCH($DK$42,$DC$47:$DI$47,0))</f>
        <v>0</v>
      </c>
      <c r="DL79" s="83">
        <f t="shared" si="76"/>
        <v>185831.80970882392</v>
      </c>
      <c r="DM79" s="83">
        <f t="shared" si="77"/>
        <v>11179.168793561868</v>
      </c>
      <c r="DN79" s="83">
        <f t="shared" si="78"/>
        <v>0</v>
      </c>
      <c r="DO79" s="83">
        <f t="shared" si="79"/>
        <v>13572.900127456021</v>
      </c>
      <c r="DP79" s="83">
        <f t="shared" si="80"/>
        <v>0</v>
      </c>
      <c r="DQ79" s="83">
        <f t="shared" si="81"/>
        <v>0</v>
      </c>
      <c r="DR79" s="83">
        <f t="shared" si="82"/>
        <v>0</v>
      </c>
      <c r="DS79" s="83">
        <f t="shared" si="83"/>
        <v>0</v>
      </c>
      <c r="DT79" s="83">
        <f t="shared" si="84"/>
        <v>0</v>
      </c>
      <c r="DU79" s="83">
        <f t="shared" si="85"/>
        <v>0</v>
      </c>
      <c r="DV79" s="83">
        <f t="shared" si="86"/>
        <v>7586.9311884451099</v>
      </c>
      <c r="DW79" s="83">
        <f t="shared" si="87"/>
        <v>0</v>
      </c>
      <c r="DX79" s="83">
        <f t="shared" si="88"/>
        <v>0</v>
      </c>
      <c r="DY79" s="83">
        <f t="shared" si="89"/>
        <v>13603.849401295995</v>
      </c>
      <c r="DZ79" s="83">
        <f t="shared" si="90"/>
        <v>0</v>
      </c>
      <c r="EA79" s="83">
        <f t="shared" si="91"/>
        <v>0</v>
      </c>
      <c r="EB79" s="83">
        <f t="shared" si="92"/>
        <v>0</v>
      </c>
      <c r="EC79" s="83">
        <f t="shared" si="93"/>
        <v>0</v>
      </c>
      <c r="ED79" s="83">
        <f t="shared" si="94"/>
        <v>0</v>
      </c>
      <c r="EE79" s="83">
        <f t="shared" si="95"/>
        <v>0</v>
      </c>
      <c r="EF79" s="83">
        <f t="shared" si="96"/>
        <v>7598.1931776487409</v>
      </c>
      <c r="EG79" s="83">
        <f t="shared" si="97"/>
        <v>0</v>
      </c>
      <c r="EH79" s="83">
        <f t="shared" si="98"/>
        <v>0</v>
      </c>
      <c r="EI79" s="83">
        <f t="shared" si="99"/>
        <v>184183.9664414842</v>
      </c>
      <c r="EJ79" s="83">
        <f t="shared" si="100"/>
        <v>13671.117106399965</v>
      </c>
      <c r="EK79" s="83">
        <f t="shared" si="101"/>
        <v>0</v>
      </c>
      <c r="EL79" s="83">
        <f t="shared" si="102"/>
        <v>0</v>
      </c>
      <c r="EM79" s="83">
        <f t="shared" si="103"/>
        <v>0</v>
      </c>
      <c r="EN79" s="83">
        <f t="shared" si="104"/>
        <v>0</v>
      </c>
      <c r="EO79" s="83">
        <f t="shared" si="105"/>
        <v>0</v>
      </c>
      <c r="EP79" s="83">
        <f t="shared" si="54"/>
        <v>0</v>
      </c>
      <c r="EQ79" s="83">
        <f t="shared" si="55"/>
        <v>0</v>
      </c>
      <c r="ER79" s="83">
        <f t="shared" si="106"/>
        <v>0</v>
      </c>
      <c r="ES79" s="83">
        <f>INDEX($EK:$EQ,ROW(),MATCH($ES$42,$EK$47:$EQ$47,0))</f>
        <v>0</v>
      </c>
      <c r="ET79" s="83">
        <f t="shared" si="107"/>
        <v>176259.56446794511</v>
      </c>
      <c r="EU79" s="83">
        <f t="shared" si="108"/>
        <v>11108.24945955025</v>
      </c>
      <c r="EV79" s="83">
        <f t="shared" si="109"/>
        <v>0</v>
      </c>
      <c r="EW79" s="83">
        <f t="shared" si="110"/>
        <v>186537.31163374858</v>
      </c>
      <c r="EX79" s="83">
        <f t="shared" si="111"/>
        <v>13707.838630327489</v>
      </c>
      <c r="EY79" s="83">
        <f t="shared" si="112"/>
        <v>0</v>
      </c>
      <c r="EZ79" s="83">
        <f t="shared" si="113"/>
        <v>0</v>
      </c>
      <c r="FA79" s="83">
        <f t="shared" si="114"/>
        <v>0</v>
      </c>
      <c r="FB79" s="83">
        <f t="shared" si="115"/>
        <v>0</v>
      </c>
      <c r="FC79" s="83">
        <f t="shared" si="116"/>
        <v>0</v>
      </c>
      <c r="FD79" s="83">
        <f t="shared" si="56"/>
        <v>0</v>
      </c>
      <c r="FE79" s="83">
        <f t="shared" si="57"/>
        <v>0</v>
      </c>
      <c r="FF79" s="83">
        <f t="shared" si="117"/>
        <v>0</v>
      </c>
      <c r="FG79" s="113">
        <f>INDEX($EY:$FE,ROW(),MATCH($FG$42,$EY$47:$FE$47,0))</f>
        <v>0</v>
      </c>
      <c r="FH79" s="83">
        <f t="shared" si="118"/>
        <v>178233.61653117518</v>
      </c>
      <c r="FI79" s="83">
        <f t="shared" si="119"/>
        <v>11179.168793561868</v>
      </c>
      <c r="FJ79" s="84">
        <v>432711.610705767</v>
      </c>
      <c r="FK79" s="84">
        <v>59317.3106726115</v>
      </c>
      <c r="FL79" s="84"/>
      <c r="FM79" s="83">
        <f t="shared" si="58"/>
        <v>0</v>
      </c>
      <c r="FN79" s="83">
        <f t="shared" si="59"/>
        <v>0</v>
      </c>
      <c r="FO79" s="83">
        <f t="shared" si="120"/>
        <v>59317.3106726115</v>
      </c>
      <c r="FP79" s="84">
        <v>842633.39328835299</v>
      </c>
      <c r="FQ79" s="84">
        <v>3640356.5655166199</v>
      </c>
      <c r="FR79" s="83">
        <f t="shared" si="121"/>
        <v>3640356.5655166144</v>
      </c>
      <c r="FS79" s="83">
        <f t="shared" si="122"/>
        <v>-5.5879354476928711E-9</v>
      </c>
      <c r="FT79" s="84">
        <v>3289752.0936066401</v>
      </c>
      <c r="FU79" s="83">
        <f t="shared" si="60"/>
        <v>0</v>
      </c>
      <c r="FV79" s="83">
        <f t="shared" si="61"/>
        <v>0</v>
      </c>
      <c r="FW79" s="83">
        <f t="shared" si="62"/>
        <v>0</v>
      </c>
      <c r="FX79" s="84">
        <v>12558298.82</v>
      </c>
      <c r="FY79" s="83">
        <f t="shared" si="123"/>
        <v>12165976.689253945</v>
      </c>
      <c r="FZ79" s="83">
        <f t="shared" si="63"/>
        <v>240598.53083466971</v>
      </c>
      <c r="GA79" s="83">
        <f t="shared" si="124"/>
        <v>0</v>
      </c>
      <c r="GB79" s="83">
        <f t="shared" si="125"/>
        <v>0</v>
      </c>
      <c r="GC79" s="83">
        <f t="shared" si="126"/>
        <v>0</v>
      </c>
      <c r="GD79" s="83">
        <f t="shared" si="127"/>
        <v>0</v>
      </c>
      <c r="GE79" s="83">
        <f t="shared" si="128"/>
        <v>0</v>
      </c>
      <c r="GF79" s="83">
        <f t="shared" si="129"/>
        <v>0</v>
      </c>
      <c r="GG79" s="83">
        <f t="shared" si="130"/>
        <v>0</v>
      </c>
      <c r="GH79" s="83">
        <f t="shared" si="131"/>
        <v>0</v>
      </c>
      <c r="GI79" s="83">
        <f t="shared" si="132"/>
        <v>0</v>
      </c>
      <c r="GJ79" s="83">
        <f t="shared" si="133"/>
        <v>3517884.8807460563</v>
      </c>
      <c r="GK79" s="83">
        <f t="shared" si="134"/>
        <v>3517884.8807460563</v>
      </c>
      <c r="GL79" s="83">
        <f t="shared" si="135"/>
        <v>0</v>
      </c>
      <c r="GM79" s="83">
        <f t="shared" si="136"/>
        <v>0</v>
      </c>
      <c r="GN79" s="83">
        <f t="shared" si="137"/>
        <v>0</v>
      </c>
      <c r="GO79" s="83">
        <f t="shared" si="138"/>
        <v>3517884.8807460563</v>
      </c>
      <c r="GP79" s="83">
        <f t="shared" si="139"/>
        <v>3517884.8807460563</v>
      </c>
      <c r="GQ79" s="83">
        <f t="shared" si="140"/>
        <v>0</v>
      </c>
      <c r="GR79" s="83">
        <f t="shared" si="141"/>
        <v>0</v>
      </c>
      <c r="GS79" s="83">
        <f t="shared" si="142"/>
        <v>0</v>
      </c>
      <c r="GT79" s="83">
        <f t="shared" si="143"/>
        <v>0</v>
      </c>
      <c r="GU79" s="83">
        <f t="shared" si="144"/>
        <v>0</v>
      </c>
      <c r="GV79" s="83">
        <f t="shared" si="145"/>
        <v>0</v>
      </c>
      <c r="GW79" s="83">
        <f t="shared" si="146"/>
        <v>0</v>
      </c>
      <c r="GX79" s="83">
        <f t="shared" si="147"/>
        <v>0</v>
      </c>
      <c r="GY79" s="83">
        <f t="shared" si="148"/>
        <v>0</v>
      </c>
      <c r="GZ79" s="83">
        <f t="shared" si="149"/>
        <v>3715641.7473149966</v>
      </c>
      <c r="HA79" s="83">
        <f t="shared" si="150"/>
        <v>3531555.9978524563</v>
      </c>
      <c r="HB79" s="83">
        <f t="shared" si="151"/>
        <v>0</v>
      </c>
      <c r="HC79" s="83">
        <f t="shared" si="152"/>
        <v>0</v>
      </c>
      <c r="HD79" s="83">
        <f t="shared" si="153"/>
        <v>0</v>
      </c>
      <c r="HE79" s="83">
        <f t="shared" si="154"/>
        <v>3701731.3764024465</v>
      </c>
      <c r="HF79" s="83">
        <f t="shared" si="155"/>
        <v>3528993.1302056066</v>
      </c>
      <c r="HG79" s="83">
        <f t="shared" si="156"/>
        <v>0</v>
      </c>
      <c r="HH79" s="83">
        <f t="shared" si="157"/>
        <v>3702037.8979137004</v>
      </c>
      <c r="HI79" s="83">
        <f t="shared" si="158"/>
        <v>3531555.9978524563</v>
      </c>
      <c r="HJ79" s="83">
        <f t="shared" si="159"/>
        <v>0</v>
      </c>
      <c r="HK79" s="83">
        <f t="shared" si="160"/>
        <v>0</v>
      </c>
      <c r="HL79" s="83">
        <f t="shared" si="161"/>
        <v>0</v>
      </c>
      <c r="HM79" s="83">
        <f t="shared" si="162"/>
        <v>3694133.1832247977</v>
      </c>
      <c r="HN79" s="83">
        <f t="shared" si="163"/>
        <v>3528993.1302056066</v>
      </c>
    </row>
    <row r="80" spans="1:222" x14ac:dyDescent="0.2">
      <c r="A80" s="63"/>
      <c r="K80" s="64" t="s">
        <v>400</v>
      </c>
      <c r="L80" s="64"/>
      <c r="M80" s="84">
        <v>1</v>
      </c>
      <c r="N80" s="84">
        <v>3</v>
      </c>
      <c r="O80" s="84"/>
      <c r="P80" s="84"/>
      <c r="Q80" s="84"/>
      <c r="R80" s="84">
        <v>1</v>
      </c>
      <c r="S80" s="83">
        <f t="shared" si="64"/>
        <v>70</v>
      </c>
      <c r="T80" s="87">
        <f t="shared" si="65"/>
        <v>0</v>
      </c>
      <c r="U80" s="84"/>
      <c r="V80" s="84"/>
      <c r="W80" s="85">
        <v>1.00684916166661</v>
      </c>
      <c r="X80" s="85">
        <v>1.0067439266118501</v>
      </c>
      <c r="Y80" s="85">
        <v>1.0070156413329501</v>
      </c>
      <c r="Z80" s="85">
        <v>1.0068491559472299</v>
      </c>
      <c r="AA80" s="85">
        <v>1.00684916166661</v>
      </c>
      <c r="AB80" s="85">
        <v>1.00684916166661</v>
      </c>
      <c r="AC80" s="85">
        <v>1.00684916166661</v>
      </c>
      <c r="AD80" s="85">
        <v>1.00689586706011</v>
      </c>
      <c r="AE80" s="85">
        <v>1.0068482265743699</v>
      </c>
      <c r="AF80" s="98">
        <v>595377356.17000902</v>
      </c>
      <c r="AG80" s="84">
        <v>572737392.80387604</v>
      </c>
      <c r="AH80" s="84">
        <v>631626153.773983</v>
      </c>
      <c r="AI80" s="84">
        <v>595377970.39425802</v>
      </c>
      <c r="AJ80" s="84">
        <v>595377356.17000902</v>
      </c>
      <c r="AK80" s="84">
        <v>595377356.17000902</v>
      </c>
      <c r="AL80" s="98">
        <v>595377356.17000902</v>
      </c>
      <c r="AM80" s="84">
        <v>603873064.60432601</v>
      </c>
      <c r="AN80" s="84">
        <v>594820872.84960198</v>
      </c>
      <c r="AO80" s="84">
        <v>-1533247.40078792</v>
      </c>
      <c r="AP80" s="84"/>
      <c r="AQ80" s="84"/>
      <c r="AR80" s="84"/>
      <c r="AS80" s="83">
        <f t="shared" si="66"/>
        <v>0</v>
      </c>
      <c r="AT80" s="83">
        <f t="shared" si="7"/>
        <v>0</v>
      </c>
      <c r="AU80" s="83">
        <f t="shared" si="67"/>
        <v>0</v>
      </c>
      <c r="AV80" s="84">
        <v>384434421.20999998</v>
      </c>
      <c r="AW80" s="84">
        <v>384434421.20999998</v>
      </c>
      <c r="AX80" s="84">
        <v>-6564152.1552940896</v>
      </c>
      <c r="AY80" s="83">
        <f t="shared" si="8"/>
        <v>384434421.20999998</v>
      </c>
      <c r="AZ80" s="83">
        <f t="shared" si="9"/>
        <v>377870269.05470592</v>
      </c>
      <c r="BA80" s="83">
        <f t="shared" si="10"/>
        <v>593844108.76922107</v>
      </c>
      <c r="BB80" s="83">
        <f t="shared" si="11"/>
        <v>593844108.76922107</v>
      </c>
      <c r="BC80" s="83">
        <f t="shared" si="12"/>
        <v>593844108.76922107</v>
      </c>
      <c r="BD80" s="83">
        <f t="shared" si="13"/>
        <v>593844108.76922107</v>
      </c>
      <c r="BE80" s="83">
        <f t="shared" si="68"/>
        <v>0</v>
      </c>
      <c r="BF80" s="83">
        <f t="shared" si="69"/>
        <v>0</v>
      </c>
      <c r="BG80" s="83">
        <f t="shared" si="14"/>
        <v>593844108.76922107</v>
      </c>
      <c r="BH80" s="83">
        <f t="shared" si="15"/>
        <v>571204145.40308809</v>
      </c>
      <c r="BI80" s="83">
        <f t="shared" si="16"/>
        <v>630092906.37319505</v>
      </c>
      <c r="BJ80" s="83">
        <f t="shared" si="17"/>
        <v>593844722.99347007</v>
      </c>
      <c r="BK80" s="83">
        <f t="shared" si="18"/>
        <v>593844108.76922107</v>
      </c>
      <c r="BL80" s="83">
        <f t="shared" si="19"/>
        <v>593844108.76922107</v>
      </c>
      <c r="BM80" s="83">
        <f t="shared" si="20"/>
        <v>602339817.20353806</v>
      </c>
      <c r="BN80" s="83">
        <f t="shared" si="21"/>
        <v>593287625.44881403</v>
      </c>
      <c r="BO80" s="83">
        <f t="shared" si="70"/>
        <v>0</v>
      </c>
      <c r="BP80" s="83">
        <f t="shared" si="22"/>
        <v>377870269.05470592</v>
      </c>
      <c r="BQ80" s="83">
        <f t="shared" si="23"/>
        <v>597921944.53426826</v>
      </c>
      <c r="BR80" s="83">
        <f t="shared" si="24"/>
        <v>597921944.53426826</v>
      </c>
      <c r="BS80" s="83">
        <f t="shared" si="25"/>
        <v>597921944.53426826</v>
      </c>
      <c r="BT80" s="83">
        <f t="shared" si="26"/>
        <v>597921944.53426826</v>
      </c>
      <c r="BU80" s="83">
        <f t="shared" si="27"/>
        <v>597921944.53426826</v>
      </c>
      <c r="BV80" s="83">
        <f t="shared" si="28"/>
        <v>575066644.34801984</v>
      </c>
      <c r="BW80" s="83">
        <f t="shared" si="29"/>
        <v>634524168.92458403</v>
      </c>
      <c r="BX80" s="83">
        <f t="shared" si="30"/>
        <v>597922559.56024551</v>
      </c>
      <c r="BY80" s="83">
        <f t="shared" si="31"/>
        <v>597921944.53426826</v>
      </c>
      <c r="BZ80" s="83">
        <f t="shared" si="32"/>
        <v>597921944.53426826</v>
      </c>
      <c r="CA80" s="83">
        <f t="shared" si="33"/>
        <v>606504045.57823074</v>
      </c>
      <c r="CB80" s="83">
        <f t="shared" si="34"/>
        <v>597361093.55725253</v>
      </c>
      <c r="CC80" s="84"/>
      <c r="CD80" s="84"/>
      <c r="CE80" s="84"/>
      <c r="CF80" s="84"/>
      <c r="CG80" s="84"/>
      <c r="CH80" s="84"/>
      <c r="CI80" s="84"/>
      <c r="CJ80" s="84"/>
      <c r="CK80" s="84"/>
      <c r="CL80" s="83">
        <f t="shared" si="35"/>
        <v>0</v>
      </c>
      <c r="CM80" s="83">
        <f t="shared" si="36"/>
        <v>36248797.603973985</v>
      </c>
      <c r="CN80" s="83">
        <f t="shared" si="37"/>
        <v>614.22424900531769</v>
      </c>
      <c r="CO80" s="83">
        <f t="shared" si="38"/>
        <v>0</v>
      </c>
      <c r="CP80" s="83">
        <f t="shared" si="39"/>
        <v>0</v>
      </c>
      <c r="CQ80" s="83">
        <f t="shared" si="40"/>
        <v>0</v>
      </c>
      <c r="CR80" s="83">
        <f t="shared" si="41"/>
        <v>0</v>
      </c>
      <c r="CS80" s="83">
        <f t="shared" si="42"/>
        <v>0</v>
      </c>
      <c r="CT80" s="83">
        <f t="shared" si="43"/>
        <v>0</v>
      </c>
      <c r="CU80" s="83">
        <f t="shared" si="44"/>
        <v>0</v>
      </c>
      <c r="CV80" s="83">
        <f t="shared" si="71"/>
        <v>0</v>
      </c>
      <c r="CW80" s="83">
        <f>INDEX($CO:$CU,ROW(),MATCH($CW$42,$CO$47:$CU$47,0))</f>
        <v>0</v>
      </c>
      <c r="CX80" s="83">
        <f t="shared" si="45"/>
        <v>8495708.4343169928</v>
      </c>
      <c r="CY80" s="83">
        <f t="shared" si="46"/>
        <v>0</v>
      </c>
      <c r="CZ80" s="83">
        <f t="shared" si="72"/>
        <v>0</v>
      </c>
      <c r="DA80" s="83">
        <f t="shared" si="73"/>
        <v>36602224.390315771</v>
      </c>
      <c r="DB80" s="83">
        <f t="shared" si="74"/>
        <v>615.02597725391388</v>
      </c>
      <c r="DC80" s="83">
        <f t="shared" si="47"/>
        <v>0</v>
      </c>
      <c r="DD80" s="83">
        <f t="shared" si="48"/>
        <v>0</v>
      </c>
      <c r="DE80" s="83">
        <f t="shared" si="49"/>
        <v>0</v>
      </c>
      <c r="DF80" s="83">
        <f t="shared" si="50"/>
        <v>0</v>
      </c>
      <c r="DG80" s="83">
        <f t="shared" si="51"/>
        <v>0</v>
      </c>
      <c r="DH80" s="83">
        <f t="shared" si="52"/>
        <v>0</v>
      </c>
      <c r="DI80" s="83">
        <f t="shared" si="53"/>
        <v>0</v>
      </c>
      <c r="DJ80" s="83">
        <f t="shared" si="75"/>
        <v>0</v>
      </c>
      <c r="DK80" s="83">
        <f>INDEX($DC:$DI,ROW(),MATCH($DK$42,$DC$47:$DI$47,0))</f>
        <v>0</v>
      </c>
      <c r="DL80" s="83">
        <f t="shared" si="76"/>
        <v>8582101.0439624786</v>
      </c>
      <c r="DM80" s="83">
        <f t="shared" si="77"/>
        <v>0</v>
      </c>
      <c r="DN80" s="83">
        <f t="shared" si="78"/>
        <v>0</v>
      </c>
      <c r="DO80" s="83">
        <f t="shared" si="79"/>
        <v>2487910.1199127715</v>
      </c>
      <c r="DP80" s="83">
        <f t="shared" si="80"/>
        <v>0</v>
      </c>
      <c r="DQ80" s="83">
        <f t="shared" si="81"/>
        <v>0</v>
      </c>
      <c r="DR80" s="83">
        <f t="shared" si="82"/>
        <v>0</v>
      </c>
      <c r="DS80" s="83">
        <f t="shared" si="83"/>
        <v>0</v>
      </c>
      <c r="DT80" s="83">
        <f t="shared" si="84"/>
        <v>0</v>
      </c>
      <c r="DU80" s="83">
        <f t="shared" si="85"/>
        <v>0</v>
      </c>
      <c r="DV80" s="83">
        <f t="shared" si="86"/>
        <v>350598.77023016493</v>
      </c>
      <c r="DW80" s="83">
        <f t="shared" si="87"/>
        <v>0</v>
      </c>
      <c r="DX80" s="83">
        <f t="shared" si="88"/>
        <v>0</v>
      </c>
      <c r="DY80" s="83">
        <f t="shared" si="89"/>
        <v>2487899.7692589154</v>
      </c>
      <c r="DZ80" s="83">
        <f t="shared" si="90"/>
        <v>0</v>
      </c>
      <c r="EA80" s="83">
        <f t="shared" si="91"/>
        <v>0</v>
      </c>
      <c r="EB80" s="83">
        <f t="shared" si="92"/>
        <v>0</v>
      </c>
      <c r="EC80" s="83">
        <f t="shared" si="93"/>
        <v>0</v>
      </c>
      <c r="ED80" s="83">
        <f t="shared" si="94"/>
        <v>0</v>
      </c>
      <c r="EE80" s="83">
        <f t="shared" si="95"/>
        <v>0</v>
      </c>
      <c r="EF80" s="83">
        <f t="shared" si="96"/>
        <v>350900.42821141146</v>
      </c>
      <c r="EG80" s="83">
        <f t="shared" si="97"/>
        <v>0</v>
      </c>
      <c r="EH80" s="83">
        <f t="shared" si="98"/>
        <v>0</v>
      </c>
      <c r="EI80" s="83">
        <f t="shared" si="99"/>
        <v>33760887.484061211</v>
      </c>
      <c r="EJ80" s="83">
        <f t="shared" si="100"/>
        <v>614.22424900531769</v>
      </c>
      <c r="EK80" s="83">
        <f t="shared" si="101"/>
        <v>0</v>
      </c>
      <c r="EL80" s="83">
        <f t="shared" si="102"/>
        <v>0</v>
      </c>
      <c r="EM80" s="83">
        <f t="shared" si="103"/>
        <v>0</v>
      </c>
      <c r="EN80" s="83">
        <f t="shared" si="104"/>
        <v>0</v>
      </c>
      <c r="EO80" s="83">
        <f t="shared" si="105"/>
        <v>0</v>
      </c>
      <c r="EP80" s="83">
        <f t="shared" si="54"/>
        <v>0</v>
      </c>
      <c r="EQ80" s="83">
        <f t="shared" si="55"/>
        <v>0</v>
      </c>
      <c r="ER80" s="83">
        <f t="shared" si="106"/>
        <v>0</v>
      </c>
      <c r="ES80" s="83">
        <f>INDEX($EK:$EQ,ROW(),MATCH($ES$42,$EK$47:$EQ$47,0))</f>
        <v>0</v>
      </c>
      <c r="ET80" s="83">
        <f t="shared" si="107"/>
        <v>8145109.664086828</v>
      </c>
      <c r="EU80" s="83">
        <f t="shared" si="108"/>
        <v>0</v>
      </c>
      <c r="EV80" s="83">
        <f t="shared" si="109"/>
        <v>0</v>
      </c>
      <c r="EW80" s="83">
        <f t="shared" si="110"/>
        <v>34114324.621056855</v>
      </c>
      <c r="EX80" s="83">
        <f t="shared" si="111"/>
        <v>615.02597725391388</v>
      </c>
      <c r="EY80" s="83">
        <f t="shared" si="112"/>
        <v>0</v>
      </c>
      <c r="EZ80" s="83">
        <f t="shared" si="113"/>
        <v>0</v>
      </c>
      <c r="FA80" s="83">
        <f t="shared" si="114"/>
        <v>0</v>
      </c>
      <c r="FB80" s="83">
        <f t="shared" si="115"/>
        <v>0</v>
      </c>
      <c r="FC80" s="83">
        <f t="shared" si="116"/>
        <v>0</v>
      </c>
      <c r="FD80" s="83">
        <f t="shared" si="56"/>
        <v>0</v>
      </c>
      <c r="FE80" s="83">
        <f t="shared" si="57"/>
        <v>0</v>
      </c>
      <c r="FF80" s="83">
        <f t="shared" si="117"/>
        <v>0</v>
      </c>
      <c r="FG80" s="113">
        <f>INDEX($EY:$FE,ROW(),MATCH($FG$42,$EY$47:$FE$47,0))</f>
        <v>0</v>
      </c>
      <c r="FH80" s="83">
        <f t="shared" si="118"/>
        <v>8231200.6157510672</v>
      </c>
      <c r="FI80" s="83">
        <f t="shared" si="119"/>
        <v>0</v>
      </c>
      <c r="FJ80" s="84">
        <v>23636369.627690699</v>
      </c>
      <c r="FK80" s="84">
        <v>3180328.9942946499</v>
      </c>
      <c r="FL80" s="84"/>
      <c r="FM80" s="83">
        <f t="shared" si="58"/>
        <v>0</v>
      </c>
      <c r="FN80" s="83">
        <f t="shared" si="59"/>
        <v>0</v>
      </c>
      <c r="FO80" s="83">
        <f t="shared" si="120"/>
        <v>3180328.9942946499</v>
      </c>
      <c r="FP80" s="84">
        <v>6851076.0528021399</v>
      </c>
      <c r="FQ80" s="84">
        <v>575437454.13689804</v>
      </c>
      <c r="FR80" s="83">
        <f t="shared" si="121"/>
        <v>575437454.13689876</v>
      </c>
      <c r="FS80" s="83">
        <f t="shared" si="122"/>
        <v>0</v>
      </c>
      <c r="FT80" s="84">
        <v>595403076.70608199</v>
      </c>
      <c r="FU80" s="83">
        <f t="shared" si="60"/>
        <v>0</v>
      </c>
      <c r="FV80" s="83">
        <f t="shared" si="61"/>
        <v>0</v>
      </c>
      <c r="FW80" s="83">
        <f t="shared" si="62"/>
        <v>0</v>
      </c>
      <c r="FX80" s="84">
        <v>382927158.04000002</v>
      </c>
      <c r="FY80" s="83">
        <f t="shared" si="123"/>
        <v>173517470.48077893</v>
      </c>
      <c r="FZ80" s="83">
        <f t="shared" si="63"/>
        <v>-25720.536072969437</v>
      </c>
      <c r="GA80" s="83">
        <f t="shared" si="124"/>
        <v>0</v>
      </c>
      <c r="GB80" s="83">
        <f t="shared" si="125"/>
        <v>0</v>
      </c>
      <c r="GC80" s="83">
        <f t="shared" si="126"/>
        <v>0</v>
      </c>
      <c r="GD80" s="83">
        <f t="shared" si="127"/>
        <v>0</v>
      </c>
      <c r="GE80" s="83">
        <f t="shared" si="128"/>
        <v>0</v>
      </c>
      <c r="GF80" s="83">
        <f t="shared" si="129"/>
        <v>0</v>
      </c>
      <c r="GG80" s="83">
        <f t="shared" si="130"/>
        <v>0</v>
      </c>
      <c r="GH80" s="83">
        <f t="shared" si="131"/>
        <v>0</v>
      </c>
      <c r="GI80" s="83">
        <f t="shared" si="132"/>
        <v>0</v>
      </c>
      <c r="GJ80" s="83">
        <f t="shared" si="133"/>
        <v>593844108.76922107</v>
      </c>
      <c r="GK80" s="83">
        <f t="shared" si="134"/>
        <v>593844108.76922107</v>
      </c>
      <c r="GL80" s="83">
        <f t="shared" si="135"/>
        <v>0</v>
      </c>
      <c r="GM80" s="83">
        <f t="shared" si="136"/>
        <v>0</v>
      </c>
      <c r="GN80" s="83">
        <f t="shared" si="137"/>
        <v>0</v>
      </c>
      <c r="GO80" s="83">
        <f t="shared" si="138"/>
        <v>593844108.76922107</v>
      </c>
      <c r="GP80" s="83">
        <f t="shared" si="139"/>
        <v>0</v>
      </c>
      <c r="GQ80" s="83">
        <f t="shared" si="140"/>
        <v>0</v>
      </c>
      <c r="GR80" s="83">
        <f t="shared" si="141"/>
        <v>0</v>
      </c>
      <c r="GS80" s="83">
        <f t="shared" si="142"/>
        <v>0</v>
      </c>
      <c r="GT80" s="83">
        <f t="shared" si="143"/>
        <v>0</v>
      </c>
      <c r="GU80" s="83">
        <f t="shared" si="144"/>
        <v>0</v>
      </c>
      <c r="GV80" s="83">
        <f t="shared" si="145"/>
        <v>0</v>
      </c>
      <c r="GW80" s="83">
        <f t="shared" si="146"/>
        <v>0</v>
      </c>
      <c r="GX80" s="83">
        <f t="shared" si="147"/>
        <v>0</v>
      </c>
      <c r="GY80" s="83">
        <f t="shared" si="148"/>
        <v>0</v>
      </c>
      <c r="GZ80" s="83">
        <f t="shared" si="149"/>
        <v>630092906.37319505</v>
      </c>
      <c r="HA80" s="83">
        <f t="shared" si="150"/>
        <v>593844722.99347007</v>
      </c>
      <c r="HB80" s="83">
        <f t="shared" si="151"/>
        <v>0</v>
      </c>
      <c r="HC80" s="83">
        <f t="shared" si="152"/>
        <v>0</v>
      </c>
      <c r="HD80" s="83">
        <f t="shared" si="153"/>
        <v>0</v>
      </c>
      <c r="HE80" s="83">
        <f t="shared" si="154"/>
        <v>602339817.20353806</v>
      </c>
      <c r="HF80" s="83">
        <f t="shared" si="155"/>
        <v>0</v>
      </c>
      <c r="HG80" s="83">
        <f t="shared" si="156"/>
        <v>0</v>
      </c>
      <c r="HH80" s="83">
        <f t="shared" si="157"/>
        <v>627605006.6039362</v>
      </c>
      <c r="HI80" s="83">
        <f t="shared" si="158"/>
        <v>593844722.99347007</v>
      </c>
      <c r="HJ80" s="83">
        <f t="shared" si="159"/>
        <v>0</v>
      </c>
      <c r="HK80" s="83">
        <f t="shared" si="160"/>
        <v>0</v>
      </c>
      <c r="HL80" s="83">
        <f t="shared" si="161"/>
        <v>0</v>
      </c>
      <c r="HM80" s="83">
        <f t="shared" si="162"/>
        <v>601988916.77532661</v>
      </c>
      <c r="HN80" s="83">
        <f t="shared" si="163"/>
        <v>0</v>
      </c>
    </row>
    <row r="81" spans="1:222" x14ac:dyDescent="0.2">
      <c r="A81" s="63"/>
      <c r="K81" s="64" t="s">
        <v>401</v>
      </c>
      <c r="L81" s="64"/>
      <c r="M81" s="84">
        <v>1</v>
      </c>
      <c r="N81" s="84">
        <v>3</v>
      </c>
      <c r="O81" s="84"/>
      <c r="P81" s="84"/>
      <c r="Q81" s="84"/>
      <c r="R81" s="84">
        <v>1</v>
      </c>
      <c r="S81" s="83">
        <f t="shared" si="64"/>
        <v>70</v>
      </c>
      <c r="T81" s="87">
        <f t="shared" si="65"/>
        <v>0</v>
      </c>
      <c r="U81" s="84"/>
      <c r="V81" s="84"/>
      <c r="W81" s="85">
        <v>1.01046681943104</v>
      </c>
      <c r="X81" s="85">
        <v>1.0104145355298999</v>
      </c>
      <c r="Y81" s="85">
        <v>1.01054502605973</v>
      </c>
      <c r="Z81" s="85">
        <v>1.0104667726851499</v>
      </c>
      <c r="AA81" s="85">
        <v>1.01046681943104</v>
      </c>
      <c r="AB81" s="85">
        <v>1.01046681943104</v>
      </c>
      <c r="AC81" s="85">
        <v>1.01046681943104</v>
      </c>
      <c r="AD81" s="85">
        <v>1.01048505100146</v>
      </c>
      <c r="AE81" s="85">
        <v>1.01046151018311</v>
      </c>
      <c r="AF81" s="98">
        <v>94894488.241981104</v>
      </c>
      <c r="AG81" s="84">
        <v>92157662.770571604</v>
      </c>
      <c r="AH81" s="84">
        <v>99154604.924074307</v>
      </c>
      <c r="AI81" s="84">
        <v>94895028.259470403</v>
      </c>
      <c r="AJ81" s="84">
        <v>94894488.241981104</v>
      </c>
      <c r="AK81" s="84">
        <v>94894488.241981104</v>
      </c>
      <c r="AL81" s="98">
        <v>94894488.241981104</v>
      </c>
      <c r="AM81" s="84">
        <v>98193651.405372798</v>
      </c>
      <c r="AN81" s="84">
        <v>94899331.653619394</v>
      </c>
      <c r="AO81" s="84"/>
      <c r="AP81" s="84"/>
      <c r="AQ81" s="84"/>
      <c r="AR81" s="84"/>
      <c r="AS81" s="83">
        <f t="shared" si="66"/>
        <v>0</v>
      </c>
      <c r="AT81" s="83">
        <f t="shared" si="7"/>
        <v>0</v>
      </c>
      <c r="AU81" s="83">
        <f t="shared" si="67"/>
        <v>0</v>
      </c>
      <c r="AV81" s="84">
        <v>115050862.83</v>
      </c>
      <c r="AW81" s="84">
        <v>115050862.83</v>
      </c>
      <c r="AX81" s="84"/>
      <c r="AY81" s="83">
        <f t="shared" si="8"/>
        <v>115050862.83</v>
      </c>
      <c r="AZ81" s="83">
        <f t="shared" si="9"/>
        <v>115050862.83</v>
      </c>
      <c r="BA81" s="83">
        <f t="shared" si="10"/>
        <v>109003950.45359433</v>
      </c>
      <c r="BB81" s="83">
        <f t="shared" si="11"/>
        <v>94894488.241981104</v>
      </c>
      <c r="BC81" s="83">
        <f t="shared" si="12"/>
        <v>94894488.241981104</v>
      </c>
      <c r="BD81" s="83">
        <f t="shared" si="13"/>
        <v>94894488.241981104</v>
      </c>
      <c r="BE81" s="83">
        <f t="shared" si="68"/>
        <v>0</v>
      </c>
      <c r="BF81" s="83">
        <f t="shared" si="69"/>
        <v>0</v>
      </c>
      <c r="BG81" s="83">
        <f t="shared" si="14"/>
        <v>94894488.241981104</v>
      </c>
      <c r="BH81" s="83">
        <f t="shared" si="15"/>
        <v>92157662.770571604</v>
      </c>
      <c r="BI81" s="83">
        <f t="shared" si="16"/>
        <v>99154604.924074307</v>
      </c>
      <c r="BJ81" s="83">
        <f t="shared" si="17"/>
        <v>94895028.259470403</v>
      </c>
      <c r="BK81" s="83">
        <f t="shared" si="18"/>
        <v>94894488.241981104</v>
      </c>
      <c r="BL81" s="83">
        <f t="shared" si="19"/>
        <v>94894488.241981104</v>
      </c>
      <c r="BM81" s="83">
        <f t="shared" si="20"/>
        <v>98193651.405372798</v>
      </c>
      <c r="BN81" s="83">
        <f t="shared" si="21"/>
        <v>94899331.653619394</v>
      </c>
      <c r="BO81" s="83">
        <f t="shared" si="70"/>
        <v>0</v>
      </c>
      <c r="BP81" s="83">
        <f t="shared" si="22"/>
        <v>115050862.83</v>
      </c>
      <c r="BQ81" s="83">
        <f t="shared" si="23"/>
        <v>109301923.49562326</v>
      </c>
      <c r="BR81" s="83">
        <f t="shared" si="24"/>
        <v>95887731.715410873</v>
      </c>
      <c r="BS81" s="83">
        <f t="shared" si="25"/>
        <v>95887731.715410873</v>
      </c>
      <c r="BT81" s="83">
        <f t="shared" si="26"/>
        <v>95887731.715410873</v>
      </c>
      <c r="BU81" s="83">
        <f t="shared" si="27"/>
        <v>95887731.715410873</v>
      </c>
      <c r="BV81" s="83">
        <f t="shared" si="28"/>
        <v>93117442.023848251</v>
      </c>
      <c r="BW81" s="83">
        <f t="shared" si="29"/>
        <v>100200192.8169409</v>
      </c>
      <c r="BX81" s="83">
        <f t="shared" si="30"/>
        <v>95888272.949213162</v>
      </c>
      <c r="BY81" s="83">
        <f t="shared" si="31"/>
        <v>95887731.715410873</v>
      </c>
      <c r="BZ81" s="83">
        <f t="shared" si="32"/>
        <v>95887731.715410873</v>
      </c>
      <c r="CA81" s="83">
        <f t="shared" si="33"/>
        <v>99223216.84837772</v>
      </c>
      <c r="CB81" s="83">
        <f t="shared" si="34"/>
        <v>95892121.978084072</v>
      </c>
      <c r="CC81" s="84"/>
      <c r="CD81" s="84"/>
      <c r="CE81" s="84"/>
      <c r="CF81" s="84"/>
      <c r="CG81" s="84"/>
      <c r="CH81" s="84"/>
      <c r="CI81" s="84"/>
      <c r="CJ81" s="84"/>
      <c r="CK81" s="84"/>
      <c r="CL81" s="83">
        <f t="shared" ref="CL81:CL144" si="164">MAX($BH81-$BG81-($CD81-$CC81),0)</f>
        <v>0</v>
      </c>
      <c r="CM81" s="83">
        <f t="shared" ref="CM81:CM144" si="165">MAX($BI81-$BG81-($CE81-$CC81),0)</f>
        <v>4260116.6820932031</v>
      </c>
      <c r="CN81" s="83">
        <f t="shared" ref="CN81:CN144" si="166">MAX($BJ81-$BG81-($CF81-$CC81),0)</f>
        <v>540.01748929917812</v>
      </c>
      <c r="CO81" s="83">
        <f t="shared" si="38"/>
        <v>0</v>
      </c>
      <c r="CP81" s="83">
        <f t="shared" si="39"/>
        <v>0</v>
      </c>
      <c r="CQ81" s="83">
        <f t="shared" si="40"/>
        <v>14109462.211613223</v>
      </c>
      <c r="CR81" s="83">
        <f t="shared" si="41"/>
        <v>0</v>
      </c>
      <c r="CS81" s="83">
        <f t="shared" si="42"/>
        <v>0</v>
      </c>
      <c r="CT81" s="83">
        <f t="shared" si="43"/>
        <v>14109462.211613223</v>
      </c>
      <c r="CU81" s="83">
        <f t="shared" si="44"/>
        <v>14109462.211613223</v>
      </c>
      <c r="CV81" s="83">
        <f t="shared" si="71"/>
        <v>14109462.211613223</v>
      </c>
      <c r="CW81" s="83">
        <f>INDEX($CO:$CU,ROW(),MATCH($CW$42,$CO$47:$CU$47,0))</f>
        <v>14109462.211613223</v>
      </c>
      <c r="CX81" s="83">
        <f t="shared" ref="CX81:CX144" si="167">MAX($BM81-$BG81-($CJ81-$CC81),0)</f>
        <v>3299163.1633916944</v>
      </c>
      <c r="CY81" s="83">
        <f t="shared" ref="CY81:CY144" si="168">MAX($BN81-$BG81-($CK81-$CC81),0)</f>
        <v>4843.41163828969</v>
      </c>
      <c r="CZ81" s="83">
        <f t="shared" si="72"/>
        <v>0</v>
      </c>
      <c r="DA81" s="83">
        <f t="shared" si="73"/>
        <v>4312461.1015300304</v>
      </c>
      <c r="DB81" s="83">
        <f t="shared" si="74"/>
        <v>541.23380228877068</v>
      </c>
      <c r="DC81" s="83">
        <f t="shared" si="47"/>
        <v>0</v>
      </c>
      <c r="DD81" s="83">
        <f t="shared" si="48"/>
        <v>0</v>
      </c>
      <c r="DE81" s="83">
        <f t="shared" si="49"/>
        <v>13414191.780212387</v>
      </c>
      <c r="DF81" s="83">
        <f t="shared" si="50"/>
        <v>0</v>
      </c>
      <c r="DG81" s="83">
        <f t="shared" si="51"/>
        <v>0</v>
      </c>
      <c r="DH81" s="83">
        <f t="shared" si="52"/>
        <v>13414191.780212387</v>
      </c>
      <c r="DI81" s="83">
        <f t="shared" si="53"/>
        <v>13414191.780212387</v>
      </c>
      <c r="DJ81" s="83">
        <f t="shared" si="75"/>
        <v>13414191.780212387</v>
      </c>
      <c r="DK81" s="83">
        <f>INDEX($DC:$DI,ROW(),MATCH($DK$42,$DC$47:$DI$47,0))</f>
        <v>13414191.780212387</v>
      </c>
      <c r="DL81" s="83">
        <f t="shared" si="76"/>
        <v>3335485.1329668462</v>
      </c>
      <c r="DM81" s="83">
        <f t="shared" si="77"/>
        <v>4390.2626731991768</v>
      </c>
      <c r="DN81" s="83">
        <f t="shared" si="78"/>
        <v>0</v>
      </c>
      <c r="DO81" s="83">
        <f t="shared" si="79"/>
        <v>292390.04066239554</v>
      </c>
      <c r="DP81" s="83">
        <f t="shared" si="80"/>
        <v>0</v>
      </c>
      <c r="DQ81" s="83">
        <f t="shared" si="81"/>
        <v>0</v>
      </c>
      <c r="DR81" s="83">
        <f t="shared" si="82"/>
        <v>0</v>
      </c>
      <c r="DS81" s="83">
        <f t="shared" si="83"/>
        <v>-373367.9801858167</v>
      </c>
      <c r="DT81" s="83">
        <f t="shared" si="84"/>
        <v>0</v>
      </c>
      <c r="DU81" s="83">
        <f t="shared" si="85"/>
        <v>0</v>
      </c>
      <c r="DV81" s="83">
        <f t="shared" si="86"/>
        <v>136149.04004962824</v>
      </c>
      <c r="DW81" s="83">
        <f t="shared" si="87"/>
        <v>0</v>
      </c>
      <c r="DX81" s="83">
        <f t="shared" si="88"/>
        <v>0</v>
      </c>
      <c r="DY81" s="83">
        <f t="shared" si="89"/>
        <v>293123.46880954277</v>
      </c>
      <c r="DZ81" s="83">
        <f t="shared" si="90"/>
        <v>0</v>
      </c>
      <c r="EA81" s="83">
        <f t="shared" si="91"/>
        <v>0</v>
      </c>
      <c r="EB81" s="83">
        <f t="shared" si="92"/>
        <v>0</v>
      </c>
      <c r="EC81" s="83">
        <f t="shared" si="93"/>
        <v>-362163.34451175056</v>
      </c>
      <c r="ED81" s="83">
        <f t="shared" si="94"/>
        <v>0</v>
      </c>
      <c r="EE81" s="83">
        <f t="shared" si="95"/>
        <v>0</v>
      </c>
      <c r="EF81" s="83">
        <f t="shared" si="96"/>
        <v>136379.55967370688</v>
      </c>
      <c r="EG81" s="83">
        <f t="shared" si="97"/>
        <v>0</v>
      </c>
      <c r="EH81" s="83">
        <f t="shared" si="98"/>
        <v>0</v>
      </c>
      <c r="EI81" s="83">
        <f t="shared" si="99"/>
        <v>3967726.6414308073</v>
      </c>
      <c r="EJ81" s="83">
        <f t="shared" si="100"/>
        <v>540.01748929917812</v>
      </c>
      <c r="EK81" s="83">
        <f t="shared" si="101"/>
        <v>0</v>
      </c>
      <c r="EL81" s="83">
        <f t="shared" si="102"/>
        <v>0</v>
      </c>
      <c r="EM81" s="83">
        <f t="shared" si="103"/>
        <v>14482830.191799039</v>
      </c>
      <c r="EN81" s="83">
        <f t="shared" si="104"/>
        <v>0</v>
      </c>
      <c r="EO81" s="83">
        <f t="shared" si="105"/>
        <v>0</v>
      </c>
      <c r="EP81" s="83">
        <f t="shared" si="54"/>
        <v>14482830.191799039</v>
      </c>
      <c r="EQ81" s="83">
        <f t="shared" si="55"/>
        <v>14482830.191799039</v>
      </c>
      <c r="ER81" s="83">
        <f t="shared" si="106"/>
        <v>14482830.191799039</v>
      </c>
      <c r="ES81" s="83">
        <f>INDEX($EK:$EQ,ROW(),MATCH($ES$42,$EK$47:$EQ$47,0))</f>
        <v>14482830.191799039</v>
      </c>
      <c r="ET81" s="83">
        <f t="shared" si="107"/>
        <v>3163014.1233420661</v>
      </c>
      <c r="EU81" s="83">
        <f t="shared" si="108"/>
        <v>4843.41163828969</v>
      </c>
      <c r="EV81" s="83">
        <f t="shared" si="109"/>
        <v>0</v>
      </c>
      <c r="EW81" s="83">
        <f t="shared" si="110"/>
        <v>4019337.6327204877</v>
      </c>
      <c r="EX81" s="83">
        <f t="shared" si="111"/>
        <v>541.23380228877068</v>
      </c>
      <c r="EY81" s="83">
        <f t="shared" si="112"/>
        <v>0</v>
      </c>
      <c r="EZ81" s="83">
        <f t="shared" si="113"/>
        <v>0</v>
      </c>
      <c r="FA81" s="83">
        <f t="shared" si="114"/>
        <v>13776355.124724139</v>
      </c>
      <c r="FB81" s="83">
        <f t="shared" si="115"/>
        <v>0</v>
      </c>
      <c r="FC81" s="83">
        <f t="shared" si="116"/>
        <v>0</v>
      </c>
      <c r="FD81" s="83">
        <f t="shared" si="56"/>
        <v>13776355.124724139</v>
      </c>
      <c r="FE81" s="83">
        <f t="shared" si="57"/>
        <v>13776355.124724139</v>
      </c>
      <c r="FF81" s="83">
        <f t="shared" si="117"/>
        <v>13776355.124724139</v>
      </c>
      <c r="FG81" s="113">
        <f>INDEX($EY:$FE,ROW(),MATCH($FG$42,$EY$47:$FE$47,0))</f>
        <v>13776355.124724139</v>
      </c>
      <c r="FH81" s="83">
        <f t="shared" si="118"/>
        <v>3199105.5732931392</v>
      </c>
      <c r="FI81" s="83">
        <f t="shared" si="119"/>
        <v>4390.2626731991768</v>
      </c>
      <c r="FJ81" s="84">
        <v>6889794.3432155801</v>
      </c>
      <c r="FK81" s="84">
        <v>1616148.3749664901</v>
      </c>
      <c r="FL81" s="84">
        <v>170350.466100605</v>
      </c>
      <c r="FM81" s="83">
        <f t="shared" si="58"/>
        <v>170350.466100605</v>
      </c>
      <c r="FN81" s="83">
        <f t="shared" si="59"/>
        <v>0</v>
      </c>
      <c r="FO81" s="83">
        <f t="shared" si="120"/>
        <v>1786498.8410670951</v>
      </c>
      <c r="FP81" s="84">
        <v>4301123.3983007697</v>
      </c>
      <c r="FQ81" s="84">
        <v>90417607.456743702</v>
      </c>
      <c r="FR81" s="83">
        <f t="shared" si="121"/>
        <v>90417607.456743687</v>
      </c>
      <c r="FS81" s="83">
        <f t="shared" si="122"/>
        <v>0</v>
      </c>
      <c r="FT81" s="84">
        <v>94792777.242725596</v>
      </c>
      <c r="FU81" s="83">
        <f t="shared" si="60"/>
        <v>0</v>
      </c>
      <c r="FV81" s="83">
        <f t="shared" si="61"/>
        <v>0</v>
      </c>
      <c r="FW81" s="83">
        <f t="shared" si="62"/>
        <v>0</v>
      </c>
      <c r="FX81" s="84">
        <v>141338336.78</v>
      </c>
      <c r="FY81" s="83">
        <f t="shared" si="123"/>
        <v>161494711.36801893</v>
      </c>
      <c r="FZ81" s="83">
        <f t="shared" si="63"/>
        <v>101710.99925550818</v>
      </c>
      <c r="GA81" s="83">
        <f t="shared" si="124"/>
        <v>0</v>
      </c>
      <c r="GB81" s="83">
        <f t="shared" si="125"/>
        <v>0</v>
      </c>
      <c r="GC81" s="83">
        <f t="shared" si="126"/>
        <v>0</v>
      </c>
      <c r="GD81" s="83">
        <f t="shared" si="127"/>
        <v>0</v>
      </c>
      <c r="GE81" s="83">
        <f t="shared" si="128"/>
        <v>0</v>
      </c>
      <c r="GF81" s="83">
        <f t="shared" si="129"/>
        <v>0</v>
      </c>
      <c r="GG81" s="83">
        <f t="shared" si="130"/>
        <v>0</v>
      </c>
      <c r="GH81" s="83">
        <f t="shared" si="131"/>
        <v>0</v>
      </c>
      <c r="GI81" s="83">
        <f t="shared" si="132"/>
        <v>0</v>
      </c>
      <c r="GJ81" s="83">
        <f t="shared" si="133"/>
        <v>94894488.241981104</v>
      </c>
      <c r="GK81" s="83">
        <f t="shared" si="134"/>
        <v>94894488.241981104</v>
      </c>
      <c r="GL81" s="83">
        <f t="shared" si="135"/>
        <v>0</v>
      </c>
      <c r="GM81" s="83">
        <f t="shared" si="136"/>
        <v>0</v>
      </c>
      <c r="GN81" s="83">
        <f t="shared" si="137"/>
        <v>94894488.241981104</v>
      </c>
      <c r="GO81" s="83">
        <f t="shared" si="138"/>
        <v>94894488.241981104</v>
      </c>
      <c r="GP81" s="83">
        <f t="shared" si="139"/>
        <v>94894488.241981104</v>
      </c>
      <c r="GQ81" s="83">
        <f t="shared" si="140"/>
        <v>0</v>
      </c>
      <c r="GR81" s="83">
        <f t="shared" si="141"/>
        <v>0</v>
      </c>
      <c r="GS81" s="83">
        <f t="shared" si="142"/>
        <v>0</v>
      </c>
      <c r="GT81" s="83">
        <f t="shared" si="143"/>
        <v>0</v>
      </c>
      <c r="GU81" s="83">
        <f t="shared" si="144"/>
        <v>0</v>
      </c>
      <c r="GV81" s="83">
        <f t="shared" si="145"/>
        <v>0</v>
      </c>
      <c r="GW81" s="83">
        <f t="shared" si="146"/>
        <v>0</v>
      </c>
      <c r="GX81" s="83">
        <f t="shared" si="147"/>
        <v>0</v>
      </c>
      <c r="GY81" s="83">
        <f t="shared" si="148"/>
        <v>0</v>
      </c>
      <c r="GZ81" s="83">
        <f t="shared" si="149"/>
        <v>99154604.924074307</v>
      </c>
      <c r="HA81" s="83">
        <f t="shared" si="150"/>
        <v>94895028.259470403</v>
      </c>
      <c r="HB81" s="83">
        <f t="shared" si="151"/>
        <v>0</v>
      </c>
      <c r="HC81" s="83">
        <f t="shared" si="152"/>
        <v>0</v>
      </c>
      <c r="HD81" s="83">
        <f t="shared" si="153"/>
        <v>109003950.45359433</v>
      </c>
      <c r="HE81" s="83">
        <f t="shared" si="154"/>
        <v>98193651.405372798</v>
      </c>
      <c r="HF81" s="83">
        <f t="shared" si="155"/>
        <v>94899331.653619394</v>
      </c>
      <c r="HG81" s="83">
        <f t="shared" si="156"/>
        <v>0</v>
      </c>
      <c r="HH81" s="83">
        <f t="shared" si="157"/>
        <v>98861481.455264762</v>
      </c>
      <c r="HI81" s="83">
        <f t="shared" si="158"/>
        <v>94895028.259470403</v>
      </c>
      <c r="HJ81" s="83">
        <f t="shared" si="159"/>
        <v>0</v>
      </c>
      <c r="HK81" s="83">
        <f t="shared" si="160"/>
        <v>0</v>
      </c>
      <c r="HL81" s="83">
        <f t="shared" si="161"/>
        <v>109366113.79810607</v>
      </c>
      <c r="HM81" s="83">
        <f t="shared" si="162"/>
        <v>98057271.845699087</v>
      </c>
      <c r="HN81" s="83">
        <f t="shared" si="163"/>
        <v>94899331.653619394</v>
      </c>
    </row>
    <row r="82" spans="1:222" x14ac:dyDescent="0.2">
      <c r="A82" s="63"/>
      <c r="K82" s="64" t="s">
        <v>402</v>
      </c>
      <c r="L82" s="64"/>
      <c r="M82" s="84">
        <v>1</v>
      </c>
      <c r="N82" s="84">
        <v>3</v>
      </c>
      <c r="O82" s="84"/>
      <c r="P82" s="84"/>
      <c r="Q82" s="84"/>
      <c r="R82" s="84">
        <v>1</v>
      </c>
      <c r="S82" s="83">
        <f t="shared" ref="S82:S145" si="169">IF($M82=1,IF($N82=3,$M$38,$M$37),0)</f>
        <v>70</v>
      </c>
      <c r="T82" s="87">
        <f t="shared" ref="T82:T145" si="170">$M$27</f>
        <v>0</v>
      </c>
      <c r="U82" s="84"/>
      <c r="V82" s="84"/>
      <c r="W82" s="85">
        <v>1.0078275745396801</v>
      </c>
      <c r="X82" s="85">
        <v>1.0077496337034499</v>
      </c>
      <c r="Y82" s="85">
        <v>1.0079508539630899</v>
      </c>
      <c r="Z82" s="85">
        <v>1.0078275745396801</v>
      </c>
      <c r="AA82" s="85">
        <v>1.0078275745396801</v>
      </c>
      <c r="AB82" s="85">
        <v>1.0078275745396801</v>
      </c>
      <c r="AC82" s="85">
        <v>1.0078275745396801</v>
      </c>
      <c r="AD82" s="85">
        <v>1.0078542203463801</v>
      </c>
      <c r="AE82" s="85">
        <v>1.0078262702799701</v>
      </c>
      <c r="AF82" s="98">
        <v>197688246.89748201</v>
      </c>
      <c r="AG82" s="84">
        <v>190574488.30742899</v>
      </c>
      <c r="AH82" s="84">
        <v>209012439.733946</v>
      </c>
      <c r="AI82" s="84">
        <v>197688246.89748201</v>
      </c>
      <c r="AJ82" s="84">
        <v>197688246.89748201</v>
      </c>
      <c r="AK82" s="84">
        <v>197688246.89748201</v>
      </c>
      <c r="AL82" s="98">
        <v>197688246.89748201</v>
      </c>
      <c r="AM82" s="84">
        <v>199938604.35021701</v>
      </c>
      <c r="AN82" s="84">
        <v>197534532.848194</v>
      </c>
      <c r="AO82" s="84">
        <v>264008.50923656399</v>
      </c>
      <c r="AP82" s="84"/>
      <c r="AQ82" s="84">
        <v>77670974.298346102</v>
      </c>
      <c r="AR82" s="84"/>
      <c r="AS82" s="83">
        <f t="shared" ref="AS82:AS145" si="171">$AR82+$AP82</f>
        <v>0</v>
      </c>
      <c r="AT82" s="83">
        <f t="shared" si="7"/>
        <v>0</v>
      </c>
      <c r="AU82" s="83">
        <f t="shared" ref="AU82:AU145" si="172">IF($R82=2,$AL82,0)</f>
        <v>0</v>
      </c>
      <c r="AV82" s="84">
        <v>131374258.8</v>
      </c>
      <c r="AW82" s="84">
        <v>131374258.8</v>
      </c>
      <c r="AX82" s="84"/>
      <c r="AY82" s="83">
        <f t="shared" si="8"/>
        <v>209045233.09834611</v>
      </c>
      <c r="AZ82" s="83">
        <f t="shared" si="9"/>
        <v>131374258.8</v>
      </c>
      <c r="BA82" s="83">
        <f t="shared" si="10"/>
        <v>197952255.40671858</v>
      </c>
      <c r="BB82" s="83">
        <f t="shared" si="11"/>
        <v>197952255.40671858</v>
      </c>
      <c r="BC82" s="83">
        <f t="shared" si="12"/>
        <v>197952255.40671858</v>
      </c>
      <c r="BD82" s="83">
        <f t="shared" si="13"/>
        <v>197952255.40671858</v>
      </c>
      <c r="BE82" s="83">
        <f t="shared" ref="BE82:BE145" si="173">$M$27*$U82</f>
        <v>0</v>
      </c>
      <c r="BF82" s="83">
        <f t="shared" ref="BF82:BF145" si="174">$M$27*$M$36/100*$V82</f>
        <v>0</v>
      </c>
      <c r="BG82" s="83">
        <f t="shared" si="14"/>
        <v>197952255.40671858</v>
      </c>
      <c r="BH82" s="83">
        <f t="shared" si="15"/>
        <v>190838496.81666556</v>
      </c>
      <c r="BI82" s="83">
        <f t="shared" si="16"/>
        <v>209276448.24318257</v>
      </c>
      <c r="BJ82" s="83">
        <f t="shared" si="17"/>
        <v>197952255.40671858</v>
      </c>
      <c r="BK82" s="83">
        <f t="shared" si="18"/>
        <v>197952255.40671858</v>
      </c>
      <c r="BL82" s="83">
        <f t="shared" si="19"/>
        <v>197952255.40671858</v>
      </c>
      <c r="BM82" s="83">
        <f t="shared" si="20"/>
        <v>200202612.85945359</v>
      </c>
      <c r="BN82" s="83">
        <f t="shared" si="21"/>
        <v>197798541.35743058</v>
      </c>
      <c r="BO82" s="83">
        <f t="shared" ref="BO82:BO145" si="175">IF($R82=2,$AC82*$AL82,0)</f>
        <v>0</v>
      </c>
      <c r="BP82" s="83">
        <f t="shared" si="22"/>
        <v>131374258.8</v>
      </c>
      <c r="BQ82" s="83">
        <f t="shared" si="23"/>
        <v>199499674.89492729</v>
      </c>
      <c r="BR82" s="83">
        <f t="shared" si="24"/>
        <v>199499674.89492729</v>
      </c>
      <c r="BS82" s="83">
        <f t="shared" si="25"/>
        <v>199499674.89492729</v>
      </c>
      <c r="BT82" s="83">
        <f t="shared" si="26"/>
        <v>199499674.89492729</v>
      </c>
      <c r="BU82" s="83">
        <f t="shared" si="27"/>
        <v>199499674.89492729</v>
      </c>
      <c r="BV82" s="83">
        <f t="shared" si="28"/>
        <v>192315379.29427055</v>
      </c>
      <c r="BW82" s="83">
        <f t="shared" si="29"/>
        <v>210938275.6279763</v>
      </c>
      <c r="BX82" s="83">
        <f t="shared" si="30"/>
        <v>199499674.89492729</v>
      </c>
      <c r="BY82" s="83">
        <f t="shared" si="31"/>
        <v>199499674.89492729</v>
      </c>
      <c r="BZ82" s="83">
        <f t="shared" si="32"/>
        <v>199499674.89492729</v>
      </c>
      <c r="CA82" s="83">
        <f t="shared" si="33"/>
        <v>201772974.71376789</v>
      </c>
      <c r="CB82" s="83">
        <f t="shared" si="34"/>
        <v>199344500.00112817</v>
      </c>
      <c r="CC82" s="84"/>
      <c r="CD82" s="84"/>
      <c r="CE82" s="84"/>
      <c r="CF82" s="84"/>
      <c r="CG82" s="84"/>
      <c r="CH82" s="84"/>
      <c r="CI82" s="84"/>
      <c r="CJ82" s="84"/>
      <c r="CK82" s="84"/>
      <c r="CL82" s="83">
        <f t="shared" si="164"/>
        <v>0</v>
      </c>
      <c r="CM82" s="83">
        <f t="shared" si="165"/>
        <v>11324192.836463988</v>
      </c>
      <c r="CN82" s="83">
        <f t="shared" si="166"/>
        <v>0</v>
      </c>
      <c r="CO82" s="83">
        <f t="shared" si="38"/>
        <v>0</v>
      </c>
      <c r="CP82" s="83">
        <f t="shared" si="39"/>
        <v>0</v>
      </c>
      <c r="CQ82" s="83">
        <f t="shared" si="40"/>
        <v>0</v>
      </c>
      <c r="CR82" s="83">
        <f t="shared" si="41"/>
        <v>0</v>
      </c>
      <c r="CS82" s="83">
        <f t="shared" si="42"/>
        <v>0</v>
      </c>
      <c r="CT82" s="83">
        <f t="shared" si="43"/>
        <v>0</v>
      </c>
      <c r="CU82" s="83">
        <f t="shared" si="44"/>
        <v>0</v>
      </c>
      <c r="CV82" s="83">
        <f t="shared" ref="CV82:CV145" si="176">MAX($CO82,$CP82,$CU82)</f>
        <v>0</v>
      </c>
      <c r="CW82" s="83">
        <f>INDEX($CO:$CU,ROW(),MATCH($CW$42,$CO$47:$CU$47,0))</f>
        <v>0</v>
      </c>
      <c r="CX82" s="83">
        <f t="shared" si="167"/>
        <v>2250357.4527350068</v>
      </c>
      <c r="CY82" s="83">
        <f t="shared" si="168"/>
        <v>0</v>
      </c>
      <c r="CZ82" s="83">
        <f t="shared" ref="CZ82:CZ145" si="177">MAX($BV82-$BU82-($CD82-$CC82),0)</f>
        <v>0</v>
      </c>
      <c r="DA82" s="83">
        <f t="shared" ref="DA82:DA145" si="178">MAX($BW82-$BU82-($CE82-$CC82),0)</f>
        <v>11438600.733049005</v>
      </c>
      <c r="DB82" s="83">
        <f t="shared" ref="DB82:DB145" si="179">MAX($BX82-$BU82-($CF82-$CC82),0)</f>
        <v>0</v>
      </c>
      <c r="DC82" s="83">
        <f t="shared" si="47"/>
        <v>0</v>
      </c>
      <c r="DD82" s="83">
        <f t="shared" si="48"/>
        <v>0</v>
      </c>
      <c r="DE82" s="83">
        <f t="shared" si="49"/>
        <v>0</v>
      </c>
      <c r="DF82" s="83">
        <f t="shared" si="50"/>
        <v>0</v>
      </c>
      <c r="DG82" s="83">
        <f t="shared" si="51"/>
        <v>0</v>
      </c>
      <c r="DH82" s="83">
        <f t="shared" si="52"/>
        <v>0</v>
      </c>
      <c r="DI82" s="83">
        <f t="shared" si="53"/>
        <v>0</v>
      </c>
      <c r="DJ82" s="83">
        <f t="shared" ref="DJ82:DJ145" si="180">MAX($DC82,$DD82,$DI82)</f>
        <v>0</v>
      </c>
      <c r="DK82" s="83">
        <f>INDEX($DC:$DI,ROW(),MATCH($DK$42,$DC$47:$DI$47,0))</f>
        <v>0</v>
      </c>
      <c r="DL82" s="83">
        <f t="shared" ref="DL82:DL145" si="181">MAX($CA82-$BU82-($CJ82-$CC82),0)</f>
        <v>2273299.8188405931</v>
      </c>
      <c r="DM82" s="83">
        <f t="shared" ref="DM82:DM145" si="182">MAX($CB82-$BU82-($CK82-$CC82),0)</f>
        <v>0</v>
      </c>
      <c r="DN82" s="83">
        <f t="shared" ref="DN82:DN145" si="183">$DN$36/$CL$39*$CL82</f>
        <v>0</v>
      </c>
      <c r="DO82" s="83">
        <f t="shared" ref="DO82:DO145" si="184">$DO$36/$CM$39*$CM82</f>
        <v>777227.82050552149</v>
      </c>
      <c r="DP82" s="83">
        <f t="shared" ref="DP82:DP145" si="185">$DP$36/$CN$39*$CN82</f>
        <v>0</v>
      </c>
      <c r="DQ82" s="83">
        <f t="shared" ref="DQ82:DQ145" si="186">$DQ$36/$CO$39*$CO82</f>
        <v>0</v>
      </c>
      <c r="DR82" s="83">
        <f t="shared" ref="DR82:DR145" si="187">$DR$36/$CP$39*$CP82</f>
        <v>0</v>
      </c>
      <c r="DS82" s="83">
        <f t="shared" ref="DS82:DS145" si="188">$DS$36/($CQ$39+$CR$39)*$CQ82</f>
        <v>0</v>
      </c>
      <c r="DT82" s="83">
        <f t="shared" ref="DT82:DT145" si="189">$DS$36/($CQ$39+$CR$39)*$CR82</f>
        <v>0</v>
      </c>
      <c r="DU82" s="83">
        <f t="shared" ref="DU82:DU145" si="190">$DT$39/$CS$39*$CS82</f>
        <v>0</v>
      </c>
      <c r="DV82" s="83">
        <f t="shared" ref="DV82:DV145" si="191">$DT$36/$CX$39*$CX82</f>
        <v>92867.188370101925</v>
      </c>
      <c r="DW82" s="83">
        <f t="shared" ref="DW82:DW145" si="192">$DU$36/$CY$39*$CY82</f>
        <v>0</v>
      </c>
      <c r="DX82" s="83">
        <f t="shared" ref="DX82:DX145" si="193">$DN$36/$CZ$39*$CZ82</f>
        <v>0</v>
      </c>
      <c r="DY82" s="83">
        <f t="shared" ref="DY82:DY145" si="194">$DO$36/$DA$39*$DA82</f>
        <v>777496.24779435352</v>
      </c>
      <c r="DZ82" s="83">
        <f t="shared" ref="DZ82:DZ145" si="195">$DP$36/$DB$39*$DB82</f>
        <v>0</v>
      </c>
      <c r="EA82" s="83">
        <f t="shared" ref="EA82:EA145" si="196">$DQ$36/$DC$39*$DC82</f>
        <v>0</v>
      </c>
      <c r="EB82" s="83">
        <f t="shared" ref="EB82:EB145" si="197">$DR$36/$DD$39*$DD82</f>
        <v>0</v>
      </c>
      <c r="EC82" s="83">
        <f t="shared" ref="EC82:EC145" si="198">$DS$36/($DE$39+$DF$39)*$DE82</f>
        <v>0</v>
      </c>
      <c r="ED82" s="83">
        <f t="shared" ref="ED82:ED145" si="199">$DS$36/($DE$39+$DF$39)*$DF82</f>
        <v>0</v>
      </c>
      <c r="EE82" s="83">
        <f t="shared" ref="EE82:EE145" si="200">$ED$39/$DG$39*$DG82</f>
        <v>0</v>
      </c>
      <c r="EF82" s="83">
        <f t="shared" ref="EF82:EF145" si="201">$DT$36/$DL$39*$DL82</f>
        <v>92949.485889037955</v>
      </c>
      <c r="EG82" s="83">
        <f t="shared" ref="EG82:EG145" si="202">$DU$36/$DM$39*$DM82</f>
        <v>0</v>
      </c>
      <c r="EH82" s="83">
        <f t="shared" ref="EH82:EH145" si="203">$CL82-$DN82</f>
        <v>0</v>
      </c>
      <c r="EI82" s="83">
        <f t="shared" ref="EI82:EI145" si="204">$CM82-$DO82</f>
        <v>10546965.015958466</v>
      </c>
      <c r="EJ82" s="83">
        <f t="shared" ref="EJ82:EJ145" si="205">$CN82-$DP82</f>
        <v>0</v>
      </c>
      <c r="EK82" s="83">
        <f t="shared" ref="EK82:EK145" si="206">$CO82-$DQ82</f>
        <v>0</v>
      </c>
      <c r="EL82" s="83">
        <f t="shared" ref="EL82:EL145" si="207">$CP82-$DR82</f>
        <v>0</v>
      </c>
      <c r="EM82" s="83">
        <f t="shared" ref="EM82:EM145" si="208">$CQ82-$DS82</f>
        <v>0</v>
      </c>
      <c r="EN82" s="83">
        <f t="shared" ref="EN82:EN145" si="209">$CR82-$DT82</f>
        <v>0</v>
      </c>
      <c r="EO82" s="83">
        <f t="shared" ref="EO82:EO145" si="210">$CS82-$DU82</f>
        <v>0</v>
      </c>
      <c r="EP82" s="83">
        <f t="shared" si="54"/>
        <v>0</v>
      </c>
      <c r="EQ82" s="83">
        <f t="shared" si="55"/>
        <v>0</v>
      </c>
      <c r="ER82" s="83">
        <f t="shared" ref="ER82:ER145" si="211">MAX($EK82,$EL82,$EQ82)</f>
        <v>0</v>
      </c>
      <c r="ES82" s="83">
        <f>INDEX($EK:$EQ,ROW(),MATCH($ES$42,$EK$47:$EQ$47,0))</f>
        <v>0</v>
      </c>
      <c r="ET82" s="83">
        <f t="shared" ref="ET82:ET145" si="212">$CX82-$DV82</f>
        <v>2157490.2643649047</v>
      </c>
      <c r="EU82" s="83">
        <f t="shared" ref="EU82:EU145" si="213">$CY82-$DW82</f>
        <v>0</v>
      </c>
      <c r="EV82" s="83">
        <f t="shared" ref="EV82:EV145" si="214">$CZ82-$DX82</f>
        <v>0</v>
      </c>
      <c r="EW82" s="83">
        <f t="shared" ref="EW82:EW145" si="215">$DA82-$DY82</f>
        <v>10661104.485254651</v>
      </c>
      <c r="EX82" s="83">
        <f t="shared" ref="EX82:EX145" si="216">$DB82-$DZ82</f>
        <v>0</v>
      </c>
      <c r="EY82" s="83">
        <f t="shared" ref="EY82:EY145" si="217">$DC82-$EA82</f>
        <v>0</v>
      </c>
      <c r="EZ82" s="83">
        <f t="shared" ref="EZ82:EZ145" si="218">$DD82-$EB82</f>
        <v>0</v>
      </c>
      <c r="FA82" s="83">
        <f t="shared" ref="FA82:FA145" si="219">$DE82-$EC82</f>
        <v>0</v>
      </c>
      <c r="FB82" s="83">
        <f t="shared" ref="FB82:FB145" si="220">$DF82-$ED82</f>
        <v>0</v>
      </c>
      <c r="FC82" s="83">
        <f t="shared" ref="FC82:FC145" si="221">$DG82-$EE82</f>
        <v>0</v>
      </c>
      <c r="FD82" s="83">
        <f t="shared" si="56"/>
        <v>0</v>
      </c>
      <c r="FE82" s="83">
        <f t="shared" si="57"/>
        <v>0</v>
      </c>
      <c r="FF82" s="83">
        <f t="shared" ref="FF82:FF145" si="222">MAX($EY82,$EZ82,$FE82)</f>
        <v>0</v>
      </c>
      <c r="FG82" s="113">
        <f>INDEX($EY:$FE,ROW(),MATCH($FG$42,$EY$47:$FE$47,0))</f>
        <v>0</v>
      </c>
      <c r="FH82" s="83">
        <f t="shared" ref="FH82:FH145" si="223">$DL82-$EF82</f>
        <v>2180350.332951555</v>
      </c>
      <c r="FI82" s="83">
        <f t="shared" ref="FI82:FI145" si="224">$DM82-$EG82</f>
        <v>0</v>
      </c>
      <c r="FJ82" s="84">
        <v>5892286.6616175799</v>
      </c>
      <c r="FK82" s="84">
        <v>1318425.0417281301</v>
      </c>
      <c r="FL82" s="84"/>
      <c r="FM82" s="83">
        <f t="shared" si="58"/>
        <v>0</v>
      </c>
      <c r="FN82" s="83">
        <f t="shared" si="59"/>
        <v>0</v>
      </c>
      <c r="FO82" s="83">
        <f t="shared" ref="FO82:FO145" si="225">$FK82+$FL82</f>
        <v>1318425.0417281301</v>
      </c>
      <c r="FP82" s="84"/>
      <c r="FQ82" s="84">
        <v>187004263.79737601</v>
      </c>
      <c r="FR82" s="83">
        <f t="shared" ref="FR82:FR145" si="226">$FT82-($FJ82+$FK82+$FL82-$FP82)</f>
        <v>187004263.79737529</v>
      </c>
      <c r="FS82" s="83">
        <f t="shared" ref="FS82:FS145" si="227">$FR82-$FQ82</f>
        <v>-7.152557373046875E-7</v>
      </c>
      <c r="FT82" s="84">
        <v>194214975.50072101</v>
      </c>
      <c r="FU82" s="83">
        <f t="shared" si="60"/>
        <v>0</v>
      </c>
      <c r="FV82" s="83">
        <f t="shared" si="61"/>
        <v>0</v>
      </c>
      <c r="FW82" s="83">
        <f t="shared" si="62"/>
        <v>0</v>
      </c>
      <c r="FX82" s="84">
        <v>87409786.810000002</v>
      </c>
      <c r="FY82" s="83">
        <f t="shared" ref="FY82:FY145" si="228">MAX($FX82+$AY82-$BG82,0)</f>
        <v>98502764.501627535</v>
      </c>
      <c r="FZ82" s="83">
        <f t="shared" si="63"/>
        <v>3473271.3967610002</v>
      </c>
      <c r="GA82" s="83">
        <f t="shared" ref="GA82:GA145" si="229">IF(AND($CL82&gt;0,$CC82&gt;0),$AY82+$CC82,0)</f>
        <v>0</v>
      </c>
      <c r="GB82" s="83">
        <f t="shared" ref="GB82:GB145" si="230">IF(AND($CM82&gt;0,$CC82&gt;0),$AY82+$CC82,0)</f>
        <v>0</v>
      </c>
      <c r="GC82" s="83">
        <f t="shared" ref="GC82:GC145" si="231">IF(AND($CN82&gt;0,$CC82&gt;0),$AY82+$CC82,0)</f>
        <v>0</v>
      </c>
      <c r="GD82" s="83">
        <f t="shared" ref="GD82:GD145" si="232">IF(AND($CO82&gt;0,$CC82&gt;0),$AY82+$CC82,0)</f>
        <v>0</v>
      </c>
      <c r="GE82" s="83">
        <f t="shared" ref="GE82:GE145" si="233">IF(AND($CP82&gt;0,$CC82&gt;0),$AY82+$CC82,0)</f>
        <v>0</v>
      </c>
      <c r="GF82" s="83">
        <f t="shared" ref="GF82:GF145" si="234">IF(AND($CT82&gt;0,$CC82&gt;0),$AY82+$CC82,0)</f>
        <v>0</v>
      </c>
      <c r="GG82" s="83">
        <f t="shared" ref="GG82:GG145" si="235">IF(AND($CX82&gt;0,$CC82&gt;0),$AY82+$CC82,0)</f>
        <v>0</v>
      </c>
      <c r="GH82" s="83">
        <f t="shared" ref="GH82:GH145" si="236">IF(AND($CY82&gt;0,$CC82&gt;0),$AY82+$CC82,0)</f>
        <v>0</v>
      </c>
      <c r="GI82" s="83">
        <f t="shared" ref="GI82:GI145" si="237">IF($CL82&gt;0,$BG82,0)</f>
        <v>0</v>
      </c>
      <c r="GJ82" s="83">
        <f t="shared" ref="GJ82:GJ145" si="238">IF($CM82&gt;0,$BG82,0)</f>
        <v>197952255.40671858</v>
      </c>
      <c r="GK82" s="83">
        <f t="shared" ref="GK82:GK145" si="239">IF($CN82&gt;0,$BG82,0)</f>
        <v>0</v>
      </c>
      <c r="GL82" s="83">
        <f t="shared" ref="GL82:GL145" si="240">IF($CO82&gt;0,$BG82,0)</f>
        <v>0</v>
      </c>
      <c r="GM82" s="83">
        <f t="shared" ref="GM82:GM145" si="241">IF($CP82&gt;0,$BG82,0)</f>
        <v>0</v>
      </c>
      <c r="GN82" s="83">
        <f t="shared" ref="GN82:GN145" si="242">IF($CQ82&gt;0,$BG82,IF($CR82&gt;0,$BG82-$BE82,0))</f>
        <v>0</v>
      </c>
      <c r="GO82" s="83">
        <f t="shared" ref="GO82:GO145" si="243">IF($CX82&gt;0,$BG82,0)</f>
        <v>197952255.40671858</v>
      </c>
      <c r="GP82" s="83">
        <f t="shared" ref="GP82:GP145" si="244">IF($CY82&gt;0,$BG82,0)</f>
        <v>0</v>
      </c>
      <c r="GQ82" s="83">
        <f t="shared" ref="GQ82:GQ145" si="245">IF(AND($CL82&gt;0,$CC82&gt;0),$AY82+$CD82,0)</f>
        <v>0</v>
      </c>
      <c r="GR82" s="83">
        <f t="shared" ref="GR82:GR145" si="246">IF(AND($CM82&gt;0,$CC82&gt;0),$AY82+$CE82,0)</f>
        <v>0</v>
      </c>
      <c r="GS82" s="83">
        <f t="shared" ref="GS82:GS145" si="247">IF(AND($CN82&gt;0,$CC82&gt;0),$AY82+$CF82,0)</f>
        <v>0</v>
      </c>
      <c r="GT82" s="83">
        <f t="shared" ref="GT82:GT145" si="248">IF(AND($CO82&gt;0,$CC82&gt;0),$AY82+$CG82,0)</f>
        <v>0</v>
      </c>
      <c r="GU82" s="83">
        <f t="shared" ref="GU82:GU145" si="249">IF(AND($CP82&gt;0,$CC82&gt;0),$AY82+$CH82,0)</f>
        <v>0</v>
      </c>
      <c r="GV82" s="83">
        <f t="shared" ref="GV82:GV145" si="250">IF(AND($CT82&gt;0,$CC82&gt;0),$AY82+$CI82+$BC82-$BD82,0)</f>
        <v>0</v>
      </c>
      <c r="GW82" s="83">
        <f t="shared" ref="GW82:GW145" si="251">IF(AND($CX82&gt;0,$CC82&gt;0),$AY82+$CJ82,0)</f>
        <v>0</v>
      </c>
      <c r="GX82" s="83">
        <f t="shared" ref="GX82:GX145" si="252">IF(AND($CY82&gt;0,$CC82&gt;0),$AY82+$CK82,0)</f>
        <v>0</v>
      </c>
      <c r="GY82" s="83">
        <f t="shared" ref="GY82:GY145" si="253">IF($CL82&gt;0,$BH82,0)</f>
        <v>0</v>
      </c>
      <c r="GZ82" s="83">
        <f t="shared" ref="GZ82:GZ145" si="254">IF($CM82&gt;0,$BI82,0)</f>
        <v>209276448.24318257</v>
      </c>
      <c r="HA82" s="83">
        <f t="shared" ref="HA82:HA145" si="255">IF($CN82&gt;0,$BJ82,0)</f>
        <v>0</v>
      </c>
      <c r="HB82" s="83">
        <f t="shared" ref="HB82:HB145" si="256">IF($CO82&gt;0,$BK82,0)</f>
        <v>0</v>
      </c>
      <c r="HC82" s="83">
        <f t="shared" ref="HC82:HC145" si="257">IF($CP82&gt;0,$BL82,0)</f>
        <v>0</v>
      </c>
      <c r="HD82" s="83">
        <f t="shared" ref="HD82:HD145" si="258">IF($CQ82&gt;0,$BA82,IF($CR82&gt;0,$BC82,0))</f>
        <v>0</v>
      </c>
      <c r="HE82" s="83">
        <f t="shared" ref="HE82:HE145" si="259">IF($CX82&gt;0,$BM82,0)</f>
        <v>200202612.85945359</v>
      </c>
      <c r="HF82" s="83">
        <f t="shared" ref="HF82:HF145" si="260">IF($CY82&gt;0,$BN82,0)</f>
        <v>0</v>
      </c>
      <c r="HG82" s="83">
        <f t="shared" ref="HG82:HG145" si="261">IF($EH82&gt;0,$BH82-$DX82,0)</f>
        <v>0</v>
      </c>
      <c r="HH82" s="83">
        <f t="shared" ref="HH82:HH145" si="262">IF($EI82&gt;0,$BI82-$DY82,0)</f>
        <v>208498951.99538821</v>
      </c>
      <c r="HI82" s="83">
        <f t="shared" ref="HI82:HI145" si="263">IF($EJ82&gt;0,$BJ82-$DZ82,0)</f>
        <v>0</v>
      </c>
      <c r="HJ82" s="83">
        <f t="shared" ref="HJ82:HJ145" si="264">IF($EK82&gt;0,$BK82-$EA82,0)</f>
        <v>0</v>
      </c>
      <c r="HK82" s="83">
        <f t="shared" ref="HK82:HK145" si="265">IF($EL82&gt;0,$BL82-$EB82,0)</f>
        <v>0</v>
      </c>
      <c r="HL82" s="83">
        <f t="shared" ref="HL82:HL145" si="266">IF($EM82&gt;0,$BA82-$EC82,IF($EN82&gt;0,$BC82-$EE82,0))</f>
        <v>0</v>
      </c>
      <c r="HM82" s="83">
        <f t="shared" ref="HM82:HM145" si="267">IF($ET82&gt;0,$BM82-$EF82,0)</f>
        <v>200109663.37356454</v>
      </c>
      <c r="HN82" s="83">
        <f t="shared" ref="HN82:HN145" si="268">IF($EU82&gt;0,$BN82-$EG82,0)</f>
        <v>0</v>
      </c>
    </row>
    <row r="83" spans="1:222" x14ac:dyDescent="0.2">
      <c r="A83" s="63"/>
      <c r="K83" s="64" t="s">
        <v>403</v>
      </c>
      <c r="L83" s="64"/>
      <c r="M83" s="84">
        <v>1</v>
      </c>
      <c r="N83" s="84">
        <v>3</v>
      </c>
      <c r="O83" s="84"/>
      <c r="P83" s="84"/>
      <c r="Q83" s="84"/>
      <c r="R83" s="84">
        <v>1</v>
      </c>
      <c r="S83" s="83">
        <f t="shared" si="169"/>
        <v>70</v>
      </c>
      <c r="T83" s="87">
        <f t="shared" si="170"/>
        <v>0</v>
      </c>
      <c r="U83" s="84"/>
      <c r="V83" s="84"/>
      <c r="W83" s="85">
        <v>1.0134702140725</v>
      </c>
      <c r="X83" s="85">
        <v>1.0135162339225301</v>
      </c>
      <c r="Y83" s="85">
        <v>1.01340681735359</v>
      </c>
      <c r="Z83" s="85">
        <v>1.01340916234764</v>
      </c>
      <c r="AA83" s="85">
        <v>1.0134702140725</v>
      </c>
      <c r="AB83" s="85">
        <v>1.0134702140725</v>
      </c>
      <c r="AC83" s="85">
        <v>1.0134702140725</v>
      </c>
      <c r="AD83" s="85">
        <v>1.01340159624391</v>
      </c>
      <c r="AE83" s="85">
        <v>1.0134222413573</v>
      </c>
      <c r="AF83" s="98">
        <v>37952234.632573597</v>
      </c>
      <c r="AG83" s="84">
        <v>36497510.849844798</v>
      </c>
      <c r="AH83" s="84">
        <v>40223193.654615</v>
      </c>
      <c r="AI83" s="84">
        <v>38178848.884004503</v>
      </c>
      <c r="AJ83" s="84">
        <v>37952234.632573597</v>
      </c>
      <c r="AK83" s="84">
        <v>37952234.632573597</v>
      </c>
      <c r="AL83" s="98">
        <v>37952234.632573597</v>
      </c>
      <c r="AM83" s="84">
        <v>38860263.850379199</v>
      </c>
      <c r="AN83" s="84">
        <v>38283003.829471</v>
      </c>
      <c r="AO83" s="84">
        <v>-272209.16169919702</v>
      </c>
      <c r="AP83" s="84"/>
      <c r="AQ83" s="84"/>
      <c r="AR83" s="84"/>
      <c r="AS83" s="83">
        <f t="shared" si="171"/>
        <v>0</v>
      </c>
      <c r="AT83" s="83">
        <f t="shared" si="7"/>
        <v>0</v>
      </c>
      <c r="AU83" s="83">
        <f t="shared" si="172"/>
        <v>0</v>
      </c>
      <c r="AV83" s="84">
        <v>68251589.060000002</v>
      </c>
      <c r="AW83" s="84">
        <v>68251589.060000002</v>
      </c>
      <c r="AX83" s="84"/>
      <c r="AY83" s="83">
        <f t="shared" si="8"/>
        <v>68251589.060000002</v>
      </c>
      <c r="AZ83" s="83">
        <f t="shared" si="9"/>
        <v>68251589.060000002</v>
      </c>
      <c r="BA83" s="83">
        <f t="shared" si="10"/>
        <v>59080119.983262315</v>
      </c>
      <c r="BB83" s="83">
        <f t="shared" si="11"/>
        <v>37680025.470874399</v>
      </c>
      <c r="BC83" s="83">
        <f t="shared" si="12"/>
        <v>37680025.470874399</v>
      </c>
      <c r="BD83" s="83">
        <f t="shared" si="13"/>
        <v>37680025.470874399</v>
      </c>
      <c r="BE83" s="83">
        <f t="shared" si="173"/>
        <v>0</v>
      </c>
      <c r="BF83" s="83">
        <f t="shared" si="174"/>
        <v>0</v>
      </c>
      <c r="BG83" s="83">
        <f t="shared" si="14"/>
        <v>37680025.470874399</v>
      </c>
      <c r="BH83" s="83">
        <f t="shared" si="15"/>
        <v>36225301.6881456</v>
      </c>
      <c r="BI83" s="83">
        <f t="shared" si="16"/>
        <v>39950984.492915802</v>
      </c>
      <c r="BJ83" s="83">
        <f t="shared" si="17"/>
        <v>37906639.722305305</v>
      </c>
      <c r="BK83" s="83">
        <f t="shared" si="18"/>
        <v>37680025.470874399</v>
      </c>
      <c r="BL83" s="83">
        <f t="shared" si="19"/>
        <v>37680025.470874399</v>
      </c>
      <c r="BM83" s="83">
        <f t="shared" si="20"/>
        <v>38588054.688680001</v>
      </c>
      <c r="BN83" s="83">
        <f t="shared" si="21"/>
        <v>38010794.667771801</v>
      </c>
      <c r="BO83" s="83">
        <f t="shared" si="175"/>
        <v>0</v>
      </c>
      <c r="BP83" s="83">
        <f t="shared" si="22"/>
        <v>68251589.060000002</v>
      </c>
      <c r="BQ83" s="83">
        <f t="shared" si="23"/>
        <v>59233487.400771476</v>
      </c>
      <c r="BR83" s="83">
        <f t="shared" si="24"/>
        <v>38191250.195904918</v>
      </c>
      <c r="BS83" s="83">
        <f t="shared" si="25"/>
        <v>38191250.195904918</v>
      </c>
      <c r="BT83" s="83">
        <f t="shared" si="26"/>
        <v>38191250.195904918</v>
      </c>
      <c r="BU83" s="83">
        <f t="shared" si="27"/>
        <v>38191250.195904918</v>
      </c>
      <c r="BV83" s="83">
        <f t="shared" si="28"/>
        <v>36718610.58238218</v>
      </c>
      <c r="BW83" s="83">
        <f t="shared" si="29"/>
        <v>40490249.503621303</v>
      </c>
      <c r="BX83" s="83">
        <f t="shared" si="30"/>
        <v>38418586.105236933</v>
      </c>
      <c r="BY83" s="83">
        <f t="shared" si="31"/>
        <v>38191250.195904918</v>
      </c>
      <c r="BZ83" s="83">
        <f t="shared" si="32"/>
        <v>38191250.195904918</v>
      </c>
      <c r="CA83" s="83">
        <f t="shared" si="33"/>
        <v>39108844.254734598</v>
      </c>
      <c r="CB83" s="83">
        <f t="shared" si="34"/>
        <v>38524638.385053404</v>
      </c>
      <c r="CC83" s="84"/>
      <c r="CD83" s="84"/>
      <c r="CE83" s="84"/>
      <c r="CF83" s="84"/>
      <c r="CG83" s="84"/>
      <c r="CH83" s="84"/>
      <c r="CI83" s="84"/>
      <c r="CJ83" s="84"/>
      <c r="CK83" s="84"/>
      <c r="CL83" s="83">
        <f t="shared" si="164"/>
        <v>0</v>
      </c>
      <c r="CM83" s="83">
        <f t="shared" si="165"/>
        <v>2270959.0220414028</v>
      </c>
      <c r="CN83" s="83">
        <f t="shared" si="166"/>
        <v>226614.25143090636</v>
      </c>
      <c r="CO83" s="83">
        <f t="shared" si="38"/>
        <v>0</v>
      </c>
      <c r="CP83" s="83">
        <f t="shared" si="39"/>
        <v>0</v>
      </c>
      <c r="CQ83" s="83">
        <f t="shared" si="40"/>
        <v>21400094.512387916</v>
      </c>
      <c r="CR83" s="83">
        <f t="shared" si="41"/>
        <v>0</v>
      </c>
      <c r="CS83" s="83">
        <f t="shared" si="42"/>
        <v>0</v>
      </c>
      <c r="CT83" s="83">
        <f t="shared" si="43"/>
        <v>21400094.512387916</v>
      </c>
      <c r="CU83" s="83">
        <f t="shared" si="44"/>
        <v>21400094.512387916</v>
      </c>
      <c r="CV83" s="83">
        <f t="shared" si="176"/>
        <v>21400094.512387916</v>
      </c>
      <c r="CW83" s="83">
        <f>INDEX($CO:$CU,ROW(),MATCH($CW$42,$CO$47:$CU$47,0))</f>
        <v>21400094.512387916</v>
      </c>
      <c r="CX83" s="83">
        <f t="shared" si="167"/>
        <v>908029.21780560166</v>
      </c>
      <c r="CY83" s="83">
        <f t="shared" si="168"/>
        <v>330769.19689740241</v>
      </c>
      <c r="CZ83" s="83">
        <f t="shared" si="177"/>
        <v>0</v>
      </c>
      <c r="DA83" s="83">
        <f t="shared" si="178"/>
        <v>2298999.3077163845</v>
      </c>
      <c r="DB83" s="83">
        <f t="shared" si="179"/>
        <v>227335.90933201462</v>
      </c>
      <c r="DC83" s="83">
        <f t="shared" si="47"/>
        <v>0</v>
      </c>
      <c r="DD83" s="83">
        <f t="shared" si="48"/>
        <v>0</v>
      </c>
      <c r="DE83" s="83">
        <f t="shared" si="49"/>
        <v>21042237.204866558</v>
      </c>
      <c r="DF83" s="83">
        <f t="shared" si="50"/>
        <v>0</v>
      </c>
      <c r="DG83" s="83">
        <f t="shared" si="51"/>
        <v>0</v>
      </c>
      <c r="DH83" s="83">
        <f t="shared" si="52"/>
        <v>21042237.204866558</v>
      </c>
      <c r="DI83" s="83">
        <f t="shared" si="53"/>
        <v>21042237.204866558</v>
      </c>
      <c r="DJ83" s="83">
        <f t="shared" si="180"/>
        <v>21042237.204866558</v>
      </c>
      <c r="DK83" s="83">
        <f>INDEX($DC:$DI,ROW(),MATCH($DK$42,$DC$47:$DI$47,0))</f>
        <v>21042237.204866558</v>
      </c>
      <c r="DL83" s="83">
        <f t="shared" si="181"/>
        <v>917594.05882968009</v>
      </c>
      <c r="DM83" s="83">
        <f t="shared" si="182"/>
        <v>333388.18914848566</v>
      </c>
      <c r="DN83" s="83">
        <f t="shared" si="183"/>
        <v>0</v>
      </c>
      <c r="DO83" s="83">
        <f t="shared" si="184"/>
        <v>155865.63710528729</v>
      </c>
      <c r="DP83" s="83">
        <f t="shared" si="185"/>
        <v>0</v>
      </c>
      <c r="DQ83" s="83">
        <f t="shared" si="186"/>
        <v>0</v>
      </c>
      <c r="DR83" s="83">
        <f t="shared" si="187"/>
        <v>0</v>
      </c>
      <c r="DS83" s="83">
        <f t="shared" si="188"/>
        <v>-566294.44439770014</v>
      </c>
      <c r="DT83" s="83">
        <f t="shared" si="189"/>
        <v>0</v>
      </c>
      <c r="DU83" s="83">
        <f t="shared" si="190"/>
        <v>0</v>
      </c>
      <c r="DV83" s="83">
        <f t="shared" si="191"/>
        <v>37472.322591694072</v>
      </c>
      <c r="DW83" s="83">
        <f t="shared" si="192"/>
        <v>0</v>
      </c>
      <c r="DX83" s="83">
        <f t="shared" si="193"/>
        <v>0</v>
      </c>
      <c r="DY83" s="83">
        <f t="shared" si="194"/>
        <v>156265.90849236239</v>
      </c>
      <c r="DZ83" s="83">
        <f t="shared" si="195"/>
        <v>0</v>
      </c>
      <c r="EA83" s="83">
        <f t="shared" si="196"/>
        <v>0</v>
      </c>
      <c r="EB83" s="83">
        <f t="shared" si="197"/>
        <v>0</v>
      </c>
      <c r="EC83" s="83">
        <f t="shared" si="198"/>
        <v>-568109.292530437</v>
      </c>
      <c r="ED83" s="83">
        <f t="shared" si="199"/>
        <v>0</v>
      </c>
      <c r="EE83" s="83">
        <f t="shared" si="200"/>
        <v>0</v>
      </c>
      <c r="EF83" s="83">
        <f t="shared" si="201"/>
        <v>37518.102678842049</v>
      </c>
      <c r="EG83" s="83">
        <f t="shared" si="202"/>
        <v>0</v>
      </c>
      <c r="EH83" s="83">
        <f t="shared" si="203"/>
        <v>0</v>
      </c>
      <c r="EI83" s="83">
        <f t="shared" si="204"/>
        <v>2115093.3849361157</v>
      </c>
      <c r="EJ83" s="83">
        <f t="shared" si="205"/>
        <v>226614.25143090636</v>
      </c>
      <c r="EK83" s="83">
        <f t="shared" si="206"/>
        <v>0</v>
      </c>
      <c r="EL83" s="83">
        <f t="shared" si="207"/>
        <v>0</v>
      </c>
      <c r="EM83" s="83">
        <f t="shared" si="208"/>
        <v>21966388.956785616</v>
      </c>
      <c r="EN83" s="83">
        <f t="shared" si="209"/>
        <v>0</v>
      </c>
      <c r="EO83" s="83">
        <f t="shared" si="210"/>
        <v>0</v>
      </c>
      <c r="EP83" s="83">
        <f t="shared" si="54"/>
        <v>21966388.956785616</v>
      </c>
      <c r="EQ83" s="83">
        <f t="shared" si="55"/>
        <v>21966388.956785616</v>
      </c>
      <c r="ER83" s="83">
        <f t="shared" si="211"/>
        <v>21966388.956785616</v>
      </c>
      <c r="ES83" s="83">
        <f>INDEX($EK:$EQ,ROW(),MATCH($ES$42,$EK$47:$EQ$47,0))</f>
        <v>21966388.956785616</v>
      </c>
      <c r="ET83" s="83">
        <f t="shared" si="212"/>
        <v>870556.89521390758</v>
      </c>
      <c r="EU83" s="83">
        <f t="shared" si="213"/>
        <v>330769.19689740241</v>
      </c>
      <c r="EV83" s="83">
        <f t="shared" si="214"/>
        <v>0</v>
      </c>
      <c r="EW83" s="83">
        <f t="shared" si="215"/>
        <v>2142733.3992240219</v>
      </c>
      <c r="EX83" s="83">
        <f t="shared" si="216"/>
        <v>227335.90933201462</v>
      </c>
      <c r="EY83" s="83">
        <f t="shared" si="217"/>
        <v>0</v>
      </c>
      <c r="EZ83" s="83">
        <f t="shared" si="218"/>
        <v>0</v>
      </c>
      <c r="FA83" s="83">
        <f t="shared" si="219"/>
        <v>21610346.497396994</v>
      </c>
      <c r="FB83" s="83">
        <f t="shared" si="220"/>
        <v>0</v>
      </c>
      <c r="FC83" s="83">
        <f t="shared" si="221"/>
        <v>0</v>
      </c>
      <c r="FD83" s="83">
        <f t="shared" si="56"/>
        <v>21610346.497396994</v>
      </c>
      <c r="FE83" s="83">
        <f t="shared" si="57"/>
        <v>21610346.497396994</v>
      </c>
      <c r="FF83" s="83">
        <f t="shared" si="222"/>
        <v>21610346.497396994</v>
      </c>
      <c r="FG83" s="113">
        <f>INDEX($EY:$FE,ROW(),MATCH($FG$42,$EY$47:$FE$47,0))</f>
        <v>21610346.497396994</v>
      </c>
      <c r="FH83" s="83">
        <f t="shared" si="223"/>
        <v>880075.95615083806</v>
      </c>
      <c r="FI83" s="83">
        <f t="shared" si="224"/>
        <v>333388.18914848566</v>
      </c>
      <c r="FJ83" s="84">
        <v>2058327.43691917</v>
      </c>
      <c r="FK83" s="84">
        <v>1008958.4672939701</v>
      </c>
      <c r="FL83" s="84">
        <v>191549.31769568301</v>
      </c>
      <c r="FM83" s="83">
        <f t="shared" si="58"/>
        <v>191549.31769568301</v>
      </c>
      <c r="FN83" s="83">
        <f t="shared" si="59"/>
        <v>0</v>
      </c>
      <c r="FO83" s="83">
        <f t="shared" si="225"/>
        <v>1200507.7849896532</v>
      </c>
      <c r="FP83" s="84">
        <v>15562991.7799375</v>
      </c>
      <c r="FQ83" s="84">
        <v>50281264.415509</v>
      </c>
      <c r="FR83" s="83">
        <f t="shared" si="226"/>
        <v>50281264.415508978</v>
      </c>
      <c r="FS83" s="83">
        <f t="shared" si="227"/>
        <v>0</v>
      </c>
      <c r="FT83" s="84">
        <v>37977107.857480302</v>
      </c>
      <c r="FU83" s="83">
        <f t="shared" si="60"/>
        <v>0</v>
      </c>
      <c r="FV83" s="83">
        <f t="shared" si="61"/>
        <v>0</v>
      </c>
      <c r="FW83" s="83">
        <f t="shared" si="62"/>
        <v>0</v>
      </c>
      <c r="FX83" s="84">
        <v>485126019.76999998</v>
      </c>
      <c r="FY83" s="83">
        <f t="shared" si="228"/>
        <v>515697583.35912549</v>
      </c>
      <c r="FZ83" s="83">
        <f t="shared" si="63"/>
        <v>-24873.22490670532</v>
      </c>
      <c r="GA83" s="83">
        <f t="shared" si="229"/>
        <v>0</v>
      </c>
      <c r="GB83" s="83">
        <f t="shared" si="230"/>
        <v>0</v>
      </c>
      <c r="GC83" s="83">
        <f t="shared" si="231"/>
        <v>0</v>
      </c>
      <c r="GD83" s="83">
        <f t="shared" si="232"/>
        <v>0</v>
      </c>
      <c r="GE83" s="83">
        <f t="shared" si="233"/>
        <v>0</v>
      </c>
      <c r="GF83" s="83">
        <f t="shared" si="234"/>
        <v>0</v>
      </c>
      <c r="GG83" s="83">
        <f t="shared" si="235"/>
        <v>0</v>
      </c>
      <c r="GH83" s="83">
        <f t="shared" si="236"/>
        <v>0</v>
      </c>
      <c r="GI83" s="83">
        <f t="shared" si="237"/>
        <v>0</v>
      </c>
      <c r="GJ83" s="83">
        <f t="shared" si="238"/>
        <v>37680025.470874399</v>
      </c>
      <c r="GK83" s="83">
        <f t="shared" si="239"/>
        <v>37680025.470874399</v>
      </c>
      <c r="GL83" s="83">
        <f t="shared" si="240"/>
        <v>0</v>
      </c>
      <c r="GM83" s="83">
        <f t="shared" si="241"/>
        <v>0</v>
      </c>
      <c r="GN83" s="83">
        <f t="shared" si="242"/>
        <v>37680025.470874399</v>
      </c>
      <c r="GO83" s="83">
        <f t="shared" si="243"/>
        <v>37680025.470874399</v>
      </c>
      <c r="GP83" s="83">
        <f t="shared" si="244"/>
        <v>37680025.470874399</v>
      </c>
      <c r="GQ83" s="83">
        <f t="shared" si="245"/>
        <v>0</v>
      </c>
      <c r="GR83" s="83">
        <f t="shared" si="246"/>
        <v>0</v>
      </c>
      <c r="GS83" s="83">
        <f t="shared" si="247"/>
        <v>0</v>
      </c>
      <c r="GT83" s="83">
        <f t="shared" si="248"/>
        <v>0</v>
      </c>
      <c r="GU83" s="83">
        <f t="shared" si="249"/>
        <v>0</v>
      </c>
      <c r="GV83" s="83">
        <f t="shared" si="250"/>
        <v>0</v>
      </c>
      <c r="GW83" s="83">
        <f t="shared" si="251"/>
        <v>0</v>
      </c>
      <c r="GX83" s="83">
        <f t="shared" si="252"/>
        <v>0</v>
      </c>
      <c r="GY83" s="83">
        <f t="shared" si="253"/>
        <v>0</v>
      </c>
      <c r="GZ83" s="83">
        <f t="shared" si="254"/>
        <v>39950984.492915802</v>
      </c>
      <c r="HA83" s="83">
        <f t="shared" si="255"/>
        <v>37906639.722305305</v>
      </c>
      <c r="HB83" s="83">
        <f t="shared" si="256"/>
        <v>0</v>
      </c>
      <c r="HC83" s="83">
        <f t="shared" si="257"/>
        <v>0</v>
      </c>
      <c r="HD83" s="83">
        <f t="shared" si="258"/>
        <v>59080119.983262315</v>
      </c>
      <c r="HE83" s="83">
        <f t="shared" si="259"/>
        <v>38588054.688680001</v>
      </c>
      <c r="HF83" s="83">
        <f t="shared" si="260"/>
        <v>38010794.667771801</v>
      </c>
      <c r="HG83" s="83">
        <f t="shared" si="261"/>
        <v>0</v>
      </c>
      <c r="HH83" s="83">
        <f t="shared" si="262"/>
        <v>39794718.584423438</v>
      </c>
      <c r="HI83" s="83">
        <f t="shared" si="263"/>
        <v>37906639.722305305</v>
      </c>
      <c r="HJ83" s="83">
        <f t="shared" si="264"/>
        <v>0</v>
      </c>
      <c r="HK83" s="83">
        <f t="shared" si="265"/>
        <v>0</v>
      </c>
      <c r="HL83" s="83">
        <f t="shared" si="266"/>
        <v>59648229.275792755</v>
      </c>
      <c r="HM83" s="83">
        <f t="shared" si="267"/>
        <v>38550536.586001158</v>
      </c>
      <c r="HN83" s="83">
        <f t="shared" si="268"/>
        <v>38010794.667771801</v>
      </c>
    </row>
    <row r="84" spans="1:222" x14ac:dyDescent="0.2">
      <c r="A84" s="63"/>
      <c r="K84" s="64" t="s">
        <v>404</v>
      </c>
      <c r="L84" s="64"/>
      <c r="M84" s="84">
        <v>1</v>
      </c>
      <c r="N84" s="84">
        <v>3</v>
      </c>
      <c r="O84" s="84"/>
      <c r="P84" s="84"/>
      <c r="Q84" s="84"/>
      <c r="R84" s="84">
        <v>1</v>
      </c>
      <c r="S84" s="83">
        <f t="shared" si="169"/>
        <v>70</v>
      </c>
      <c r="T84" s="87">
        <f t="shared" si="170"/>
        <v>0</v>
      </c>
      <c r="U84" s="84"/>
      <c r="V84" s="84"/>
      <c r="W84" s="85">
        <v>1.00985197205202</v>
      </c>
      <c r="X84" s="85">
        <v>1.0097907930011001</v>
      </c>
      <c r="Y84" s="85">
        <v>1.00994482593903</v>
      </c>
      <c r="Z84" s="85">
        <v>1.0098519719891501</v>
      </c>
      <c r="AA84" s="85">
        <v>1.00985197205202</v>
      </c>
      <c r="AB84" s="85">
        <v>1.00985197205202</v>
      </c>
      <c r="AC84" s="85">
        <v>1.00985197205202</v>
      </c>
      <c r="AD84" s="85">
        <v>1.00987141523093</v>
      </c>
      <c r="AE84" s="85">
        <v>1.00984826433081</v>
      </c>
      <c r="AF84" s="98">
        <v>1102396.12154384</v>
      </c>
      <c r="AG84" s="84">
        <v>1069590.6290460699</v>
      </c>
      <c r="AH84" s="84">
        <v>1153697.3742126899</v>
      </c>
      <c r="AI84" s="84">
        <v>1102396.10330113</v>
      </c>
      <c r="AJ84" s="84">
        <v>1102396.12154384</v>
      </c>
      <c r="AK84" s="84">
        <v>1102396.12154384</v>
      </c>
      <c r="AL84" s="98">
        <v>1102396.12154384</v>
      </c>
      <c r="AM84" s="84">
        <v>1133227.9154781301</v>
      </c>
      <c r="AN84" s="84">
        <v>1102200.9752195501</v>
      </c>
      <c r="AO84" s="84">
        <v>-5792.7507308402</v>
      </c>
      <c r="AP84" s="84"/>
      <c r="AQ84" s="84"/>
      <c r="AR84" s="84"/>
      <c r="AS84" s="83">
        <f t="shared" si="171"/>
        <v>0</v>
      </c>
      <c r="AT84" s="83">
        <f t="shared" si="7"/>
        <v>0</v>
      </c>
      <c r="AU84" s="83">
        <f t="shared" si="172"/>
        <v>0</v>
      </c>
      <c r="AV84" s="84">
        <v>1452428.86</v>
      </c>
      <c r="AW84" s="84">
        <v>1452428.86</v>
      </c>
      <c r="AX84" s="84"/>
      <c r="AY84" s="83">
        <f t="shared" si="8"/>
        <v>1452428.86</v>
      </c>
      <c r="AZ84" s="83">
        <f t="shared" si="9"/>
        <v>1452428.86</v>
      </c>
      <c r="BA84" s="83">
        <f t="shared" si="10"/>
        <v>1345681.2132438999</v>
      </c>
      <c r="BB84" s="83">
        <f t="shared" si="11"/>
        <v>1096603.3708129998</v>
      </c>
      <c r="BC84" s="83">
        <f t="shared" si="12"/>
        <v>1096603.3708129998</v>
      </c>
      <c r="BD84" s="83">
        <f t="shared" si="13"/>
        <v>1096603.3708129998</v>
      </c>
      <c r="BE84" s="83">
        <f t="shared" si="173"/>
        <v>0</v>
      </c>
      <c r="BF84" s="83">
        <f t="shared" si="174"/>
        <v>0</v>
      </c>
      <c r="BG84" s="83">
        <f t="shared" si="14"/>
        <v>1096603.3708129998</v>
      </c>
      <c r="BH84" s="83">
        <f t="shared" si="15"/>
        <v>1063797.8783152297</v>
      </c>
      <c r="BI84" s="83">
        <f t="shared" si="16"/>
        <v>1147904.6234818497</v>
      </c>
      <c r="BJ84" s="83">
        <f t="shared" si="17"/>
        <v>1096603.3525702897</v>
      </c>
      <c r="BK84" s="83">
        <f t="shared" si="18"/>
        <v>1096603.3708129998</v>
      </c>
      <c r="BL84" s="83">
        <f t="shared" si="19"/>
        <v>1096603.3708129998</v>
      </c>
      <c r="BM84" s="83">
        <f t="shared" si="20"/>
        <v>1127435.1647472898</v>
      </c>
      <c r="BN84" s="83">
        <f t="shared" si="21"/>
        <v>1096408.2244887098</v>
      </c>
      <c r="BO84" s="83">
        <f t="shared" si="175"/>
        <v>0</v>
      </c>
      <c r="BP84" s="83">
        <f t="shared" si="22"/>
        <v>1452428.86</v>
      </c>
      <c r="BQ84" s="83">
        <f t="shared" si="23"/>
        <v>1348939.4459778115</v>
      </c>
      <c r="BR84" s="83">
        <f t="shared" si="24"/>
        <v>1107464.146592705</v>
      </c>
      <c r="BS84" s="83">
        <f t="shared" si="25"/>
        <v>1107464.146592705</v>
      </c>
      <c r="BT84" s="83">
        <f t="shared" si="26"/>
        <v>1107464.146592705</v>
      </c>
      <c r="BU84" s="83">
        <f t="shared" si="27"/>
        <v>1107464.146592705</v>
      </c>
      <c r="BV84" s="83">
        <f t="shared" si="28"/>
        <v>1074270.0187601361</v>
      </c>
      <c r="BW84" s="83">
        <f t="shared" si="29"/>
        <v>1159377.9430547107</v>
      </c>
      <c r="BX84" s="83">
        <f t="shared" si="30"/>
        <v>1107464.1281009607</v>
      </c>
      <c r="BY84" s="83">
        <f t="shared" si="31"/>
        <v>1107464.146592705</v>
      </c>
      <c r="BZ84" s="83">
        <f t="shared" si="32"/>
        <v>1107464.146592705</v>
      </c>
      <c r="CA84" s="83">
        <f t="shared" si="33"/>
        <v>1138621.7280522557</v>
      </c>
      <c r="CB84" s="83">
        <f t="shared" si="34"/>
        <v>1107262.9910383485</v>
      </c>
      <c r="CC84" s="84"/>
      <c r="CD84" s="84"/>
      <c r="CE84" s="84"/>
      <c r="CF84" s="84"/>
      <c r="CG84" s="84"/>
      <c r="CH84" s="84"/>
      <c r="CI84" s="84"/>
      <c r="CJ84" s="84"/>
      <c r="CK84" s="84"/>
      <c r="CL84" s="83">
        <f t="shared" si="164"/>
        <v>0</v>
      </c>
      <c r="CM84" s="83">
        <f t="shared" si="165"/>
        <v>51301.252668849891</v>
      </c>
      <c r="CN84" s="83">
        <f t="shared" si="166"/>
        <v>0</v>
      </c>
      <c r="CO84" s="83">
        <f t="shared" si="38"/>
        <v>0</v>
      </c>
      <c r="CP84" s="83">
        <f t="shared" si="39"/>
        <v>0</v>
      </c>
      <c r="CQ84" s="83">
        <f t="shared" si="40"/>
        <v>249077.84243090008</v>
      </c>
      <c r="CR84" s="83">
        <f t="shared" si="41"/>
        <v>0</v>
      </c>
      <c r="CS84" s="83">
        <f t="shared" si="42"/>
        <v>0</v>
      </c>
      <c r="CT84" s="83">
        <f t="shared" si="43"/>
        <v>249077.84243090008</v>
      </c>
      <c r="CU84" s="83">
        <f t="shared" si="44"/>
        <v>249077.84243090008</v>
      </c>
      <c r="CV84" s="83">
        <f t="shared" si="176"/>
        <v>249077.84243090008</v>
      </c>
      <c r="CW84" s="83">
        <f>INDEX($CO:$CU,ROW(),MATCH($CW$42,$CO$47:$CU$47,0))</f>
        <v>249077.84243090008</v>
      </c>
      <c r="CX84" s="83">
        <f t="shared" si="167"/>
        <v>30831.793934290064</v>
      </c>
      <c r="CY84" s="83">
        <f t="shared" si="168"/>
        <v>0</v>
      </c>
      <c r="CZ84" s="83">
        <f t="shared" si="177"/>
        <v>0</v>
      </c>
      <c r="DA84" s="83">
        <f t="shared" si="178"/>
        <v>51913.796462005703</v>
      </c>
      <c r="DB84" s="83">
        <f t="shared" si="179"/>
        <v>0</v>
      </c>
      <c r="DC84" s="83">
        <f t="shared" si="47"/>
        <v>0</v>
      </c>
      <c r="DD84" s="83">
        <f t="shared" si="48"/>
        <v>0</v>
      </c>
      <c r="DE84" s="83">
        <f t="shared" si="49"/>
        <v>241475.29938510642</v>
      </c>
      <c r="DF84" s="83">
        <f t="shared" si="50"/>
        <v>0</v>
      </c>
      <c r="DG84" s="83">
        <f t="shared" si="51"/>
        <v>0</v>
      </c>
      <c r="DH84" s="83">
        <f t="shared" si="52"/>
        <v>241475.29938510642</v>
      </c>
      <c r="DI84" s="83">
        <f t="shared" si="53"/>
        <v>241475.29938510642</v>
      </c>
      <c r="DJ84" s="83">
        <f t="shared" si="180"/>
        <v>241475.29938510642</v>
      </c>
      <c r="DK84" s="83">
        <f>INDEX($DC:$DI,ROW(),MATCH($DK$42,$DC$47:$DI$47,0))</f>
        <v>241475.29938510642</v>
      </c>
      <c r="DL84" s="83">
        <f t="shared" si="181"/>
        <v>31157.581459550653</v>
      </c>
      <c r="DM84" s="83">
        <f t="shared" si="182"/>
        <v>0</v>
      </c>
      <c r="DN84" s="83">
        <f t="shared" si="183"/>
        <v>0</v>
      </c>
      <c r="DO84" s="83">
        <f t="shared" si="184"/>
        <v>3521.0245336535309</v>
      </c>
      <c r="DP84" s="83">
        <f t="shared" si="185"/>
        <v>0</v>
      </c>
      <c r="DQ84" s="83">
        <f t="shared" si="186"/>
        <v>0</v>
      </c>
      <c r="DR84" s="83">
        <f t="shared" si="187"/>
        <v>0</v>
      </c>
      <c r="DS84" s="83">
        <f t="shared" si="188"/>
        <v>-6591.1577310807561</v>
      </c>
      <c r="DT84" s="83">
        <f t="shared" si="189"/>
        <v>0</v>
      </c>
      <c r="DU84" s="83">
        <f t="shared" si="190"/>
        <v>0</v>
      </c>
      <c r="DV84" s="83">
        <f t="shared" si="191"/>
        <v>1272.3587586514184</v>
      </c>
      <c r="DW84" s="83">
        <f t="shared" si="192"/>
        <v>0</v>
      </c>
      <c r="DX84" s="83">
        <f t="shared" si="193"/>
        <v>0</v>
      </c>
      <c r="DY84" s="83">
        <f t="shared" si="194"/>
        <v>3528.6468074150844</v>
      </c>
      <c r="DZ84" s="83">
        <f t="shared" si="195"/>
        <v>0</v>
      </c>
      <c r="EA84" s="83">
        <f t="shared" si="196"/>
        <v>0</v>
      </c>
      <c r="EB84" s="83">
        <f t="shared" si="197"/>
        <v>0</v>
      </c>
      <c r="EC84" s="83">
        <f t="shared" si="198"/>
        <v>-6519.4760500808752</v>
      </c>
      <c r="ED84" s="83">
        <f t="shared" si="199"/>
        <v>0</v>
      </c>
      <c r="EE84" s="83">
        <f t="shared" si="200"/>
        <v>0</v>
      </c>
      <c r="EF84" s="83">
        <f t="shared" si="201"/>
        <v>1273.9547833545712</v>
      </c>
      <c r="EG84" s="83">
        <f t="shared" si="202"/>
        <v>0</v>
      </c>
      <c r="EH84" s="83">
        <f t="shared" si="203"/>
        <v>0</v>
      </c>
      <c r="EI84" s="83">
        <f t="shared" si="204"/>
        <v>47780.228135196361</v>
      </c>
      <c r="EJ84" s="83">
        <f t="shared" si="205"/>
        <v>0</v>
      </c>
      <c r="EK84" s="83">
        <f t="shared" si="206"/>
        <v>0</v>
      </c>
      <c r="EL84" s="83">
        <f t="shared" si="207"/>
        <v>0</v>
      </c>
      <c r="EM84" s="83">
        <f t="shared" si="208"/>
        <v>255669.00016198083</v>
      </c>
      <c r="EN84" s="83">
        <f t="shared" si="209"/>
        <v>0</v>
      </c>
      <c r="EO84" s="83">
        <f t="shared" si="210"/>
        <v>0</v>
      </c>
      <c r="EP84" s="83">
        <f t="shared" si="54"/>
        <v>255669.00016198083</v>
      </c>
      <c r="EQ84" s="83">
        <f t="shared" si="55"/>
        <v>255669.00016198083</v>
      </c>
      <c r="ER84" s="83">
        <f t="shared" si="211"/>
        <v>255669.00016198083</v>
      </c>
      <c r="ES84" s="83">
        <f>INDEX($EK:$EQ,ROW(),MATCH($ES$42,$EK$47:$EQ$47,0))</f>
        <v>255669.00016198083</v>
      </c>
      <c r="ET84" s="83">
        <f t="shared" si="212"/>
        <v>29559.435175638646</v>
      </c>
      <c r="EU84" s="83">
        <f t="shared" si="213"/>
        <v>0</v>
      </c>
      <c r="EV84" s="83">
        <f t="shared" si="214"/>
        <v>0</v>
      </c>
      <c r="EW84" s="83">
        <f t="shared" si="215"/>
        <v>48385.149654590619</v>
      </c>
      <c r="EX84" s="83">
        <f t="shared" si="216"/>
        <v>0</v>
      </c>
      <c r="EY84" s="83">
        <f t="shared" si="217"/>
        <v>0</v>
      </c>
      <c r="EZ84" s="83">
        <f t="shared" si="218"/>
        <v>0</v>
      </c>
      <c r="FA84" s="83">
        <f t="shared" si="219"/>
        <v>247994.7754351873</v>
      </c>
      <c r="FB84" s="83">
        <f t="shared" si="220"/>
        <v>0</v>
      </c>
      <c r="FC84" s="83">
        <f t="shared" si="221"/>
        <v>0</v>
      </c>
      <c r="FD84" s="83">
        <f t="shared" si="56"/>
        <v>247994.7754351873</v>
      </c>
      <c r="FE84" s="83">
        <f t="shared" si="57"/>
        <v>247994.7754351873</v>
      </c>
      <c r="FF84" s="83">
        <f t="shared" si="222"/>
        <v>247994.7754351873</v>
      </c>
      <c r="FG84" s="113">
        <f>INDEX($EY:$FE,ROW(),MATCH($FG$42,$EY$47:$FE$47,0))</f>
        <v>247994.7754351873</v>
      </c>
      <c r="FH84" s="83">
        <f t="shared" si="223"/>
        <v>29883.62667619608</v>
      </c>
      <c r="FI84" s="83">
        <f t="shared" si="224"/>
        <v>0</v>
      </c>
      <c r="FJ84" s="84">
        <v>73026.092828878303</v>
      </c>
      <c r="FK84" s="84">
        <v>17618.6439069921</v>
      </c>
      <c r="FL84" s="84"/>
      <c r="FM84" s="83">
        <f t="shared" si="58"/>
        <v>0</v>
      </c>
      <c r="FN84" s="83">
        <f t="shared" si="59"/>
        <v>0</v>
      </c>
      <c r="FO84" s="83">
        <f t="shared" si="225"/>
        <v>17618.6439069921</v>
      </c>
      <c r="FP84" s="84"/>
      <c r="FQ84" s="84">
        <v>1012261.88048701</v>
      </c>
      <c r="FR84" s="83">
        <f t="shared" si="226"/>
        <v>1012261.8804870097</v>
      </c>
      <c r="FS84" s="83">
        <f t="shared" si="227"/>
        <v>0</v>
      </c>
      <c r="FT84" s="84">
        <v>1102906.61722288</v>
      </c>
      <c r="FU84" s="83">
        <f t="shared" si="60"/>
        <v>0</v>
      </c>
      <c r="FV84" s="83">
        <f t="shared" si="61"/>
        <v>0</v>
      </c>
      <c r="FW84" s="83">
        <f t="shared" si="62"/>
        <v>0</v>
      </c>
      <c r="FX84" s="84">
        <v>14780140.65</v>
      </c>
      <c r="FY84" s="83">
        <f t="shared" si="228"/>
        <v>15135966.139187001</v>
      </c>
      <c r="FZ84" s="83">
        <f t="shared" si="63"/>
        <v>-510.49567903997377</v>
      </c>
      <c r="GA84" s="83">
        <f t="shared" si="229"/>
        <v>0</v>
      </c>
      <c r="GB84" s="83">
        <f t="shared" si="230"/>
        <v>0</v>
      </c>
      <c r="GC84" s="83">
        <f t="shared" si="231"/>
        <v>0</v>
      </c>
      <c r="GD84" s="83">
        <f t="shared" si="232"/>
        <v>0</v>
      </c>
      <c r="GE84" s="83">
        <f t="shared" si="233"/>
        <v>0</v>
      </c>
      <c r="GF84" s="83">
        <f t="shared" si="234"/>
        <v>0</v>
      </c>
      <c r="GG84" s="83">
        <f t="shared" si="235"/>
        <v>0</v>
      </c>
      <c r="GH84" s="83">
        <f t="shared" si="236"/>
        <v>0</v>
      </c>
      <c r="GI84" s="83">
        <f t="shared" si="237"/>
        <v>0</v>
      </c>
      <c r="GJ84" s="83">
        <f t="shared" si="238"/>
        <v>1096603.3708129998</v>
      </c>
      <c r="GK84" s="83">
        <f t="shared" si="239"/>
        <v>0</v>
      </c>
      <c r="GL84" s="83">
        <f t="shared" si="240"/>
        <v>0</v>
      </c>
      <c r="GM84" s="83">
        <f t="shared" si="241"/>
        <v>0</v>
      </c>
      <c r="GN84" s="83">
        <f t="shared" si="242"/>
        <v>1096603.3708129998</v>
      </c>
      <c r="GO84" s="83">
        <f t="shared" si="243"/>
        <v>1096603.3708129998</v>
      </c>
      <c r="GP84" s="83">
        <f t="shared" si="244"/>
        <v>0</v>
      </c>
      <c r="GQ84" s="83">
        <f t="shared" si="245"/>
        <v>0</v>
      </c>
      <c r="GR84" s="83">
        <f t="shared" si="246"/>
        <v>0</v>
      </c>
      <c r="GS84" s="83">
        <f t="shared" si="247"/>
        <v>0</v>
      </c>
      <c r="GT84" s="83">
        <f t="shared" si="248"/>
        <v>0</v>
      </c>
      <c r="GU84" s="83">
        <f t="shared" si="249"/>
        <v>0</v>
      </c>
      <c r="GV84" s="83">
        <f t="shared" si="250"/>
        <v>0</v>
      </c>
      <c r="GW84" s="83">
        <f t="shared" si="251"/>
        <v>0</v>
      </c>
      <c r="GX84" s="83">
        <f t="shared" si="252"/>
        <v>0</v>
      </c>
      <c r="GY84" s="83">
        <f t="shared" si="253"/>
        <v>0</v>
      </c>
      <c r="GZ84" s="83">
        <f t="shared" si="254"/>
        <v>1147904.6234818497</v>
      </c>
      <c r="HA84" s="83">
        <f t="shared" si="255"/>
        <v>0</v>
      </c>
      <c r="HB84" s="83">
        <f t="shared" si="256"/>
        <v>0</v>
      </c>
      <c r="HC84" s="83">
        <f t="shared" si="257"/>
        <v>0</v>
      </c>
      <c r="HD84" s="83">
        <f t="shared" si="258"/>
        <v>1345681.2132438999</v>
      </c>
      <c r="HE84" s="83">
        <f t="shared" si="259"/>
        <v>1127435.1647472898</v>
      </c>
      <c r="HF84" s="83">
        <f t="shared" si="260"/>
        <v>0</v>
      </c>
      <c r="HG84" s="83">
        <f t="shared" si="261"/>
        <v>0</v>
      </c>
      <c r="HH84" s="83">
        <f t="shared" si="262"/>
        <v>1144375.9766744345</v>
      </c>
      <c r="HI84" s="83">
        <f t="shared" si="263"/>
        <v>0</v>
      </c>
      <c r="HJ84" s="83">
        <f t="shared" si="264"/>
        <v>0</v>
      </c>
      <c r="HK84" s="83">
        <f t="shared" si="265"/>
        <v>0</v>
      </c>
      <c r="HL84" s="83">
        <f t="shared" si="266"/>
        <v>1352200.6892939808</v>
      </c>
      <c r="HM84" s="83">
        <f t="shared" si="267"/>
        <v>1126161.2099639352</v>
      </c>
      <c r="HN84" s="83">
        <f t="shared" si="268"/>
        <v>0</v>
      </c>
    </row>
    <row r="85" spans="1:222" x14ac:dyDescent="0.2">
      <c r="A85" s="63"/>
      <c r="K85" s="64" t="s">
        <v>405</v>
      </c>
      <c r="L85" s="64"/>
      <c r="M85" s="84">
        <v>1</v>
      </c>
      <c r="N85" s="84">
        <v>3</v>
      </c>
      <c r="O85" s="84"/>
      <c r="P85" s="84"/>
      <c r="Q85" s="84"/>
      <c r="R85" s="84">
        <v>1</v>
      </c>
      <c r="S85" s="83">
        <f t="shared" si="169"/>
        <v>70</v>
      </c>
      <c r="T85" s="87">
        <f t="shared" si="170"/>
        <v>0</v>
      </c>
      <c r="U85" s="84"/>
      <c r="V85" s="84"/>
      <c r="W85" s="85">
        <v>1.0103013295260399</v>
      </c>
      <c r="X85" s="85">
        <v>1.01024843610346</v>
      </c>
      <c r="Y85" s="85">
        <v>1.01038205658604</v>
      </c>
      <c r="Z85" s="85">
        <v>1.0103013294712799</v>
      </c>
      <c r="AA85" s="85">
        <v>1.0103013295260399</v>
      </c>
      <c r="AB85" s="85">
        <v>1.0103013295260399</v>
      </c>
      <c r="AC85" s="85">
        <v>1.0103013295260399</v>
      </c>
      <c r="AD85" s="85">
        <v>1.010327449829</v>
      </c>
      <c r="AE85" s="85">
        <v>1.01029851120861</v>
      </c>
      <c r="AF85" s="98">
        <v>3139029.3561249999</v>
      </c>
      <c r="AG85" s="84">
        <v>3026183.4483212698</v>
      </c>
      <c r="AH85" s="84">
        <v>3314937.1521373098</v>
      </c>
      <c r="AI85" s="84">
        <v>3139029.3090969599</v>
      </c>
      <c r="AJ85" s="84">
        <v>3139029.3561249999</v>
      </c>
      <c r="AK85" s="84">
        <v>3139029.3561249999</v>
      </c>
      <c r="AL85" s="98">
        <v>3139029.3561249999</v>
      </c>
      <c r="AM85" s="84">
        <v>3328822.7821554099</v>
      </c>
      <c r="AN85" s="84">
        <v>3137002.7856967901</v>
      </c>
      <c r="AO85" s="84">
        <v>-13969.6496209462</v>
      </c>
      <c r="AP85" s="84"/>
      <c r="AQ85" s="84"/>
      <c r="AR85" s="84"/>
      <c r="AS85" s="83">
        <f t="shared" si="171"/>
        <v>0</v>
      </c>
      <c r="AT85" s="83">
        <f t="shared" si="7"/>
        <v>0</v>
      </c>
      <c r="AU85" s="83">
        <f t="shared" si="172"/>
        <v>0</v>
      </c>
      <c r="AV85" s="84">
        <v>3502640.32</v>
      </c>
      <c r="AW85" s="84">
        <v>3502640.32</v>
      </c>
      <c r="AX85" s="84"/>
      <c r="AY85" s="83">
        <f t="shared" si="8"/>
        <v>3502640.32</v>
      </c>
      <c r="AZ85" s="83">
        <f t="shared" si="9"/>
        <v>3502640.32</v>
      </c>
      <c r="BA85" s="83">
        <f t="shared" si="10"/>
        <v>3389366.1359512159</v>
      </c>
      <c r="BB85" s="83">
        <f t="shared" si="11"/>
        <v>3125059.7065040539</v>
      </c>
      <c r="BC85" s="83">
        <f t="shared" si="12"/>
        <v>3125059.7065040539</v>
      </c>
      <c r="BD85" s="83">
        <f t="shared" si="13"/>
        <v>3125059.7065040539</v>
      </c>
      <c r="BE85" s="83">
        <f t="shared" si="173"/>
        <v>0</v>
      </c>
      <c r="BF85" s="83">
        <f t="shared" si="174"/>
        <v>0</v>
      </c>
      <c r="BG85" s="83">
        <f t="shared" si="14"/>
        <v>3125059.7065040539</v>
      </c>
      <c r="BH85" s="83">
        <f t="shared" si="15"/>
        <v>3012213.7987003238</v>
      </c>
      <c r="BI85" s="83">
        <f t="shared" si="16"/>
        <v>3300967.5025163637</v>
      </c>
      <c r="BJ85" s="83">
        <f t="shared" si="17"/>
        <v>3125059.6594760139</v>
      </c>
      <c r="BK85" s="83">
        <f t="shared" si="18"/>
        <v>3125059.7065040539</v>
      </c>
      <c r="BL85" s="83">
        <f t="shared" si="19"/>
        <v>3125059.7065040539</v>
      </c>
      <c r="BM85" s="83">
        <f t="shared" si="20"/>
        <v>3314853.1325344639</v>
      </c>
      <c r="BN85" s="83">
        <f t="shared" si="21"/>
        <v>3123033.1360758441</v>
      </c>
      <c r="BO85" s="83">
        <f t="shared" si="175"/>
        <v>0</v>
      </c>
      <c r="BP85" s="83">
        <f t="shared" si="22"/>
        <v>3502640.32</v>
      </c>
      <c r="BQ85" s="83">
        <f t="shared" si="23"/>
        <v>3399066.9886880228</v>
      </c>
      <c r="BR85" s="83">
        <f t="shared" si="24"/>
        <v>3157395.8822934106</v>
      </c>
      <c r="BS85" s="83">
        <f t="shared" si="25"/>
        <v>3157395.8822934106</v>
      </c>
      <c r="BT85" s="83">
        <f t="shared" si="26"/>
        <v>3157395.8822934106</v>
      </c>
      <c r="BU85" s="83">
        <f t="shared" si="27"/>
        <v>3157395.8822934106</v>
      </c>
      <c r="BV85" s="83">
        <f t="shared" si="28"/>
        <v>3043227.4464077926</v>
      </c>
      <c r="BW85" s="83">
        <f t="shared" si="29"/>
        <v>3335383.3676090194</v>
      </c>
      <c r="BX85" s="83">
        <f t="shared" si="30"/>
        <v>3157395.8346090256</v>
      </c>
      <c r="BY85" s="83">
        <f t="shared" si="31"/>
        <v>3157395.8822934106</v>
      </c>
      <c r="BZ85" s="83">
        <f t="shared" si="32"/>
        <v>3157395.8822934106</v>
      </c>
      <c r="CA85" s="83">
        <f t="shared" si="33"/>
        <v>3349231.3828068064</v>
      </c>
      <c r="CB85" s="83">
        <f t="shared" si="34"/>
        <v>3155339.5944257835</v>
      </c>
      <c r="CC85" s="84"/>
      <c r="CD85" s="84"/>
      <c r="CE85" s="84"/>
      <c r="CF85" s="84"/>
      <c r="CG85" s="84"/>
      <c r="CH85" s="84"/>
      <c r="CI85" s="84"/>
      <c r="CJ85" s="84"/>
      <c r="CK85" s="84"/>
      <c r="CL85" s="83">
        <f t="shared" si="164"/>
        <v>0</v>
      </c>
      <c r="CM85" s="83">
        <f t="shared" si="165"/>
        <v>175907.79601230985</v>
      </c>
      <c r="CN85" s="83">
        <f t="shared" si="166"/>
        <v>0</v>
      </c>
      <c r="CO85" s="83">
        <f t="shared" si="38"/>
        <v>0</v>
      </c>
      <c r="CP85" s="83">
        <f t="shared" si="39"/>
        <v>0</v>
      </c>
      <c r="CQ85" s="83">
        <f t="shared" si="40"/>
        <v>264306.42944716197</v>
      </c>
      <c r="CR85" s="83">
        <f t="shared" si="41"/>
        <v>0</v>
      </c>
      <c r="CS85" s="83">
        <f t="shared" si="42"/>
        <v>0</v>
      </c>
      <c r="CT85" s="83">
        <f t="shared" si="43"/>
        <v>264306.42944716197</v>
      </c>
      <c r="CU85" s="83">
        <f t="shared" si="44"/>
        <v>264306.42944716197</v>
      </c>
      <c r="CV85" s="83">
        <f t="shared" si="176"/>
        <v>264306.42944716197</v>
      </c>
      <c r="CW85" s="83">
        <f>INDEX($CO:$CU,ROW(),MATCH($CW$42,$CO$47:$CU$47,0))</f>
        <v>264306.42944716197</v>
      </c>
      <c r="CX85" s="83">
        <f t="shared" si="167"/>
        <v>189793.42603040999</v>
      </c>
      <c r="CY85" s="83">
        <f t="shared" si="168"/>
        <v>0</v>
      </c>
      <c r="CZ85" s="83">
        <f t="shared" si="177"/>
        <v>0</v>
      </c>
      <c r="DA85" s="83">
        <f t="shared" si="178"/>
        <v>177987.48531560879</v>
      </c>
      <c r="DB85" s="83">
        <f t="shared" si="179"/>
        <v>0</v>
      </c>
      <c r="DC85" s="83">
        <f t="shared" si="47"/>
        <v>0</v>
      </c>
      <c r="DD85" s="83">
        <f t="shared" si="48"/>
        <v>0</v>
      </c>
      <c r="DE85" s="83">
        <f t="shared" si="49"/>
        <v>241671.10639461223</v>
      </c>
      <c r="DF85" s="83">
        <f t="shared" si="50"/>
        <v>0</v>
      </c>
      <c r="DG85" s="83">
        <f t="shared" si="51"/>
        <v>0</v>
      </c>
      <c r="DH85" s="83">
        <f t="shared" si="52"/>
        <v>241671.10639461223</v>
      </c>
      <c r="DI85" s="83">
        <f t="shared" si="53"/>
        <v>241671.10639461223</v>
      </c>
      <c r="DJ85" s="83">
        <f t="shared" si="180"/>
        <v>241671.10639461223</v>
      </c>
      <c r="DK85" s="83">
        <f>INDEX($DC:$DI,ROW(),MATCH($DK$42,$DC$47:$DI$47,0))</f>
        <v>241671.10639461223</v>
      </c>
      <c r="DL85" s="83">
        <f t="shared" si="181"/>
        <v>191835.50051339576</v>
      </c>
      <c r="DM85" s="83">
        <f t="shared" si="182"/>
        <v>0</v>
      </c>
      <c r="DN85" s="83">
        <f t="shared" si="183"/>
        <v>0</v>
      </c>
      <c r="DO85" s="83">
        <f t="shared" si="184"/>
        <v>12073.304903845914</v>
      </c>
      <c r="DP85" s="83">
        <f t="shared" si="185"/>
        <v>0</v>
      </c>
      <c r="DQ85" s="83">
        <f t="shared" si="186"/>
        <v>0</v>
      </c>
      <c r="DR85" s="83">
        <f t="shared" si="187"/>
        <v>0</v>
      </c>
      <c r="DS85" s="83">
        <f t="shared" si="188"/>
        <v>-6994.1402608235076</v>
      </c>
      <c r="DT85" s="83">
        <f t="shared" si="189"/>
        <v>0</v>
      </c>
      <c r="DU85" s="83">
        <f t="shared" si="190"/>
        <v>0</v>
      </c>
      <c r="DV85" s="83">
        <f t="shared" si="191"/>
        <v>7832.3476233304918</v>
      </c>
      <c r="DW85" s="83">
        <f t="shared" si="192"/>
        <v>0</v>
      </c>
      <c r="DX85" s="83">
        <f t="shared" si="193"/>
        <v>0</v>
      </c>
      <c r="DY85" s="83">
        <f t="shared" si="194"/>
        <v>12098.035871416543</v>
      </c>
      <c r="DZ85" s="83">
        <f t="shared" si="195"/>
        <v>0</v>
      </c>
      <c r="EA85" s="83">
        <f t="shared" si="196"/>
        <v>0</v>
      </c>
      <c r="EB85" s="83">
        <f t="shared" si="197"/>
        <v>0</v>
      </c>
      <c r="EC85" s="83">
        <f t="shared" si="198"/>
        <v>-6524.7625498270681</v>
      </c>
      <c r="ED85" s="83">
        <f t="shared" si="199"/>
        <v>0</v>
      </c>
      <c r="EE85" s="83">
        <f t="shared" si="200"/>
        <v>0</v>
      </c>
      <c r="EF85" s="83">
        <f t="shared" si="201"/>
        <v>7843.6689257646685</v>
      </c>
      <c r="EG85" s="83">
        <f t="shared" si="202"/>
        <v>0</v>
      </c>
      <c r="EH85" s="83">
        <f t="shared" si="203"/>
        <v>0</v>
      </c>
      <c r="EI85" s="83">
        <f t="shared" si="204"/>
        <v>163834.49110846393</v>
      </c>
      <c r="EJ85" s="83">
        <f t="shared" si="205"/>
        <v>0</v>
      </c>
      <c r="EK85" s="83">
        <f t="shared" si="206"/>
        <v>0</v>
      </c>
      <c r="EL85" s="83">
        <f t="shared" si="207"/>
        <v>0</v>
      </c>
      <c r="EM85" s="83">
        <f t="shared" si="208"/>
        <v>271300.5697079855</v>
      </c>
      <c r="EN85" s="83">
        <f t="shared" si="209"/>
        <v>0</v>
      </c>
      <c r="EO85" s="83">
        <f t="shared" si="210"/>
        <v>0</v>
      </c>
      <c r="EP85" s="83">
        <f t="shared" si="54"/>
        <v>271300.5697079855</v>
      </c>
      <c r="EQ85" s="83">
        <f t="shared" si="55"/>
        <v>271300.5697079855</v>
      </c>
      <c r="ER85" s="83">
        <f t="shared" si="211"/>
        <v>271300.5697079855</v>
      </c>
      <c r="ES85" s="83">
        <f>INDEX($EK:$EQ,ROW(),MATCH($ES$42,$EK$47:$EQ$47,0))</f>
        <v>271300.5697079855</v>
      </c>
      <c r="ET85" s="83">
        <f t="shared" si="212"/>
        <v>181961.07840707951</v>
      </c>
      <c r="EU85" s="83">
        <f t="shared" si="213"/>
        <v>0</v>
      </c>
      <c r="EV85" s="83">
        <f t="shared" si="214"/>
        <v>0</v>
      </c>
      <c r="EW85" s="83">
        <f t="shared" si="215"/>
        <v>165889.44944419226</v>
      </c>
      <c r="EX85" s="83">
        <f t="shared" si="216"/>
        <v>0</v>
      </c>
      <c r="EY85" s="83">
        <f t="shared" si="217"/>
        <v>0</v>
      </c>
      <c r="EZ85" s="83">
        <f t="shared" si="218"/>
        <v>0</v>
      </c>
      <c r="FA85" s="83">
        <f t="shared" si="219"/>
        <v>248195.86894443931</v>
      </c>
      <c r="FB85" s="83">
        <f t="shared" si="220"/>
        <v>0</v>
      </c>
      <c r="FC85" s="83">
        <f t="shared" si="221"/>
        <v>0</v>
      </c>
      <c r="FD85" s="83">
        <f t="shared" si="56"/>
        <v>248195.86894443931</v>
      </c>
      <c r="FE85" s="83">
        <f t="shared" si="57"/>
        <v>248195.86894443931</v>
      </c>
      <c r="FF85" s="83">
        <f t="shared" si="222"/>
        <v>248195.86894443931</v>
      </c>
      <c r="FG85" s="113">
        <f>INDEX($EY:$FE,ROW(),MATCH($FG$42,$EY$47:$FE$47,0))</f>
        <v>248195.86894443931</v>
      </c>
      <c r="FH85" s="83">
        <f t="shared" si="223"/>
        <v>183991.83158763108</v>
      </c>
      <c r="FI85" s="83">
        <f t="shared" si="224"/>
        <v>0</v>
      </c>
      <c r="FJ85" s="84">
        <v>458657.857763017</v>
      </c>
      <c r="FK85" s="84">
        <v>45352.877823559502</v>
      </c>
      <c r="FL85" s="84"/>
      <c r="FM85" s="83">
        <f t="shared" si="58"/>
        <v>0</v>
      </c>
      <c r="FN85" s="83">
        <f t="shared" si="59"/>
        <v>0</v>
      </c>
      <c r="FO85" s="83">
        <f t="shared" si="225"/>
        <v>45352.877823559502</v>
      </c>
      <c r="FP85" s="84">
        <v>185198.34</v>
      </c>
      <c r="FQ85" s="84">
        <v>2821511.1362149902</v>
      </c>
      <c r="FR85" s="83">
        <f t="shared" si="226"/>
        <v>2821511.1362149836</v>
      </c>
      <c r="FS85" s="83">
        <f t="shared" si="227"/>
        <v>-6.5192580223083496E-9</v>
      </c>
      <c r="FT85" s="84">
        <v>3140323.53180156</v>
      </c>
      <c r="FU85" s="83">
        <f t="shared" si="60"/>
        <v>0</v>
      </c>
      <c r="FV85" s="83">
        <f t="shared" si="61"/>
        <v>0</v>
      </c>
      <c r="FW85" s="83">
        <f t="shared" si="62"/>
        <v>0</v>
      </c>
      <c r="FX85" s="84">
        <v>8331442.96</v>
      </c>
      <c r="FY85" s="83">
        <f t="shared" si="228"/>
        <v>8709023.573495945</v>
      </c>
      <c r="FZ85" s="83">
        <f t="shared" si="63"/>
        <v>-1294.1756765600294</v>
      </c>
      <c r="GA85" s="83">
        <f t="shared" si="229"/>
        <v>0</v>
      </c>
      <c r="GB85" s="83">
        <f t="shared" si="230"/>
        <v>0</v>
      </c>
      <c r="GC85" s="83">
        <f t="shared" si="231"/>
        <v>0</v>
      </c>
      <c r="GD85" s="83">
        <f t="shared" si="232"/>
        <v>0</v>
      </c>
      <c r="GE85" s="83">
        <f t="shared" si="233"/>
        <v>0</v>
      </c>
      <c r="GF85" s="83">
        <f t="shared" si="234"/>
        <v>0</v>
      </c>
      <c r="GG85" s="83">
        <f t="shared" si="235"/>
        <v>0</v>
      </c>
      <c r="GH85" s="83">
        <f t="shared" si="236"/>
        <v>0</v>
      </c>
      <c r="GI85" s="83">
        <f t="shared" si="237"/>
        <v>0</v>
      </c>
      <c r="GJ85" s="83">
        <f t="shared" si="238"/>
        <v>3125059.7065040539</v>
      </c>
      <c r="GK85" s="83">
        <f t="shared" si="239"/>
        <v>0</v>
      </c>
      <c r="GL85" s="83">
        <f t="shared" si="240"/>
        <v>0</v>
      </c>
      <c r="GM85" s="83">
        <f t="shared" si="241"/>
        <v>0</v>
      </c>
      <c r="GN85" s="83">
        <f t="shared" si="242"/>
        <v>3125059.7065040539</v>
      </c>
      <c r="GO85" s="83">
        <f t="shared" si="243"/>
        <v>3125059.7065040539</v>
      </c>
      <c r="GP85" s="83">
        <f t="shared" si="244"/>
        <v>0</v>
      </c>
      <c r="GQ85" s="83">
        <f t="shared" si="245"/>
        <v>0</v>
      </c>
      <c r="GR85" s="83">
        <f t="shared" si="246"/>
        <v>0</v>
      </c>
      <c r="GS85" s="83">
        <f t="shared" si="247"/>
        <v>0</v>
      </c>
      <c r="GT85" s="83">
        <f t="shared" si="248"/>
        <v>0</v>
      </c>
      <c r="GU85" s="83">
        <f t="shared" si="249"/>
        <v>0</v>
      </c>
      <c r="GV85" s="83">
        <f t="shared" si="250"/>
        <v>0</v>
      </c>
      <c r="GW85" s="83">
        <f t="shared" si="251"/>
        <v>0</v>
      </c>
      <c r="GX85" s="83">
        <f t="shared" si="252"/>
        <v>0</v>
      </c>
      <c r="GY85" s="83">
        <f t="shared" si="253"/>
        <v>0</v>
      </c>
      <c r="GZ85" s="83">
        <f t="shared" si="254"/>
        <v>3300967.5025163637</v>
      </c>
      <c r="HA85" s="83">
        <f t="shared" si="255"/>
        <v>0</v>
      </c>
      <c r="HB85" s="83">
        <f t="shared" si="256"/>
        <v>0</v>
      </c>
      <c r="HC85" s="83">
        <f t="shared" si="257"/>
        <v>0</v>
      </c>
      <c r="HD85" s="83">
        <f t="shared" si="258"/>
        <v>3389366.1359512159</v>
      </c>
      <c r="HE85" s="83">
        <f t="shared" si="259"/>
        <v>3314853.1325344639</v>
      </c>
      <c r="HF85" s="83">
        <f t="shared" si="260"/>
        <v>0</v>
      </c>
      <c r="HG85" s="83">
        <f t="shared" si="261"/>
        <v>0</v>
      </c>
      <c r="HH85" s="83">
        <f t="shared" si="262"/>
        <v>3288869.4666449474</v>
      </c>
      <c r="HI85" s="83">
        <f t="shared" si="263"/>
        <v>0</v>
      </c>
      <c r="HJ85" s="83">
        <f t="shared" si="264"/>
        <v>0</v>
      </c>
      <c r="HK85" s="83">
        <f t="shared" si="265"/>
        <v>0</v>
      </c>
      <c r="HL85" s="83">
        <f t="shared" si="266"/>
        <v>3395890.8985010427</v>
      </c>
      <c r="HM85" s="83">
        <f t="shared" si="267"/>
        <v>3307009.4636086994</v>
      </c>
      <c r="HN85" s="83">
        <f t="shared" si="268"/>
        <v>0</v>
      </c>
    </row>
    <row r="86" spans="1:222" x14ac:dyDescent="0.2">
      <c r="A86" s="63"/>
      <c r="K86" s="64" t="s">
        <v>406</v>
      </c>
      <c r="L86" s="64"/>
      <c r="M86" s="84">
        <v>1</v>
      </c>
      <c r="N86" s="84">
        <v>3</v>
      </c>
      <c r="O86" s="84"/>
      <c r="P86" s="84"/>
      <c r="Q86" s="84"/>
      <c r="R86" s="84">
        <v>1</v>
      </c>
      <c r="S86" s="83">
        <f t="shared" si="169"/>
        <v>70</v>
      </c>
      <c r="T86" s="87">
        <f t="shared" si="170"/>
        <v>0</v>
      </c>
      <c r="U86" s="84"/>
      <c r="V86" s="84"/>
      <c r="W86" s="85">
        <v>1.0087154476515601</v>
      </c>
      <c r="X86" s="85">
        <v>1.00863605674153</v>
      </c>
      <c r="Y86" s="85">
        <v>1.0088369154358701</v>
      </c>
      <c r="Z86" s="85">
        <v>1.0087149995746301</v>
      </c>
      <c r="AA86" s="85">
        <v>1.0087154476515601</v>
      </c>
      <c r="AB86" s="85">
        <v>1.0087154476515601</v>
      </c>
      <c r="AC86" s="85">
        <v>1.0087154476515601</v>
      </c>
      <c r="AD86" s="85">
        <v>1.00876247064562</v>
      </c>
      <c r="AE86" s="85">
        <v>1.0087135045139899</v>
      </c>
      <c r="AF86" s="98">
        <v>72172893.833231404</v>
      </c>
      <c r="AG86" s="84">
        <v>70011625.262409002</v>
      </c>
      <c r="AH86" s="84">
        <v>75556518.888291493</v>
      </c>
      <c r="AI86" s="84">
        <v>72179130.192244098</v>
      </c>
      <c r="AJ86" s="84">
        <v>72172893.833231404</v>
      </c>
      <c r="AK86" s="84">
        <v>72172893.833231404</v>
      </c>
      <c r="AL86" s="98">
        <v>72172893.833231404</v>
      </c>
      <c r="AM86" s="84">
        <v>73851511.775707394</v>
      </c>
      <c r="AN86" s="84">
        <v>72132200.468383104</v>
      </c>
      <c r="AO86" s="84">
        <v>-202365.77380081601</v>
      </c>
      <c r="AP86" s="84"/>
      <c r="AQ86" s="84"/>
      <c r="AR86" s="84"/>
      <c r="AS86" s="83">
        <f t="shared" si="171"/>
        <v>0</v>
      </c>
      <c r="AT86" s="83">
        <f t="shared" si="7"/>
        <v>0</v>
      </c>
      <c r="AU86" s="83">
        <f t="shared" si="172"/>
        <v>0</v>
      </c>
      <c r="AV86" s="84">
        <v>50739606.07</v>
      </c>
      <c r="AW86" s="84">
        <v>50739606.07</v>
      </c>
      <c r="AX86" s="84">
        <v>-888352.10680426599</v>
      </c>
      <c r="AY86" s="83">
        <f t="shared" si="8"/>
        <v>50739606.07</v>
      </c>
      <c r="AZ86" s="83">
        <f t="shared" si="9"/>
        <v>49851253.963195734</v>
      </c>
      <c r="BA86" s="83">
        <f t="shared" si="10"/>
        <v>71970528.059430584</v>
      </c>
      <c r="BB86" s="83">
        <f t="shared" si="11"/>
        <v>71970528.059430584</v>
      </c>
      <c r="BC86" s="83">
        <f t="shared" si="12"/>
        <v>71970528.059430584</v>
      </c>
      <c r="BD86" s="83">
        <f t="shared" si="13"/>
        <v>71970528.059430584</v>
      </c>
      <c r="BE86" s="83">
        <f t="shared" si="173"/>
        <v>0</v>
      </c>
      <c r="BF86" s="83">
        <f t="shared" si="174"/>
        <v>0</v>
      </c>
      <c r="BG86" s="83">
        <f t="shared" si="14"/>
        <v>71970528.059430584</v>
      </c>
      <c r="BH86" s="83">
        <f t="shared" si="15"/>
        <v>69809259.488608181</v>
      </c>
      <c r="BI86" s="83">
        <f t="shared" si="16"/>
        <v>75354153.114490673</v>
      </c>
      <c r="BJ86" s="83">
        <f t="shared" si="17"/>
        <v>71976764.418443277</v>
      </c>
      <c r="BK86" s="83">
        <f t="shared" si="18"/>
        <v>71970528.059430584</v>
      </c>
      <c r="BL86" s="83">
        <f t="shared" si="19"/>
        <v>71970528.059430584</v>
      </c>
      <c r="BM86" s="83">
        <f t="shared" si="20"/>
        <v>73649146.001906574</v>
      </c>
      <c r="BN86" s="83">
        <f t="shared" si="21"/>
        <v>71929834.694582283</v>
      </c>
      <c r="BO86" s="83">
        <f t="shared" si="175"/>
        <v>0</v>
      </c>
      <c r="BP86" s="83">
        <f t="shared" si="22"/>
        <v>49851253.963195734</v>
      </c>
      <c r="BQ86" s="83">
        <f t="shared" si="23"/>
        <v>72599547.137495711</v>
      </c>
      <c r="BR86" s="83">
        <f t="shared" si="24"/>
        <v>72599547.137495711</v>
      </c>
      <c r="BS86" s="83">
        <f t="shared" si="25"/>
        <v>72599547.137495711</v>
      </c>
      <c r="BT86" s="83">
        <f t="shared" si="26"/>
        <v>72599547.137495711</v>
      </c>
      <c r="BU86" s="83">
        <f t="shared" si="27"/>
        <v>72599547.137495711</v>
      </c>
      <c r="BV86" s="83">
        <f t="shared" si="28"/>
        <v>70413883.856941074</v>
      </c>
      <c r="BW86" s="83">
        <f t="shared" si="29"/>
        <v>76021839.682535231</v>
      </c>
      <c r="BX86" s="83">
        <f t="shared" si="30"/>
        <v>72605805.507365853</v>
      </c>
      <c r="BY86" s="83">
        <f t="shared" si="31"/>
        <v>72599547.137495711</v>
      </c>
      <c r="BZ86" s="83">
        <f t="shared" si="32"/>
        <v>72599547.137495711</v>
      </c>
      <c r="CA86" s="83">
        <f t="shared" si="33"/>
        <v>74296267.70597586</v>
      </c>
      <c r="CB86" s="83">
        <f t="shared" si="34"/>
        <v>72558358.948967561</v>
      </c>
      <c r="CC86" s="84"/>
      <c r="CD86" s="84"/>
      <c r="CE86" s="84"/>
      <c r="CF86" s="84"/>
      <c r="CG86" s="84"/>
      <c r="CH86" s="84"/>
      <c r="CI86" s="84"/>
      <c r="CJ86" s="84"/>
      <c r="CK86" s="84"/>
      <c r="CL86" s="83">
        <f t="shared" si="164"/>
        <v>0</v>
      </c>
      <c r="CM86" s="83">
        <f t="shared" si="165"/>
        <v>3383625.0550600886</v>
      </c>
      <c r="CN86" s="83">
        <f t="shared" si="166"/>
        <v>6236.3590126931667</v>
      </c>
      <c r="CO86" s="83">
        <f t="shared" si="38"/>
        <v>0</v>
      </c>
      <c r="CP86" s="83">
        <f t="shared" si="39"/>
        <v>0</v>
      </c>
      <c r="CQ86" s="83">
        <f t="shared" si="40"/>
        <v>0</v>
      </c>
      <c r="CR86" s="83">
        <f t="shared" si="41"/>
        <v>0</v>
      </c>
      <c r="CS86" s="83">
        <f t="shared" si="42"/>
        <v>0</v>
      </c>
      <c r="CT86" s="83">
        <f t="shared" si="43"/>
        <v>0</v>
      </c>
      <c r="CU86" s="83">
        <f t="shared" si="44"/>
        <v>0</v>
      </c>
      <c r="CV86" s="83">
        <f t="shared" si="176"/>
        <v>0</v>
      </c>
      <c r="CW86" s="83">
        <f>INDEX($CO:$CU,ROW(),MATCH($CW$42,$CO$47:$CU$47,0))</f>
        <v>0</v>
      </c>
      <c r="CX86" s="83">
        <f t="shared" si="167"/>
        <v>1678617.9424759895</v>
      </c>
      <c r="CY86" s="83">
        <f t="shared" si="168"/>
        <v>0</v>
      </c>
      <c r="CZ86" s="83">
        <f t="shared" si="177"/>
        <v>0</v>
      </c>
      <c r="DA86" s="83">
        <f t="shared" si="178"/>
        <v>3422292.5450395197</v>
      </c>
      <c r="DB86" s="83">
        <f t="shared" si="179"/>
        <v>6258.3698701411486</v>
      </c>
      <c r="DC86" s="83">
        <f t="shared" si="47"/>
        <v>0</v>
      </c>
      <c r="DD86" s="83">
        <f t="shared" si="48"/>
        <v>0</v>
      </c>
      <c r="DE86" s="83">
        <f t="shared" si="49"/>
        <v>0</v>
      </c>
      <c r="DF86" s="83">
        <f t="shared" si="50"/>
        <v>0</v>
      </c>
      <c r="DG86" s="83">
        <f t="shared" si="51"/>
        <v>0</v>
      </c>
      <c r="DH86" s="83">
        <f t="shared" si="52"/>
        <v>0</v>
      </c>
      <c r="DI86" s="83">
        <f t="shared" si="53"/>
        <v>0</v>
      </c>
      <c r="DJ86" s="83">
        <f t="shared" si="180"/>
        <v>0</v>
      </c>
      <c r="DK86" s="83">
        <f>INDEX($DC:$DI,ROW(),MATCH($DK$42,$DC$47:$DI$47,0))</f>
        <v>0</v>
      </c>
      <c r="DL86" s="83">
        <f t="shared" si="181"/>
        <v>1696720.5684801489</v>
      </c>
      <c r="DM86" s="83">
        <f t="shared" si="182"/>
        <v>0</v>
      </c>
      <c r="DN86" s="83">
        <f t="shared" si="183"/>
        <v>0</v>
      </c>
      <c r="DO86" s="83">
        <f t="shared" si="184"/>
        <v>232232.66902379997</v>
      </c>
      <c r="DP86" s="83">
        <f t="shared" si="185"/>
        <v>0</v>
      </c>
      <c r="DQ86" s="83">
        <f t="shared" si="186"/>
        <v>0</v>
      </c>
      <c r="DR86" s="83">
        <f t="shared" si="187"/>
        <v>0</v>
      </c>
      <c r="DS86" s="83">
        <f t="shared" si="188"/>
        <v>0</v>
      </c>
      <c r="DT86" s="83">
        <f t="shared" si="189"/>
        <v>0</v>
      </c>
      <c r="DU86" s="83">
        <f t="shared" si="190"/>
        <v>0</v>
      </c>
      <c r="DV86" s="83">
        <f t="shared" si="191"/>
        <v>69272.785297237599</v>
      </c>
      <c r="DW86" s="83">
        <f t="shared" si="192"/>
        <v>0</v>
      </c>
      <c r="DX86" s="83">
        <f t="shared" si="193"/>
        <v>0</v>
      </c>
      <c r="DY86" s="83">
        <f t="shared" si="194"/>
        <v>232617.5792581898</v>
      </c>
      <c r="DZ86" s="83">
        <f t="shared" si="195"/>
        <v>0</v>
      </c>
      <c r="EA86" s="83">
        <f t="shared" si="196"/>
        <v>0</v>
      </c>
      <c r="EB86" s="83">
        <f t="shared" si="197"/>
        <v>0</v>
      </c>
      <c r="EC86" s="83">
        <f t="shared" si="198"/>
        <v>0</v>
      </c>
      <c r="ED86" s="83">
        <f t="shared" si="199"/>
        <v>0</v>
      </c>
      <c r="EE86" s="83">
        <f t="shared" si="200"/>
        <v>0</v>
      </c>
      <c r="EF86" s="83">
        <f t="shared" si="201"/>
        <v>69374.617122883268</v>
      </c>
      <c r="EG86" s="83">
        <f t="shared" si="202"/>
        <v>0</v>
      </c>
      <c r="EH86" s="83">
        <f t="shared" si="203"/>
        <v>0</v>
      </c>
      <c r="EI86" s="83">
        <f t="shared" si="204"/>
        <v>3151392.3860362885</v>
      </c>
      <c r="EJ86" s="83">
        <f t="shared" si="205"/>
        <v>6236.3590126931667</v>
      </c>
      <c r="EK86" s="83">
        <f t="shared" si="206"/>
        <v>0</v>
      </c>
      <c r="EL86" s="83">
        <f t="shared" si="207"/>
        <v>0</v>
      </c>
      <c r="EM86" s="83">
        <f t="shared" si="208"/>
        <v>0</v>
      </c>
      <c r="EN86" s="83">
        <f t="shared" si="209"/>
        <v>0</v>
      </c>
      <c r="EO86" s="83">
        <f t="shared" si="210"/>
        <v>0</v>
      </c>
      <c r="EP86" s="83">
        <f t="shared" si="54"/>
        <v>0</v>
      </c>
      <c r="EQ86" s="83">
        <f t="shared" si="55"/>
        <v>0</v>
      </c>
      <c r="ER86" s="83">
        <f t="shared" si="211"/>
        <v>0</v>
      </c>
      <c r="ES86" s="83">
        <f>INDEX($EK:$EQ,ROW(),MATCH($ES$42,$EK$47:$EQ$47,0))</f>
        <v>0</v>
      </c>
      <c r="ET86" s="83">
        <f t="shared" si="212"/>
        <v>1609345.1571787519</v>
      </c>
      <c r="EU86" s="83">
        <f t="shared" si="213"/>
        <v>0</v>
      </c>
      <c r="EV86" s="83">
        <f t="shared" si="214"/>
        <v>0</v>
      </c>
      <c r="EW86" s="83">
        <f t="shared" si="215"/>
        <v>3189674.9657813297</v>
      </c>
      <c r="EX86" s="83">
        <f t="shared" si="216"/>
        <v>6258.3698701411486</v>
      </c>
      <c r="EY86" s="83">
        <f t="shared" si="217"/>
        <v>0</v>
      </c>
      <c r="EZ86" s="83">
        <f t="shared" si="218"/>
        <v>0</v>
      </c>
      <c r="FA86" s="83">
        <f t="shared" si="219"/>
        <v>0</v>
      </c>
      <c r="FB86" s="83">
        <f t="shared" si="220"/>
        <v>0</v>
      </c>
      <c r="FC86" s="83">
        <f t="shared" si="221"/>
        <v>0</v>
      </c>
      <c r="FD86" s="83">
        <f t="shared" si="56"/>
        <v>0</v>
      </c>
      <c r="FE86" s="83">
        <f t="shared" si="57"/>
        <v>0</v>
      </c>
      <c r="FF86" s="83">
        <f t="shared" si="222"/>
        <v>0</v>
      </c>
      <c r="FG86" s="113">
        <f>INDEX($EY:$FE,ROW(),MATCH($FG$42,$EY$47:$FE$47,0))</f>
        <v>0</v>
      </c>
      <c r="FH86" s="83">
        <f t="shared" si="223"/>
        <v>1627345.9513572657</v>
      </c>
      <c r="FI86" s="83">
        <f t="shared" si="224"/>
        <v>0</v>
      </c>
      <c r="FJ86" s="84">
        <v>4037991.7360811001</v>
      </c>
      <c r="FK86" s="84">
        <v>587719.09025886096</v>
      </c>
      <c r="FL86" s="84"/>
      <c r="FM86" s="83">
        <f t="shared" si="58"/>
        <v>0</v>
      </c>
      <c r="FN86" s="83">
        <f t="shared" si="59"/>
        <v>0</v>
      </c>
      <c r="FO86" s="83">
        <f t="shared" si="225"/>
        <v>587719.09025886096</v>
      </c>
      <c r="FP86" s="84">
        <v>50677.846590588597</v>
      </c>
      <c r="FQ86" s="84">
        <v>67613124.482157007</v>
      </c>
      <c r="FR86" s="83">
        <f t="shared" si="226"/>
        <v>67613124.482157037</v>
      </c>
      <c r="FS86" s="83">
        <f t="shared" si="227"/>
        <v>0</v>
      </c>
      <c r="FT86" s="84">
        <v>72188157.461906403</v>
      </c>
      <c r="FU86" s="83">
        <f t="shared" si="60"/>
        <v>0</v>
      </c>
      <c r="FV86" s="83">
        <f t="shared" si="61"/>
        <v>0</v>
      </c>
      <c r="FW86" s="83">
        <f t="shared" si="62"/>
        <v>0</v>
      </c>
      <c r="FX86" s="84">
        <v>51642426.850000001</v>
      </c>
      <c r="FY86" s="83">
        <f t="shared" si="228"/>
        <v>30411504.860569417</v>
      </c>
      <c r="FZ86" s="83">
        <f t="shared" si="63"/>
        <v>-15263.628674998879</v>
      </c>
      <c r="GA86" s="83">
        <f t="shared" si="229"/>
        <v>0</v>
      </c>
      <c r="GB86" s="83">
        <f t="shared" si="230"/>
        <v>0</v>
      </c>
      <c r="GC86" s="83">
        <f t="shared" si="231"/>
        <v>0</v>
      </c>
      <c r="GD86" s="83">
        <f t="shared" si="232"/>
        <v>0</v>
      </c>
      <c r="GE86" s="83">
        <f t="shared" si="233"/>
        <v>0</v>
      </c>
      <c r="GF86" s="83">
        <f t="shared" si="234"/>
        <v>0</v>
      </c>
      <c r="GG86" s="83">
        <f t="shared" si="235"/>
        <v>0</v>
      </c>
      <c r="GH86" s="83">
        <f t="shared" si="236"/>
        <v>0</v>
      </c>
      <c r="GI86" s="83">
        <f t="shared" si="237"/>
        <v>0</v>
      </c>
      <c r="GJ86" s="83">
        <f t="shared" si="238"/>
        <v>71970528.059430584</v>
      </c>
      <c r="GK86" s="83">
        <f t="shared" si="239"/>
        <v>71970528.059430584</v>
      </c>
      <c r="GL86" s="83">
        <f t="shared" si="240"/>
        <v>0</v>
      </c>
      <c r="GM86" s="83">
        <f t="shared" si="241"/>
        <v>0</v>
      </c>
      <c r="GN86" s="83">
        <f t="shared" si="242"/>
        <v>0</v>
      </c>
      <c r="GO86" s="83">
        <f t="shared" si="243"/>
        <v>71970528.059430584</v>
      </c>
      <c r="GP86" s="83">
        <f t="shared" si="244"/>
        <v>0</v>
      </c>
      <c r="GQ86" s="83">
        <f t="shared" si="245"/>
        <v>0</v>
      </c>
      <c r="GR86" s="83">
        <f t="shared" si="246"/>
        <v>0</v>
      </c>
      <c r="GS86" s="83">
        <f t="shared" si="247"/>
        <v>0</v>
      </c>
      <c r="GT86" s="83">
        <f t="shared" si="248"/>
        <v>0</v>
      </c>
      <c r="GU86" s="83">
        <f t="shared" si="249"/>
        <v>0</v>
      </c>
      <c r="GV86" s="83">
        <f t="shared" si="250"/>
        <v>0</v>
      </c>
      <c r="GW86" s="83">
        <f t="shared" si="251"/>
        <v>0</v>
      </c>
      <c r="GX86" s="83">
        <f t="shared" si="252"/>
        <v>0</v>
      </c>
      <c r="GY86" s="83">
        <f t="shared" si="253"/>
        <v>0</v>
      </c>
      <c r="GZ86" s="83">
        <f t="shared" si="254"/>
        <v>75354153.114490673</v>
      </c>
      <c r="HA86" s="83">
        <f t="shared" si="255"/>
        <v>71976764.418443277</v>
      </c>
      <c r="HB86" s="83">
        <f t="shared" si="256"/>
        <v>0</v>
      </c>
      <c r="HC86" s="83">
        <f t="shared" si="257"/>
        <v>0</v>
      </c>
      <c r="HD86" s="83">
        <f t="shared" si="258"/>
        <v>0</v>
      </c>
      <c r="HE86" s="83">
        <f t="shared" si="259"/>
        <v>73649146.001906574</v>
      </c>
      <c r="HF86" s="83">
        <f t="shared" si="260"/>
        <v>0</v>
      </c>
      <c r="HG86" s="83">
        <f t="shared" si="261"/>
        <v>0</v>
      </c>
      <c r="HH86" s="83">
        <f t="shared" si="262"/>
        <v>75121535.535232484</v>
      </c>
      <c r="HI86" s="83">
        <f t="shared" si="263"/>
        <v>71976764.418443277</v>
      </c>
      <c r="HJ86" s="83">
        <f t="shared" si="264"/>
        <v>0</v>
      </c>
      <c r="HK86" s="83">
        <f t="shared" si="265"/>
        <v>0</v>
      </c>
      <c r="HL86" s="83">
        <f t="shared" si="266"/>
        <v>0</v>
      </c>
      <c r="HM86" s="83">
        <f t="shared" si="267"/>
        <v>73579771.384783685</v>
      </c>
      <c r="HN86" s="83">
        <f t="shared" si="268"/>
        <v>0</v>
      </c>
    </row>
    <row r="87" spans="1:222" x14ac:dyDescent="0.2">
      <c r="A87" s="63"/>
      <c r="K87" s="64" t="s">
        <v>407</v>
      </c>
      <c r="L87" s="64"/>
      <c r="M87" s="84">
        <v>1</v>
      </c>
      <c r="N87" s="84">
        <v>3</v>
      </c>
      <c r="O87" s="84"/>
      <c r="P87" s="84"/>
      <c r="Q87" s="84"/>
      <c r="R87" s="84">
        <v>1</v>
      </c>
      <c r="S87" s="83">
        <f t="shared" si="169"/>
        <v>70</v>
      </c>
      <c r="T87" s="87">
        <f t="shared" si="170"/>
        <v>0</v>
      </c>
      <c r="U87" s="84"/>
      <c r="V87" s="84"/>
      <c r="W87" s="85">
        <v>1.0109180858656399</v>
      </c>
      <c r="X87" s="85">
        <v>1.0108802318276999</v>
      </c>
      <c r="Y87" s="85">
        <v>1.0109753796465</v>
      </c>
      <c r="Z87" s="85">
        <v>1.01090941259692</v>
      </c>
      <c r="AA87" s="85">
        <v>1.0109180858656399</v>
      </c>
      <c r="AB87" s="85">
        <v>1.0109180858656399</v>
      </c>
      <c r="AC87" s="85">
        <v>1.0109180858656399</v>
      </c>
      <c r="AD87" s="85">
        <v>1.01091377229769</v>
      </c>
      <c r="AE87" s="85">
        <v>1.0109061986160699</v>
      </c>
      <c r="AF87" s="98">
        <v>37551491.805045903</v>
      </c>
      <c r="AG87" s="84">
        <v>36349309.691976801</v>
      </c>
      <c r="AH87" s="84">
        <v>39427750.371238597</v>
      </c>
      <c r="AI87" s="84">
        <v>37589013.061298698</v>
      </c>
      <c r="AJ87" s="84">
        <v>37551491.805045903</v>
      </c>
      <c r="AK87" s="84">
        <v>37551491.805045903</v>
      </c>
      <c r="AL87" s="98">
        <v>37551491.805045903</v>
      </c>
      <c r="AM87" s="84">
        <v>39061343.910517402</v>
      </c>
      <c r="AN87" s="84">
        <v>37645694.051928699</v>
      </c>
      <c r="AO87" s="84">
        <v>-171553.53930654799</v>
      </c>
      <c r="AP87" s="84"/>
      <c r="AQ87" s="84"/>
      <c r="AR87" s="84"/>
      <c r="AS87" s="83">
        <f t="shared" si="171"/>
        <v>0</v>
      </c>
      <c r="AT87" s="83">
        <f t="shared" si="7"/>
        <v>0</v>
      </c>
      <c r="AU87" s="83">
        <f t="shared" si="172"/>
        <v>0</v>
      </c>
      <c r="AV87" s="84">
        <v>43013988.189999998</v>
      </c>
      <c r="AW87" s="84">
        <v>43013988.189999998</v>
      </c>
      <c r="AX87" s="84"/>
      <c r="AY87" s="83">
        <f t="shared" si="8"/>
        <v>43013988.189999998</v>
      </c>
      <c r="AZ87" s="83">
        <f t="shared" si="9"/>
        <v>43013988.189999998</v>
      </c>
      <c r="BA87" s="83">
        <f t="shared" si="10"/>
        <v>41323773.212721802</v>
      </c>
      <c r="BB87" s="83">
        <f t="shared" si="11"/>
        <v>37379938.265739352</v>
      </c>
      <c r="BC87" s="83">
        <f t="shared" si="12"/>
        <v>37379938.265739352</v>
      </c>
      <c r="BD87" s="83">
        <f t="shared" si="13"/>
        <v>37379938.265739352</v>
      </c>
      <c r="BE87" s="83">
        <f t="shared" si="173"/>
        <v>0</v>
      </c>
      <c r="BF87" s="83">
        <f t="shared" si="174"/>
        <v>0</v>
      </c>
      <c r="BG87" s="83">
        <f t="shared" si="14"/>
        <v>37379938.265739352</v>
      </c>
      <c r="BH87" s="83">
        <f t="shared" si="15"/>
        <v>36177756.152670249</v>
      </c>
      <c r="BI87" s="83">
        <f t="shared" si="16"/>
        <v>39256196.831932046</v>
      </c>
      <c r="BJ87" s="83">
        <f t="shared" si="17"/>
        <v>37417459.521992147</v>
      </c>
      <c r="BK87" s="83">
        <f t="shared" si="18"/>
        <v>37379938.265739352</v>
      </c>
      <c r="BL87" s="83">
        <f t="shared" si="19"/>
        <v>37379938.265739352</v>
      </c>
      <c r="BM87" s="83">
        <f t="shared" si="20"/>
        <v>38889790.371210851</v>
      </c>
      <c r="BN87" s="83">
        <f t="shared" si="21"/>
        <v>37474140.512622148</v>
      </c>
      <c r="BO87" s="83">
        <f t="shared" si="175"/>
        <v>0</v>
      </c>
      <c r="BP87" s="83">
        <f t="shared" si="22"/>
        <v>43013988.189999998</v>
      </c>
      <c r="BQ87" s="83">
        <f t="shared" si="23"/>
        <v>41446770.336294912</v>
      </c>
      <c r="BR87" s="83">
        <f t="shared" si="24"/>
        <v>37789928.677649714</v>
      </c>
      <c r="BS87" s="83">
        <f t="shared" si="25"/>
        <v>37789928.677649714</v>
      </c>
      <c r="BT87" s="83">
        <f t="shared" si="26"/>
        <v>37789928.677649714</v>
      </c>
      <c r="BU87" s="83">
        <f t="shared" si="27"/>
        <v>37789928.677649714</v>
      </c>
      <c r="BV87" s="83">
        <f t="shared" si="28"/>
        <v>36573245.068895817</v>
      </c>
      <c r="BW87" s="83">
        <f t="shared" si="29"/>
        <v>39688931.36086382</v>
      </c>
      <c r="BX87" s="83">
        <f t="shared" si="30"/>
        <v>37827533.574588872</v>
      </c>
      <c r="BY87" s="83">
        <f t="shared" si="31"/>
        <v>37789928.677649714</v>
      </c>
      <c r="BZ87" s="83">
        <f t="shared" si="32"/>
        <v>37789928.677649714</v>
      </c>
      <c r="CA87" s="83">
        <f t="shared" si="33"/>
        <v>39316096.984291993</v>
      </c>
      <c r="CB87" s="83">
        <f t="shared" si="34"/>
        <v>37884711.928992286</v>
      </c>
      <c r="CC87" s="84"/>
      <c r="CD87" s="84"/>
      <c r="CE87" s="84"/>
      <c r="CF87" s="84"/>
      <c r="CG87" s="84"/>
      <c r="CH87" s="84"/>
      <c r="CI87" s="84"/>
      <c r="CJ87" s="84"/>
      <c r="CK87" s="84"/>
      <c r="CL87" s="83">
        <f t="shared" si="164"/>
        <v>0</v>
      </c>
      <c r="CM87" s="83">
        <f t="shared" si="165"/>
        <v>1876258.566192694</v>
      </c>
      <c r="CN87" s="83">
        <f t="shared" si="166"/>
        <v>37521.256252795458</v>
      </c>
      <c r="CO87" s="83">
        <f t="shared" si="38"/>
        <v>0</v>
      </c>
      <c r="CP87" s="83">
        <f t="shared" si="39"/>
        <v>0</v>
      </c>
      <c r="CQ87" s="83">
        <f t="shared" si="40"/>
        <v>3943834.9469824508</v>
      </c>
      <c r="CR87" s="83">
        <f t="shared" si="41"/>
        <v>0</v>
      </c>
      <c r="CS87" s="83">
        <f t="shared" si="42"/>
        <v>0</v>
      </c>
      <c r="CT87" s="83">
        <f t="shared" si="43"/>
        <v>3943834.9469824508</v>
      </c>
      <c r="CU87" s="83">
        <f t="shared" si="44"/>
        <v>3943834.9469824508</v>
      </c>
      <c r="CV87" s="83">
        <f t="shared" si="176"/>
        <v>3943834.9469824508</v>
      </c>
      <c r="CW87" s="83">
        <f>INDEX($CO:$CU,ROW(),MATCH($CW$42,$CO$47:$CU$47,0))</f>
        <v>3943834.9469824508</v>
      </c>
      <c r="CX87" s="83">
        <f t="shared" si="167"/>
        <v>1509852.1054714993</v>
      </c>
      <c r="CY87" s="83">
        <f t="shared" si="168"/>
        <v>94202.246882796288</v>
      </c>
      <c r="CZ87" s="83">
        <f t="shared" si="177"/>
        <v>0</v>
      </c>
      <c r="DA87" s="83">
        <f t="shared" si="178"/>
        <v>1899002.6832141057</v>
      </c>
      <c r="DB87" s="83">
        <f t="shared" si="179"/>
        <v>37604.89693915844</v>
      </c>
      <c r="DC87" s="83">
        <f t="shared" si="47"/>
        <v>0</v>
      </c>
      <c r="DD87" s="83">
        <f t="shared" si="48"/>
        <v>0</v>
      </c>
      <c r="DE87" s="83">
        <f t="shared" si="49"/>
        <v>3656841.6586451977</v>
      </c>
      <c r="DF87" s="83">
        <f t="shared" si="50"/>
        <v>0</v>
      </c>
      <c r="DG87" s="83">
        <f t="shared" si="51"/>
        <v>0</v>
      </c>
      <c r="DH87" s="83">
        <f t="shared" si="52"/>
        <v>3656841.6586451977</v>
      </c>
      <c r="DI87" s="83">
        <f t="shared" si="53"/>
        <v>3656841.6586451977</v>
      </c>
      <c r="DJ87" s="83">
        <f t="shared" si="180"/>
        <v>3656841.6586451977</v>
      </c>
      <c r="DK87" s="83">
        <f>INDEX($DC:$DI,ROW(),MATCH($DK$42,$DC$47:$DI$47,0))</f>
        <v>3656841.6586451977</v>
      </c>
      <c r="DL87" s="83">
        <f t="shared" si="181"/>
        <v>1526168.306642279</v>
      </c>
      <c r="DM87" s="83">
        <f t="shared" si="182"/>
        <v>94783.251342572272</v>
      </c>
      <c r="DN87" s="83">
        <f t="shared" si="183"/>
        <v>0</v>
      </c>
      <c r="DO87" s="83">
        <f t="shared" si="184"/>
        <v>128775.6555514569</v>
      </c>
      <c r="DP87" s="83">
        <f t="shared" si="185"/>
        <v>0</v>
      </c>
      <c r="DQ87" s="83">
        <f t="shared" si="186"/>
        <v>0</v>
      </c>
      <c r="DR87" s="83">
        <f t="shared" si="187"/>
        <v>0</v>
      </c>
      <c r="DS87" s="83">
        <f t="shared" si="188"/>
        <v>-104362.70824901375</v>
      </c>
      <c r="DT87" s="83">
        <f t="shared" si="189"/>
        <v>0</v>
      </c>
      <c r="DU87" s="83">
        <f t="shared" si="190"/>
        <v>0</v>
      </c>
      <c r="DV87" s="83">
        <f t="shared" si="191"/>
        <v>62308.198957193832</v>
      </c>
      <c r="DW87" s="83">
        <f t="shared" si="192"/>
        <v>0</v>
      </c>
      <c r="DX87" s="83">
        <f t="shared" si="193"/>
        <v>0</v>
      </c>
      <c r="DY87" s="83">
        <f t="shared" si="194"/>
        <v>129077.62891701335</v>
      </c>
      <c r="DZ87" s="83">
        <f t="shared" si="195"/>
        <v>0</v>
      </c>
      <c r="EA87" s="83">
        <f t="shared" si="196"/>
        <v>0</v>
      </c>
      <c r="EB87" s="83">
        <f t="shared" si="197"/>
        <v>0</v>
      </c>
      <c r="EC87" s="83">
        <f t="shared" si="198"/>
        <v>-98729.317959987689</v>
      </c>
      <c r="ED87" s="83">
        <f t="shared" si="199"/>
        <v>0</v>
      </c>
      <c r="EE87" s="83">
        <f t="shared" si="200"/>
        <v>0</v>
      </c>
      <c r="EF87" s="83">
        <f t="shared" si="201"/>
        <v>62401.166052479515</v>
      </c>
      <c r="EG87" s="83">
        <f t="shared" si="202"/>
        <v>0</v>
      </c>
      <c r="EH87" s="83">
        <f t="shared" si="203"/>
        <v>0</v>
      </c>
      <c r="EI87" s="83">
        <f t="shared" si="204"/>
        <v>1747482.9106412372</v>
      </c>
      <c r="EJ87" s="83">
        <f t="shared" si="205"/>
        <v>37521.256252795458</v>
      </c>
      <c r="EK87" s="83">
        <f t="shared" si="206"/>
        <v>0</v>
      </c>
      <c r="EL87" s="83">
        <f t="shared" si="207"/>
        <v>0</v>
      </c>
      <c r="EM87" s="83">
        <f t="shared" si="208"/>
        <v>4048197.6552314647</v>
      </c>
      <c r="EN87" s="83">
        <f t="shared" si="209"/>
        <v>0</v>
      </c>
      <c r="EO87" s="83">
        <f t="shared" si="210"/>
        <v>0</v>
      </c>
      <c r="EP87" s="83">
        <f t="shared" si="54"/>
        <v>4048197.6552314647</v>
      </c>
      <c r="EQ87" s="83">
        <f t="shared" si="55"/>
        <v>4048197.6552314647</v>
      </c>
      <c r="ER87" s="83">
        <f t="shared" si="211"/>
        <v>4048197.6552314647</v>
      </c>
      <c r="ES87" s="83">
        <f>INDEX($EK:$EQ,ROW(),MATCH($ES$42,$EK$47:$EQ$47,0))</f>
        <v>4048197.6552314647</v>
      </c>
      <c r="ET87" s="83">
        <f t="shared" si="212"/>
        <v>1447543.9065143054</v>
      </c>
      <c r="EU87" s="83">
        <f t="shared" si="213"/>
        <v>94202.246882796288</v>
      </c>
      <c r="EV87" s="83">
        <f t="shared" si="214"/>
        <v>0</v>
      </c>
      <c r="EW87" s="83">
        <f t="shared" si="215"/>
        <v>1769925.0542970924</v>
      </c>
      <c r="EX87" s="83">
        <f t="shared" si="216"/>
        <v>37604.89693915844</v>
      </c>
      <c r="EY87" s="83">
        <f t="shared" si="217"/>
        <v>0</v>
      </c>
      <c r="EZ87" s="83">
        <f t="shared" si="218"/>
        <v>0</v>
      </c>
      <c r="FA87" s="83">
        <f t="shared" si="219"/>
        <v>3755570.9766051853</v>
      </c>
      <c r="FB87" s="83">
        <f t="shared" si="220"/>
        <v>0</v>
      </c>
      <c r="FC87" s="83">
        <f t="shared" si="221"/>
        <v>0</v>
      </c>
      <c r="FD87" s="83">
        <f t="shared" si="56"/>
        <v>3755570.9766051853</v>
      </c>
      <c r="FE87" s="83">
        <f t="shared" si="57"/>
        <v>3755570.9766051853</v>
      </c>
      <c r="FF87" s="83">
        <f t="shared" si="222"/>
        <v>3755570.9766051853</v>
      </c>
      <c r="FG87" s="113">
        <f>INDEX($EY:$FE,ROW(),MATCH($FG$42,$EY$47:$FE$47,0))</f>
        <v>3755570.9766051853</v>
      </c>
      <c r="FH87" s="83">
        <f t="shared" si="223"/>
        <v>1463767.1405897995</v>
      </c>
      <c r="FI87" s="83">
        <f t="shared" si="224"/>
        <v>94783.251342572272</v>
      </c>
      <c r="FJ87" s="84">
        <v>3503765.5656477199</v>
      </c>
      <c r="FK87" s="84">
        <v>623031.07889968401</v>
      </c>
      <c r="FL87" s="84"/>
      <c r="FM87" s="83">
        <f t="shared" si="58"/>
        <v>0</v>
      </c>
      <c r="FN87" s="83">
        <f t="shared" si="59"/>
        <v>0</v>
      </c>
      <c r="FO87" s="83">
        <f t="shared" si="225"/>
        <v>623031.07889968401</v>
      </c>
      <c r="FP87" s="84">
        <v>2991677.6913539101</v>
      </c>
      <c r="FQ87" s="84">
        <v>36429628.075491101</v>
      </c>
      <c r="FR87" s="83">
        <f t="shared" si="226"/>
        <v>36429628.075491108</v>
      </c>
      <c r="FS87" s="83">
        <f t="shared" si="227"/>
        <v>0</v>
      </c>
      <c r="FT87" s="84">
        <v>37564747.028684601</v>
      </c>
      <c r="FU87" s="83">
        <f t="shared" si="60"/>
        <v>0</v>
      </c>
      <c r="FV87" s="83">
        <f t="shared" si="61"/>
        <v>0</v>
      </c>
      <c r="FW87" s="83">
        <f t="shared" si="62"/>
        <v>0</v>
      </c>
      <c r="FX87" s="84">
        <v>261078960.90000001</v>
      </c>
      <c r="FY87" s="83">
        <f t="shared" si="228"/>
        <v>266713010.82426068</v>
      </c>
      <c r="FZ87" s="83">
        <f t="shared" si="63"/>
        <v>-13255.223638698459</v>
      </c>
      <c r="GA87" s="83">
        <f t="shared" si="229"/>
        <v>0</v>
      </c>
      <c r="GB87" s="83">
        <f t="shared" si="230"/>
        <v>0</v>
      </c>
      <c r="GC87" s="83">
        <f t="shared" si="231"/>
        <v>0</v>
      </c>
      <c r="GD87" s="83">
        <f t="shared" si="232"/>
        <v>0</v>
      </c>
      <c r="GE87" s="83">
        <f t="shared" si="233"/>
        <v>0</v>
      </c>
      <c r="GF87" s="83">
        <f t="shared" si="234"/>
        <v>0</v>
      </c>
      <c r="GG87" s="83">
        <f t="shared" si="235"/>
        <v>0</v>
      </c>
      <c r="GH87" s="83">
        <f t="shared" si="236"/>
        <v>0</v>
      </c>
      <c r="GI87" s="83">
        <f t="shared" si="237"/>
        <v>0</v>
      </c>
      <c r="GJ87" s="83">
        <f t="shared" si="238"/>
        <v>37379938.265739352</v>
      </c>
      <c r="GK87" s="83">
        <f t="shared" si="239"/>
        <v>37379938.265739352</v>
      </c>
      <c r="GL87" s="83">
        <f t="shared" si="240"/>
        <v>0</v>
      </c>
      <c r="GM87" s="83">
        <f t="shared" si="241"/>
        <v>0</v>
      </c>
      <c r="GN87" s="83">
        <f t="shared" si="242"/>
        <v>37379938.265739352</v>
      </c>
      <c r="GO87" s="83">
        <f t="shared" si="243"/>
        <v>37379938.265739352</v>
      </c>
      <c r="GP87" s="83">
        <f t="shared" si="244"/>
        <v>37379938.265739352</v>
      </c>
      <c r="GQ87" s="83">
        <f t="shared" si="245"/>
        <v>0</v>
      </c>
      <c r="GR87" s="83">
        <f t="shared" si="246"/>
        <v>0</v>
      </c>
      <c r="GS87" s="83">
        <f t="shared" si="247"/>
        <v>0</v>
      </c>
      <c r="GT87" s="83">
        <f t="shared" si="248"/>
        <v>0</v>
      </c>
      <c r="GU87" s="83">
        <f t="shared" si="249"/>
        <v>0</v>
      </c>
      <c r="GV87" s="83">
        <f t="shared" si="250"/>
        <v>0</v>
      </c>
      <c r="GW87" s="83">
        <f t="shared" si="251"/>
        <v>0</v>
      </c>
      <c r="GX87" s="83">
        <f t="shared" si="252"/>
        <v>0</v>
      </c>
      <c r="GY87" s="83">
        <f t="shared" si="253"/>
        <v>0</v>
      </c>
      <c r="GZ87" s="83">
        <f t="shared" si="254"/>
        <v>39256196.831932046</v>
      </c>
      <c r="HA87" s="83">
        <f t="shared" si="255"/>
        <v>37417459.521992147</v>
      </c>
      <c r="HB87" s="83">
        <f t="shared" si="256"/>
        <v>0</v>
      </c>
      <c r="HC87" s="83">
        <f t="shared" si="257"/>
        <v>0</v>
      </c>
      <c r="HD87" s="83">
        <f t="shared" si="258"/>
        <v>41323773.212721802</v>
      </c>
      <c r="HE87" s="83">
        <f t="shared" si="259"/>
        <v>38889790.371210851</v>
      </c>
      <c r="HF87" s="83">
        <f t="shared" si="260"/>
        <v>37474140.512622148</v>
      </c>
      <c r="HG87" s="83">
        <f t="shared" si="261"/>
        <v>0</v>
      </c>
      <c r="HH87" s="83">
        <f t="shared" si="262"/>
        <v>39127119.203015029</v>
      </c>
      <c r="HI87" s="83">
        <f t="shared" si="263"/>
        <v>37417459.521992147</v>
      </c>
      <c r="HJ87" s="83">
        <f t="shared" si="264"/>
        <v>0</v>
      </c>
      <c r="HK87" s="83">
        <f t="shared" si="265"/>
        <v>0</v>
      </c>
      <c r="HL87" s="83">
        <f t="shared" si="266"/>
        <v>41422502.530681789</v>
      </c>
      <c r="HM87" s="83">
        <f t="shared" si="267"/>
        <v>38827389.205158368</v>
      </c>
      <c r="HN87" s="83">
        <f t="shared" si="268"/>
        <v>37474140.512622148</v>
      </c>
    </row>
    <row r="88" spans="1:222" x14ac:dyDescent="0.2">
      <c r="A88" s="63"/>
      <c r="K88" s="64" t="s">
        <v>408</v>
      </c>
      <c r="L88" s="64"/>
      <c r="M88" s="84">
        <v>1</v>
      </c>
      <c r="N88" s="84">
        <v>3</v>
      </c>
      <c r="O88" s="84"/>
      <c r="P88" s="84"/>
      <c r="Q88" s="84"/>
      <c r="R88" s="84">
        <v>1</v>
      </c>
      <c r="S88" s="83">
        <f t="shared" si="169"/>
        <v>70</v>
      </c>
      <c r="T88" s="87">
        <f t="shared" si="170"/>
        <v>0</v>
      </c>
      <c r="U88" s="84"/>
      <c r="V88" s="84"/>
      <c r="W88" s="85">
        <v>1.0099512993523101</v>
      </c>
      <c r="X88" s="85">
        <v>1.0098884485401001</v>
      </c>
      <c r="Y88" s="85">
        <v>1.01004708453028</v>
      </c>
      <c r="Z88" s="85">
        <v>1.0099347826212399</v>
      </c>
      <c r="AA88" s="85">
        <v>1.0099512993523101</v>
      </c>
      <c r="AB88" s="85">
        <v>1.0099512993523101</v>
      </c>
      <c r="AC88" s="85">
        <v>1.0099512993523101</v>
      </c>
      <c r="AD88" s="85">
        <v>1.0099533378070999</v>
      </c>
      <c r="AE88" s="85">
        <v>1.0099470864756399</v>
      </c>
      <c r="AF88" s="98">
        <v>991250.35005516699</v>
      </c>
      <c r="AG88" s="84">
        <v>957939.029850933</v>
      </c>
      <c r="AH88" s="84">
        <v>1043202.48322232</v>
      </c>
      <c r="AI88" s="84">
        <v>993353.24732529803</v>
      </c>
      <c r="AJ88" s="84">
        <v>991250.35005516699</v>
      </c>
      <c r="AK88" s="84">
        <v>991250.35005516699</v>
      </c>
      <c r="AL88" s="98">
        <v>991250.35005516699</v>
      </c>
      <c r="AM88" s="84">
        <v>1001812.69090433</v>
      </c>
      <c r="AN88" s="84">
        <v>991514.36543191003</v>
      </c>
      <c r="AO88" s="84">
        <v>-3390.3692498671999</v>
      </c>
      <c r="AP88" s="84"/>
      <c r="AQ88" s="84"/>
      <c r="AR88" s="84"/>
      <c r="AS88" s="83">
        <f t="shared" si="171"/>
        <v>0</v>
      </c>
      <c r="AT88" s="83">
        <f t="shared" si="7"/>
        <v>0</v>
      </c>
      <c r="AU88" s="83">
        <f t="shared" si="172"/>
        <v>0</v>
      </c>
      <c r="AV88" s="84">
        <v>850074.58</v>
      </c>
      <c r="AW88" s="84">
        <v>850074.58</v>
      </c>
      <c r="AX88" s="84"/>
      <c r="AY88" s="83">
        <f t="shared" si="8"/>
        <v>850074.58</v>
      </c>
      <c r="AZ88" s="83">
        <f t="shared" si="9"/>
        <v>850074.58</v>
      </c>
      <c r="BA88" s="83">
        <f t="shared" si="10"/>
        <v>987859.98080529983</v>
      </c>
      <c r="BB88" s="83">
        <f t="shared" si="11"/>
        <v>987859.98080529983</v>
      </c>
      <c r="BC88" s="83">
        <f t="shared" si="12"/>
        <v>987859.98080529983</v>
      </c>
      <c r="BD88" s="83">
        <f t="shared" si="13"/>
        <v>987859.98080529983</v>
      </c>
      <c r="BE88" s="83">
        <f t="shared" si="173"/>
        <v>0</v>
      </c>
      <c r="BF88" s="83">
        <f t="shared" si="174"/>
        <v>0</v>
      </c>
      <c r="BG88" s="83">
        <f t="shared" si="14"/>
        <v>987859.98080529983</v>
      </c>
      <c r="BH88" s="83">
        <f t="shared" si="15"/>
        <v>954548.66060106584</v>
      </c>
      <c r="BI88" s="83">
        <f t="shared" si="16"/>
        <v>1039812.1139724528</v>
      </c>
      <c r="BJ88" s="83">
        <f t="shared" si="17"/>
        <v>989962.87807543087</v>
      </c>
      <c r="BK88" s="83">
        <f t="shared" si="18"/>
        <v>987859.98080529983</v>
      </c>
      <c r="BL88" s="83">
        <f t="shared" si="19"/>
        <v>987859.98080529983</v>
      </c>
      <c r="BM88" s="83">
        <f t="shared" si="20"/>
        <v>998422.32165446284</v>
      </c>
      <c r="BN88" s="83">
        <f t="shared" si="21"/>
        <v>988123.99618204287</v>
      </c>
      <c r="BO88" s="83">
        <f t="shared" si="175"/>
        <v>0</v>
      </c>
      <c r="BP88" s="83">
        <f t="shared" si="22"/>
        <v>850074.58</v>
      </c>
      <c r="BQ88" s="83">
        <f t="shared" si="23"/>
        <v>997724.209771781</v>
      </c>
      <c r="BR88" s="83">
        <f t="shared" si="24"/>
        <v>997724.209771781</v>
      </c>
      <c r="BS88" s="83">
        <f t="shared" si="25"/>
        <v>997724.209771781</v>
      </c>
      <c r="BT88" s="83">
        <f t="shared" si="26"/>
        <v>997724.209771781</v>
      </c>
      <c r="BU88" s="83">
        <f t="shared" si="27"/>
        <v>997724.209771781</v>
      </c>
      <c r="BV88" s="83">
        <f t="shared" si="28"/>
        <v>964021.19140230014</v>
      </c>
      <c r="BW88" s="83">
        <f t="shared" si="29"/>
        <v>1050293.2575035854</v>
      </c>
      <c r="BX88" s="83">
        <f t="shared" si="30"/>
        <v>999831.6266537105</v>
      </c>
      <c r="BY88" s="83">
        <f t="shared" si="31"/>
        <v>997724.209771781</v>
      </c>
      <c r="BZ88" s="83">
        <f t="shared" si="32"/>
        <v>997724.209771781</v>
      </c>
      <c r="CA88" s="83">
        <f t="shared" si="33"/>
        <v>1008393.7017864734</v>
      </c>
      <c r="CB88" s="83">
        <f t="shared" si="34"/>
        <v>997986.67531683331</v>
      </c>
      <c r="CC88" s="84"/>
      <c r="CD88" s="84"/>
      <c r="CE88" s="84"/>
      <c r="CF88" s="84"/>
      <c r="CG88" s="84"/>
      <c r="CH88" s="84"/>
      <c r="CI88" s="84"/>
      <c r="CJ88" s="84"/>
      <c r="CK88" s="84"/>
      <c r="CL88" s="83">
        <f t="shared" si="164"/>
        <v>0</v>
      </c>
      <c r="CM88" s="83">
        <f t="shared" si="165"/>
        <v>51952.133167152992</v>
      </c>
      <c r="CN88" s="83">
        <f t="shared" si="166"/>
        <v>2102.8972701310413</v>
      </c>
      <c r="CO88" s="83">
        <f t="shared" si="38"/>
        <v>0</v>
      </c>
      <c r="CP88" s="83">
        <f t="shared" si="39"/>
        <v>0</v>
      </c>
      <c r="CQ88" s="83">
        <f t="shared" si="40"/>
        <v>0</v>
      </c>
      <c r="CR88" s="83">
        <f t="shared" si="41"/>
        <v>0</v>
      </c>
      <c r="CS88" s="83">
        <f t="shared" si="42"/>
        <v>0</v>
      </c>
      <c r="CT88" s="83">
        <f t="shared" si="43"/>
        <v>0</v>
      </c>
      <c r="CU88" s="83">
        <f t="shared" si="44"/>
        <v>0</v>
      </c>
      <c r="CV88" s="83">
        <f t="shared" si="176"/>
        <v>0</v>
      </c>
      <c r="CW88" s="83">
        <f>INDEX($CO:$CU,ROW(),MATCH($CW$42,$CO$47:$CU$47,0))</f>
        <v>0</v>
      </c>
      <c r="CX88" s="83">
        <f t="shared" si="167"/>
        <v>10562.340849163011</v>
      </c>
      <c r="CY88" s="83">
        <f t="shared" si="168"/>
        <v>264.01537674304564</v>
      </c>
      <c r="CZ88" s="83">
        <f t="shared" si="177"/>
        <v>0</v>
      </c>
      <c r="DA88" s="83">
        <f t="shared" si="178"/>
        <v>52569.047731804429</v>
      </c>
      <c r="DB88" s="83">
        <f t="shared" si="179"/>
        <v>2107.416881929501</v>
      </c>
      <c r="DC88" s="83">
        <f t="shared" si="47"/>
        <v>0</v>
      </c>
      <c r="DD88" s="83">
        <f t="shared" si="48"/>
        <v>0</v>
      </c>
      <c r="DE88" s="83">
        <f t="shared" si="49"/>
        <v>0</v>
      </c>
      <c r="DF88" s="83">
        <f t="shared" si="50"/>
        <v>0</v>
      </c>
      <c r="DG88" s="83">
        <f t="shared" si="51"/>
        <v>0</v>
      </c>
      <c r="DH88" s="83">
        <f t="shared" si="52"/>
        <v>0</v>
      </c>
      <c r="DI88" s="83">
        <f t="shared" si="53"/>
        <v>0</v>
      </c>
      <c r="DJ88" s="83">
        <f t="shared" si="180"/>
        <v>0</v>
      </c>
      <c r="DK88" s="83">
        <f>INDEX($DC:$DI,ROW(),MATCH($DK$42,$DC$47:$DI$47,0))</f>
        <v>0</v>
      </c>
      <c r="DL88" s="83">
        <f t="shared" si="181"/>
        <v>10669.492014692398</v>
      </c>
      <c r="DM88" s="83">
        <f t="shared" si="182"/>
        <v>262.46554505231325</v>
      </c>
      <c r="DN88" s="83">
        <f t="shared" si="183"/>
        <v>0</v>
      </c>
      <c r="DO88" s="83">
        <f t="shared" si="184"/>
        <v>3565.6972479397732</v>
      </c>
      <c r="DP88" s="83">
        <f t="shared" si="185"/>
        <v>0</v>
      </c>
      <c r="DQ88" s="83">
        <f t="shared" si="186"/>
        <v>0</v>
      </c>
      <c r="DR88" s="83">
        <f t="shared" si="187"/>
        <v>0</v>
      </c>
      <c r="DS88" s="83">
        <f t="shared" si="188"/>
        <v>0</v>
      </c>
      <c r="DT88" s="83">
        <f t="shared" si="189"/>
        <v>0</v>
      </c>
      <c r="DU88" s="83">
        <f t="shared" si="190"/>
        <v>0</v>
      </c>
      <c r="DV88" s="83">
        <f t="shared" si="191"/>
        <v>435.88403970058084</v>
      </c>
      <c r="DW88" s="83">
        <f t="shared" si="192"/>
        <v>0</v>
      </c>
      <c r="DX88" s="83">
        <f t="shared" si="193"/>
        <v>0</v>
      </c>
      <c r="DY88" s="83">
        <f t="shared" si="194"/>
        <v>3573.1850700505702</v>
      </c>
      <c r="DZ88" s="83">
        <f t="shared" si="195"/>
        <v>0</v>
      </c>
      <c r="EA88" s="83">
        <f t="shared" si="196"/>
        <v>0</v>
      </c>
      <c r="EB88" s="83">
        <f t="shared" si="197"/>
        <v>0</v>
      </c>
      <c r="EC88" s="83">
        <f t="shared" si="198"/>
        <v>0</v>
      </c>
      <c r="ED88" s="83">
        <f t="shared" si="199"/>
        <v>0</v>
      </c>
      <c r="EE88" s="83">
        <f t="shared" si="200"/>
        <v>0</v>
      </c>
      <c r="EF88" s="83">
        <f t="shared" si="201"/>
        <v>436.24857101719374</v>
      </c>
      <c r="EG88" s="83">
        <f t="shared" si="202"/>
        <v>0</v>
      </c>
      <c r="EH88" s="83">
        <f t="shared" si="203"/>
        <v>0</v>
      </c>
      <c r="EI88" s="83">
        <f t="shared" si="204"/>
        <v>48386.435919213218</v>
      </c>
      <c r="EJ88" s="83">
        <f t="shared" si="205"/>
        <v>2102.8972701310413</v>
      </c>
      <c r="EK88" s="83">
        <f t="shared" si="206"/>
        <v>0</v>
      </c>
      <c r="EL88" s="83">
        <f t="shared" si="207"/>
        <v>0</v>
      </c>
      <c r="EM88" s="83">
        <f t="shared" si="208"/>
        <v>0</v>
      </c>
      <c r="EN88" s="83">
        <f t="shared" si="209"/>
        <v>0</v>
      </c>
      <c r="EO88" s="83">
        <f t="shared" si="210"/>
        <v>0</v>
      </c>
      <c r="EP88" s="83">
        <f t="shared" si="54"/>
        <v>0</v>
      </c>
      <c r="EQ88" s="83">
        <f t="shared" si="55"/>
        <v>0</v>
      </c>
      <c r="ER88" s="83">
        <f t="shared" si="211"/>
        <v>0</v>
      </c>
      <c r="ES88" s="83">
        <f>INDEX($EK:$EQ,ROW(),MATCH($ES$42,$EK$47:$EQ$47,0))</f>
        <v>0</v>
      </c>
      <c r="ET88" s="83">
        <f t="shared" si="212"/>
        <v>10126.45680946243</v>
      </c>
      <c r="EU88" s="83">
        <f t="shared" si="213"/>
        <v>264.01537674304564</v>
      </c>
      <c r="EV88" s="83">
        <f t="shared" si="214"/>
        <v>0</v>
      </c>
      <c r="EW88" s="83">
        <f t="shared" si="215"/>
        <v>48995.862661753861</v>
      </c>
      <c r="EX88" s="83">
        <f t="shared" si="216"/>
        <v>2107.416881929501</v>
      </c>
      <c r="EY88" s="83">
        <f t="shared" si="217"/>
        <v>0</v>
      </c>
      <c r="EZ88" s="83">
        <f t="shared" si="218"/>
        <v>0</v>
      </c>
      <c r="FA88" s="83">
        <f t="shared" si="219"/>
        <v>0</v>
      </c>
      <c r="FB88" s="83">
        <f t="shared" si="220"/>
        <v>0</v>
      </c>
      <c r="FC88" s="83">
        <f t="shared" si="221"/>
        <v>0</v>
      </c>
      <c r="FD88" s="83">
        <f t="shared" si="56"/>
        <v>0</v>
      </c>
      <c r="FE88" s="83">
        <f t="shared" si="57"/>
        <v>0</v>
      </c>
      <c r="FF88" s="83">
        <f t="shared" si="222"/>
        <v>0</v>
      </c>
      <c r="FG88" s="113">
        <f>INDEX($EY:$FE,ROW(),MATCH($FG$42,$EY$47:$FE$47,0))</f>
        <v>0</v>
      </c>
      <c r="FH88" s="83">
        <f t="shared" si="223"/>
        <v>10233.243443675205</v>
      </c>
      <c r="FI88" s="83">
        <f t="shared" si="224"/>
        <v>262.46554505231325</v>
      </c>
      <c r="FJ88" s="84">
        <v>24886.113881798199</v>
      </c>
      <c r="FK88" s="84">
        <v>11300.3538888884</v>
      </c>
      <c r="FL88" s="84"/>
      <c r="FM88" s="83">
        <f t="shared" si="58"/>
        <v>0</v>
      </c>
      <c r="FN88" s="83">
        <f t="shared" si="59"/>
        <v>0</v>
      </c>
      <c r="FO88" s="83">
        <f t="shared" si="225"/>
        <v>11300.3538888884</v>
      </c>
      <c r="FP88" s="84">
        <v>120451.0593256</v>
      </c>
      <c r="FQ88" s="84">
        <v>1075806.2364815101</v>
      </c>
      <c r="FR88" s="83">
        <f t="shared" si="226"/>
        <v>1075806.2364815085</v>
      </c>
      <c r="FS88" s="83">
        <f t="shared" si="227"/>
        <v>0</v>
      </c>
      <c r="FT88" s="84">
        <v>991541.64492659504</v>
      </c>
      <c r="FU88" s="83">
        <f t="shared" si="60"/>
        <v>0</v>
      </c>
      <c r="FV88" s="83">
        <f t="shared" si="61"/>
        <v>0</v>
      </c>
      <c r="FW88" s="83">
        <f t="shared" si="62"/>
        <v>0</v>
      </c>
      <c r="FX88" s="84">
        <v>1388021.32</v>
      </c>
      <c r="FY88" s="83">
        <f t="shared" si="228"/>
        <v>1250235.9191947002</v>
      </c>
      <c r="FZ88" s="83">
        <f t="shared" si="63"/>
        <v>-291.2948714280501</v>
      </c>
      <c r="GA88" s="83">
        <f t="shared" si="229"/>
        <v>0</v>
      </c>
      <c r="GB88" s="83">
        <f t="shared" si="230"/>
        <v>0</v>
      </c>
      <c r="GC88" s="83">
        <f t="shared" si="231"/>
        <v>0</v>
      </c>
      <c r="GD88" s="83">
        <f t="shared" si="232"/>
        <v>0</v>
      </c>
      <c r="GE88" s="83">
        <f t="shared" si="233"/>
        <v>0</v>
      </c>
      <c r="GF88" s="83">
        <f t="shared" si="234"/>
        <v>0</v>
      </c>
      <c r="GG88" s="83">
        <f t="shared" si="235"/>
        <v>0</v>
      </c>
      <c r="GH88" s="83">
        <f t="shared" si="236"/>
        <v>0</v>
      </c>
      <c r="GI88" s="83">
        <f t="shared" si="237"/>
        <v>0</v>
      </c>
      <c r="GJ88" s="83">
        <f t="shared" si="238"/>
        <v>987859.98080529983</v>
      </c>
      <c r="GK88" s="83">
        <f t="shared" si="239"/>
        <v>987859.98080529983</v>
      </c>
      <c r="GL88" s="83">
        <f t="shared" si="240"/>
        <v>0</v>
      </c>
      <c r="GM88" s="83">
        <f t="shared" si="241"/>
        <v>0</v>
      </c>
      <c r="GN88" s="83">
        <f t="shared" si="242"/>
        <v>0</v>
      </c>
      <c r="GO88" s="83">
        <f t="shared" si="243"/>
        <v>987859.98080529983</v>
      </c>
      <c r="GP88" s="83">
        <f t="shared" si="244"/>
        <v>987859.98080529983</v>
      </c>
      <c r="GQ88" s="83">
        <f t="shared" si="245"/>
        <v>0</v>
      </c>
      <c r="GR88" s="83">
        <f t="shared" si="246"/>
        <v>0</v>
      </c>
      <c r="GS88" s="83">
        <f t="shared" si="247"/>
        <v>0</v>
      </c>
      <c r="GT88" s="83">
        <f t="shared" si="248"/>
        <v>0</v>
      </c>
      <c r="GU88" s="83">
        <f t="shared" si="249"/>
        <v>0</v>
      </c>
      <c r="GV88" s="83">
        <f t="shared" si="250"/>
        <v>0</v>
      </c>
      <c r="GW88" s="83">
        <f t="shared" si="251"/>
        <v>0</v>
      </c>
      <c r="GX88" s="83">
        <f t="shared" si="252"/>
        <v>0</v>
      </c>
      <c r="GY88" s="83">
        <f t="shared" si="253"/>
        <v>0</v>
      </c>
      <c r="GZ88" s="83">
        <f t="shared" si="254"/>
        <v>1039812.1139724528</v>
      </c>
      <c r="HA88" s="83">
        <f t="shared" si="255"/>
        <v>989962.87807543087</v>
      </c>
      <c r="HB88" s="83">
        <f t="shared" si="256"/>
        <v>0</v>
      </c>
      <c r="HC88" s="83">
        <f t="shared" si="257"/>
        <v>0</v>
      </c>
      <c r="HD88" s="83">
        <f t="shared" si="258"/>
        <v>0</v>
      </c>
      <c r="HE88" s="83">
        <f t="shared" si="259"/>
        <v>998422.32165446284</v>
      </c>
      <c r="HF88" s="83">
        <f t="shared" si="260"/>
        <v>988123.99618204287</v>
      </c>
      <c r="HG88" s="83">
        <f t="shared" si="261"/>
        <v>0</v>
      </c>
      <c r="HH88" s="83">
        <f t="shared" si="262"/>
        <v>1036238.9289024023</v>
      </c>
      <c r="HI88" s="83">
        <f t="shared" si="263"/>
        <v>989962.87807543087</v>
      </c>
      <c r="HJ88" s="83">
        <f t="shared" si="264"/>
        <v>0</v>
      </c>
      <c r="HK88" s="83">
        <f t="shared" si="265"/>
        <v>0</v>
      </c>
      <c r="HL88" s="83">
        <f t="shared" si="266"/>
        <v>0</v>
      </c>
      <c r="HM88" s="83">
        <f t="shared" si="267"/>
        <v>997986.07308344566</v>
      </c>
      <c r="HN88" s="83">
        <f t="shared" si="268"/>
        <v>988123.99618204287</v>
      </c>
    </row>
    <row r="89" spans="1:222" x14ac:dyDescent="0.2">
      <c r="A89" s="63"/>
      <c r="K89" s="64" t="s">
        <v>409</v>
      </c>
      <c r="L89" s="64"/>
      <c r="M89" s="84">
        <v>1</v>
      </c>
      <c r="N89" s="84">
        <v>3</v>
      </c>
      <c r="O89" s="84"/>
      <c r="P89" s="84"/>
      <c r="Q89" s="84"/>
      <c r="R89" s="84">
        <v>1</v>
      </c>
      <c r="S89" s="83">
        <f t="shared" si="169"/>
        <v>70</v>
      </c>
      <c r="T89" s="87">
        <f t="shared" si="170"/>
        <v>0</v>
      </c>
      <c r="U89" s="84"/>
      <c r="V89" s="84"/>
      <c r="W89" s="85">
        <v>1.0103782827672501</v>
      </c>
      <c r="X89" s="85">
        <v>1.0103266770058701</v>
      </c>
      <c r="Y89" s="85">
        <v>1.01045605932667</v>
      </c>
      <c r="Z89" s="85">
        <v>1.0103722542126301</v>
      </c>
      <c r="AA89" s="85">
        <v>1.0103782827672501</v>
      </c>
      <c r="AB89" s="85">
        <v>1.0103782827672501</v>
      </c>
      <c r="AC89" s="85">
        <v>1.0103782827672501</v>
      </c>
      <c r="AD89" s="85">
        <v>1.01038607340701</v>
      </c>
      <c r="AE89" s="85">
        <v>1.0103705143761701</v>
      </c>
      <c r="AF89" s="98">
        <v>130731753.96617199</v>
      </c>
      <c r="AG89" s="84">
        <v>126820479.00945801</v>
      </c>
      <c r="AH89" s="84">
        <v>136829175.51069301</v>
      </c>
      <c r="AI89" s="84">
        <v>130825457.71535</v>
      </c>
      <c r="AJ89" s="84">
        <v>130731753.96617199</v>
      </c>
      <c r="AK89" s="84">
        <v>130731753.96617199</v>
      </c>
      <c r="AL89" s="98">
        <v>130731753.96617199</v>
      </c>
      <c r="AM89" s="84">
        <v>133659881.421441</v>
      </c>
      <c r="AN89" s="84">
        <v>130931306.75981</v>
      </c>
      <c r="AO89" s="84">
        <v>-563093.39247968304</v>
      </c>
      <c r="AP89" s="84"/>
      <c r="AQ89" s="84"/>
      <c r="AR89" s="84"/>
      <c r="AS89" s="83">
        <f t="shared" si="171"/>
        <v>0</v>
      </c>
      <c r="AT89" s="83">
        <f t="shared" si="7"/>
        <v>0</v>
      </c>
      <c r="AU89" s="83">
        <f t="shared" si="172"/>
        <v>0</v>
      </c>
      <c r="AV89" s="84">
        <v>141185618.38999999</v>
      </c>
      <c r="AW89" s="84">
        <v>141185618.38999999</v>
      </c>
      <c r="AX89" s="84"/>
      <c r="AY89" s="83">
        <f t="shared" si="8"/>
        <v>141185618.38999999</v>
      </c>
      <c r="AZ89" s="83">
        <f t="shared" si="9"/>
        <v>141185618.38999999</v>
      </c>
      <c r="BA89" s="83">
        <f t="shared" si="10"/>
        <v>137880531.04510769</v>
      </c>
      <c r="BB89" s="83">
        <f t="shared" si="11"/>
        <v>130168660.57369231</v>
      </c>
      <c r="BC89" s="83">
        <f t="shared" si="12"/>
        <v>130168660.57369231</v>
      </c>
      <c r="BD89" s="83">
        <f t="shared" si="13"/>
        <v>130168660.57369231</v>
      </c>
      <c r="BE89" s="83">
        <f t="shared" si="173"/>
        <v>0</v>
      </c>
      <c r="BF89" s="83">
        <f t="shared" si="174"/>
        <v>0</v>
      </c>
      <c r="BG89" s="83">
        <f t="shared" si="14"/>
        <v>130168660.57369231</v>
      </c>
      <c r="BH89" s="83">
        <f t="shared" si="15"/>
        <v>126257385.61697832</v>
      </c>
      <c r="BI89" s="83">
        <f t="shared" si="16"/>
        <v>136266082.11821333</v>
      </c>
      <c r="BJ89" s="83">
        <f t="shared" si="17"/>
        <v>130262364.32287031</v>
      </c>
      <c r="BK89" s="83">
        <f t="shared" si="18"/>
        <v>130168660.57369231</v>
      </c>
      <c r="BL89" s="83">
        <f t="shared" si="19"/>
        <v>130168660.57369231</v>
      </c>
      <c r="BM89" s="83">
        <f t="shared" si="20"/>
        <v>133096788.02896132</v>
      </c>
      <c r="BN89" s="83">
        <f t="shared" si="21"/>
        <v>130368213.36733031</v>
      </c>
      <c r="BO89" s="83">
        <f t="shared" si="175"/>
        <v>0</v>
      </c>
      <c r="BP89" s="83">
        <f t="shared" si="22"/>
        <v>141185618.38999999</v>
      </c>
      <c r="BQ89" s="83">
        <f t="shared" si="23"/>
        <v>138287562.37790352</v>
      </c>
      <c r="BR89" s="83">
        <f t="shared" si="24"/>
        <v>131525431.6830118</v>
      </c>
      <c r="BS89" s="83">
        <f t="shared" si="25"/>
        <v>131525431.6830118</v>
      </c>
      <c r="BT89" s="83">
        <f t="shared" si="26"/>
        <v>131525431.6830118</v>
      </c>
      <c r="BU89" s="83">
        <f t="shared" si="27"/>
        <v>131525431.6830118</v>
      </c>
      <c r="BV89" s="83">
        <f t="shared" si="28"/>
        <v>127567019.74143872</v>
      </c>
      <c r="BW89" s="83">
        <f t="shared" si="29"/>
        <v>137696776.09497249</v>
      </c>
      <c r="BX89" s="83">
        <f t="shared" si="30"/>
        <v>131619319.22777762</v>
      </c>
      <c r="BY89" s="83">
        <f t="shared" si="31"/>
        <v>131525431.6830118</v>
      </c>
      <c r="BZ89" s="83">
        <f t="shared" si="32"/>
        <v>131525431.6830118</v>
      </c>
      <c r="CA89" s="83">
        <f t="shared" si="33"/>
        <v>134484989.36897665</v>
      </c>
      <c r="CB89" s="83">
        <f t="shared" si="34"/>
        <v>131726038.36637366</v>
      </c>
      <c r="CC89" s="84"/>
      <c r="CD89" s="84"/>
      <c r="CE89" s="84"/>
      <c r="CF89" s="84"/>
      <c r="CG89" s="84"/>
      <c r="CH89" s="84"/>
      <c r="CI89" s="84"/>
      <c r="CJ89" s="84"/>
      <c r="CK89" s="84"/>
      <c r="CL89" s="83">
        <f t="shared" si="164"/>
        <v>0</v>
      </c>
      <c r="CM89" s="83">
        <f t="shared" si="165"/>
        <v>6097421.5445210189</v>
      </c>
      <c r="CN89" s="83">
        <f t="shared" si="166"/>
        <v>93703.749178007245</v>
      </c>
      <c r="CO89" s="83">
        <f t="shared" si="38"/>
        <v>0</v>
      </c>
      <c r="CP89" s="83">
        <f t="shared" si="39"/>
        <v>0</v>
      </c>
      <c r="CQ89" s="83">
        <f t="shared" si="40"/>
        <v>7711870.4714153856</v>
      </c>
      <c r="CR89" s="83">
        <f t="shared" si="41"/>
        <v>0</v>
      </c>
      <c r="CS89" s="83">
        <f t="shared" si="42"/>
        <v>0</v>
      </c>
      <c r="CT89" s="83">
        <f t="shared" si="43"/>
        <v>7711870.4714153856</v>
      </c>
      <c r="CU89" s="83">
        <f t="shared" si="44"/>
        <v>7711870.4714153856</v>
      </c>
      <c r="CV89" s="83">
        <f t="shared" si="176"/>
        <v>7711870.4714153856</v>
      </c>
      <c r="CW89" s="83">
        <f>INDEX($CO:$CU,ROW(),MATCH($CW$42,$CO$47:$CU$47,0))</f>
        <v>7711870.4714153856</v>
      </c>
      <c r="CX89" s="83">
        <f t="shared" si="167"/>
        <v>2928127.4552690089</v>
      </c>
      <c r="CY89" s="83">
        <f t="shared" si="168"/>
        <v>199552.79363800585</v>
      </c>
      <c r="CZ89" s="83">
        <f t="shared" si="177"/>
        <v>0</v>
      </c>
      <c r="DA89" s="83">
        <f t="shared" si="178"/>
        <v>6171344.4119606912</v>
      </c>
      <c r="DB89" s="83">
        <f t="shared" si="179"/>
        <v>93887.544765815139</v>
      </c>
      <c r="DC89" s="83">
        <f t="shared" si="47"/>
        <v>0</v>
      </c>
      <c r="DD89" s="83">
        <f t="shared" si="48"/>
        <v>0</v>
      </c>
      <c r="DE89" s="83">
        <f t="shared" si="49"/>
        <v>6762130.694891721</v>
      </c>
      <c r="DF89" s="83">
        <f t="shared" si="50"/>
        <v>0</v>
      </c>
      <c r="DG89" s="83">
        <f t="shared" si="51"/>
        <v>0</v>
      </c>
      <c r="DH89" s="83">
        <f t="shared" si="52"/>
        <v>6762130.694891721</v>
      </c>
      <c r="DI89" s="83">
        <f t="shared" si="53"/>
        <v>6762130.694891721</v>
      </c>
      <c r="DJ89" s="83">
        <f t="shared" si="180"/>
        <v>6762130.694891721</v>
      </c>
      <c r="DK89" s="83">
        <f>INDEX($DC:$DI,ROW(),MATCH($DK$42,$DC$47:$DI$47,0))</f>
        <v>6762130.694891721</v>
      </c>
      <c r="DL89" s="83">
        <f t="shared" si="181"/>
        <v>2959557.6859648526</v>
      </c>
      <c r="DM89" s="83">
        <f t="shared" si="182"/>
        <v>200606.68336185813</v>
      </c>
      <c r="DN89" s="83">
        <f t="shared" si="183"/>
        <v>0</v>
      </c>
      <c r="DO89" s="83">
        <f t="shared" si="184"/>
        <v>418492.1368074544</v>
      </c>
      <c r="DP89" s="83">
        <f t="shared" si="185"/>
        <v>0</v>
      </c>
      <c r="DQ89" s="83">
        <f t="shared" si="186"/>
        <v>0</v>
      </c>
      <c r="DR89" s="83">
        <f t="shared" si="187"/>
        <v>0</v>
      </c>
      <c r="DS89" s="83">
        <f t="shared" si="188"/>
        <v>-204073.36992596748</v>
      </c>
      <c r="DT89" s="83">
        <f t="shared" si="189"/>
        <v>0</v>
      </c>
      <c r="DU89" s="83">
        <f t="shared" si="190"/>
        <v>0</v>
      </c>
      <c r="DV89" s="83">
        <f t="shared" si="191"/>
        <v>120837.23127170024</v>
      </c>
      <c r="DW89" s="83">
        <f t="shared" si="192"/>
        <v>0</v>
      </c>
      <c r="DX89" s="83">
        <f t="shared" si="193"/>
        <v>0</v>
      </c>
      <c r="DY89" s="83">
        <f t="shared" si="194"/>
        <v>419474.13290533744</v>
      </c>
      <c r="DZ89" s="83">
        <f t="shared" si="195"/>
        <v>0</v>
      </c>
      <c r="EA89" s="83">
        <f t="shared" si="196"/>
        <v>0</v>
      </c>
      <c r="EB89" s="83">
        <f t="shared" si="197"/>
        <v>0</v>
      </c>
      <c r="EC89" s="83">
        <f t="shared" si="198"/>
        <v>-182567.53061337091</v>
      </c>
      <c r="ED89" s="83">
        <f t="shared" si="199"/>
        <v>0</v>
      </c>
      <c r="EE89" s="83">
        <f t="shared" si="200"/>
        <v>0</v>
      </c>
      <c r="EF89" s="83">
        <f t="shared" si="201"/>
        <v>121008.83618144234</v>
      </c>
      <c r="EG89" s="83">
        <f t="shared" si="202"/>
        <v>0</v>
      </c>
      <c r="EH89" s="83">
        <f t="shared" si="203"/>
        <v>0</v>
      </c>
      <c r="EI89" s="83">
        <f t="shared" si="204"/>
        <v>5678929.4077135641</v>
      </c>
      <c r="EJ89" s="83">
        <f t="shared" si="205"/>
        <v>93703.749178007245</v>
      </c>
      <c r="EK89" s="83">
        <f t="shared" si="206"/>
        <v>0</v>
      </c>
      <c r="EL89" s="83">
        <f t="shared" si="207"/>
        <v>0</v>
      </c>
      <c r="EM89" s="83">
        <f t="shared" si="208"/>
        <v>7915943.841341353</v>
      </c>
      <c r="EN89" s="83">
        <f t="shared" si="209"/>
        <v>0</v>
      </c>
      <c r="EO89" s="83">
        <f t="shared" si="210"/>
        <v>0</v>
      </c>
      <c r="EP89" s="83">
        <f t="shared" si="54"/>
        <v>7915943.841341353</v>
      </c>
      <c r="EQ89" s="83">
        <f t="shared" si="55"/>
        <v>7915943.841341353</v>
      </c>
      <c r="ER89" s="83">
        <f t="shared" si="211"/>
        <v>7915943.841341353</v>
      </c>
      <c r="ES89" s="83">
        <f>INDEX($EK:$EQ,ROW(),MATCH($ES$42,$EK$47:$EQ$47,0))</f>
        <v>7915943.841341353</v>
      </c>
      <c r="ET89" s="83">
        <f t="shared" si="212"/>
        <v>2807290.2239973089</v>
      </c>
      <c r="EU89" s="83">
        <f t="shared" si="213"/>
        <v>199552.79363800585</v>
      </c>
      <c r="EV89" s="83">
        <f t="shared" si="214"/>
        <v>0</v>
      </c>
      <c r="EW89" s="83">
        <f t="shared" si="215"/>
        <v>5751870.2790553542</v>
      </c>
      <c r="EX89" s="83">
        <f t="shared" si="216"/>
        <v>93887.544765815139</v>
      </c>
      <c r="EY89" s="83">
        <f t="shared" si="217"/>
        <v>0</v>
      </c>
      <c r="EZ89" s="83">
        <f t="shared" si="218"/>
        <v>0</v>
      </c>
      <c r="FA89" s="83">
        <f t="shared" si="219"/>
        <v>6944698.2255050922</v>
      </c>
      <c r="FB89" s="83">
        <f t="shared" si="220"/>
        <v>0</v>
      </c>
      <c r="FC89" s="83">
        <f t="shared" si="221"/>
        <v>0</v>
      </c>
      <c r="FD89" s="83">
        <f t="shared" si="56"/>
        <v>6944698.2255050922</v>
      </c>
      <c r="FE89" s="83">
        <f t="shared" si="57"/>
        <v>6944698.2255050922</v>
      </c>
      <c r="FF89" s="83">
        <f t="shared" si="222"/>
        <v>6944698.2255050922</v>
      </c>
      <c r="FG89" s="113">
        <f>INDEX($EY:$FE,ROW(),MATCH($FG$42,$EY$47:$FE$47,0))</f>
        <v>6944698.2255050922</v>
      </c>
      <c r="FH89" s="83">
        <f t="shared" si="223"/>
        <v>2838548.8497834103</v>
      </c>
      <c r="FI89" s="83">
        <f t="shared" si="224"/>
        <v>200606.68336185813</v>
      </c>
      <c r="FJ89" s="84">
        <v>6583479.9839315601</v>
      </c>
      <c r="FK89" s="84">
        <v>1943808.8000173699</v>
      </c>
      <c r="FL89" s="84"/>
      <c r="FM89" s="83">
        <f t="shared" si="58"/>
        <v>0</v>
      </c>
      <c r="FN89" s="83">
        <f t="shared" si="59"/>
        <v>0</v>
      </c>
      <c r="FO89" s="83">
        <f t="shared" si="225"/>
        <v>1943808.8000173699</v>
      </c>
      <c r="FP89" s="84">
        <v>6840340.1254197303</v>
      </c>
      <c r="FQ89" s="84">
        <v>129101859.72699299</v>
      </c>
      <c r="FR89" s="83">
        <f t="shared" si="226"/>
        <v>129101859.7269938</v>
      </c>
      <c r="FS89" s="83">
        <f t="shared" si="227"/>
        <v>8.0466270446777344E-7</v>
      </c>
      <c r="FT89" s="84">
        <v>130788808.38552301</v>
      </c>
      <c r="FU89" s="83">
        <f t="shared" si="60"/>
        <v>0</v>
      </c>
      <c r="FV89" s="83">
        <f t="shared" si="61"/>
        <v>0</v>
      </c>
      <c r="FW89" s="83">
        <f t="shared" si="62"/>
        <v>0</v>
      </c>
      <c r="FX89" s="84">
        <v>429068119.19</v>
      </c>
      <c r="FY89" s="83">
        <f t="shared" si="228"/>
        <v>440085077.0063076</v>
      </c>
      <c r="FZ89" s="83">
        <f t="shared" si="63"/>
        <v>-57054.419351011515</v>
      </c>
      <c r="GA89" s="83">
        <f t="shared" si="229"/>
        <v>0</v>
      </c>
      <c r="GB89" s="83">
        <f t="shared" si="230"/>
        <v>0</v>
      </c>
      <c r="GC89" s="83">
        <f t="shared" si="231"/>
        <v>0</v>
      </c>
      <c r="GD89" s="83">
        <f t="shared" si="232"/>
        <v>0</v>
      </c>
      <c r="GE89" s="83">
        <f t="shared" si="233"/>
        <v>0</v>
      </c>
      <c r="GF89" s="83">
        <f t="shared" si="234"/>
        <v>0</v>
      </c>
      <c r="GG89" s="83">
        <f t="shared" si="235"/>
        <v>0</v>
      </c>
      <c r="GH89" s="83">
        <f t="shared" si="236"/>
        <v>0</v>
      </c>
      <c r="GI89" s="83">
        <f t="shared" si="237"/>
        <v>0</v>
      </c>
      <c r="GJ89" s="83">
        <f t="shared" si="238"/>
        <v>130168660.57369231</v>
      </c>
      <c r="GK89" s="83">
        <f t="shared" si="239"/>
        <v>130168660.57369231</v>
      </c>
      <c r="GL89" s="83">
        <f t="shared" si="240"/>
        <v>0</v>
      </c>
      <c r="GM89" s="83">
        <f t="shared" si="241"/>
        <v>0</v>
      </c>
      <c r="GN89" s="83">
        <f t="shared" si="242"/>
        <v>130168660.57369231</v>
      </c>
      <c r="GO89" s="83">
        <f t="shared" si="243"/>
        <v>130168660.57369231</v>
      </c>
      <c r="GP89" s="83">
        <f t="shared" si="244"/>
        <v>130168660.57369231</v>
      </c>
      <c r="GQ89" s="83">
        <f t="shared" si="245"/>
        <v>0</v>
      </c>
      <c r="GR89" s="83">
        <f t="shared" si="246"/>
        <v>0</v>
      </c>
      <c r="GS89" s="83">
        <f t="shared" si="247"/>
        <v>0</v>
      </c>
      <c r="GT89" s="83">
        <f t="shared" si="248"/>
        <v>0</v>
      </c>
      <c r="GU89" s="83">
        <f t="shared" si="249"/>
        <v>0</v>
      </c>
      <c r="GV89" s="83">
        <f t="shared" si="250"/>
        <v>0</v>
      </c>
      <c r="GW89" s="83">
        <f t="shared" si="251"/>
        <v>0</v>
      </c>
      <c r="GX89" s="83">
        <f t="shared" si="252"/>
        <v>0</v>
      </c>
      <c r="GY89" s="83">
        <f t="shared" si="253"/>
        <v>0</v>
      </c>
      <c r="GZ89" s="83">
        <f t="shared" si="254"/>
        <v>136266082.11821333</v>
      </c>
      <c r="HA89" s="83">
        <f t="shared" si="255"/>
        <v>130262364.32287031</v>
      </c>
      <c r="HB89" s="83">
        <f t="shared" si="256"/>
        <v>0</v>
      </c>
      <c r="HC89" s="83">
        <f t="shared" si="257"/>
        <v>0</v>
      </c>
      <c r="HD89" s="83">
        <f t="shared" si="258"/>
        <v>137880531.04510769</v>
      </c>
      <c r="HE89" s="83">
        <f t="shared" si="259"/>
        <v>133096788.02896132</v>
      </c>
      <c r="HF89" s="83">
        <f t="shared" si="260"/>
        <v>130368213.36733031</v>
      </c>
      <c r="HG89" s="83">
        <f t="shared" si="261"/>
        <v>0</v>
      </c>
      <c r="HH89" s="83">
        <f t="shared" si="262"/>
        <v>135846607.98530799</v>
      </c>
      <c r="HI89" s="83">
        <f t="shared" si="263"/>
        <v>130262364.32287031</v>
      </c>
      <c r="HJ89" s="83">
        <f t="shared" si="264"/>
        <v>0</v>
      </c>
      <c r="HK89" s="83">
        <f t="shared" si="265"/>
        <v>0</v>
      </c>
      <c r="HL89" s="83">
        <f t="shared" si="266"/>
        <v>138063098.57572106</v>
      </c>
      <c r="HM89" s="83">
        <f t="shared" si="267"/>
        <v>132975779.19277987</v>
      </c>
      <c r="HN89" s="83">
        <f t="shared" si="268"/>
        <v>130368213.36733031</v>
      </c>
    </row>
    <row r="90" spans="1:222" x14ac:dyDescent="0.2">
      <c r="A90" s="63"/>
      <c r="K90" s="64" t="s">
        <v>410</v>
      </c>
      <c r="L90" s="64"/>
      <c r="M90" s="84">
        <v>1</v>
      </c>
      <c r="N90" s="84">
        <v>3</v>
      </c>
      <c r="O90" s="84"/>
      <c r="P90" s="84"/>
      <c r="Q90" s="84"/>
      <c r="R90" s="84">
        <v>1</v>
      </c>
      <c r="S90" s="83">
        <f t="shared" si="169"/>
        <v>70</v>
      </c>
      <c r="T90" s="87">
        <f t="shared" si="170"/>
        <v>0</v>
      </c>
      <c r="U90" s="84"/>
      <c r="V90" s="84"/>
      <c r="W90" s="85">
        <v>1.00992516286297</v>
      </c>
      <c r="X90" s="85">
        <v>1.0098618827850601</v>
      </c>
      <c r="Y90" s="85">
        <v>1.01002078304482</v>
      </c>
      <c r="Z90" s="85">
        <v>1.0099251628153001</v>
      </c>
      <c r="AA90" s="85">
        <v>1.00992516286297</v>
      </c>
      <c r="AB90" s="85">
        <v>1.00992516286297</v>
      </c>
      <c r="AC90" s="85">
        <v>1.00992516286297</v>
      </c>
      <c r="AD90" s="85">
        <v>1.00996039663545</v>
      </c>
      <c r="AE90" s="85">
        <v>1.0099225138665699</v>
      </c>
      <c r="AF90" s="98">
        <v>16625870.148014899</v>
      </c>
      <c r="AG90" s="84">
        <v>16071903.8562753</v>
      </c>
      <c r="AH90" s="84">
        <v>17490224.659067899</v>
      </c>
      <c r="AI90" s="84">
        <v>16625869.920587501</v>
      </c>
      <c r="AJ90" s="84">
        <v>16625870.148014899</v>
      </c>
      <c r="AK90" s="84">
        <v>16625870.148014899</v>
      </c>
      <c r="AL90" s="98">
        <v>16625870.148014899</v>
      </c>
      <c r="AM90" s="84">
        <v>17242716.294405501</v>
      </c>
      <c r="AN90" s="84">
        <v>16612919.6710694</v>
      </c>
      <c r="AO90" s="84">
        <v>-63936.953343154302</v>
      </c>
      <c r="AP90" s="84"/>
      <c r="AQ90" s="84"/>
      <c r="AR90" s="84"/>
      <c r="AS90" s="83">
        <f t="shared" si="171"/>
        <v>0</v>
      </c>
      <c r="AT90" s="83">
        <f t="shared" si="7"/>
        <v>0</v>
      </c>
      <c r="AU90" s="83">
        <f t="shared" si="172"/>
        <v>0</v>
      </c>
      <c r="AV90" s="84">
        <v>16031049.939999999</v>
      </c>
      <c r="AW90" s="84">
        <v>16031049.939999999</v>
      </c>
      <c r="AX90" s="84"/>
      <c r="AY90" s="83">
        <f t="shared" si="8"/>
        <v>16031049.939999999</v>
      </c>
      <c r="AZ90" s="83">
        <f t="shared" si="9"/>
        <v>16031049.939999999</v>
      </c>
      <c r="BA90" s="83">
        <f t="shared" si="10"/>
        <v>16561933.194671744</v>
      </c>
      <c r="BB90" s="83">
        <f t="shared" si="11"/>
        <v>16561933.194671744</v>
      </c>
      <c r="BC90" s="83">
        <f t="shared" si="12"/>
        <v>16561933.194671744</v>
      </c>
      <c r="BD90" s="83">
        <f t="shared" si="13"/>
        <v>16561933.194671744</v>
      </c>
      <c r="BE90" s="83">
        <f t="shared" si="173"/>
        <v>0</v>
      </c>
      <c r="BF90" s="83">
        <f t="shared" si="174"/>
        <v>0</v>
      </c>
      <c r="BG90" s="83">
        <f t="shared" si="14"/>
        <v>16561933.194671744</v>
      </c>
      <c r="BH90" s="83">
        <f t="shared" si="15"/>
        <v>16007966.902932145</v>
      </c>
      <c r="BI90" s="83">
        <f t="shared" si="16"/>
        <v>17426287.705724746</v>
      </c>
      <c r="BJ90" s="83">
        <f t="shared" si="17"/>
        <v>16561932.967244346</v>
      </c>
      <c r="BK90" s="83">
        <f t="shared" si="18"/>
        <v>16561933.194671744</v>
      </c>
      <c r="BL90" s="83">
        <f t="shared" si="19"/>
        <v>16561933.194671744</v>
      </c>
      <c r="BM90" s="83">
        <f t="shared" si="20"/>
        <v>17178779.341062348</v>
      </c>
      <c r="BN90" s="83">
        <f t="shared" si="21"/>
        <v>16548982.717726246</v>
      </c>
      <c r="BO90" s="83">
        <f t="shared" si="175"/>
        <v>0</v>
      </c>
      <c r="BP90" s="83">
        <f t="shared" si="22"/>
        <v>16031049.939999999</v>
      </c>
      <c r="BQ90" s="83">
        <f t="shared" si="23"/>
        <v>16726947.663629381</v>
      </c>
      <c r="BR90" s="83">
        <f t="shared" si="24"/>
        <v>16726947.663629381</v>
      </c>
      <c r="BS90" s="83">
        <f t="shared" si="25"/>
        <v>16726947.663629381</v>
      </c>
      <c r="BT90" s="83">
        <f t="shared" si="26"/>
        <v>16726947.663629381</v>
      </c>
      <c r="BU90" s="83">
        <f t="shared" si="27"/>
        <v>16726947.663629381</v>
      </c>
      <c r="BV90" s="83">
        <f t="shared" si="28"/>
        <v>16166466.134895487</v>
      </c>
      <c r="BW90" s="83">
        <f t="shared" si="29"/>
        <v>17601553.452438425</v>
      </c>
      <c r="BX90" s="83">
        <f t="shared" si="30"/>
        <v>16726947.433152178</v>
      </c>
      <c r="BY90" s="83">
        <f t="shared" si="31"/>
        <v>16726947.663629381</v>
      </c>
      <c r="BZ90" s="83">
        <f t="shared" si="32"/>
        <v>16726947.663629381</v>
      </c>
      <c r="CA90" s="83">
        <f t="shared" si="33"/>
        <v>17350523.634427164</v>
      </c>
      <c r="CB90" s="83">
        <f t="shared" si="34"/>
        <v>16713824.643526645</v>
      </c>
      <c r="CC90" s="84"/>
      <c r="CD90" s="84"/>
      <c r="CE90" s="84"/>
      <c r="CF90" s="84"/>
      <c r="CG90" s="84"/>
      <c r="CH90" s="84"/>
      <c r="CI90" s="84"/>
      <c r="CJ90" s="84"/>
      <c r="CK90" s="84"/>
      <c r="CL90" s="83">
        <f t="shared" si="164"/>
        <v>0</v>
      </c>
      <c r="CM90" s="83">
        <f t="shared" si="165"/>
        <v>864354.51105300151</v>
      </c>
      <c r="CN90" s="83">
        <f t="shared" si="166"/>
        <v>0</v>
      </c>
      <c r="CO90" s="83">
        <f t="shared" si="38"/>
        <v>0</v>
      </c>
      <c r="CP90" s="83">
        <f t="shared" si="39"/>
        <v>0</v>
      </c>
      <c r="CQ90" s="83">
        <f t="shared" si="40"/>
        <v>0</v>
      </c>
      <c r="CR90" s="83">
        <f t="shared" si="41"/>
        <v>0</v>
      </c>
      <c r="CS90" s="83">
        <f t="shared" si="42"/>
        <v>0</v>
      </c>
      <c r="CT90" s="83">
        <f t="shared" si="43"/>
        <v>0</v>
      </c>
      <c r="CU90" s="83">
        <f t="shared" si="44"/>
        <v>0</v>
      </c>
      <c r="CV90" s="83">
        <f t="shared" si="176"/>
        <v>0</v>
      </c>
      <c r="CW90" s="83">
        <f>INDEX($CO:$CU,ROW(),MATCH($CW$42,$CO$47:$CU$47,0))</f>
        <v>0</v>
      </c>
      <c r="CX90" s="83">
        <f t="shared" si="167"/>
        <v>616846.14639060386</v>
      </c>
      <c r="CY90" s="83">
        <f t="shared" si="168"/>
        <v>0</v>
      </c>
      <c r="CZ90" s="83">
        <f t="shared" si="177"/>
        <v>0</v>
      </c>
      <c r="DA90" s="83">
        <f t="shared" si="178"/>
        <v>874605.78880904429</v>
      </c>
      <c r="DB90" s="83">
        <f t="shared" si="179"/>
        <v>0</v>
      </c>
      <c r="DC90" s="83">
        <f t="shared" si="47"/>
        <v>0</v>
      </c>
      <c r="DD90" s="83">
        <f t="shared" si="48"/>
        <v>0</v>
      </c>
      <c r="DE90" s="83">
        <f t="shared" si="49"/>
        <v>0</v>
      </c>
      <c r="DF90" s="83">
        <f t="shared" si="50"/>
        <v>0</v>
      </c>
      <c r="DG90" s="83">
        <f t="shared" si="51"/>
        <v>0</v>
      </c>
      <c r="DH90" s="83">
        <f t="shared" si="52"/>
        <v>0</v>
      </c>
      <c r="DI90" s="83">
        <f t="shared" si="53"/>
        <v>0</v>
      </c>
      <c r="DJ90" s="83">
        <f t="shared" si="180"/>
        <v>0</v>
      </c>
      <c r="DK90" s="83">
        <f>INDEX($DC:$DI,ROW(),MATCH($DK$42,$DC$47:$DI$47,0))</f>
        <v>0</v>
      </c>
      <c r="DL90" s="83">
        <f t="shared" si="181"/>
        <v>623575.97079778276</v>
      </c>
      <c r="DM90" s="83">
        <f t="shared" si="182"/>
        <v>0</v>
      </c>
      <c r="DN90" s="83">
        <f t="shared" si="183"/>
        <v>0</v>
      </c>
      <c r="DO90" s="83">
        <f t="shared" si="184"/>
        <v>59324.349423531334</v>
      </c>
      <c r="DP90" s="83">
        <f t="shared" si="185"/>
        <v>0</v>
      </c>
      <c r="DQ90" s="83">
        <f t="shared" si="186"/>
        <v>0</v>
      </c>
      <c r="DR90" s="83">
        <f t="shared" si="187"/>
        <v>0</v>
      </c>
      <c r="DS90" s="83">
        <f t="shared" si="188"/>
        <v>0</v>
      </c>
      <c r="DT90" s="83">
        <f t="shared" si="189"/>
        <v>0</v>
      </c>
      <c r="DU90" s="83">
        <f t="shared" si="190"/>
        <v>0</v>
      </c>
      <c r="DV90" s="83">
        <f t="shared" si="191"/>
        <v>25455.85244806586</v>
      </c>
      <c r="DW90" s="83">
        <f t="shared" si="192"/>
        <v>0</v>
      </c>
      <c r="DX90" s="83">
        <f t="shared" si="193"/>
        <v>0</v>
      </c>
      <c r="DY90" s="83">
        <f t="shared" si="194"/>
        <v>59448.068427946186</v>
      </c>
      <c r="DZ90" s="83">
        <f t="shared" si="195"/>
        <v>0</v>
      </c>
      <c r="EA90" s="83">
        <f t="shared" si="196"/>
        <v>0</v>
      </c>
      <c r="EB90" s="83">
        <f t="shared" si="197"/>
        <v>0</v>
      </c>
      <c r="EC90" s="83">
        <f t="shared" si="198"/>
        <v>0</v>
      </c>
      <c r="ED90" s="83">
        <f t="shared" si="199"/>
        <v>0</v>
      </c>
      <c r="EE90" s="83">
        <f t="shared" si="200"/>
        <v>0</v>
      </c>
      <c r="EF90" s="83">
        <f t="shared" si="201"/>
        <v>25496.445923253716</v>
      </c>
      <c r="EG90" s="83">
        <f t="shared" si="202"/>
        <v>0</v>
      </c>
      <c r="EH90" s="83">
        <f t="shared" si="203"/>
        <v>0</v>
      </c>
      <c r="EI90" s="83">
        <f t="shared" si="204"/>
        <v>805030.16162947018</v>
      </c>
      <c r="EJ90" s="83">
        <f t="shared" si="205"/>
        <v>0</v>
      </c>
      <c r="EK90" s="83">
        <f t="shared" si="206"/>
        <v>0</v>
      </c>
      <c r="EL90" s="83">
        <f t="shared" si="207"/>
        <v>0</v>
      </c>
      <c r="EM90" s="83">
        <f t="shared" si="208"/>
        <v>0</v>
      </c>
      <c r="EN90" s="83">
        <f t="shared" si="209"/>
        <v>0</v>
      </c>
      <c r="EO90" s="83">
        <f t="shared" si="210"/>
        <v>0</v>
      </c>
      <c r="EP90" s="83">
        <f t="shared" si="54"/>
        <v>0</v>
      </c>
      <c r="EQ90" s="83">
        <f t="shared" si="55"/>
        <v>0</v>
      </c>
      <c r="ER90" s="83">
        <f t="shared" si="211"/>
        <v>0</v>
      </c>
      <c r="ES90" s="83">
        <f>INDEX($EK:$EQ,ROW(),MATCH($ES$42,$EK$47:$EQ$47,0))</f>
        <v>0</v>
      </c>
      <c r="ET90" s="83">
        <f t="shared" si="212"/>
        <v>591390.29394253797</v>
      </c>
      <c r="EU90" s="83">
        <f t="shared" si="213"/>
        <v>0</v>
      </c>
      <c r="EV90" s="83">
        <f t="shared" si="214"/>
        <v>0</v>
      </c>
      <c r="EW90" s="83">
        <f t="shared" si="215"/>
        <v>815157.7203810981</v>
      </c>
      <c r="EX90" s="83">
        <f t="shared" si="216"/>
        <v>0</v>
      </c>
      <c r="EY90" s="83">
        <f t="shared" si="217"/>
        <v>0</v>
      </c>
      <c r="EZ90" s="83">
        <f t="shared" si="218"/>
        <v>0</v>
      </c>
      <c r="FA90" s="83">
        <f t="shared" si="219"/>
        <v>0</v>
      </c>
      <c r="FB90" s="83">
        <f t="shared" si="220"/>
        <v>0</v>
      </c>
      <c r="FC90" s="83">
        <f t="shared" si="221"/>
        <v>0</v>
      </c>
      <c r="FD90" s="83">
        <f t="shared" si="56"/>
        <v>0</v>
      </c>
      <c r="FE90" s="83">
        <f t="shared" si="57"/>
        <v>0</v>
      </c>
      <c r="FF90" s="83">
        <f t="shared" si="222"/>
        <v>0</v>
      </c>
      <c r="FG90" s="113">
        <f>INDEX($EY:$FE,ROW(),MATCH($FG$42,$EY$47:$FE$47,0))</f>
        <v>0</v>
      </c>
      <c r="FH90" s="83">
        <f t="shared" si="223"/>
        <v>598079.5248745291</v>
      </c>
      <c r="FI90" s="83">
        <f t="shared" si="224"/>
        <v>0</v>
      </c>
      <c r="FJ90" s="84">
        <v>1421686.5081613599</v>
      </c>
      <c r="FK90" s="84">
        <v>213881.60803216801</v>
      </c>
      <c r="FL90" s="84"/>
      <c r="FM90" s="83">
        <f t="shared" si="58"/>
        <v>0</v>
      </c>
      <c r="FN90" s="83">
        <f t="shared" si="59"/>
        <v>0</v>
      </c>
      <c r="FO90" s="83">
        <f t="shared" si="225"/>
        <v>213881.60803216801</v>
      </c>
      <c r="FP90" s="84"/>
      <c r="FQ90" s="84">
        <v>14996582.8297856</v>
      </c>
      <c r="FR90" s="83">
        <f t="shared" si="226"/>
        <v>14996582.829785572</v>
      </c>
      <c r="FS90" s="83">
        <f t="shared" si="227"/>
        <v>-2.7939677238464355E-8</v>
      </c>
      <c r="FT90" s="84">
        <v>16632150.9459791</v>
      </c>
      <c r="FU90" s="83">
        <f t="shared" si="60"/>
        <v>0</v>
      </c>
      <c r="FV90" s="83">
        <f t="shared" si="61"/>
        <v>0</v>
      </c>
      <c r="FW90" s="83">
        <f t="shared" si="62"/>
        <v>0</v>
      </c>
      <c r="FX90" s="84">
        <v>20498457.579999998</v>
      </c>
      <c r="FY90" s="83">
        <f t="shared" si="228"/>
        <v>19967574.325328253</v>
      </c>
      <c r="FZ90" s="83">
        <f t="shared" si="63"/>
        <v>-6280.7979642003775</v>
      </c>
      <c r="GA90" s="83">
        <f t="shared" si="229"/>
        <v>0</v>
      </c>
      <c r="GB90" s="83">
        <f t="shared" si="230"/>
        <v>0</v>
      </c>
      <c r="GC90" s="83">
        <f t="shared" si="231"/>
        <v>0</v>
      </c>
      <c r="GD90" s="83">
        <f t="shared" si="232"/>
        <v>0</v>
      </c>
      <c r="GE90" s="83">
        <f t="shared" si="233"/>
        <v>0</v>
      </c>
      <c r="GF90" s="83">
        <f t="shared" si="234"/>
        <v>0</v>
      </c>
      <c r="GG90" s="83">
        <f t="shared" si="235"/>
        <v>0</v>
      </c>
      <c r="GH90" s="83">
        <f t="shared" si="236"/>
        <v>0</v>
      </c>
      <c r="GI90" s="83">
        <f t="shared" si="237"/>
        <v>0</v>
      </c>
      <c r="GJ90" s="83">
        <f t="shared" si="238"/>
        <v>16561933.194671744</v>
      </c>
      <c r="GK90" s="83">
        <f t="shared" si="239"/>
        <v>0</v>
      </c>
      <c r="GL90" s="83">
        <f t="shared" si="240"/>
        <v>0</v>
      </c>
      <c r="GM90" s="83">
        <f t="shared" si="241"/>
        <v>0</v>
      </c>
      <c r="GN90" s="83">
        <f t="shared" si="242"/>
        <v>0</v>
      </c>
      <c r="GO90" s="83">
        <f t="shared" si="243"/>
        <v>16561933.194671744</v>
      </c>
      <c r="GP90" s="83">
        <f t="shared" si="244"/>
        <v>0</v>
      </c>
      <c r="GQ90" s="83">
        <f t="shared" si="245"/>
        <v>0</v>
      </c>
      <c r="GR90" s="83">
        <f t="shared" si="246"/>
        <v>0</v>
      </c>
      <c r="GS90" s="83">
        <f t="shared" si="247"/>
        <v>0</v>
      </c>
      <c r="GT90" s="83">
        <f t="shared" si="248"/>
        <v>0</v>
      </c>
      <c r="GU90" s="83">
        <f t="shared" si="249"/>
        <v>0</v>
      </c>
      <c r="GV90" s="83">
        <f t="shared" si="250"/>
        <v>0</v>
      </c>
      <c r="GW90" s="83">
        <f t="shared" si="251"/>
        <v>0</v>
      </c>
      <c r="GX90" s="83">
        <f t="shared" si="252"/>
        <v>0</v>
      </c>
      <c r="GY90" s="83">
        <f t="shared" si="253"/>
        <v>0</v>
      </c>
      <c r="GZ90" s="83">
        <f t="shared" si="254"/>
        <v>17426287.705724746</v>
      </c>
      <c r="HA90" s="83">
        <f t="shared" si="255"/>
        <v>0</v>
      </c>
      <c r="HB90" s="83">
        <f t="shared" si="256"/>
        <v>0</v>
      </c>
      <c r="HC90" s="83">
        <f t="shared" si="257"/>
        <v>0</v>
      </c>
      <c r="HD90" s="83">
        <f t="shared" si="258"/>
        <v>0</v>
      </c>
      <c r="HE90" s="83">
        <f t="shared" si="259"/>
        <v>17178779.341062348</v>
      </c>
      <c r="HF90" s="83">
        <f t="shared" si="260"/>
        <v>0</v>
      </c>
      <c r="HG90" s="83">
        <f t="shared" si="261"/>
        <v>0</v>
      </c>
      <c r="HH90" s="83">
        <f t="shared" si="262"/>
        <v>17366839.6372968</v>
      </c>
      <c r="HI90" s="83">
        <f t="shared" si="263"/>
        <v>0</v>
      </c>
      <c r="HJ90" s="83">
        <f t="shared" si="264"/>
        <v>0</v>
      </c>
      <c r="HK90" s="83">
        <f t="shared" si="265"/>
        <v>0</v>
      </c>
      <c r="HL90" s="83">
        <f t="shared" si="266"/>
        <v>0</v>
      </c>
      <c r="HM90" s="83">
        <f t="shared" si="267"/>
        <v>17153282.895139094</v>
      </c>
      <c r="HN90" s="83">
        <f t="shared" si="268"/>
        <v>0</v>
      </c>
    </row>
    <row r="91" spans="1:222" x14ac:dyDescent="0.2">
      <c r="A91" s="63"/>
      <c r="K91" s="64" t="s">
        <v>411</v>
      </c>
      <c r="L91" s="64"/>
      <c r="M91" s="84">
        <v>1</v>
      </c>
      <c r="N91" s="84">
        <v>3</v>
      </c>
      <c r="O91" s="84"/>
      <c r="P91" s="84"/>
      <c r="Q91" s="84"/>
      <c r="R91" s="84">
        <v>1</v>
      </c>
      <c r="S91" s="83">
        <f t="shared" si="169"/>
        <v>70</v>
      </c>
      <c r="T91" s="87">
        <f t="shared" si="170"/>
        <v>0</v>
      </c>
      <c r="U91" s="84"/>
      <c r="V91" s="84"/>
      <c r="W91" s="85">
        <v>1.0109484400731299</v>
      </c>
      <c r="X91" s="85">
        <v>1.01090849757976</v>
      </c>
      <c r="Y91" s="85">
        <v>1.0110081368305099</v>
      </c>
      <c r="Z91" s="85">
        <v>1.0109484400350399</v>
      </c>
      <c r="AA91" s="85">
        <v>1.0109484400731299</v>
      </c>
      <c r="AB91" s="85">
        <v>1.0109484400731299</v>
      </c>
      <c r="AC91" s="85">
        <v>1.0109484400731299</v>
      </c>
      <c r="AD91" s="85">
        <v>1.0109472917675899</v>
      </c>
      <c r="AE91" s="85">
        <v>1.0109478119699</v>
      </c>
      <c r="AF91" s="98">
        <v>2339580.17631337</v>
      </c>
      <c r="AG91" s="84">
        <v>2253816.4343623002</v>
      </c>
      <c r="AH91" s="84">
        <v>2472388.14737701</v>
      </c>
      <c r="AI91" s="84">
        <v>2339580.1386969802</v>
      </c>
      <c r="AJ91" s="84">
        <v>2339580.17631337</v>
      </c>
      <c r="AK91" s="84">
        <v>2339580.17631337</v>
      </c>
      <c r="AL91" s="98">
        <v>2339580.17631337</v>
      </c>
      <c r="AM91" s="84">
        <v>2465370.80964788</v>
      </c>
      <c r="AN91" s="84">
        <v>2335417.48181199</v>
      </c>
      <c r="AO91" s="84">
        <v>-7582.4035352950596</v>
      </c>
      <c r="AP91" s="84"/>
      <c r="AQ91" s="84"/>
      <c r="AR91" s="84"/>
      <c r="AS91" s="83">
        <f t="shared" si="171"/>
        <v>0</v>
      </c>
      <c r="AT91" s="83">
        <f t="shared" si="7"/>
        <v>0</v>
      </c>
      <c r="AU91" s="83">
        <f t="shared" si="172"/>
        <v>0</v>
      </c>
      <c r="AV91" s="84">
        <v>1901152.36</v>
      </c>
      <c r="AW91" s="84">
        <v>1901152.36</v>
      </c>
      <c r="AX91" s="84"/>
      <c r="AY91" s="83">
        <f t="shared" si="8"/>
        <v>1901152.36</v>
      </c>
      <c r="AZ91" s="83">
        <f t="shared" si="9"/>
        <v>1901152.36</v>
      </c>
      <c r="BA91" s="83">
        <f t="shared" si="10"/>
        <v>2331997.7727780747</v>
      </c>
      <c r="BB91" s="83">
        <f t="shared" si="11"/>
        <v>2331997.7727780747</v>
      </c>
      <c r="BC91" s="83">
        <f t="shared" si="12"/>
        <v>2331997.7727780747</v>
      </c>
      <c r="BD91" s="83">
        <f t="shared" si="13"/>
        <v>2331997.7727780747</v>
      </c>
      <c r="BE91" s="83">
        <f t="shared" si="173"/>
        <v>0</v>
      </c>
      <c r="BF91" s="83">
        <f t="shared" si="174"/>
        <v>0</v>
      </c>
      <c r="BG91" s="83">
        <f t="shared" si="14"/>
        <v>2331997.7727780747</v>
      </c>
      <c r="BH91" s="83">
        <f t="shared" si="15"/>
        <v>2246234.0308270049</v>
      </c>
      <c r="BI91" s="83">
        <f t="shared" si="16"/>
        <v>2464805.7438417147</v>
      </c>
      <c r="BJ91" s="83">
        <f t="shared" si="17"/>
        <v>2331997.7351616849</v>
      </c>
      <c r="BK91" s="83">
        <f t="shared" si="18"/>
        <v>2331997.7727780747</v>
      </c>
      <c r="BL91" s="83">
        <f t="shared" si="19"/>
        <v>2331997.7727780747</v>
      </c>
      <c r="BM91" s="83">
        <f t="shared" si="20"/>
        <v>2457788.4061125848</v>
      </c>
      <c r="BN91" s="83">
        <f t="shared" si="21"/>
        <v>2327835.0782766948</v>
      </c>
      <c r="BO91" s="83">
        <f t="shared" si="175"/>
        <v>0</v>
      </c>
      <c r="BP91" s="83">
        <f t="shared" si="22"/>
        <v>1901152.36</v>
      </c>
      <c r="BQ91" s="83">
        <f t="shared" si="23"/>
        <v>2357612.5261347243</v>
      </c>
      <c r="BR91" s="83">
        <f t="shared" si="24"/>
        <v>2357612.5261347243</v>
      </c>
      <c r="BS91" s="83">
        <f t="shared" si="25"/>
        <v>2357612.5261347243</v>
      </c>
      <c r="BT91" s="83">
        <f t="shared" si="26"/>
        <v>2357612.5261347243</v>
      </c>
      <c r="BU91" s="83">
        <f t="shared" si="27"/>
        <v>2357612.5261347243</v>
      </c>
      <c r="BV91" s="83">
        <f t="shared" si="28"/>
        <v>2270819.7819464696</v>
      </c>
      <c r="BW91" s="83">
        <f t="shared" si="29"/>
        <v>2492022.1308661718</v>
      </c>
      <c r="BX91" s="83">
        <f t="shared" si="30"/>
        <v>2357612.4880173793</v>
      </c>
      <c r="BY91" s="83">
        <f t="shared" si="31"/>
        <v>2357612.5261347243</v>
      </c>
      <c r="BZ91" s="83">
        <f t="shared" si="32"/>
        <v>2357612.5261347243</v>
      </c>
      <c r="CA91" s="83">
        <f t="shared" si="33"/>
        <v>2484777.5396810994</v>
      </c>
      <c r="CB91" s="83">
        <f t="shared" si="34"/>
        <v>2353402.7897387897</v>
      </c>
      <c r="CC91" s="84"/>
      <c r="CD91" s="84"/>
      <c r="CE91" s="84"/>
      <c r="CF91" s="84"/>
      <c r="CG91" s="84"/>
      <c r="CH91" s="84"/>
      <c r="CI91" s="84"/>
      <c r="CJ91" s="84"/>
      <c r="CK91" s="84"/>
      <c r="CL91" s="83">
        <f t="shared" si="164"/>
        <v>0</v>
      </c>
      <c r="CM91" s="83">
        <f t="shared" si="165"/>
        <v>132807.97106363997</v>
      </c>
      <c r="CN91" s="83">
        <f t="shared" si="166"/>
        <v>0</v>
      </c>
      <c r="CO91" s="83">
        <f t="shared" si="38"/>
        <v>0</v>
      </c>
      <c r="CP91" s="83">
        <f t="shared" si="39"/>
        <v>0</v>
      </c>
      <c r="CQ91" s="83">
        <f t="shared" si="40"/>
        <v>0</v>
      </c>
      <c r="CR91" s="83">
        <f t="shared" si="41"/>
        <v>0</v>
      </c>
      <c r="CS91" s="83">
        <f t="shared" si="42"/>
        <v>0</v>
      </c>
      <c r="CT91" s="83">
        <f t="shared" si="43"/>
        <v>0</v>
      </c>
      <c r="CU91" s="83">
        <f t="shared" si="44"/>
        <v>0</v>
      </c>
      <c r="CV91" s="83">
        <f t="shared" si="176"/>
        <v>0</v>
      </c>
      <c r="CW91" s="83">
        <f>INDEX($CO:$CU,ROW(),MATCH($CW$42,$CO$47:$CU$47,0))</f>
        <v>0</v>
      </c>
      <c r="CX91" s="83">
        <f t="shared" si="167"/>
        <v>125790.63333451003</v>
      </c>
      <c r="CY91" s="83">
        <f t="shared" si="168"/>
        <v>0</v>
      </c>
      <c r="CZ91" s="83">
        <f t="shared" si="177"/>
        <v>0</v>
      </c>
      <c r="DA91" s="83">
        <f t="shared" si="178"/>
        <v>134409.60473144753</v>
      </c>
      <c r="DB91" s="83">
        <f t="shared" si="179"/>
        <v>0</v>
      </c>
      <c r="DC91" s="83">
        <f t="shared" si="47"/>
        <v>0</v>
      </c>
      <c r="DD91" s="83">
        <f t="shared" si="48"/>
        <v>0</v>
      </c>
      <c r="DE91" s="83">
        <f t="shared" si="49"/>
        <v>0</v>
      </c>
      <c r="DF91" s="83">
        <f t="shared" si="50"/>
        <v>0</v>
      </c>
      <c r="DG91" s="83">
        <f t="shared" si="51"/>
        <v>0</v>
      </c>
      <c r="DH91" s="83">
        <f t="shared" si="52"/>
        <v>0</v>
      </c>
      <c r="DI91" s="83">
        <f t="shared" si="53"/>
        <v>0</v>
      </c>
      <c r="DJ91" s="83">
        <f t="shared" si="180"/>
        <v>0</v>
      </c>
      <c r="DK91" s="83">
        <f>INDEX($DC:$DI,ROW(),MATCH($DK$42,$DC$47:$DI$47,0))</f>
        <v>0</v>
      </c>
      <c r="DL91" s="83">
        <f t="shared" si="181"/>
        <v>127165.01354637509</v>
      </c>
      <c r="DM91" s="83">
        <f t="shared" si="182"/>
        <v>0</v>
      </c>
      <c r="DN91" s="83">
        <f t="shared" si="183"/>
        <v>0</v>
      </c>
      <c r="DO91" s="83">
        <f t="shared" si="184"/>
        <v>9115.1794557204521</v>
      </c>
      <c r="DP91" s="83">
        <f t="shared" si="185"/>
        <v>0</v>
      </c>
      <c r="DQ91" s="83">
        <f t="shared" si="186"/>
        <v>0</v>
      </c>
      <c r="DR91" s="83">
        <f t="shared" si="187"/>
        <v>0</v>
      </c>
      <c r="DS91" s="83">
        <f t="shared" si="188"/>
        <v>0</v>
      </c>
      <c r="DT91" s="83">
        <f t="shared" si="189"/>
        <v>0</v>
      </c>
      <c r="DU91" s="83">
        <f t="shared" si="190"/>
        <v>0</v>
      </c>
      <c r="DV91" s="83">
        <f t="shared" si="191"/>
        <v>5191.0963864308233</v>
      </c>
      <c r="DW91" s="83">
        <f t="shared" si="192"/>
        <v>0</v>
      </c>
      <c r="DX91" s="83">
        <f t="shared" si="193"/>
        <v>0</v>
      </c>
      <c r="DY91" s="83">
        <f t="shared" si="194"/>
        <v>9135.9918739262575</v>
      </c>
      <c r="DZ91" s="83">
        <f t="shared" si="195"/>
        <v>0</v>
      </c>
      <c r="EA91" s="83">
        <f t="shared" si="196"/>
        <v>0</v>
      </c>
      <c r="EB91" s="83">
        <f t="shared" si="197"/>
        <v>0</v>
      </c>
      <c r="EC91" s="83">
        <f t="shared" si="198"/>
        <v>0</v>
      </c>
      <c r="ED91" s="83">
        <f t="shared" si="199"/>
        <v>0</v>
      </c>
      <c r="EE91" s="83">
        <f t="shared" si="200"/>
        <v>0</v>
      </c>
      <c r="EF91" s="83">
        <f t="shared" si="201"/>
        <v>5199.4561096812986</v>
      </c>
      <c r="EG91" s="83">
        <f t="shared" si="202"/>
        <v>0</v>
      </c>
      <c r="EH91" s="83">
        <f t="shared" si="203"/>
        <v>0</v>
      </c>
      <c r="EI91" s="83">
        <f t="shared" si="204"/>
        <v>123692.79160791951</v>
      </c>
      <c r="EJ91" s="83">
        <f t="shared" si="205"/>
        <v>0</v>
      </c>
      <c r="EK91" s="83">
        <f t="shared" si="206"/>
        <v>0</v>
      </c>
      <c r="EL91" s="83">
        <f t="shared" si="207"/>
        <v>0</v>
      </c>
      <c r="EM91" s="83">
        <f t="shared" si="208"/>
        <v>0</v>
      </c>
      <c r="EN91" s="83">
        <f t="shared" si="209"/>
        <v>0</v>
      </c>
      <c r="EO91" s="83">
        <f t="shared" si="210"/>
        <v>0</v>
      </c>
      <c r="EP91" s="83">
        <f t="shared" si="54"/>
        <v>0</v>
      </c>
      <c r="EQ91" s="83">
        <f t="shared" si="55"/>
        <v>0</v>
      </c>
      <c r="ER91" s="83">
        <f t="shared" si="211"/>
        <v>0</v>
      </c>
      <c r="ES91" s="83">
        <f>INDEX($EK:$EQ,ROW(),MATCH($ES$42,$EK$47:$EQ$47,0))</f>
        <v>0</v>
      </c>
      <c r="ET91" s="83">
        <f t="shared" si="212"/>
        <v>120599.5369480792</v>
      </c>
      <c r="EU91" s="83">
        <f t="shared" si="213"/>
        <v>0</v>
      </c>
      <c r="EV91" s="83">
        <f t="shared" si="214"/>
        <v>0</v>
      </c>
      <c r="EW91" s="83">
        <f t="shared" si="215"/>
        <v>125273.61285752128</v>
      </c>
      <c r="EX91" s="83">
        <f t="shared" si="216"/>
        <v>0</v>
      </c>
      <c r="EY91" s="83">
        <f t="shared" si="217"/>
        <v>0</v>
      </c>
      <c r="EZ91" s="83">
        <f t="shared" si="218"/>
        <v>0</v>
      </c>
      <c r="FA91" s="83">
        <f t="shared" si="219"/>
        <v>0</v>
      </c>
      <c r="FB91" s="83">
        <f t="shared" si="220"/>
        <v>0</v>
      </c>
      <c r="FC91" s="83">
        <f t="shared" si="221"/>
        <v>0</v>
      </c>
      <c r="FD91" s="83">
        <f t="shared" si="56"/>
        <v>0</v>
      </c>
      <c r="FE91" s="83">
        <f t="shared" si="57"/>
        <v>0</v>
      </c>
      <c r="FF91" s="83">
        <f t="shared" si="222"/>
        <v>0</v>
      </c>
      <c r="FG91" s="113">
        <f>INDEX($EY:$FE,ROW(),MATCH($FG$42,$EY$47:$FE$47,0))</f>
        <v>0</v>
      </c>
      <c r="FH91" s="83">
        <f t="shared" si="223"/>
        <v>121965.55743669379</v>
      </c>
      <c r="FI91" s="83">
        <f t="shared" si="224"/>
        <v>0</v>
      </c>
      <c r="FJ91" s="84">
        <v>294363.45993303298</v>
      </c>
      <c r="FK91" s="84">
        <v>32621.946070342299</v>
      </c>
      <c r="FL91" s="84"/>
      <c r="FM91" s="83">
        <f t="shared" si="58"/>
        <v>0</v>
      </c>
      <c r="FN91" s="83">
        <f t="shared" si="59"/>
        <v>0</v>
      </c>
      <c r="FO91" s="83">
        <f t="shared" si="225"/>
        <v>32621.946070342299</v>
      </c>
      <c r="FP91" s="84"/>
      <c r="FQ91" s="84">
        <v>2013705.94761527</v>
      </c>
      <c r="FR91" s="83">
        <f t="shared" si="226"/>
        <v>2013705.9476152749</v>
      </c>
      <c r="FS91" s="83">
        <f t="shared" si="227"/>
        <v>4.8894435167312622E-9</v>
      </c>
      <c r="FT91" s="84">
        <v>2340691.3536186502</v>
      </c>
      <c r="FU91" s="83">
        <f t="shared" si="60"/>
        <v>0</v>
      </c>
      <c r="FV91" s="83">
        <f t="shared" si="61"/>
        <v>0</v>
      </c>
      <c r="FW91" s="83">
        <f t="shared" si="62"/>
        <v>0</v>
      </c>
      <c r="FX91" s="84">
        <v>299796.65000000002</v>
      </c>
      <c r="FY91" s="83">
        <f t="shared" si="228"/>
        <v>0</v>
      </c>
      <c r="FZ91" s="83">
        <f t="shared" si="63"/>
        <v>-1111.1773052802309</v>
      </c>
      <c r="GA91" s="83">
        <f t="shared" si="229"/>
        <v>0</v>
      </c>
      <c r="GB91" s="83">
        <f t="shared" si="230"/>
        <v>0</v>
      </c>
      <c r="GC91" s="83">
        <f t="shared" si="231"/>
        <v>0</v>
      </c>
      <c r="GD91" s="83">
        <f t="shared" si="232"/>
        <v>0</v>
      </c>
      <c r="GE91" s="83">
        <f t="shared" si="233"/>
        <v>0</v>
      </c>
      <c r="GF91" s="83">
        <f t="shared" si="234"/>
        <v>0</v>
      </c>
      <c r="GG91" s="83">
        <f t="shared" si="235"/>
        <v>0</v>
      </c>
      <c r="GH91" s="83">
        <f t="shared" si="236"/>
        <v>0</v>
      </c>
      <c r="GI91" s="83">
        <f t="shared" si="237"/>
        <v>0</v>
      </c>
      <c r="GJ91" s="83">
        <f t="shared" si="238"/>
        <v>2331997.7727780747</v>
      </c>
      <c r="GK91" s="83">
        <f t="shared" si="239"/>
        <v>0</v>
      </c>
      <c r="GL91" s="83">
        <f t="shared" si="240"/>
        <v>0</v>
      </c>
      <c r="GM91" s="83">
        <f t="shared" si="241"/>
        <v>0</v>
      </c>
      <c r="GN91" s="83">
        <f t="shared" si="242"/>
        <v>0</v>
      </c>
      <c r="GO91" s="83">
        <f t="shared" si="243"/>
        <v>2331997.7727780747</v>
      </c>
      <c r="GP91" s="83">
        <f t="shared" si="244"/>
        <v>0</v>
      </c>
      <c r="GQ91" s="83">
        <f t="shared" si="245"/>
        <v>0</v>
      </c>
      <c r="GR91" s="83">
        <f t="shared" si="246"/>
        <v>0</v>
      </c>
      <c r="GS91" s="83">
        <f t="shared" si="247"/>
        <v>0</v>
      </c>
      <c r="GT91" s="83">
        <f t="shared" si="248"/>
        <v>0</v>
      </c>
      <c r="GU91" s="83">
        <f t="shared" si="249"/>
        <v>0</v>
      </c>
      <c r="GV91" s="83">
        <f t="shared" si="250"/>
        <v>0</v>
      </c>
      <c r="GW91" s="83">
        <f t="shared" si="251"/>
        <v>0</v>
      </c>
      <c r="GX91" s="83">
        <f t="shared" si="252"/>
        <v>0</v>
      </c>
      <c r="GY91" s="83">
        <f t="shared" si="253"/>
        <v>0</v>
      </c>
      <c r="GZ91" s="83">
        <f t="shared" si="254"/>
        <v>2464805.7438417147</v>
      </c>
      <c r="HA91" s="83">
        <f t="shared" si="255"/>
        <v>0</v>
      </c>
      <c r="HB91" s="83">
        <f t="shared" si="256"/>
        <v>0</v>
      </c>
      <c r="HC91" s="83">
        <f t="shared" si="257"/>
        <v>0</v>
      </c>
      <c r="HD91" s="83">
        <f t="shared" si="258"/>
        <v>0</v>
      </c>
      <c r="HE91" s="83">
        <f t="shared" si="259"/>
        <v>2457788.4061125848</v>
      </c>
      <c r="HF91" s="83">
        <f t="shared" si="260"/>
        <v>0</v>
      </c>
      <c r="HG91" s="83">
        <f t="shared" si="261"/>
        <v>0</v>
      </c>
      <c r="HH91" s="83">
        <f t="shared" si="262"/>
        <v>2455669.7519677882</v>
      </c>
      <c r="HI91" s="83">
        <f t="shared" si="263"/>
        <v>0</v>
      </c>
      <c r="HJ91" s="83">
        <f t="shared" si="264"/>
        <v>0</v>
      </c>
      <c r="HK91" s="83">
        <f t="shared" si="265"/>
        <v>0</v>
      </c>
      <c r="HL91" s="83">
        <f t="shared" si="266"/>
        <v>0</v>
      </c>
      <c r="HM91" s="83">
        <f t="shared" si="267"/>
        <v>2452588.9500029036</v>
      </c>
      <c r="HN91" s="83">
        <f t="shared" si="268"/>
        <v>0</v>
      </c>
    </row>
    <row r="92" spans="1:222" x14ac:dyDescent="0.2">
      <c r="A92" s="63"/>
      <c r="K92" s="64" t="s">
        <v>412</v>
      </c>
      <c r="L92" s="64"/>
      <c r="M92" s="84">
        <v>1</v>
      </c>
      <c r="N92" s="84">
        <v>3</v>
      </c>
      <c r="O92" s="84"/>
      <c r="P92" s="84"/>
      <c r="Q92" s="84"/>
      <c r="R92" s="84">
        <v>1</v>
      </c>
      <c r="S92" s="83">
        <f t="shared" si="169"/>
        <v>70</v>
      </c>
      <c r="T92" s="87">
        <f t="shared" si="170"/>
        <v>0</v>
      </c>
      <c r="U92" s="84"/>
      <c r="V92" s="84"/>
      <c r="W92" s="85">
        <v>1.00000000049926</v>
      </c>
      <c r="X92" s="85">
        <v>1.00000000049926</v>
      </c>
      <c r="Y92" s="85">
        <v>1.00000000049926</v>
      </c>
      <c r="Z92" s="85">
        <v>1.00000000049926</v>
      </c>
      <c r="AA92" s="85">
        <v>1.00000000049926</v>
      </c>
      <c r="AB92" s="85">
        <v>1.00000000049926</v>
      </c>
      <c r="AC92" s="85">
        <v>1.00000000049926</v>
      </c>
      <c r="AD92" s="85">
        <v>1.0000000004538701</v>
      </c>
      <c r="AE92" s="85">
        <v>1.00000000049926</v>
      </c>
      <c r="AF92" s="98">
        <v>5.9849133259765399E-4</v>
      </c>
      <c r="AG92" s="84">
        <v>5.9849133259765399E-4</v>
      </c>
      <c r="AH92" s="84">
        <v>5.9849133259765399E-4</v>
      </c>
      <c r="AI92" s="84">
        <v>5.9849133259765399E-4</v>
      </c>
      <c r="AJ92" s="84">
        <v>5.9849133259765399E-4</v>
      </c>
      <c r="AK92" s="84">
        <v>5.9849133259765399E-4</v>
      </c>
      <c r="AL92" s="98">
        <v>5.9849133259765399E-4</v>
      </c>
      <c r="AM92" s="84">
        <v>6.5834044264484698E-4</v>
      </c>
      <c r="AN92" s="84">
        <v>5.9849133259765399E-4</v>
      </c>
      <c r="AO92" s="84">
        <v>-3.9883197658577303E-3</v>
      </c>
      <c r="AP92" s="84"/>
      <c r="AQ92" s="84"/>
      <c r="AR92" s="84"/>
      <c r="AS92" s="83">
        <f t="shared" si="171"/>
        <v>0</v>
      </c>
      <c r="AT92" s="83">
        <f t="shared" si="7"/>
        <v>0</v>
      </c>
      <c r="AU92" s="83">
        <f t="shared" si="172"/>
        <v>0</v>
      </c>
      <c r="AV92" s="84">
        <v>1</v>
      </c>
      <c r="AW92" s="84">
        <v>1</v>
      </c>
      <c r="AX92" s="84"/>
      <c r="AY92" s="83">
        <f t="shared" si="8"/>
        <v>1</v>
      </c>
      <c r="AZ92" s="83">
        <f t="shared" si="9"/>
        <v>1</v>
      </c>
      <c r="BA92" s="83">
        <f t="shared" si="10"/>
        <v>0.69898305147002193</v>
      </c>
      <c r="BB92" s="83">
        <f t="shared" si="11"/>
        <v>-3.3898284332600764E-3</v>
      </c>
      <c r="BC92" s="83">
        <f t="shared" si="12"/>
        <v>-3.3898284332600764E-3</v>
      </c>
      <c r="BD92" s="83">
        <f t="shared" si="13"/>
        <v>-3.3898284332600764E-3</v>
      </c>
      <c r="BE92" s="83">
        <f t="shared" si="173"/>
        <v>0</v>
      </c>
      <c r="BF92" s="83">
        <f t="shared" si="174"/>
        <v>0</v>
      </c>
      <c r="BG92" s="83">
        <f t="shared" si="14"/>
        <v>-3.3898284332600764E-3</v>
      </c>
      <c r="BH92" s="83">
        <f t="shared" si="15"/>
        <v>-3.3898284332600764E-3</v>
      </c>
      <c r="BI92" s="83">
        <f t="shared" si="16"/>
        <v>-3.3898284332600764E-3</v>
      </c>
      <c r="BJ92" s="83">
        <f t="shared" si="17"/>
        <v>-3.3898284332600764E-3</v>
      </c>
      <c r="BK92" s="83">
        <f t="shared" si="18"/>
        <v>-3.3898284332600764E-3</v>
      </c>
      <c r="BL92" s="83">
        <f t="shared" si="19"/>
        <v>-3.3898284332600764E-3</v>
      </c>
      <c r="BM92" s="83">
        <f t="shared" si="20"/>
        <v>-3.3299793232128834E-3</v>
      </c>
      <c r="BN92" s="83">
        <f t="shared" si="21"/>
        <v>-3.3898284332600764E-3</v>
      </c>
      <c r="BO92" s="83">
        <f t="shared" si="175"/>
        <v>0</v>
      </c>
      <c r="BP92" s="83">
        <f t="shared" si="22"/>
        <v>1</v>
      </c>
      <c r="BQ92" s="83">
        <f t="shared" si="23"/>
        <v>0.69898305147011153</v>
      </c>
      <c r="BR92" s="83">
        <f t="shared" si="24"/>
        <v>-3.3898284329612737E-3</v>
      </c>
      <c r="BS92" s="83">
        <f t="shared" si="25"/>
        <v>-3.3898284329612737E-3</v>
      </c>
      <c r="BT92" s="83">
        <f t="shared" si="26"/>
        <v>-3.3898284329612737E-3</v>
      </c>
      <c r="BU92" s="83">
        <f t="shared" si="27"/>
        <v>-3.3898284329612737E-3</v>
      </c>
      <c r="BV92" s="83">
        <f t="shared" si="28"/>
        <v>-3.3898284329612737E-3</v>
      </c>
      <c r="BW92" s="83">
        <f t="shared" si="29"/>
        <v>-3.3898284329612737E-3</v>
      </c>
      <c r="BX92" s="83">
        <f t="shared" si="30"/>
        <v>-3.3898284329612737E-3</v>
      </c>
      <c r="BY92" s="83">
        <f t="shared" si="31"/>
        <v>-3.3898284329612737E-3</v>
      </c>
      <c r="BZ92" s="83">
        <f t="shared" si="32"/>
        <v>-3.3898284329612737E-3</v>
      </c>
      <c r="CA92" s="83">
        <f t="shared" si="33"/>
        <v>-3.329979322914082E-3</v>
      </c>
      <c r="CB92" s="83">
        <f t="shared" si="34"/>
        <v>-3.3898284329612737E-3</v>
      </c>
      <c r="CC92" s="84"/>
      <c r="CD92" s="84"/>
      <c r="CE92" s="84"/>
      <c r="CF92" s="84"/>
      <c r="CG92" s="84"/>
      <c r="CH92" s="84"/>
      <c r="CI92" s="84"/>
      <c r="CJ92" s="84"/>
      <c r="CK92" s="84"/>
      <c r="CL92" s="83">
        <f t="shared" si="164"/>
        <v>0</v>
      </c>
      <c r="CM92" s="83">
        <f t="shared" si="165"/>
        <v>0</v>
      </c>
      <c r="CN92" s="83">
        <f t="shared" si="166"/>
        <v>0</v>
      </c>
      <c r="CO92" s="83">
        <f t="shared" si="38"/>
        <v>0</v>
      </c>
      <c r="CP92" s="83">
        <f t="shared" si="39"/>
        <v>0</v>
      </c>
      <c r="CQ92" s="83">
        <f t="shared" si="40"/>
        <v>0.70237287990328201</v>
      </c>
      <c r="CR92" s="83">
        <f t="shared" si="41"/>
        <v>0</v>
      </c>
      <c r="CS92" s="83">
        <f t="shared" si="42"/>
        <v>0</v>
      </c>
      <c r="CT92" s="83">
        <f t="shared" si="43"/>
        <v>0.70237287990328201</v>
      </c>
      <c r="CU92" s="83">
        <f t="shared" si="44"/>
        <v>0.70237287990328201</v>
      </c>
      <c r="CV92" s="83">
        <f t="shared" si="176"/>
        <v>0.70237287990328201</v>
      </c>
      <c r="CW92" s="83">
        <f>INDEX($CO:$CU,ROW(),MATCH($CW$42,$CO$47:$CU$47,0))</f>
        <v>0.70237287990328201</v>
      </c>
      <c r="CX92" s="83">
        <f t="shared" si="167"/>
        <v>5.9849110047192986E-5</v>
      </c>
      <c r="CY92" s="83">
        <f t="shared" si="168"/>
        <v>0</v>
      </c>
      <c r="CZ92" s="83">
        <f t="shared" si="177"/>
        <v>0</v>
      </c>
      <c r="DA92" s="83">
        <f t="shared" si="178"/>
        <v>0</v>
      </c>
      <c r="DB92" s="83">
        <f t="shared" si="179"/>
        <v>0</v>
      </c>
      <c r="DC92" s="83">
        <f t="shared" si="47"/>
        <v>0</v>
      </c>
      <c r="DD92" s="83">
        <f t="shared" si="48"/>
        <v>0</v>
      </c>
      <c r="DE92" s="83">
        <f t="shared" si="49"/>
        <v>0.70237287990307284</v>
      </c>
      <c r="DF92" s="83">
        <f t="shared" si="50"/>
        <v>0</v>
      </c>
      <c r="DG92" s="83">
        <f t="shared" si="51"/>
        <v>0</v>
      </c>
      <c r="DH92" s="83">
        <f t="shared" si="52"/>
        <v>0.70237287990307284</v>
      </c>
      <c r="DI92" s="83">
        <f t="shared" si="53"/>
        <v>0.70237287990307284</v>
      </c>
      <c r="DJ92" s="83">
        <f t="shared" si="180"/>
        <v>0.70237287990307284</v>
      </c>
      <c r="DK92" s="83">
        <f>INDEX($DC:$DI,ROW(),MATCH($DK$42,$DC$47:$DI$47,0))</f>
        <v>0.70237287990307284</v>
      </c>
      <c r="DL92" s="83">
        <f t="shared" si="181"/>
        <v>5.9849110047191685E-5</v>
      </c>
      <c r="DM92" s="83">
        <f t="shared" si="182"/>
        <v>0</v>
      </c>
      <c r="DN92" s="83">
        <f t="shared" si="183"/>
        <v>0</v>
      </c>
      <c r="DO92" s="83">
        <f t="shared" si="184"/>
        <v>0</v>
      </c>
      <c r="DP92" s="83">
        <f t="shared" si="185"/>
        <v>0</v>
      </c>
      <c r="DQ92" s="83">
        <f t="shared" si="186"/>
        <v>0</v>
      </c>
      <c r="DR92" s="83">
        <f t="shared" si="187"/>
        <v>0</v>
      </c>
      <c r="DS92" s="83">
        <f t="shared" si="188"/>
        <v>-1.8586359959980335E-2</v>
      </c>
      <c r="DT92" s="83">
        <f t="shared" si="189"/>
        <v>0</v>
      </c>
      <c r="DU92" s="83">
        <f t="shared" si="190"/>
        <v>0</v>
      </c>
      <c r="DV92" s="83">
        <f t="shared" si="191"/>
        <v>2.4698381005118127E-6</v>
      </c>
      <c r="DW92" s="83">
        <f t="shared" si="192"/>
        <v>0</v>
      </c>
      <c r="DX92" s="83">
        <f t="shared" si="193"/>
        <v>0</v>
      </c>
      <c r="DY92" s="83">
        <f t="shared" si="194"/>
        <v>0</v>
      </c>
      <c r="DZ92" s="83">
        <f t="shared" si="195"/>
        <v>0</v>
      </c>
      <c r="EA92" s="83">
        <f t="shared" si="196"/>
        <v>0</v>
      </c>
      <c r="EB92" s="83">
        <f t="shared" si="197"/>
        <v>0</v>
      </c>
      <c r="EC92" s="83">
        <f t="shared" si="198"/>
        <v>-1.8963029263923306E-2</v>
      </c>
      <c r="ED92" s="83">
        <f t="shared" si="199"/>
        <v>0</v>
      </c>
      <c r="EE92" s="83">
        <f t="shared" si="200"/>
        <v>0</v>
      </c>
      <c r="EF92" s="83">
        <f t="shared" si="201"/>
        <v>2.447078895488622E-6</v>
      </c>
      <c r="EG92" s="83">
        <f t="shared" si="202"/>
        <v>0</v>
      </c>
      <c r="EH92" s="83">
        <f t="shared" si="203"/>
        <v>0</v>
      </c>
      <c r="EI92" s="83">
        <f t="shared" si="204"/>
        <v>0</v>
      </c>
      <c r="EJ92" s="83">
        <f t="shared" si="205"/>
        <v>0</v>
      </c>
      <c r="EK92" s="83">
        <f t="shared" si="206"/>
        <v>0</v>
      </c>
      <c r="EL92" s="83">
        <f t="shared" si="207"/>
        <v>0</v>
      </c>
      <c r="EM92" s="83">
        <f t="shared" si="208"/>
        <v>0.72095923986326238</v>
      </c>
      <c r="EN92" s="83">
        <f t="shared" si="209"/>
        <v>0</v>
      </c>
      <c r="EO92" s="83">
        <f t="shared" si="210"/>
        <v>0</v>
      </c>
      <c r="EP92" s="83">
        <f t="shared" si="54"/>
        <v>0.72095923986326238</v>
      </c>
      <c r="EQ92" s="83">
        <f t="shared" si="55"/>
        <v>0.72095923986326238</v>
      </c>
      <c r="ER92" s="83">
        <f t="shared" si="211"/>
        <v>0.72095923986326238</v>
      </c>
      <c r="ES92" s="83">
        <f>INDEX($EK:$EQ,ROW(),MATCH($ES$42,$EK$47:$EQ$47,0))</f>
        <v>0.72095923986326238</v>
      </c>
      <c r="ET92" s="83">
        <f t="shared" si="212"/>
        <v>5.7379271946681171E-5</v>
      </c>
      <c r="EU92" s="83">
        <f t="shared" si="213"/>
        <v>0</v>
      </c>
      <c r="EV92" s="83">
        <f t="shared" si="214"/>
        <v>0</v>
      </c>
      <c r="EW92" s="83">
        <f t="shared" si="215"/>
        <v>0</v>
      </c>
      <c r="EX92" s="83">
        <f t="shared" si="216"/>
        <v>0</v>
      </c>
      <c r="EY92" s="83">
        <f t="shared" si="217"/>
        <v>0</v>
      </c>
      <c r="EZ92" s="83">
        <f t="shared" si="218"/>
        <v>0</v>
      </c>
      <c r="FA92" s="83">
        <f t="shared" si="219"/>
        <v>0.72133590916699619</v>
      </c>
      <c r="FB92" s="83">
        <f t="shared" si="220"/>
        <v>0</v>
      </c>
      <c r="FC92" s="83">
        <f t="shared" si="221"/>
        <v>0</v>
      </c>
      <c r="FD92" s="83">
        <f t="shared" si="56"/>
        <v>0.72133590916699619</v>
      </c>
      <c r="FE92" s="83">
        <f t="shared" si="57"/>
        <v>0.72133590916699619</v>
      </c>
      <c r="FF92" s="83">
        <f t="shared" si="222"/>
        <v>0.72133590916699619</v>
      </c>
      <c r="FG92" s="113">
        <f>INDEX($EY:$FE,ROW(),MATCH($FG$42,$EY$47:$FE$47,0))</f>
        <v>0.72133590916699619</v>
      </c>
      <c r="FH92" s="83">
        <f t="shared" si="223"/>
        <v>5.7402031151703061E-5</v>
      </c>
      <c r="FI92" s="83">
        <f t="shared" si="224"/>
        <v>0</v>
      </c>
      <c r="FJ92" s="84"/>
      <c r="FK92" s="84">
        <v>5.9849110047192195E-4</v>
      </c>
      <c r="FL92" s="84"/>
      <c r="FM92" s="83">
        <f t="shared" si="58"/>
        <v>0</v>
      </c>
      <c r="FN92" s="83">
        <f t="shared" si="59"/>
        <v>0</v>
      </c>
      <c r="FO92" s="83">
        <f t="shared" si="225"/>
        <v>5.9849110047192195E-4</v>
      </c>
      <c r="FP92" s="84"/>
      <c r="FQ92" s="84"/>
      <c r="FR92" s="83">
        <f t="shared" si="226"/>
        <v>0</v>
      </c>
      <c r="FS92" s="83">
        <f t="shared" si="227"/>
        <v>0</v>
      </c>
      <c r="FT92" s="84">
        <v>5.9849110047192195E-4</v>
      </c>
      <c r="FU92" s="83">
        <f t="shared" si="60"/>
        <v>0</v>
      </c>
      <c r="FV92" s="83">
        <f t="shared" si="61"/>
        <v>0</v>
      </c>
      <c r="FW92" s="83">
        <f t="shared" si="62"/>
        <v>0</v>
      </c>
      <c r="FX92" s="84"/>
      <c r="FY92" s="83">
        <f t="shared" si="228"/>
        <v>1.0033898284332601</v>
      </c>
      <c r="FZ92" s="83">
        <f t="shared" si="63"/>
        <v>2.3212573204735298E-10</v>
      </c>
      <c r="GA92" s="83">
        <f t="shared" si="229"/>
        <v>0</v>
      </c>
      <c r="GB92" s="83">
        <f t="shared" si="230"/>
        <v>0</v>
      </c>
      <c r="GC92" s="83">
        <f t="shared" si="231"/>
        <v>0</v>
      </c>
      <c r="GD92" s="83">
        <f t="shared" si="232"/>
        <v>0</v>
      </c>
      <c r="GE92" s="83">
        <f t="shared" si="233"/>
        <v>0</v>
      </c>
      <c r="GF92" s="83">
        <f t="shared" si="234"/>
        <v>0</v>
      </c>
      <c r="GG92" s="83">
        <f t="shared" si="235"/>
        <v>0</v>
      </c>
      <c r="GH92" s="83">
        <f t="shared" si="236"/>
        <v>0</v>
      </c>
      <c r="GI92" s="83">
        <f t="shared" si="237"/>
        <v>0</v>
      </c>
      <c r="GJ92" s="83">
        <f t="shared" si="238"/>
        <v>0</v>
      </c>
      <c r="GK92" s="83">
        <f t="shared" si="239"/>
        <v>0</v>
      </c>
      <c r="GL92" s="83">
        <f t="shared" si="240"/>
        <v>0</v>
      </c>
      <c r="GM92" s="83">
        <f t="shared" si="241"/>
        <v>0</v>
      </c>
      <c r="GN92" s="83">
        <f t="shared" si="242"/>
        <v>-3.3898284332600764E-3</v>
      </c>
      <c r="GO92" s="83">
        <f t="shared" si="243"/>
        <v>-3.3898284332600764E-3</v>
      </c>
      <c r="GP92" s="83">
        <f t="shared" si="244"/>
        <v>0</v>
      </c>
      <c r="GQ92" s="83">
        <f t="shared" si="245"/>
        <v>0</v>
      </c>
      <c r="GR92" s="83">
        <f t="shared" si="246"/>
        <v>0</v>
      </c>
      <c r="GS92" s="83">
        <f t="shared" si="247"/>
        <v>0</v>
      </c>
      <c r="GT92" s="83">
        <f t="shared" si="248"/>
        <v>0</v>
      </c>
      <c r="GU92" s="83">
        <f t="shared" si="249"/>
        <v>0</v>
      </c>
      <c r="GV92" s="83">
        <f t="shared" si="250"/>
        <v>0</v>
      </c>
      <c r="GW92" s="83">
        <f t="shared" si="251"/>
        <v>0</v>
      </c>
      <c r="GX92" s="83">
        <f t="shared" si="252"/>
        <v>0</v>
      </c>
      <c r="GY92" s="83">
        <f t="shared" si="253"/>
        <v>0</v>
      </c>
      <c r="GZ92" s="83">
        <f t="shared" si="254"/>
        <v>0</v>
      </c>
      <c r="HA92" s="83">
        <f t="shared" si="255"/>
        <v>0</v>
      </c>
      <c r="HB92" s="83">
        <f t="shared" si="256"/>
        <v>0</v>
      </c>
      <c r="HC92" s="83">
        <f t="shared" si="257"/>
        <v>0</v>
      </c>
      <c r="HD92" s="83">
        <f t="shared" si="258"/>
        <v>0.69898305147002193</v>
      </c>
      <c r="HE92" s="83">
        <f t="shared" si="259"/>
        <v>-3.3299793232128834E-3</v>
      </c>
      <c r="HF92" s="83">
        <f t="shared" si="260"/>
        <v>0</v>
      </c>
      <c r="HG92" s="83">
        <f t="shared" si="261"/>
        <v>0</v>
      </c>
      <c r="HH92" s="83">
        <f t="shared" si="262"/>
        <v>0</v>
      </c>
      <c r="HI92" s="83">
        <f t="shared" si="263"/>
        <v>0</v>
      </c>
      <c r="HJ92" s="83">
        <f t="shared" si="264"/>
        <v>0</v>
      </c>
      <c r="HK92" s="83">
        <f t="shared" si="265"/>
        <v>0</v>
      </c>
      <c r="HL92" s="83">
        <f t="shared" si="266"/>
        <v>0.71794608073394528</v>
      </c>
      <c r="HM92" s="83">
        <f t="shared" si="267"/>
        <v>-3.3324264021083721E-3</v>
      </c>
      <c r="HN92" s="83">
        <f t="shared" si="268"/>
        <v>0</v>
      </c>
    </row>
    <row r="93" spans="1:222" x14ac:dyDescent="0.2">
      <c r="A93" s="63"/>
      <c r="K93" s="64" t="s">
        <v>413</v>
      </c>
      <c r="L93" s="64"/>
      <c r="M93" s="84">
        <v>1</v>
      </c>
      <c r="N93" s="84">
        <v>3</v>
      </c>
      <c r="O93" s="84"/>
      <c r="P93" s="84"/>
      <c r="Q93" s="84"/>
      <c r="R93" s="84">
        <v>1</v>
      </c>
      <c r="S93" s="83">
        <f t="shared" si="169"/>
        <v>70</v>
      </c>
      <c r="T93" s="87">
        <f t="shared" si="170"/>
        <v>0</v>
      </c>
      <c r="U93" s="84"/>
      <c r="V93" s="84"/>
      <c r="W93" s="85">
        <v>1.00000000049926</v>
      </c>
      <c r="X93" s="85">
        <v>1.00000000049926</v>
      </c>
      <c r="Y93" s="85">
        <v>1.00000000049926</v>
      </c>
      <c r="Z93" s="85">
        <v>1.00000000049926</v>
      </c>
      <c r="AA93" s="85">
        <v>1.00000000049926</v>
      </c>
      <c r="AB93" s="85">
        <v>1.00000000049926</v>
      </c>
      <c r="AC93" s="85">
        <v>1.00000000049926</v>
      </c>
      <c r="AD93" s="85">
        <v>1.0000000004538701</v>
      </c>
      <c r="AE93" s="85">
        <v>1.00000000049926</v>
      </c>
      <c r="AF93" s="98">
        <v>5.9849133259765399E-4</v>
      </c>
      <c r="AG93" s="84">
        <v>5.9849133259765399E-4</v>
      </c>
      <c r="AH93" s="84">
        <v>5.9849133259765399E-4</v>
      </c>
      <c r="AI93" s="84">
        <v>5.9849133259765399E-4</v>
      </c>
      <c r="AJ93" s="84">
        <v>5.9849133259765399E-4</v>
      </c>
      <c r="AK93" s="84">
        <v>5.9849133259765399E-4</v>
      </c>
      <c r="AL93" s="98">
        <v>5.9849133259765399E-4</v>
      </c>
      <c r="AM93" s="84">
        <v>6.5834044264484698E-4</v>
      </c>
      <c r="AN93" s="84">
        <v>5.9849133259765399E-4</v>
      </c>
      <c r="AO93" s="84">
        <v>-3.9883197658577303E-3</v>
      </c>
      <c r="AP93" s="84"/>
      <c r="AQ93" s="84"/>
      <c r="AR93" s="84"/>
      <c r="AS93" s="83">
        <f t="shared" si="171"/>
        <v>0</v>
      </c>
      <c r="AT93" s="83">
        <f t="shared" si="7"/>
        <v>0</v>
      </c>
      <c r="AU93" s="83">
        <f t="shared" si="172"/>
        <v>0</v>
      </c>
      <c r="AV93" s="84">
        <v>1</v>
      </c>
      <c r="AW93" s="84">
        <v>1</v>
      </c>
      <c r="AX93" s="84"/>
      <c r="AY93" s="83">
        <f t="shared" si="8"/>
        <v>1</v>
      </c>
      <c r="AZ93" s="83">
        <f t="shared" si="9"/>
        <v>1</v>
      </c>
      <c r="BA93" s="83">
        <f t="shared" si="10"/>
        <v>0.69898305147002193</v>
      </c>
      <c r="BB93" s="83">
        <f t="shared" si="11"/>
        <v>-3.3898284332600764E-3</v>
      </c>
      <c r="BC93" s="83">
        <f t="shared" si="12"/>
        <v>-3.3898284332600764E-3</v>
      </c>
      <c r="BD93" s="83">
        <f t="shared" si="13"/>
        <v>-3.3898284332600764E-3</v>
      </c>
      <c r="BE93" s="83">
        <f t="shared" si="173"/>
        <v>0</v>
      </c>
      <c r="BF93" s="83">
        <f t="shared" si="174"/>
        <v>0</v>
      </c>
      <c r="BG93" s="83">
        <f t="shared" si="14"/>
        <v>-3.3898284332600764E-3</v>
      </c>
      <c r="BH93" s="83">
        <f t="shared" si="15"/>
        <v>-3.3898284332600764E-3</v>
      </c>
      <c r="BI93" s="83">
        <f t="shared" si="16"/>
        <v>-3.3898284332600764E-3</v>
      </c>
      <c r="BJ93" s="83">
        <f t="shared" si="17"/>
        <v>-3.3898284332600764E-3</v>
      </c>
      <c r="BK93" s="83">
        <f t="shared" si="18"/>
        <v>-3.3898284332600764E-3</v>
      </c>
      <c r="BL93" s="83">
        <f t="shared" si="19"/>
        <v>-3.3898284332600764E-3</v>
      </c>
      <c r="BM93" s="83">
        <f t="shared" si="20"/>
        <v>-3.3299793232128834E-3</v>
      </c>
      <c r="BN93" s="83">
        <f t="shared" si="21"/>
        <v>-3.3898284332600764E-3</v>
      </c>
      <c r="BO93" s="83">
        <f t="shared" si="175"/>
        <v>0</v>
      </c>
      <c r="BP93" s="83">
        <f t="shared" si="22"/>
        <v>1</v>
      </c>
      <c r="BQ93" s="83">
        <f t="shared" si="23"/>
        <v>0.69898305147011153</v>
      </c>
      <c r="BR93" s="83">
        <f t="shared" si="24"/>
        <v>-3.3898284329612737E-3</v>
      </c>
      <c r="BS93" s="83">
        <f t="shared" si="25"/>
        <v>-3.3898284329612737E-3</v>
      </c>
      <c r="BT93" s="83">
        <f t="shared" si="26"/>
        <v>-3.3898284329612737E-3</v>
      </c>
      <c r="BU93" s="83">
        <f t="shared" si="27"/>
        <v>-3.3898284329612737E-3</v>
      </c>
      <c r="BV93" s="83">
        <f t="shared" si="28"/>
        <v>-3.3898284329612737E-3</v>
      </c>
      <c r="BW93" s="83">
        <f t="shared" si="29"/>
        <v>-3.3898284329612737E-3</v>
      </c>
      <c r="BX93" s="83">
        <f t="shared" si="30"/>
        <v>-3.3898284329612737E-3</v>
      </c>
      <c r="BY93" s="83">
        <f t="shared" si="31"/>
        <v>-3.3898284329612737E-3</v>
      </c>
      <c r="BZ93" s="83">
        <f t="shared" si="32"/>
        <v>-3.3898284329612737E-3</v>
      </c>
      <c r="CA93" s="83">
        <f t="shared" si="33"/>
        <v>-3.329979322914082E-3</v>
      </c>
      <c r="CB93" s="83">
        <f t="shared" si="34"/>
        <v>-3.3898284329612737E-3</v>
      </c>
      <c r="CC93" s="84"/>
      <c r="CD93" s="84"/>
      <c r="CE93" s="84"/>
      <c r="CF93" s="84"/>
      <c r="CG93" s="84"/>
      <c r="CH93" s="84"/>
      <c r="CI93" s="84"/>
      <c r="CJ93" s="84"/>
      <c r="CK93" s="84"/>
      <c r="CL93" s="83">
        <f t="shared" si="164"/>
        <v>0</v>
      </c>
      <c r="CM93" s="83">
        <f t="shared" si="165"/>
        <v>0</v>
      </c>
      <c r="CN93" s="83">
        <f t="shared" si="166"/>
        <v>0</v>
      </c>
      <c r="CO93" s="83">
        <f t="shared" si="38"/>
        <v>0</v>
      </c>
      <c r="CP93" s="83">
        <f t="shared" si="39"/>
        <v>0</v>
      </c>
      <c r="CQ93" s="83">
        <f t="shared" si="40"/>
        <v>0.70237287990328201</v>
      </c>
      <c r="CR93" s="83">
        <f t="shared" si="41"/>
        <v>0</v>
      </c>
      <c r="CS93" s="83">
        <f t="shared" si="42"/>
        <v>0</v>
      </c>
      <c r="CT93" s="83">
        <f t="shared" si="43"/>
        <v>0.70237287990328201</v>
      </c>
      <c r="CU93" s="83">
        <f t="shared" si="44"/>
        <v>0.70237287990328201</v>
      </c>
      <c r="CV93" s="83">
        <f t="shared" si="176"/>
        <v>0.70237287990328201</v>
      </c>
      <c r="CW93" s="83">
        <f>INDEX($CO:$CU,ROW(),MATCH($CW$42,$CO$47:$CU$47,0))</f>
        <v>0.70237287990328201</v>
      </c>
      <c r="CX93" s="83">
        <f t="shared" si="167"/>
        <v>5.9849110047192986E-5</v>
      </c>
      <c r="CY93" s="83">
        <f t="shared" si="168"/>
        <v>0</v>
      </c>
      <c r="CZ93" s="83">
        <f t="shared" si="177"/>
        <v>0</v>
      </c>
      <c r="DA93" s="83">
        <f t="shared" si="178"/>
        <v>0</v>
      </c>
      <c r="DB93" s="83">
        <f t="shared" si="179"/>
        <v>0</v>
      </c>
      <c r="DC93" s="83">
        <f t="shared" si="47"/>
        <v>0</v>
      </c>
      <c r="DD93" s="83">
        <f t="shared" si="48"/>
        <v>0</v>
      </c>
      <c r="DE93" s="83">
        <f t="shared" si="49"/>
        <v>0.70237287990307284</v>
      </c>
      <c r="DF93" s="83">
        <f t="shared" si="50"/>
        <v>0</v>
      </c>
      <c r="DG93" s="83">
        <f t="shared" si="51"/>
        <v>0</v>
      </c>
      <c r="DH93" s="83">
        <f t="shared" si="52"/>
        <v>0.70237287990307284</v>
      </c>
      <c r="DI93" s="83">
        <f t="shared" si="53"/>
        <v>0.70237287990307284</v>
      </c>
      <c r="DJ93" s="83">
        <f t="shared" si="180"/>
        <v>0.70237287990307284</v>
      </c>
      <c r="DK93" s="83">
        <f>INDEX($DC:$DI,ROW(),MATCH($DK$42,$DC$47:$DI$47,0))</f>
        <v>0.70237287990307284</v>
      </c>
      <c r="DL93" s="83">
        <f t="shared" si="181"/>
        <v>5.9849110047191685E-5</v>
      </c>
      <c r="DM93" s="83">
        <f t="shared" si="182"/>
        <v>0</v>
      </c>
      <c r="DN93" s="83">
        <f t="shared" si="183"/>
        <v>0</v>
      </c>
      <c r="DO93" s="83">
        <f t="shared" si="184"/>
        <v>0</v>
      </c>
      <c r="DP93" s="83">
        <f t="shared" si="185"/>
        <v>0</v>
      </c>
      <c r="DQ93" s="83">
        <f t="shared" si="186"/>
        <v>0</v>
      </c>
      <c r="DR93" s="83">
        <f t="shared" si="187"/>
        <v>0</v>
      </c>
      <c r="DS93" s="83">
        <f t="shared" si="188"/>
        <v>-1.8586359959980335E-2</v>
      </c>
      <c r="DT93" s="83">
        <f t="shared" si="189"/>
        <v>0</v>
      </c>
      <c r="DU93" s="83">
        <f t="shared" si="190"/>
        <v>0</v>
      </c>
      <c r="DV93" s="83">
        <f t="shared" si="191"/>
        <v>2.4698381005118127E-6</v>
      </c>
      <c r="DW93" s="83">
        <f t="shared" si="192"/>
        <v>0</v>
      </c>
      <c r="DX93" s="83">
        <f t="shared" si="193"/>
        <v>0</v>
      </c>
      <c r="DY93" s="83">
        <f t="shared" si="194"/>
        <v>0</v>
      </c>
      <c r="DZ93" s="83">
        <f t="shared" si="195"/>
        <v>0</v>
      </c>
      <c r="EA93" s="83">
        <f t="shared" si="196"/>
        <v>0</v>
      </c>
      <c r="EB93" s="83">
        <f t="shared" si="197"/>
        <v>0</v>
      </c>
      <c r="EC93" s="83">
        <f t="shared" si="198"/>
        <v>-1.8963029263923306E-2</v>
      </c>
      <c r="ED93" s="83">
        <f t="shared" si="199"/>
        <v>0</v>
      </c>
      <c r="EE93" s="83">
        <f t="shared" si="200"/>
        <v>0</v>
      </c>
      <c r="EF93" s="83">
        <f t="shared" si="201"/>
        <v>2.447078895488622E-6</v>
      </c>
      <c r="EG93" s="83">
        <f t="shared" si="202"/>
        <v>0</v>
      </c>
      <c r="EH93" s="83">
        <f t="shared" si="203"/>
        <v>0</v>
      </c>
      <c r="EI93" s="83">
        <f t="shared" si="204"/>
        <v>0</v>
      </c>
      <c r="EJ93" s="83">
        <f t="shared" si="205"/>
        <v>0</v>
      </c>
      <c r="EK93" s="83">
        <f t="shared" si="206"/>
        <v>0</v>
      </c>
      <c r="EL93" s="83">
        <f t="shared" si="207"/>
        <v>0</v>
      </c>
      <c r="EM93" s="83">
        <f t="shared" si="208"/>
        <v>0.72095923986326238</v>
      </c>
      <c r="EN93" s="83">
        <f t="shared" si="209"/>
        <v>0</v>
      </c>
      <c r="EO93" s="83">
        <f t="shared" si="210"/>
        <v>0</v>
      </c>
      <c r="EP93" s="83">
        <f t="shared" si="54"/>
        <v>0.72095923986326238</v>
      </c>
      <c r="EQ93" s="83">
        <f t="shared" si="55"/>
        <v>0.72095923986326238</v>
      </c>
      <c r="ER93" s="83">
        <f t="shared" si="211"/>
        <v>0.72095923986326238</v>
      </c>
      <c r="ES93" s="83">
        <f>INDEX($EK:$EQ,ROW(),MATCH($ES$42,$EK$47:$EQ$47,0))</f>
        <v>0.72095923986326238</v>
      </c>
      <c r="ET93" s="83">
        <f t="shared" si="212"/>
        <v>5.7379271946681171E-5</v>
      </c>
      <c r="EU93" s="83">
        <f t="shared" si="213"/>
        <v>0</v>
      </c>
      <c r="EV93" s="83">
        <f t="shared" si="214"/>
        <v>0</v>
      </c>
      <c r="EW93" s="83">
        <f t="shared" si="215"/>
        <v>0</v>
      </c>
      <c r="EX93" s="83">
        <f t="shared" si="216"/>
        <v>0</v>
      </c>
      <c r="EY93" s="83">
        <f t="shared" si="217"/>
        <v>0</v>
      </c>
      <c r="EZ93" s="83">
        <f t="shared" si="218"/>
        <v>0</v>
      </c>
      <c r="FA93" s="83">
        <f t="shared" si="219"/>
        <v>0.72133590916699619</v>
      </c>
      <c r="FB93" s="83">
        <f t="shared" si="220"/>
        <v>0</v>
      </c>
      <c r="FC93" s="83">
        <f t="shared" si="221"/>
        <v>0</v>
      </c>
      <c r="FD93" s="83">
        <f t="shared" si="56"/>
        <v>0.72133590916699619</v>
      </c>
      <c r="FE93" s="83">
        <f t="shared" si="57"/>
        <v>0.72133590916699619</v>
      </c>
      <c r="FF93" s="83">
        <f t="shared" si="222"/>
        <v>0.72133590916699619</v>
      </c>
      <c r="FG93" s="113">
        <f>INDEX($EY:$FE,ROW(),MATCH($FG$42,$EY$47:$FE$47,0))</f>
        <v>0.72133590916699619</v>
      </c>
      <c r="FH93" s="83">
        <f t="shared" si="223"/>
        <v>5.7402031151703061E-5</v>
      </c>
      <c r="FI93" s="83">
        <f t="shared" si="224"/>
        <v>0</v>
      </c>
      <c r="FJ93" s="84"/>
      <c r="FK93" s="84">
        <v>5.9849110047192195E-4</v>
      </c>
      <c r="FL93" s="84"/>
      <c r="FM93" s="83">
        <f t="shared" si="58"/>
        <v>0</v>
      </c>
      <c r="FN93" s="83">
        <f t="shared" si="59"/>
        <v>0</v>
      </c>
      <c r="FO93" s="83">
        <f t="shared" si="225"/>
        <v>5.9849110047192195E-4</v>
      </c>
      <c r="FP93" s="84"/>
      <c r="FQ93" s="84"/>
      <c r="FR93" s="83">
        <f t="shared" si="226"/>
        <v>0</v>
      </c>
      <c r="FS93" s="83">
        <f t="shared" si="227"/>
        <v>0</v>
      </c>
      <c r="FT93" s="84">
        <v>5.9849110047192195E-4</v>
      </c>
      <c r="FU93" s="83">
        <f t="shared" si="60"/>
        <v>0</v>
      </c>
      <c r="FV93" s="83">
        <f t="shared" si="61"/>
        <v>0</v>
      </c>
      <c r="FW93" s="83">
        <f t="shared" si="62"/>
        <v>0</v>
      </c>
      <c r="FX93" s="84"/>
      <c r="FY93" s="83">
        <f t="shared" si="228"/>
        <v>1.0033898284332601</v>
      </c>
      <c r="FZ93" s="83">
        <f t="shared" si="63"/>
        <v>2.3212573204735298E-10</v>
      </c>
      <c r="GA93" s="83">
        <f t="shared" si="229"/>
        <v>0</v>
      </c>
      <c r="GB93" s="83">
        <f t="shared" si="230"/>
        <v>0</v>
      </c>
      <c r="GC93" s="83">
        <f t="shared" si="231"/>
        <v>0</v>
      </c>
      <c r="GD93" s="83">
        <f t="shared" si="232"/>
        <v>0</v>
      </c>
      <c r="GE93" s="83">
        <f t="shared" si="233"/>
        <v>0</v>
      </c>
      <c r="GF93" s="83">
        <f t="shared" si="234"/>
        <v>0</v>
      </c>
      <c r="GG93" s="83">
        <f t="shared" si="235"/>
        <v>0</v>
      </c>
      <c r="GH93" s="83">
        <f t="shared" si="236"/>
        <v>0</v>
      </c>
      <c r="GI93" s="83">
        <f t="shared" si="237"/>
        <v>0</v>
      </c>
      <c r="GJ93" s="83">
        <f t="shared" si="238"/>
        <v>0</v>
      </c>
      <c r="GK93" s="83">
        <f t="shared" si="239"/>
        <v>0</v>
      </c>
      <c r="GL93" s="83">
        <f t="shared" si="240"/>
        <v>0</v>
      </c>
      <c r="GM93" s="83">
        <f t="shared" si="241"/>
        <v>0</v>
      </c>
      <c r="GN93" s="83">
        <f t="shared" si="242"/>
        <v>-3.3898284332600764E-3</v>
      </c>
      <c r="GO93" s="83">
        <f t="shared" si="243"/>
        <v>-3.3898284332600764E-3</v>
      </c>
      <c r="GP93" s="83">
        <f t="shared" si="244"/>
        <v>0</v>
      </c>
      <c r="GQ93" s="83">
        <f t="shared" si="245"/>
        <v>0</v>
      </c>
      <c r="GR93" s="83">
        <f t="shared" si="246"/>
        <v>0</v>
      </c>
      <c r="GS93" s="83">
        <f t="shared" si="247"/>
        <v>0</v>
      </c>
      <c r="GT93" s="83">
        <f t="shared" si="248"/>
        <v>0</v>
      </c>
      <c r="GU93" s="83">
        <f t="shared" si="249"/>
        <v>0</v>
      </c>
      <c r="GV93" s="83">
        <f t="shared" si="250"/>
        <v>0</v>
      </c>
      <c r="GW93" s="83">
        <f t="shared" si="251"/>
        <v>0</v>
      </c>
      <c r="GX93" s="83">
        <f t="shared" si="252"/>
        <v>0</v>
      </c>
      <c r="GY93" s="83">
        <f t="shared" si="253"/>
        <v>0</v>
      </c>
      <c r="GZ93" s="83">
        <f t="shared" si="254"/>
        <v>0</v>
      </c>
      <c r="HA93" s="83">
        <f t="shared" si="255"/>
        <v>0</v>
      </c>
      <c r="HB93" s="83">
        <f t="shared" si="256"/>
        <v>0</v>
      </c>
      <c r="HC93" s="83">
        <f t="shared" si="257"/>
        <v>0</v>
      </c>
      <c r="HD93" s="83">
        <f t="shared" si="258"/>
        <v>0.69898305147002193</v>
      </c>
      <c r="HE93" s="83">
        <f t="shared" si="259"/>
        <v>-3.3299793232128834E-3</v>
      </c>
      <c r="HF93" s="83">
        <f t="shared" si="260"/>
        <v>0</v>
      </c>
      <c r="HG93" s="83">
        <f t="shared" si="261"/>
        <v>0</v>
      </c>
      <c r="HH93" s="83">
        <f t="shared" si="262"/>
        <v>0</v>
      </c>
      <c r="HI93" s="83">
        <f t="shared" si="263"/>
        <v>0</v>
      </c>
      <c r="HJ93" s="83">
        <f t="shared" si="264"/>
        <v>0</v>
      </c>
      <c r="HK93" s="83">
        <f t="shared" si="265"/>
        <v>0</v>
      </c>
      <c r="HL93" s="83">
        <f t="shared" si="266"/>
        <v>0.71794608073394528</v>
      </c>
      <c r="HM93" s="83">
        <f t="shared" si="267"/>
        <v>-3.3324264021083721E-3</v>
      </c>
      <c r="HN93" s="83">
        <f t="shared" si="268"/>
        <v>0</v>
      </c>
    </row>
    <row r="94" spans="1:222" x14ac:dyDescent="0.2">
      <c r="A94" s="63"/>
      <c r="K94" s="64" t="s">
        <v>414</v>
      </c>
      <c r="L94" s="64"/>
      <c r="M94" s="84">
        <v>1</v>
      </c>
      <c r="N94" s="84">
        <v>3</v>
      </c>
      <c r="O94" s="84"/>
      <c r="P94" s="84"/>
      <c r="Q94" s="84"/>
      <c r="R94" s="84">
        <v>1</v>
      </c>
      <c r="S94" s="83">
        <f t="shared" si="169"/>
        <v>70</v>
      </c>
      <c r="T94" s="87">
        <f t="shared" si="170"/>
        <v>0</v>
      </c>
      <c r="U94" s="84"/>
      <c r="V94" s="84"/>
      <c r="W94" s="85">
        <v>1.00000000049926</v>
      </c>
      <c r="X94" s="85">
        <v>1.00000000049926</v>
      </c>
      <c r="Y94" s="85">
        <v>1.00000000049926</v>
      </c>
      <c r="Z94" s="85">
        <v>1.00000000049926</v>
      </c>
      <c r="AA94" s="85">
        <v>1.00000000049926</v>
      </c>
      <c r="AB94" s="85">
        <v>1.00000000049926</v>
      </c>
      <c r="AC94" s="85">
        <v>1.00000000049926</v>
      </c>
      <c r="AD94" s="85">
        <v>1.0000000004538701</v>
      </c>
      <c r="AE94" s="85">
        <v>1.00000000049926</v>
      </c>
      <c r="AF94" s="98">
        <v>5.9849133259765399E-4</v>
      </c>
      <c r="AG94" s="84">
        <v>5.9849133259765399E-4</v>
      </c>
      <c r="AH94" s="84">
        <v>5.9849133259765399E-4</v>
      </c>
      <c r="AI94" s="84">
        <v>5.9849133259765399E-4</v>
      </c>
      <c r="AJ94" s="84">
        <v>5.9849133259765399E-4</v>
      </c>
      <c r="AK94" s="84">
        <v>5.9849133259765399E-4</v>
      </c>
      <c r="AL94" s="98">
        <v>5.9849133259765399E-4</v>
      </c>
      <c r="AM94" s="84">
        <v>6.5834044264484698E-4</v>
      </c>
      <c r="AN94" s="84">
        <v>5.9849133259765399E-4</v>
      </c>
      <c r="AO94" s="84">
        <v>-3.9883197658577303E-3</v>
      </c>
      <c r="AP94" s="84"/>
      <c r="AQ94" s="84"/>
      <c r="AR94" s="84"/>
      <c r="AS94" s="83">
        <f t="shared" si="171"/>
        <v>0</v>
      </c>
      <c r="AT94" s="83">
        <f t="shared" si="7"/>
        <v>0</v>
      </c>
      <c r="AU94" s="83">
        <f t="shared" si="172"/>
        <v>0</v>
      </c>
      <c r="AV94" s="84">
        <v>1</v>
      </c>
      <c r="AW94" s="84">
        <v>1</v>
      </c>
      <c r="AX94" s="84"/>
      <c r="AY94" s="83">
        <f t="shared" si="8"/>
        <v>1</v>
      </c>
      <c r="AZ94" s="83">
        <f t="shared" si="9"/>
        <v>1</v>
      </c>
      <c r="BA94" s="83">
        <f t="shared" si="10"/>
        <v>0.69898305147002193</v>
      </c>
      <c r="BB94" s="83">
        <f t="shared" si="11"/>
        <v>-3.3898284332600764E-3</v>
      </c>
      <c r="BC94" s="83">
        <f t="shared" si="12"/>
        <v>-3.3898284332600764E-3</v>
      </c>
      <c r="BD94" s="83">
        <f t="shared" si="13"/>
        <v>-3.3898284332600764E-3</v>
      </c>
      <c r="BE94" s="83">
        <f t="shared" si="173"/>
        <v>0</v>
      </c>
      <c r="BF94" s="83">
        <f t="shared" si="174"/>
        <v>0</v>
      </c>
      <c r="BG94" s="83">
        <f t="shared" si="14"/>
        <v>-3.3898284332600764E-3</v>
      </c>
      <c r="BH94" s="83">
        <f t="shared" si="15"/>
        <v>-3.3898284332600764E-3</v>
      </c>
      <c r="BI94" s="83">
        <f t="shared" si="16"/>
        <v>-3.3898284332600764E-3</v>
      </c>
      <c r="BJ94" s="83">
        <f t="shared" si="17"/>
        <v>-3.3898284332600764E-3</v>
      </c>
      <c r="BK94" s="83">
        <f t="shared" si="18"/>
        <v>-3.3898284332600764E-3</v>
      </c>
      <c r="BL94" s="83">
        <f t="shared" si="19"/>
        <v>-3.3898284332600764E-3</v>
      </c>
      <c r="BM94" s="83">
        <f t="shared" si="20"/>
        <v>-3.3299793232128834E-3</v>
      </c>
      <c r="BN94" s="83">
        <f t="shared" si="21"/>
        <v>-3.3898284332600764E-3</v>
      </c>
      <c r="BO94" s="83">
        <f t="shared" si="175"/>
        <v>0</v>
      </c>
      <c r="BP94" s="83">
        <f t="shared" si="22"/>
        <v>1</v>
      </c>
      <c r="BQ94" s="83">
        <f t="shared" si="23"/>
        <v>0.69898305147011153</v>
      </c>
      <c r="BR94" s="83">
        <f t="shared" si="24"/>
        <v>-3.3898284329612737E-3</v>
      </c>
      <c r="BS94" s="83">
        <f t="shared" si="25"/>
        <v>-3.3898284329612737E-3</v>
      </c>
      <c r="BT94" s="83">
        <f t="shared" si="26"/>
        <v>-3.3898284329612737E-3</v>
      </c>
      <c r="BU94" s="83">
        <f t="shared" si="27"/>
        <v>-3.3898284329612737E-3</v>
      </c>
      <c r="BV94" s="83">
        <f t="shared" si="28"/>
        <v>-3.3898284329612737E-3</v>
      </c>
      <c r="BW94" s="83">
        <f t="shared" si="29"/>
        <v>-3.3898284329612737E-3</v>
      </c>
      <c r="BX94" s="83">
        <f t="shared" si="30"/>
        <v>-3.3898284329612737E-3</v>
      </c>
      <c r="BY94" s="83">
        <f t="shared" si="31"/>
        <v>-3.3898284329612737E-3</v>
      </c>
      <c r="BZ94" s="83">
        <f t="shared" si="32"/>
        <v>-3.3898284329612737E-3</v>
      </c>
      <c r="CA94" s="83">
        <f t="shared" si="33"/>
        <v>-3.329979322914082E-3</v>
      </c>
      <c r="CB94" s="83">
        <f t="shared" si="34"/>
        <v>-3.3898284329612737E-3</v>
      </c>
      <c r="CC94" s="84"/>
      <c r="CD94" s="84"/>
      <c r="CE94" s="84"/>
      <c r="CF94" s="84"/>
      <c r="CG94" s="84"/>
      <c r="CH94" s="84"/>
      <c r="CI94" s="84"/>
      <c r="CJ94" s="84"/>
      <c r="CK94" s="84"/>
      <c r="CL94" s="83">
        <f t="shared" si="164"/>
        <v>0</v>
      </c>
      <c r="CM94" s="83">
        <f t="shared" si="165"/>
        <v>0</v>
      </c>
      <c r="CN94" s="83">
        <f t="shared" si="166"/>
        <v>0</v>
      </c>
      <c r="CO94" s="83">
        <f t="shared" si="38"/>
        <v>0</v>
      </c>
      <c r="CP94" s="83">
        <f t="shared" si="39"/>
        <v>0</v>
      </c>
      <c r="CQ94" s="83">
        <f t="shared" si="40"/>
        <v>0.70237287990328201</v>
      </c>
      <c r="CR94" s="83">
        <f t="shared" si="41"/>
        <v>0</v>
      </c>
      <c r="CS94" s="83">
        <f t="shared" si="42"/>
        <v>0</v>
      </c>
      <c r="CT94" s="83">
        <f t="shared" si="43"/>
        <v>0.70237287990328201</v>
      </c>
      <c r="CU94" s="83">
        <f t="shared" si="44"/>
        <v>0.70237287990328201</v>
      </c>
      <c r="CV94" s="83">
        <f t="shared" si="176"/>
        <v>0.70237287990328201</v>
      </c>
      <c r="CW94" s="83">
        <f>INDEX($CO:$CU,ROW(),MATCH($CW$42,$CO$47:$CU$47,0))</f>
        <v>0.70237287990328201</v>
      </c>
      <c r="CX94" s="83">
        <f t="shared" si="167"/>
        <v>5.9849110047192986E-5</v>
      </c>
      <c r="CY94" s="83">
        <f t="shared" si="168"/>
        <v>0</v>
      </c>
      <c r="CZ94" s="83">
        <f t="shared" si="177"/>
        <v>0</v>
      </c>
      <c r="DA94" s="83">
        <f t="shared" si="178"/>
        <v>0</v>
      </c>
      <c r="DB94" s="83">
        <f t="shared" si="179"/>
        <v>0</v>
      </c>
      <c r="DC94" s="83">
        <f t="shared" si="47"/>
        <v>0</v>
      </c>
      <c r="DD94" s="83">
        <f t="shared" si="48"/>
        <v>0</v>
      </c>
      <c r="DE94" s="83">
        <f t="shared" si="49"/>
        <v>0.70237287990307284</v>
      </c>
      <c r="DF94" s="83">
        <f t="shared" si="50"/>
        <v>0</v>
      </c>
      <c r="DG94" s="83">
        <f t="shared" si="51"/>
        <v>0</v>
      </c>
      <c r="DH94" s="83">
        <f t="shared" si="52"/>
        <v>0.70237287990307284</v>
      </c>
      <c r="DI94" s="83">
        <f t="shared" si="53"/>
        <v>0.70237287990307284</v>
      </c>
      <c r="DJ94" s="83">
        <f t="shared" si="180"/>
        <v>0.70237287990307284</v>
      </c>
      <c r="DK94" s="83">
        <f>INDEX($DC:$DI,ROW(),MATCH($DK$42,$DC$47:$DI$47,0))</f>
        <v>0.70237287990307284</v>
      </c>
      <c r="DL94" s="83">
        <f t="shared" si="181"/>
        <v>5.9849110047191685E-5</v>
      </c>
      <c r="DM94" s="83">
        <f t="shared" si="182"/>
        <v>0</v>
      </c>
      <c r="DN94" s="83">
        <f t="shared" si="183"/>
        <v>0</v>
      </c>
      <c r="DO94" s="83">
        <f t="shared" si="184"/>
        <v>0</v>
      </c>
      <c r="DP94" s="83">
        <f t="shared" si="185"/>
        <v>0</v>
      </c>
      <c r="DQ94" s="83">
        <f t="shared" si="186"/>
        <v>0</v>
      </c>
      <c r="DR94" s="83">
        <f t="shared" si="187"/>
        <v>0</v>
      </c>
      <c r="DS94" s="83">
        <f t="shared" si="188"/>
        <v>-1.8586359959980335E-2</v>
      </c>
      <c r="DT94" s="83">
        <f t="shared" si="189"/>
        <v>0</v>
      </c>
      <c r="DU94" s="83">
        <f t="shared" si="190"/>
        <v>0</v>
      </c>
      <c r="DV94" s="83">
        <f t="shared" si="191"/>
        <v>2.4698381005118127E-6</v>
      </c>
      <c r="DW94" s="83">
        <f t="shared" si="192"/>
        <v>0</v>
      </c>
      <c r="DX94" s="83">
        <f t="shared" si="193"/>
        <v>0</v>
      </c>
      <c r="DY94" s="83">
        <f t="shared" si="194"/>
        <v>0</v>
      </c>
      <c r="DZ94" s="83">
        <f t="shared" si="195"/>
        <v>0</v>
      </c>
      <c r="EA94" s="83">
        <f t="shared" si="196"/>
        <v>0</v>
      </c>
      <c r="EB94" s="83">
        <f t="shared" si="197"/>
        <v>0</v>
      </c>
      <c r="EC94" s="83">
        <f t="shared" si="198"/>
        <v>-1.8963029263923306E-2</v>
      </c>
      <c r="ED94" s="83">
        <f t="shared" si="199"/>
        <v>0</v>
      </c>
      <c r="EE94" s="83">
        <f t="shared" si="200"/>
        <v>0</v>
      </c>
      <c r="EF94" s="83">
        <f t="shared" si="201"/>
        <v>2.447078895488622E-6</v>
      </c>
      <c r="EG94" s="83">
        <f t="shared" si="202"/>
        <v>0</v>
      </c>
      <c r="EH94" s="83">
        <f t="shared" si="203"/>
        <v>0</v>
      </c>
      <c r="EI94" s="83">
        <f t="shared" si="204"/>
        <v>0</v>
      </c>
      <c r="EJ94" s="83">
        <f t="shared" si="205"/>
        <v>0</v>
      </c>
      <c r="EK94" s="83">
        <f t="shared" si="206"/>
        <v>0</v>
      </c>
      <c r="EL94" s="83">
        <f t="shared" si="207"/>
        <v>0</v>
      </c>
      <c r="EM94" s="83">
        <f t="shared" si="208"/>
        <v>0.72095923986326238</v>
      </c>
      <c r="EN94" s="83">
        <f t="shared" si="209"/>
        <v>0</v>
      </c>
      <c r="EO94" s="83">
        <f t="shared" si="210"/>
        <v>0</v>
      </c>
      <c r="EP94" s="83">
        <f t="shared" si="54"/>
        <v>0.72095923986326238</v>
      </c>
      <c r="EQ94" s="83">
        <f t="shared" si="55"/>
        <v>0.72095923986326238</v>
      </c>
      <c r="ER94" s="83">
        <f t="shared" si="211"/>
        <v>0.72095923986326238</v>
      </c>
      <c r="ES94" s="83">
        <f>INDEX($EK:$EQ,ROW(),MATCH($ES$42,$EK$47:$EQ$47,0))</f>
        <v>0.72095923986326238</v>
      </c>
      <c r="ET94" s="83">
        <f t="shared" si="212"/>
        <v>5.7379271946681171E-5</v>
      </c>
      <c r="EU94" s="83">
        <f t="shared" si="213"/>
        <v>0</v>
      </c>
      <c r="EV94" s="83">
        <f t="shared" si="214"/>
        <v>0</v>
      </c>
      <c r="EW94" s="83">
        <f t="shared" si="215"/>
        <v>0</v>
      </c>
      <c r="EX94" s="83">
        <f t="shared" si="216"/>
        <v>0</v>
      </c>
      <c r="EY94" s="83">
        <f t="shared" si="217"/>
        <v>0</v>
      </c>
      <c r="EZ94" s="83">
        <f t="shared" si="218"/>
        <v>0</v>
      </c>
      <c r="FA94" s="83">
        <f t="shared" si="219"/>
        <v>0.72133590916699619</v>
      </c>
      <c r="FB94" s="83">
        <f t="shared" si="220"/>
        <v>0</v>
      </c>
      <c r="FC94" s="83">
        <f t="shared" si="221"/>
        <v>0</v>
      </c>
      <c r="FD94" s="83">
        <f t="shared" si="56"/>
        <v>0.72133590916699619</v>
      </c>
      <c r="FE94" s="83">
        <f t="shared" si="57"/>
        <v>0.72133590916699619</v>
      </c>
      <c r="FF94" s="83">
        <f t="shared" si="222"/>
        <v>0.72133590916699619</v>
      </c>
      <c r="FG94" s="113">
        <f>INDEX($EY:$FE,ROW(),MATCH($FG$42,$EY$47:$FE$47,0))</f>
        <v>0.72133590916699619</v>
      </c>
      <c r="FH94" s="83">
        <f t="shared" si="223"/>
        <v>5.7402031151703061E-5</v>
      </c>
      <c r="FI94" s="83">
        <f t="shared" si="224"/>
        <v>0</v>
      </c>
      <c r="FJ94" s="84"/>
      <c r="FK94" s="84">
        <v>5.9849110047192195E-4</v>
      </c>
      <c r="FL94" s="84"/>
      <c r="FM94" s="83">
        <f t="shared" si="58"/>
        <v>0</v>
      </c>
      <c r="FN94" s="83">
        <f t="shared" si="59"/>
        <v>0</v>
      </c>
      <c r="FO94" s="83">
        <f t="shared" si="225"/>
        <v>5.9849110047192195E-4</v>
      </c>
      <c r="FP94" s="84"/>
      <c r="FQ94" s="84"/>
      <c r="FR94" s="83">
        <f t="shared" si="226"/>
        <v>0</v>
      </c>
      <c r="FS94" s="83">
        <f t="shared" si="227"/>
        <v>0</v>
      </c>
      <c r="FT94" s="84">
        <v>5.9849110047192195E-4</v>
      </c>
      <c r="FU94" s="83">
        <f t="shared" si="60"/>
        <v>0</v>
      </c>
      <c r="FV94" s="83">
        <f t="shared" si="61"/>
        <v>0</v>
      </c>
      <c r="FW94" s="83">
        <f t="shared" si="62"/>
        <v>0</v>
      </c>
      <c r="FX94" s="84"/>
      <c r="FY94" s="83">
        <f t="shared" si="228"/>
        <v>1.0033898284332601</v>
      </c>
      <c r="FZ94" s="83">
        <f t="shared" si="63"/>
        <v>2.3212573204735298E-10</v>
      </c>
      <c r="GA94" s="83">
        <f t="shared" si="229"/>
        <v>0</v>
      </c>
      <c r="GB94" s="83">
        <f t="shared" si="230"/>
        <v>0</v>
      </c>
      <c r="GC94" s="83">
        <f t="shared" si="231"/>
        <v>0</v>
      </c>
      <c r="GD94" s="83">
        <f t="shared" si="232"/>
        <v>0</v>
      </c>
      <c r="GE94" s="83">
        <f t="shared" si="233"/>
        <v>0</v>
      </c>
      <c r="GF94" s="83">
        <f t="shared" si="234"/>
        <v>0</v>
      </c>
      <c r="GG94" s="83">
        <f t="shared" si="235"/>
        <v>0</v>
      </c>
      <c r="GH94" s="83">
        <f t="shared" si="236"/>
        <v>0</v>
      </c>
      <c r="GI94" s="83">
        <f t="shared" si="237"/>
        <v>0</v>
      </c>
      <c r="GJ94" s="83">
        <f t="shared" si="238"/>
        <v>0</v>
      </c>
      <c r="GK94" s="83">
        <f t="shared" si="239"/>
        <v>0</v>
      </c>
      <c r="GL94" s="83">
        <f t="shared" si="240"/>
        <v>0</v>
      </c>
      <c r="GM94" s="83">
        <f t="shared" si="241"/>
        <v>0</v>
      </c>
      <c r="GN94" s="83">
        <f t="shared" si="242"/>
        <v>-3.3898284332600764E-3</v>
      </c>
      <c r="GO94" s="83">
        <f t="shared" si="243"/>
        <v>-3.3898284332600764E-3</v>
      </c>
      <c r="GP94" s="83">
        <f t="shared" si="244"/>
        <v>0</v>
      </c>
      <c r="GQ94" s="83">
        <f t="shared" si="245"/>
        <v>0</v>
      </c>
      <c r="GR94" s="83">
        <f t="shared" si="246"/>
        <v>0</v>
      </c>
      <c r="GS94" s="83">
        <f t="shared" si="247"/>
        <v>0</v>
      </c>
      <c r="GT94" s="83">
        <f t="shared" si="248"/>
        <v>0</v>
      </c>
      <c r="GU94" s="83">
        <f t="shared" si="249"/>
        <v>0</v>
      </c>
      <c r="GV94" s="83">
        <f t="shared" si="250"/>
        <v>0</v>
      </c>
      <c r="GW94" s="83">
        <f t="shared" si="251"/>
        <v>0</v>
      </c>
      <c r="GX94" s="83">
        <f t="shared" si="252"/>
        <v>0</v>
      </c>
      <c r="GY94" s="83">
        <f t="shared" si="253"/>
        <v>0</v>
      </c>
      <c r="GZ94" s="83">
        <f t="shared" si="254"/>
        <v>0</v>
      </c>
      <c r="HA94" s="83">
        <f t="shared" si="255"/>
        <v>0</v>
      </c>
      <c r="HB94" s="83">
        <f t="shared" si="256"/>
        <v>0</v>
      </c>
      <c r="HC94" s="83">
        <f t="shared" si="257"/>
        <v>0</v>
      </c>
      <c r="HD94" s="83">
        <f t="shared" si="258"/>
        <v>0.69898305147002193</v>
      </c>
      <c r="HE94" s="83">
        <f t="shared" si="259"/>
        <v>-3.3299793232128834E-3</v>
      </c>
      <c r="HF94" s="83">
        <f t="shared" si="260"/>
        <v>0</v>
      </c>
      <c r="HG94" s="83">
        <f t="shared" si="261"/>
        <v>0</v>
      </c>
      <c r="HH94" s="83">
        <f t="shared" si="262"/>
        <v>0</v>
      </c>
      <c r="HI94" s="83">
        <f t="shared" si="263"/>
        <v>0</v>
      </c>
      <c r="HJ94" s="83">
        <f t="shared" si="264"/>
        <v>0</v>
      </c>
      <c r="HK94" s="83">
        <f t="shared" si="265"/>
        <v>0</v>
      </c>
      <c r="HL94" s="83">
        <f t="shared" si="266"/>
        <v>0.71794608073394528</v>
      </c>
      <c r="HM94" s="83">
        <f t="shared" si="267"/>
        <v>-3.3324264021083721E-3</v>
      </c>
      <c r="HN94" s="83">
        <f t="shared" si="268"/>
        <v>0</v>
      </c>
    </row>
    <row r="95" spans="1:222" x14ac:dyDescent="0.2">
      <c r="A95" s="63"/>
      <c r="K95" s="64" t="s">
        <v>415</v>
      </c>
      <c r="L95" s="64"/>
      <c r="M95" s="84">
        <v>1</v>
      </c>
      <c r="N95" s="84">
        <v>3</v>
      </c>
      <c r="O95" s="84"/>
      <c r="P95" s="84"/>
      <c r="Q95" s="84"/>
      <c r="R95" s="84">
        <v>1</v>
      </c>
      <c r="S95" s="83">
        <f t="shared" si="169"/>
        <v>70</v>
      </c>
      <c r="T95" s="87">
        <f t="shared" si="170"/>
        <v>0</v>
      </c>
      <c r="U95" s="84"/>
      <c r="V95" s="84"/>
      <c r="W95" s="85">
        <v>1.0062034482139</v>
      </c>
      <c r="X95" s="85">
        <v>1.0060886048556701</v>
      </c>
      <c r="Y95" s="85">
        <v>1.0063880560302501</v>
      </c>
      <c r="Z95" s="85">
        <v>1.00620344658809</v>
      </c>
      <c r="AA95" s="85">
        <v>1.0062034482139</v>
      </c>
      <c r="AB95" s="85">
        <v>1.0062034482139</v>
      </c>
      <c r="AC95" s="85">
        <v>1.0062034482139</v>
      </c>
      <c r="AD95" s="85">
        <v>1.0062471010893099</v>
      </c>
      <c r="AE95" s="85">
        <v>1.00620264788542</v>
      </c>
      <c r="AF95" s="98">
        <v>170178706.42996201</v>
      </c>
      <c r="AG95" s="84">
        <v>162605600.036336</v>
      </c>
      <c r="AH95" s="84">
        <v>182438223.87282401</v>
      </c>
      <c r="AI95" s="84">
        <v>170178763.948466</v>
      </c>
      <c r="AJ95" s="84">
        <v>170178706.42996201</v>
      </c>
      <c r="AK95" s="84">
        <v>170178706.42996201</v>
      </c>
      <c r="AL95" s="98">
        <v>170178706.42996201</v>
      </c>
      <c r="AM95" s="84">
        <v>172456484.31001499</v>
      </c>
      <c r="AN95" s="84">
        <v>170007046.72292301</v>
      </c>
      <c r="AO95" s="84">
        <v>-422341.20557680499</v>
      </c>
      <c r="AP95" s="84"/>
      <c r="AQ95" s="84"/>
      <c r="AR95" s="84"/>
      <c r="AS95" s="83">
        <f t="shared" si="171"/>
        <v>0</v>
      </c>
      <c r="AT95" s="83">
        <f t="shared" si="7"/>
        <v>0</v>
      </c>
      <c r="AU95" s="83">
        <f t="shared" si="172"/>
        <v>0</v>
      </c>
      <c r="AV95" s="84">
        <v>105894519.59</v>
      </c>
      <c r="AW95" s="84">
        <v>105894519.59</v>
      </c>
      <c r="AX95" s="84">
        <v>-1854007.68482967</v>
      </c>
      <c r="AY95" s="83">
        <f t="shared" si="8"/>
        <v>105894519.59</v>
      </c>
      <c r="AZ95" s="83">
        <f t="shared" si="9"/>
        <v>104040511.90517034</v>
      </c>
      <c r="BA95" s="83">
        <f t="shared" si="10"/>
        <v>169756365.2243852</v>
      </c>
      <c r="BB95" s="83">
        <f t="shared" si="11"/>
        <v>169756365.2243852</v>
      </c>
      <c r="BC95" s="83">
        <f t="shared" si="12"/>
        <v>169756365.2243852</v>
      </c>
      <c r="BD95" s="83">
        <f t="shared" si="13"/>
        <v>169756365.2243852</v>
      </c>
      <c r="BE95" s="83">
        <f t="shared" si="173"/>
        <v>0</v>
      </c>
      <c r="BF95" s="83">
        <f t="shared" si="174"/>
        <v>0</v>
      </c>
      <c r="BG95" s="83">
        <f t="shared" si="14"/>
        <v>169756365.2243852</v>
      </c>
      <c r="BH95" s="83">
        <f t="shared" si="15"/>
        <v>162183258.8307592</v>
      </c>
      <c r="BI95" s="83">
        <f t="shared" si="16"/>
        <v>182015882.66724721</v>
      </c>
      <c r="BJ95" s="83">
        <f t="shared" si="17"/>
        <v>169756422.7428892</v>
      </c>
      <c r="BK95" s="83">
        <f t="shared" si="18"/>
        <v>169756365.2243852</v>
      </c>
      <c r="BL95" s="83">
        <f t="shared" si="19"/>
        <v>169756365.2243852</v>
      </c>
      <c r="BM95" s="83">
        <f t="shared" si="20"/>
        <v>172034143.10443819</v>
      </c>
      <c r="BN95" s="83">
        <f t="shared" si="21"/>
        <v>169584705.5173462</v>
      </c>
      <c r="BO95" s="83">
        <f t="shared" si="175"/>
        <v>0</v>
      </c>
      <c r="BP95" s="83">
        <f t="shared" si="22"/>
        <v>104040511.90517034</v>
      </c>
      <c r="BQ95" s="83">
        <f t="shared" si="23"/>
        <v>170812060.01683196</v>
      </c>
      <c r="BR95" s="83">
        <f t="shared" si="24"/>
        <v>170812060.01683196</v>
      </c>
      <c r="BS95" s="83">
        <f t="shared" si="25"/>
        <v>170812060.01683196</v>
      </c>
      <c r="BT95" s="83">
        <f t="shared" si="26"/>
        <v>170812060.01683196</v>
      </c>
      <c r="BU95" s="83">
        <f t="shared" si="27"/>
        <v>170812060.01683196</v>
      </c>
      <c r="BV95" s="83">
        <f t="shared" si="28"/>
        <v>163173300.07669958</v>
      </c>
      <c r="BW95" s="83">
        <f t="shared" si="29"/>
        <v>183181308.2634061</v>
      </c>
      <c r="BX95" s="83">
        <f t="shared" si="30"/>
        <v>170812117.61547068</v>
      </c>
      <c r="BY95" s="83">
        <f t="shared" si="31"/>
        <v>170812060.01683196</v>
      </c>
      <c r="BZ95" s="83">
        <f t="shared" si="32"/>
        <v>170812060.01683196</v>
      </c>
      <c r="CA95" s="83">
        <f t="shared" si="33"/>
        <v>173111496.19542983</v>
      </c>
      <c r="CB95" s="83">
        <f t="shared" si="34"/>
        <v>170639199.36620864</v>
      </c>
      <c r="CC95" s="84"/>
      <c r="CD95" s="84"/>
      <c r="CE95" s="84"/>
      <c r="CF95" s="84"/>
      <c r="CG95" s="84"/>
      <c r="CH95" s="84"/>
      <c r="CI95" s="84"/>
      <c r="CJ95" s="84"/>
      <c r="CK95" s="84"/>
      <c r="CL95" s="83">
        <f t="shared" si="164"/>
        <v>0</v>
      </c>
      <c r="CM95" s="83">
        <f t="shared" si="165"/>
        <v>12259517.442862004</v>
      </c>
      <c r="CN95" s="83">
        <f t="shared" si="166"/>
        <v>57.518503993749619</v>
      </c>
      <c r="CO95" s="83">
        <f t="shared" si="38"/>
        <v>0</v>
      </c>
      <c r="CP95" s="83">
        <f t="shared" si="39"/>
        <v>0</v>
      </c>
      <c r="CQ95" s="83">
        <f t="shared" si="40"/>
        <v>0</v>
      </c>
      <c r="CR95" s="83">
        <f t="shared" si="41"/>
        <v>0</v>
      </c>
      <c r="CS95" s="83">
        <f t="shared" si="42"/>
        <v>0</v>
      </c>
      <c r="CT95" s="83">
        <f t="shared" si="43"/>
        <v>0</v>
      </c>
      <c r="CU95" s="83">
        <f t="shared" si="44"/>
        <v>0</v>
      </c>
      <c r="CV95" s="83">
        <f t="shared" si="176"/>
        <v>0</v>
      </c>
      <c r="CW95" s="83">
        <f>INDEX($CO:$CU,ROW(),MATCH($CW$42,$CO$47:$CU$47,0))</f>
        <v>0</v>
      </c>
      <c r="CX95" s="83">
        <f t="shared" si="167"/>
        <v>2277777.8800529838</v>
      </c>
      <c r="CY95" s="83">
        <f t="shared" si="168"/>
        <v>0</v>
      </c>
      <c r="CZ95" s="83">
        <f t="shared" si="177"/>
        <v>0</v>
      </c>
      <c r="DA95" s="83">
        <f t="shared" si="178"/>
        <v>12369248.246574134</v>
      </c>
      <c r="DB95" s="83">
        <f t="shared" si="179"/>
        <v>57.598638713359833</v>
      </c>
      <c r="DC95" s="83">
        <f t="shared" si="47"/>
        <v>0</v>
      </c>
      <c r="DD95" s="83">
        <f t="shared" si="48"/>
        <v>0</v>
      </c>
      <c r="DE95" s="83">
        <f t="shared" si="49"/>
        <v>0</v>
      </c>
      <c r="DF95" s="83">
        <f t="shared" si="50"/>
        <v>0</v>
      </c>
      <c r="DG95" s="83">
        <f t="shared" si="51"/>
        <v>0</v>
      </c>
      <c r="DH95" s="83">
        <f t="shared" si="52"/>
        <v>0</v>
      </c>
      <c r="DI95" s="83">
        <f t="shared" si="53"/>
        <v>0</v>
      </c>
      <c r="DJ95" s="83">
        <f t="shared" si="180"/>
        <v>0</v>
      </c>
      <c r="DK95" s="83">
        <f>INDEX($DC:$DI,ROW(),MATCH($DK$42,$DC$47:$DI$47,0))</f>
        <v>0</v>
      </c>
      <c r="DL95" s="83">
        <f t="shared" si="181"/>
        <v>2299436.1785978675</v>
      </c>
      <c r="DM95" s="83">
        <f t="shared" si="182"/>
        <v>0</v>
      </c>
      <c r="DN95" s="83">
        <f t="shared" si="183"/>
        <v>0</v>
      </c>
      <c r="DO95" s="83">
        <f t="shared" si="184"/>
        <v>841423.15131577558</v>
      </c>
      <c r="DP95" s="83">
        <f t="shared" si="185"/>
        <v>0</v>
      </c>
      <c r="DQ95" s="83">
        <f t="shared" si="186"/>
        <v>0</v>
      </c>
      <c r="DR95" s="83">
        <f t="shared" si="187"/>
        <v>0</v>
      </c>
      <c r="DS95" s="83">
        <f t="shared" si="188"/>
        <v>0</v>
      </c>
      <c r="DT95" s="83">
        <f t="shared" si="189"/>
        <v>0</v>
      </c>
      <c r="DU95" s="83">
        <f t="shared" si="190"/>
        <v>0</v>
      </c>
      <c r="DV95" s="83">
        <f t="shared" si="191"/>
        <v>93998.767704679354</v>
      </c>
      <c r="DW95" s="83">
        <f t="shared" si="192"/>
        <v>0</v>
      </c>
      <c r="DX95" s="83">
        <f t="shared" si="193"/>
        <v>0</v>
      </c>
      <c r="DY95" s="83">
        <f t="shared" si="194"/>
        <v>840753.54356605932</v>
      </c>
      <c r="DZ95" s="83">
        <f t="shared" si="195"/>
        <v>0</v>
      </c>
      <c r="EA95" s="83">
        <f t="shared" si="196"/>
        <v>0</v>
      </c>
      <c r="EB95" s="83">
        <f t="shared" si="197"/>
        <v>0</v>
      </c>
      <c r="EC95" s="83">
        <f t="shared" si="198"/>
        <v>0</v>
      </c>
      <c r="ED95" s="83">
        <f t="shared" si="199"/>
        <v>0</v>
      </c>
      <c r="EE95" s="83">
        <f t="shared" si="200"/>
        <v>0</v>
      </c>
      <c r="EF95" s="83">
        <f t="shared" si="201"/>
        <v>94018.135603569928</v>
      </c>
      <c r="EG95" s="83">
        <f t="shared" si="202"/>
        <v>0</v>
      </c>
      <c r="EH95" s="83">
        <f t="shared" si="203"/>
        <v>0</v>
      </c>
      <c r="EI95" s="83">
        <f t="shared" si="204"/>
        <v>11418094.291546229</v>
      </c>
      <c r="EJ95" s="83">
        <f t="shared" si="205"/>
        <v>57.518503993749619</v>
      </c>
      <c r="EK95" s="83">
        <f t="shared" si="206"/>
        <v>0</v>
      </c>
      <c r="EL95" s="83">
        <f t="shared" si="207"/>
        <v>0</v>
      </c>
      <c r="EM95" s="83">
        <f t="shared" si="208"/>
        <v>0</v>
      </c>
      <c r="EN95" s="83">
        <f t="shared" si="209"/>
        <v>0</v>
      </c>
      <c r="EO95" s="83">
        <f t="shared" si="210"/>
        <v>0</v>
      </c>
      <c r="EP95" s="83">
        <f t="shared" si="54"/>
        <v>0</v>
      </c>
      <c r="EQ95" s="83">
        <f t="shared" si="55"/>
        <v>0</v>
      </c>
      <c r="ER95" s="83">
        <f t="shared" si="211"/>
        <v>0</v>
      </c>
      <c r="ES95" s="83">
        <f>INDEX($EK:$EQ,ROW(),MATCH($ES$42,$EK$47:$EQ$47,0))</f>
        <v>0</v>
      </c>
      <c r="ET95" s="83">
        <f t="shared" si="212"/>
        <v>2183779.1123483046</v>
      </c>
      <c r="EU95" s="83">
        <f t="shared" si="213"/>
        <v>0</v>
      </c>
      <c r="EV95" s="83">
        <f t="shared" si="214"/>
        <v>0</v>
      </c>
      <c r="EW95" s="83">
        <f t="shared" si="215"/>
        <v>11528494.703008074</v>
      </c>
      <c r="EX95" s="83">
        <f t="shared" si="216"/>
        <v>57.598638713359833</v>
      </c>
      <c r="EY95" s="83">
        <f t="shared" si="217"/>
        <v>0</v>
      </c>
      <c r="EZ95" s="83">
        <f t="shared" si="218"/>
        <v>0</v>
      </c>
      <c r="FA95" s="83">
        <f t="shared" si="219"/>
        <v>0</v>
      </c>
      <c r="FB95" s="83">
        <f t="shared" si="220"/>
        <v>0</v>
      </c>
      <c r="FC95" s="83">
        <f t="shared" si="221"/>
        <v>0</v>
      </c>
      <c r="FD95" s="83">
        <f t="shared" si="56"/>
        <v>0</v>
      </c>
      <c r="FE95" s="83">
        <f t="shared" si="57"/>
        <v>0</v>
      </c>
      <c r="FF95" s="83">
        <f t="shared" si="222"/>
        <v>0</v>
      </c>
      <c r="FG95" s="113">
        <f>INDEX($EY:$FE,ROW(),MATCH($FG$42,$EY$47:$FE$47,0))</f>
        <v>0</v>
      </c>
      <c r="FH95" s="83">
        <f t="shared" si="223"/>
        <v>2205418.0429942976</v>
      </c>
      <c r="FI95" s="83">
        <f t="shared" si="224"/>
        <v>0</v>
      </c>
      <c r="FJ95" s="84">
        <v>7141859.1784342797</v>
      </c>
      <c r="FK95" s="84">
        <v>771730.914247073</v>
      </c>
      <c r="FL95" s="84"/>
      <c r="FM95" s="83">
        <f t="shared" si="58"/>
        <v>0</v>
      </c>
      <c r="FN95" s="83">
        <f t="shared" si="59"/>
        <v>0</v>
      </c>
      <c r="FO95" s="83">
        <f t="shared" si="225"/>
        <v>771730.914247073</v>
      </c>
      <c r="FP95" s="84">
        <v>1445.2699824634001</v>
      </c>
      <c r="FQ95" s="84">
        <v>162280504.50342101</v>
      </c>
      <c r="FR95" s="83">
        <f t="shared" si="226"/>
        <v>162280504.5034211</v>
      </c>
      <c r="FS95" s="83">
        <f t="shared" si="227"/>
        <v>0</v>
      </c>
      <c r="FT95" s="84">
        <v>170192649.32611999</v>
      </c>
      <c r="FU95" s="83">
        <f t="shared" si="60"/>
        <v>0</v>
      </c>
      <c r="FV95" s="83">
        <f t="shared" si="61"/>
        <v>0</v>
      </c>
      <c r="FW95" s="83">
        <f t="shared" si="62"/>
        <v>0</v>
      </c>
      <c r="FX95" s="84">
        <v>45270414.25</v>
      </c>
      <c r="FY95" s="83">
        <f t="shared" si="228"/>
        <v>0</v>
      </c>
      <c r="FZ95" s="83">
        <f t="shared" si="63"/>
        <v>-13942.896157979965</v>
      </c>
      <c r="GA95" s="83">
        <f t="shared" si="229"/>
        <v>0</v>
      </c>
      <c r="GB95" s="83">
        <f t="shared" si="230"/>
        <v>0</v>
      </c>
      <c r="GC95" s="83">
        <f t="shared" si="231"/>
        <v>0</v>
      </c>
      <c r="GD95" s="83">
        <f t="shared" si="232"/>
        <v>0</v>
      </c>
      <c r="GE95" s="83">
        <f t="shared" si="233"/>
        <v>0</v>
      </c>
      <c r="GF95" s="83">
        <f t="shared" si="234"/>
        <v>0</v>
      </c>
      <c r="GG95" s="83">
        <f t="shared" si="235"/>
        <v>0</v>
      </c>
      <c r="GH95" s="83">
        <f t="shared" si="236"/>
        <v>0</v>
      </c>
      <c r="GI95" s="83">
        <f t="shared" si="237"/>
        <v>0</v>
      </c>
      <c r="GJ95" s="83">
        <f t="shared" si="238"/>
        <v>169756365.2243852</v>
      </c>
      <c r="GK95" s="83">
        <f t="shared" si="239"/>
        <v>169756365.2243852</v>
      </c>
      <c r="GL95" s="83">
        <f t="shared" si="240"/>
        <v>0</v>
      </c>
      <c r="GM95" s="83">
        <f t="shared" si="241"/>
        <v>0</v>
      </c>
      <c r="GN95" s="83">
        <f t="shared" si="242"/>
        <v>0</v>
      </c>
      <c r="GO95" s="83">
        <f t="shared" si="243"/>
        <v>169756365.2243852</v>
      </c>
      <c r="GP95" s="83">
        <f t="shared" si="244"/>
        <v>0</v>
      </c>
      <c r="GQ95" s="83">
        <f t="shared" si="245"/>
        <v>0</v>
      </c>
      <c r="GR95" s="83">
        <f t="shared" si="246"/>
        <v>0</v>
      </c>
      <c r="GS95" s="83">
        <f t="shared" si="247"/>
        <v>0</v>
      </c>
      <c r="GT95" s="83">
        <f t="shared" si="248"/>
        <v>0</v>
      </c>
      <c r="GU95" s="83">
        <f t="shared" si="249"/>
        <v>0</v>
      </c>
      <c r="GV95" s="83">
        <f t="shared" si="250"/>
        <v>0</v>
      </c>
      <c r="GW95" s="83">
        <f t="shared" si="251"/>
        <v>0</v>
      </c>
      <c r="GX95" s="83">
        <f t="shared" si="252"/>
        <v>0</v>
      </c>
      <c r="GY95" s="83">
        <f t="shared" si="253"/>
        <v>0</v>
      </c>
      <c r="GZ95" s="83">
        <f t="shared" si="254"/>
        <v>182015882.66724721</v>
      </c>
      <c r="HA95" s="83">
        <f t="shared" si="255"/>
        <v>169756422.7428892</v>
      </c>
      <c r="HB95" s="83">
        <f t="shared" si="256"/>
        <v>0</v>
      </c>
      <c r="HC95" s="83">
        <f t="shared" si="257"/>
        <v>0</v>
      </c>
      <c r="HD95" s="83">
        <f t="shared" si="258"/>
        <v>0</v>
      </c>
      <c r="HE95" s="83">
        <f t="shared" si="259"/>
        <v>172034143.10443819</v>
      </c>
      <c r="HF95" s="83">
        <f t="shared" si="260"/>
        <v>0</v>
      </c>
      <c r="HG95" s="83">
        <f t="shared" si="261"/>
        <v>0</v>
      </c>
      <c r="HH95" s="83">
        <f t="shared" si="262"/>
        <v>181175129.12368116</v>
      </c>
      <c r="HI95" s="83">
        <f t="shared" si="263"/>
        <v>169756422.7428892</v>
      </c>
      <c r="HJ95" s="83">
        <f t="shared" si="264"/>
        <v>0</v>
      </c>
      <c r="HK95" s="83">
        <f t="shared" si="265"/>
        <v>0</v>
      </c>
      <c r="HL95" s="83">
        <f t="shared" si="266"/>
        <v>0</v>
      </c>
      <c r="HM95" s="83">
        <f t="shared" si="267"/>
        <v>171940124.96883461</v>
      </c>
      <c r="HN95" s="83">
        <f t="shared" si="268"/>
        <v>0</v>
      </c>
    </row>
    <row r="96" spans="1:222" x14ac:dyDescent="0.2">
      <c r="A96" s="63"/>
      <c r="K96" s="64" t="s">
        <v>416</v>
      </c>
      <c r="L96" s="64"/>
      <c r="M96" s="84">
        <v>1</v>
      </c>
      <c r="N96" s="84">
        <v>3</v>
      </c>
      <c r="O96" s="84"/>
      <c r="P96" s="84"/>
      <c r="Q96" s="84"/>
      <c r="R96" s="84">
        <v>1</v>
      </c>
      <c r="S96" s="83">
        <f t="shared" si="169"/>
        <v>70</v>
      </c>
      <c r="T96" s="87">
        <f t="shared" si="170"/>
        <v>0</v>
      </c>
      <c r="U96" s="84"/>
      <c r="V96" s="84"/>
      <c r="W96" s="85">
        <v>1.00000000049925</v>
      </c>
      <c r="X96" s="85">
        <v>1.00000000049925</v>
      </c>
      <c r="Y96" s="85">
        <v>1.00000000049925</v>
      </c>
      <c r="Z96" s="85">
        <v>1.00000000049925</v>
      </c>
      <c r="AA96" s="85">
        <v>1.00000000049925</v>
      </c>
      <c r="AB96" s="85">
        <v>1.00000000049925</v>
      </c>
      <c r="AC96" s="85">
        <v>1.00000000049925</v>
      </c>
      <c r="AD96" s="85">
        <v>1.0000000004538601</v>
      </c>
      <c r="AE96" s="85">
        <v>1.00000000049925</v>
      </c>
      <c r="AF96" s="98">
        <v>5.6091436859197099E-4</v>
      </c>
      <c r="AG96" s="84">
        <v>5.6091436859197099E-4</v>
      </c>
      <c r="AH96" s="84">
        <v>5.6091436859197099E-4</v>
      </c>
      <c r="AI96" s="84">
        <v>5.6091436859197099E-4</v>
      </c>
      <c r="AJ96" s="84">
        <v>5.6091436859197099E-4</v>
      </c>
      <c r="AK96" s="84">
        <v>5.6091436859197099E-4</v>
      </c>
      <c r="AL96" s="98">
        <v>5.6091436859197099E-4</v>
      </c>
      <c r="AM96" s="84">
        <v>6.1700578598308895E-4</v>
      </c>
      <c r="AN96" s="84">
        <v>5.6091436859197099E-4</v>
      </c>
      <c r="AO96" s="84">
        <v>-3.9883197658577303E-3</v>
      </c>
      <c r="AP96" s="84"/>
      <c r="AQ96" s="84">
        <v>-2.5423411977497298E-3</v>
      </c>
      <c r="AR96" s="84"/>
      <c r="AS96" s="83">
        <f t="shared" si="171"/>
        <v>0</v>
      </c>
      <c r="AT96" s="83">
        <f t="shared" si="7"/>
        <v>0</v>
      </c>
      <c r="AU96" s="83">
        <f t="shared" si="172"/>
        <v>0</v>
      </c>
      <c r="AV96" s="84">
        <v>1</v>
      </c>
      <c r="AW96" s="84">
        <v>1</v>
      </c>
      <c r="AX96" s="84"/>
      <c r="AY96" s="83">
        <f t="shared" si="8"/>
        <v>0.99745765880225024</v>
      </c>
      <c r="AZ96" s="83">
        <f t="shared" si="9"/>
        <v>1</v>
      </c>
      <c r="BA96" s="83">
        <f t="shared" si="10"/>
        <v>0.69897177838082036</v>
      </c>
      <c r="BB96" s="83">
        <f t="shared" si="11"/>
        <v>-3.427405397265759E-3</v>
      </c>
      <c r="BC96" s="83">
        <f t="shared" si="12"/>
        <v>-3.427405397265759E-3</v>
      </c>
      <c r="BD96" s="83">
        <f t="shared" si="13"/>
        <v>-3.427405397265759E-3</v>
      </c>
      <c r="BE96" s="83">
        <f t="shared" si="173"/>
        <v>0</v>
      </c>
      <c r="BF96" s="83">
        <f t="shared" si="174"/>
        <v>0</v>
      </c>
      <c r="BG96" s="83">
        <f t="shared" si="14"/>
        <v>-3.427405397265759E-3</v>
      </c>
      <c r="BH96" s="83">
        <f t="shared" si="15"/>
        <v>-3.427405397265759E-3</v>
      </c>
      <c r="BI96" s="83">
        <f t="shared" si="16"/>
        <v>-3.427405397265759E-3</v>
      </c>
      <c r="BJ96" s="83">
        <f t="shared" si="17"/>
        <v>-3.427405397265759E-3</v>
      </c>
      <c r="BK96" s="83">
        <f t="shared" si="18"/>
        <v>-3.427405397265759E-3</v>
      </c>
      <c r="BL96" s="83">
        <f t="shared" si="19"/>
        <v>-3.427405397265759E-3</v>
      </c>
      <c r="BM96" s="83">
        <f t="shared" si="20"/>
        <v>-3.3713139798746414E-3</v>
      </c>
      <c r="BN96" s="83">
        <f t="shared" si="21"/>
        <v>-3.427405397265759E-3</v>
      </c>
      <c r="BO96" s="83">
        <f t="shared" si="175"/>
        <v>0</v>
      </c>
      <c r="BP96" s="83">
        <f t="shared" si="22"/>
        <v>1</v>
      </c>
      <c r="BQ96" s="83">
        <f t="shared" si="23"/>
        <v>0.6989717783809043</v>
      </c>
      <c r="BR96" s="83">
        <f t="shared" si="24"/>
        <v>-3.4274053969857226E-3</v>
      </c>
      <c r="BS96" s="83">
        <f t="shared" si="25"/>
        <v>-3.4274053969857226E-3</v>
      </c>
      <c r="BT96" s="83">
        <f t="shared" si="26"/>
        <v>-3.4274053969857226E-3</v>
      </c>
      <c r="BU96" s="83">
        <f t="shared" si="27"/>
        <v>-3.4274053969857226E-3</v>
      </c>
      <c r="BV96" s="83">
        <f t="shared" si="28"/>
        <v>-3.4274053969857226E-3</v>
      </c>
      <c r="BW96" s="83">
        <f t="shared" si="29"/>
        <v>-3.4274053969857226E-3</v>
      </c>
      <c r="BX96" s="83">
        <f t="shared" si="30"/>
        <v>-3.4274053969857226E-3</v>
      </c>
      <c r="BY96" s="83">
        <f t="shared" si="31"/>
        <v>-3.4274053969857226E-3</v>
      </c>
      <c r="BZ96" s="83">
        <f t="shared" si="32"/>
        <v>-3.4274053969857226E-3</v>
      </c>
      <c r="CA96" s="83">
        <f t="shared" si="33"/>
        <v>-3.3713139795946072E-3</v>
      </c>
      <c r="CB96" s="83">
        <f t="shared" si="34"/>
        <v>-3.4274053969857226E-3</v>
      </c>
      <c r="CC96" s="84"/>
      <c r="CD96" s="84"/>
      <c r="CE96" s="84"/>
      <c r="CF96" s="84"/>
      <c r="CG96" s="84"/>
      <c r="CH96" s="84"/>
      <c r="CI96" s="84"/>
      <c r="CJ96" s="84"/>
      <c r="CK96" s="84"/>
      <c r="CL96" s="83">
        <f t="shared" si="164"/>
        <v>0</v>
      </c>
      <c r="CM96" s="83">
        <f t="shared" si="165"/>
        <v>0</v>
      </c>
      <c r="CN96" s="83">
        <f t="shared" si="166"/>
        <v>0</v>
      </c>
      <c r="CO96" s="83">
        <f t="shared" si="38"/>
        <v>0</v>
      </c>
      <c r="CP96" s="83">
        <f t="shared" si="39"/>
        <v>0</v>
      </c>
      <c r="CQ96" s="83">
        <f t="shared" si="40"/>
        <v>0.70239918377808608</v>
      </c>
      <c r="CR96" s="83">
        <f t="shared" si="41"/>
        <v>0</v>
      </c>
      <c r="CS96" s="83">
        <f t="shared" si="42"/>
        <v>0</v>
      </c>
      <c r="CT96" s="83">
        <f t="shared" si="43"/>
        <v>0.70239918377808608</v>
      </c>
      <c r="CU96" s="83">
        <f t="shared" si="44"/>
        <v>0.70239918377808608</v>
      </c>
      <c r="CV96" s="83">
        <f t="shared" si="176"/>
        <v>0.70239918377808608</v>
      </c>
      <c r="CW96" s="83">
        <f>INDEX($CO:$CU,ROW(),MATCH($CW$42,$CO$47:$CU$47,0))</f>
        <v>0.70239918377808608</v>
      </c>
      <c r="CX96" s="83">
        <f t="shared" si="167"/>
        <v>5.6091417391117629E-5</v>
      </c>
      <c r="CY96" s="83">
        <f t="shared" si="168"/>
        <v>0</v>
      </c>
      <c r="CZ96" s="83">
        <f t="shared" si="177"/>
        <v>0</v>
      </c>
      <c r="DA96" s="83">
        <f t="shared" si="178"/>
        <v>0</v>
      </c>
      <c r="DB96" s="83">
        <f t="shared" si="179"/>
        <v>0</v>
      </c>
      <c r="DC96" s="83">
        <f t="shared" si="47"/>
        <v>0</v>
      </c>
      <c r="DD96" s="83">
        <f t="shared" si="48"/>
        <v>0</v>
      </c>
      <c r="DE96" s="83">
        <f t="shared" si="49"/>
        <v>0.70239918377789001</v>
      </c>
      <c r="DF96" s="83">
        <f t="shared" si="50"/>
        <v>0</v>
      </c>
      <c r="DG96" s="83">
        <f t="shared" si="51"/>
        <v>0</v>
      </c>
      <c r="DH96" s="83">
        <f t="shared" si="52"/>
        <v>0.70239918377789001</v>
      </c>
      <c r="DI96" s="83">
        <f t="shared" si="53"/>
        <v>0.70239918377789001</v>
      </c>
      <c r="DJ96" s="83">
        <f t="shared" si="180"/>
        <v>0.70239918377789001</v>
      </c>
      <c r="DK96" s="83">
        <f>INDEX($DC:$DI,ROW(),MATCH($DK$42,$DC$47:$DI$47,0))</f>
        <v>0.70239918377789001</v>
      </c>
      <c r="DL96" s="83">
        <f t="shared" si="181"/>
        <v>5.6091417391115461E-5</v>
      </c>
      <c r="DM96" s="83">
        <f t="shared" si="182"/>
        <v>0</v>
      </c>
      <c r="DN96" s="83">
        <f t="shared" si="183"/>
        <v>0</v>
      </c>
      <c r="DO96" s="83">
        <f t="shared" si="184"/>
        <v>0</v>
      </c>
      <c r="DP96" s="83">
        <f t="shared" si="185"/>
        <v>0</v>
      </c>
      <c r="DQ96" s="83">
        <f t="shared" si="186"/>
        <v>0</v>
      </c>
      <c r="DR96" s="83">
        <f t="shared" si="187"/>
        <v>0</v>
      </c>
      <c r="DS96" s="83">
        <f t="shared" si="188"/>
        <v>-1.8587056019437411E-2</v>
      </c>
      <c r="DT96" s="83">
        <f t="shared" si="189"/>
        <v>0</v>
      </c>
      <c r="DU96" s="83">
        <f t="shared" si="190"/>
        <v>0</v>
      </c>
      <c r="DV96" s="83">
        <f t="shared" si="191"/>
        <v>2.3147665800719925E-6</v>
      </c>
      <c r="DW96" s="83">
        <f t="shared" si="192"/>
        <v>0</v>
      </c>
      <c r="DX96" s="83">
        <f t="shared" si="193"/>
        <v>0</v>
      </c>
      <c r="DY96" s="83">
        <f t="shared" si="194"/>
        <v>0</v>
      </c>
      <c r="DZ96" s="83">
        <f t="shared" si="195"/>
        <v>0</v>
      </c>
      <c r="EA96" s="83">
        <f t="shared" si="196"/>
        <v>0</v>
      </c>
      <c r="EB96" s="83">
        <f t="shared" si="197"/>
        <v>0</v>
      </c>
      <c r="EC96" s="83">
        <f t="shared" si="198"/>
        <v>-1.8963739429651773E-2</v>
      </c>
      <c r="ED96" s="83">
        <f t="shared" si="199"/>
        <v>0</v>
      </c>
      <c r="EE96" s="83">
        <f t="shared" si="200"/>
        <v>0</v>
      </c>
      <c r="EF96" s="83">
        <f t="shared" si="201"/>
        <v>2.2934363369415347E-6</v>
      </c>
      <c r="EG96" s="83">
        <f t="shared" si="202"/>
        <v>0</v>
      </c>
      <c r="EH96" s="83">
        <f t="shared" si="203"/>
        <v>0</v>
      </c>
      <c r="EI96" s="83">
        <f t="shared" si="204"/>
        <v>0</v>
      </c>
      <c r="EJ96" s="83">
        <f t="shared" si="205"/>
        <v>0</v>
      </c>
      <c r="EK96" s="83">
        <f t="shared" si="206"/>
        <v>0</v>
      </c>
      <c r="EL96" s="83">
        <f t="shared" si="207"/>
        <v>0</v>
      </c>
      <c r="EM96" s="83">
        <f t="shared" si="208"/>
        <v>0.72098623979752352</v>
      </c>
      <c r="EN96" s="83">
        <f t="shared" si="209"/>
        <v>0</v>
      </c>
      <c r="EO96" s="83">
        <f t="shared" si="210"/>
        <v>0</v>
      </c>
      <c r="EP96" s="83">
        <f t="shared" si="54"/>
        <v>0.72098623979752352</v>
      </c>
      <c r="EQ96" s="83">
        <f t="shared" si="55"/>
        <v>0.72098623979752352</v>
      </c>
      <c r="ER96" s="83">
        <f t="shared" si="211"/>
        <v>0.72098623979752352</v>
      </c>
      <c r="ES96" s="83">
        <f>INDEX($EK:$EQ,ROW(),MATCH($ES$42,$EK$47:$EQ$47,0))</f>
        <v>0.72098623979752352</v>
      </c>
      <c r="ET96" s="83">
        <f t="shared" si="212"/>
        <v>5.3776650811045634E-5</v>
      </c>
      <c r="EU96" s="83">
        <f t="shared" si="213"/>
        <v>0</v>
      </c>
      <c r="EV96" s="83">
        <f t="shared" si="214"/>
        <v>0</v>
      </c>
      <c r="EW96" s="83">
        <f t="shared" si="215"/>
        <v>0</v>
      </c>
      <c r="EX96" s="83">
        <f t="shared" si="216"/>
        <v>0</v>
      </c>
      <c r="EY96" s="83">
        <f t="shared" si="217"/>
        <v>0</v>
      </c>
      <c r="EZ96" s="83">
        <f t="shared" si="218"/>
        <v>0</v>
      </c>
      <c r="FA96" s="83">
        <f t="shared" si="219"/>
        <v>0.72136292320754181</v>
      </c>
      <c r="FB96" s="83">
        <f t="shared" si="220"/>
        <v>0</v>
      </c>
      <c r="FC96" s="83">
        <f t="shared" si="221"/>
        <v>0</v>
      </c>
      <c r="FD96" s="83">
        <f t="shared" si="56"/>
        <v>0.72136292320754181</v>
      </c>
      <c r="FE96" s="83">
        <f t="shared" si="57"/>
        <v>0.72136292320754181</v>
      </c>
      <c r="FF96" s="83">
        <f t="shared" si="222"/>
        <v>0.72136292320754181</v>
      </c>
      <c r="FG96" s="113">
        <f>INDEX($EY:$FE,ROW(),MATCH($FG$42,$EY$47:$FE$47,0))</f>
        <v>0.72136292320754181</v>
      </c>
      <c r="FH96" s="83">
        <f t="shared" si="223"/>
        <v>5.3797981054173927E-5</v>
      </c>
      <c r="FI96" s="83">
        <f t="shared" si="224"/>
        <v>0</v>
      </c>
      <c r="FJ96" s="84"/>
      <c r="FK96" s="84">
        <v>5.6091417391117401E-4</v>
      </c>
      <c r="FL96" s="84"/>
      <c r="FM96" s="83">
        <f t="shared" si="58"/>
        <v>0</v>
      </c>
      <c r="FN96" s="83">
        <f t="shared" si="59"/>
        <v>0</v>
      </c>
      <c r="FO96" s="83">
        <f t="shared" si="225"/>
        <v>5.6091417391117401E-4</v>
      </c>
      <c r="FP96" s="84"/>
      <c r="FQ96" s="84"/>
      <c r="FR96" s="83">
        <f t="shared" si="226"/>
        <v>0</v>
      </c>
      <c r="FS96" s="83">
        <f t="shared" si="227"/>
        <v>0</v>
      </c>
      <c r="FT96" s="84">
        <v>5.6091417391117401E-4</v>
      </c>
      <c r="FU96" s="83">
        <f t="shared" si="60"/>
        <v>0</v>
      </c>
      <c r="FV96" s="83">
        <f t="shared" si="61"/>
        <v>0</v>
      </c>
      <c r="FW96" s="83">
        <f t="shared" si="62"/>
        <v>0</v>
      </c>
      <c r="FX96" s="84"/>
      <c r="FY96" s="83">
        <f t="shared" si="228"/>
        <v>1.000885064199516</v>
      </c>
      <c r="FZ96" s="83">
        <f t="shared" si="63"/>
        <v>1.9468079698239243E-10</v>
      </c>
      <c r="GA96" s="83">
        <f t="shared" si="229"/>
        <v>0</v>
      </c>
      <c r="GB96" s="83">
        <f t="shared" si="230"/>
        <v>0</v>
      </c>
      <c r="GC96" s="83">
        <f t="shared" si="231"/>
        <v>0</v>
      </c>
      <c r="GD96" s="83">
        <f t="shared" si="232"/>
        <v>0</v>
      </c>
      <c r="GE96" s="83">
        <f t="shared" si="233"/>
        <v>0</v>
      </c>
      <c r="GF96" s="83">
        <f t="shared" si="234"/>
        <v>0</v>
      </c>
      <c r="GG96" s="83">
        <f t="shared" si="235"/>
        <v>0</v>
      </c>
      <c r="GH96" s="83">
        <f t="shared" si="236"/>
        <v>0</v>
      </c>
      <c r="GI96" s="83">
        <f t="shared" si="237"/>
        <v>0</v>
      </c>
      <c r="GJ96" s="83">
        <f t="shared" si="238"/>
        <v>0</v>
      </c>
      <c r="GK96" s="83">
        <f t="shared" si="239"/>
        <v>0</v>
      </c>
      <c r="GL96" s="83">
        <f t="shared" si="240"/>
        <v>0</v>
      </c>
      <c r="GM96" s="83">
        <f t="shared" si="241"/>
        <v>0</v>
      </c>
      <c r="GN96" s="83">
        <f t="shared" si="242"/>
        <v>-3.427405397265759E-3</v>
      </c>
      <c r="GO96" s="83">
        <f t="shared" si="243"/>
        <v>-3.427405397265759E-3</v>
      </c>
      <c r="GP96" s="83">
        <f t="shared" si="244"/>
        <v>0</v>
      </c>
      <c r="GQ96" s="83">
        <f t="shared" si="245"/>
        <v>0</v>
      </c>
      <c r="GR96" s="83">
        <f t="shared" si="246"/>
        <v>0</v>
      </c>
      <c r="GS96" s="83">
        <f t="shared" si="247"/>
        <v>0</v>
      </c>
      <c r="GT96" s="83">
        <f t="shared" si="248"/>
        <v>0</v>
      </c>
      <c r="GU96" s="83">
        <f t="shared" si="249"/>
        <v>0</v>
      </c>
      <c r="GV96" s="83">
        <f t="shared" si="250"/>
        <v>0</v>
      </c>
      <c r="GW96" s="83">
        <f t="shared" si="251"/>
        <v>0</v>
      </c>
      <c r="GX96" s="83">
        <f t="shared" si="252"/>
        <v>0</v>
      </c>
      <c r="GY96" s="83">
        <f t="shared" si="253"/>
        <v>0</v>
      </c>
      <c r="GZ96" s="83">
        <f t="shared" si="254"/>
        <v>0</v>
      </c>
      <c r="HA96" s="83">
        <f t="shared" si="255"/>
        <v>0</v>
      </c>
      <c r="HB96" s="83">
        <f t="shared" si="256"/>
        <v>0</v>
      </c>
      <c r="HC96" s="83">
        <f t="shared" si="257"/>
        <v>0</v>
      </c>
      <c r="HD96" s="83">
        <f t="shared" si="258"/>
        <v>0.69897177838082036</v>
      </c>
      <c r="HE96" s="83">
        <f t="shared" si="259"/>
        <v>-3.3713139798746414E-3</v>
      </c>
      <c r="HF96" s="83">
        <f t="shared" si="260"/>
        <v>0</v>
      </c>
      <c r="HG96" s="83">
        <f t="shared" si="261"/>
        <v>0</v>
      </c>
      <c r="HH96" s="83">
        <f t="shared" si="262"/>
        <v>0</v>
      </c>
      <c r="HI96" s="83">
        <f t="shared" si="263"/>
        <v>0</v>
      </c>
      <c r="HJ96" s="83">
        <f t="shared" si="264"/>
        <v>0</v>
      </c>
      <c r="HK96" s="83">
        <f t="shared" si="265"/>
        <v>0</v>
      </c>
      <c r="HL96" s="83">
        <f t="shared" si="266"/>
        <v>0.71793551781047216</v>
      </c>
      <c r="HM96" s="83">
        <f t="shared" si="267"/>
        <v>-3.3736074162115828E-3</v>
      </c>
      <c r="HN96" s="83">
        <f t="shared" si="268"/>
        <v>0</v>
      </c>
    </row>
    <row r="97" spans="1:222" x14ac:dyDescent="0.2">
      <c r="A97" s="63"/>
      <c r="K97" s="64" t="s">
        <v>417</v>
      </c>
      <c r="L97" s="64"/>
      <c r="M97" s="84">
        <v>1</v>
      </c>
      <c r="N97" s="84">
        <v>3</v>
      </c>
      <c r="O97" s="84"/>
      <c r="P97" s="84"/>
      <c r="Q97" s="84"/>
      <c r="R97" s="84">
        <v>1</v>
      </c>
      <c r="S97" s="83">
        <f t="shared" si="169"/>
        <v>70</v>
      </c>
      <c r="T97" s="87">
        <f t="shared" si="170"/>
        <v>0</v>
      </c>
      <c r="U97" s="84"/>
      <c r="V97" s="84"/>
      <c r="W97" s="85">
        <v>1.00000000049925</v>
      </c>
      <c r="X97" s="85">
        <v>1.00000000049925</v>
      </c>
      <c r="Y97" s="85">
        <v>1.00000000049925</v>
      </c>
      <c r="Z97" s="85">
        <v>1.00000000049925</v>
      </c>
      <c r="AA97" s="85">
        <v>1.00000000049925</v>
      </c>
      <c r="AB97" s="85">
        <v>1.00000000049925</v>
      </c>
      <c r="AC97" s="85">
        <v>1.00000000049925</v>
      </c>
      <c r="AD97" s="85">
        <v>1.0000000004538601</v>
      </c>
      <c r="AE97" s="85">
        <v>1.00000000049925</v>
      </c>
      <c r="AF97" s="98">
        <v>5.6091436859197099E-4</v>
      </c>
      <c r="AG97" s="84">
        <v>5.6091436859197099E-4</v>
      </c>
      <c r="AH97" s="84">
        <v>5.6091436859197099E-4</v>
      </c>
      <c r="AI97" s="84">
        <v>5.6091436859197099E-4</v>
      </c>
      <c r="AJ97" s="84">
        <v>5.6091436859197099E-4</v>
      </c>
      <c r="AK97" s="84">
        <v>5.6091436859197099E-4</v>
      </c>
      <c r="AL97" s="98">
        <v>5.6091436859197099E-4</v>
      </c>
      <c r="AM97" s="84">
        <v>6.1700578598308895E-4</v>
      </c>
      <c r="AN97" s="84">
        <v>5.6091436859197099E-4</v>
      </c>
      <c r="AO97" s="84">
        <v>-3.9883197658577303E-3</v>
      </c>
      <c r="AP97" s="84"/>
      <c r="AQ97" s="84">
        <v>-2.5423411977497298E-3</v>
      </c>
      <c r="AR97" s="84"/>
      <c r="AS97" s="83">
        <f t="shared" si="171"/>
        <v>0</v>
      </c>
      <c r="AT97" s="83">
        <f t="shared" si="7"/>
        <v>0</v>
      </c>
      <c r="AU97" s="83">
        <f t="shared" si="172"/>
        <v>0</v>
      </c>
      <c r="AV97" s="84">
        <v>1</v>
      </c>
      <c r="AW97" s="84">
        <v>1</v>
      </c>
      <c r="AX97" s="84"/>
      <c r="AY97" s="83">
        <f t="shared" si="8"/>
        <v>0.99745765880225024</v>
      </c>
      <c r="AZ97" s="83">
        <f t="shared" si="9"/>
        <v>1</v>
      </c>
      <c r="BA97" s="83">
        <f t="shared" si="10"/>
        <v>0.69897177838082036</v>
      </c>
      <c r="BB97" s="83">
        <f t="shared" si="11"/>
        <v>-3.427405397265759E-3</v>
      </c>
      <c r="BC97" s="83">
        <f t="shared" si="12"/>
        <v>-3.427405397265759E-3</v>
      </c>
      <c r="BD97" s="83">
        <f t="shared" si="13"/>
        <v>-3.427405397265759E-3</v>
      </c>
      <c r="BE97" s="83">
        <f t="shared" si="173"/>
        <v>0</v>
      </c>
      <c r="BF97" s="83">
        <f t="shared" si="174"/>
        <v>0</v>
      </c>
      <c r="BG97" s="83">
        <f t="shared" si="14"/>
        <v>-3.427405397265759E-3</v>
      </c>
      <c r="BH97" s="83">
        <f t="shared" si="15"/>
        <v>-3.427405397265759E-3</v>
      </c>
      <c r="BI97" s="83">
        <f t="shared" si="16"/>
        <v>-3.427405397265759E-3</v>
      </c>
      <c r="BJ97" s="83">
        <f t="shared" si="17"/>
        <v>-3.427405397265759E-3</v>
      </c>
      <c r="BK97" s="83">
        <f t="shared" si="18"/>
        <v>-3.427405397265759E-3</v>
      </c>
      <c r="BL97" s="83">
        <f t="shared" si="19"/>
        <v>-3.427405397265759E-3</v>
      </c>
      <c r="BM97" s="83">
        <f t="shared" si="20"/>
        <v>-3.3713139798746414E-3</v>
      </c>
      <c r="BN97" s="83">
        <f t="shared" si="21"/>
        <v>-3.427405397265759E-3</v>
      </c>
      <c r="BO97" s="83">
        <f t="shared" si="175"/>
        <v>0</v>
      </c>
      <c r="BP97" s="83">
        <f t="shared" si="22"/>
        <v>1</v>
      </c>
      <c r="BQ97" s="83">
        <f t="shared" si="23"/>
        <v>0.6989717783809043</v>
      </c>
      <c r="BR97" s="83">
        <f t="shared" si="24"/>
        <v>-3.4274053969857226E-3</v>
      </c>
      <c r="BS97" s="83">
        <f t="shared" si="25"/>
        <v>-3.4274053969857226E-3</v>
      </c>
      <c r="BT97" s="83">
        <f t="shared" si="26"/>
        <v>-3.4274053969857226E-3</v>
      </c>
      <c r="BU97" s="83">
        <f t="shared" si="27"/>
        <v>-3.4274053969857226E-3</v>
      </c>
      <c r="BV97" s="83">
        <f t="shared" si="28"/>
        <v>-3.4274053969857226E-3</v>
      </c>
      <c r="BW97" s="83">
        <f t="shared" si="29"/>
        <v>-3.4274053969857226E-3</v>
      </c>
      <c r="BX97" s="83">
        <f t="shared" si="30"/>
        <v>-3.4274053969857226E-3</v>
      </c>
      <c r="BY97" s="83">
        <f t="shared" si="31"/>
        <v>-3.4274053969857226E-3</v>
      </c>
      <c r="BZ97" s="83">
        <f t="shared" si="32"/>
        <v>-3.4274053969857226E-3</v>
      </c>
      <c r="CA97" s="83">
        <f t="shared" si="33"/>
        <v>-3.3713139795946072E-3</v>
      </c>
      <c r="CB97" s="83">
        <f t="shared" si="34"/>
        <v>-3.4274053969857226E-3</v>
      </c>
      <c r="CC97" s="84"/>
      <c r="CD97" s="84"/>
      <c r="CE97" s="84"/>
      <c r="CF97" s="84"/>
      <c r="CG97" s="84"/>
      <c r="CH97" s="84"/>
      <c r="CI97" s="84"/>
      <c r="CJ97" s="84"/>
      <c r="CK97" s="84"/>
      <c r="CL97" s="83">
        <f t="shared" si="164"/>
        <v>0</v>
      </c>
      <c r="CM97" s="83">
        <f t="shared" si="165"/>
        <v>0</v>
      </c>
      <c r="CN97" s="83">
        <f t="shared" si="166"/>
        <v>0</v>
      </c>
      <c r="CO97" s="83">
        <f t="shared" si="38"/>
        <v>0</v>
      </c>
      <c r="CP97" s="83">
        <f t="shared" si="39"/>
        <v>0</v>
      </c>
      <c r="CQ97" s="83">
        <f t="shared" si="40"/>
        <v>0.70239918377808608</v>
      </c>
      <c r="CR97" s="83">
        <f t="shared" si="41"/>
        <v>0</v>
      </c>
      <c r="CS97" s="83">
        <f t="shared" si="42"/>
        <v>0</v>
      </c>
      <c r="CT97" s="83">
        <f t="shared" si="43"/>
        <v>0.70239918377808608</v>
      </c>
      <c r="CU97" s="83">
        <f t="shared" si="44"/>
        <v>0.70239918377808608</v>
      </c>
      <c r="CV97" s="83">
        <f t="shared" si="176"/>
        <v>0.70239918377808608</v>
      </c>
      <c r="CW97" s="83">
        <f>INDEX($CO:$CU,ROW(),MATCH($CW$42,$CO$47:$CU$47,0))</f>
        <v>0.70239918377808608</v>
      </c>
      <c r="CX97" s="83">
        <f t="shared" si="167"/>
        <v>5.6091417391117629E-5</v>
      </c>
      <c r="CY97" s="83">
        <f t="shared" si="168"/>
        <v>0</v>
      </c>
      <c r="CZ97" s="83">
        <f t="shared" si="177"/>
        <v>0</v>
      </c>
      <c r="DA97" s="83">
        <f t="shared" si="178"/>
        <v>0</v>
      </c>
      <c r="DB97" s="83">
        <f t="shared" si="179"/>
        <v>0</v>
      </c>
      <c r="DC97" s="83">
        <f t="shared" si="47"/>
        <v>0</v>
      </c>
      <c r="DD97" s="83">
        <f t="shared" si="48"/>
        <v>0</v>
      </c>
      <c r="DE97" s="83">
        <f t="shared" si="49"/>
        <v>0.70239918377789001</v>
      </c>
      <c r="DF97" s="83">
        <f t="shared" si="50"/>
        <v>0</v>
      </c>
      <c r="DG97" s="83">
        <f t="shared" si="51"/>
        <v>0</v>
      </c>
      <c r="DH97" s="83">
        <f t="shared" si="52"/>
        <v>0.70239918377789001</v>
      </c>
      <c r="DI97" s="83">
        <f t="shared" si="53"/>
        <v>0.70239918377789001</v>
      </c>
      <c r="DJ97" s="83">
        <f t="shared" si="180"/>
        <v>0.70239918377789001</v>
      </c>
      <c r="DK97" s="83">
        <f>INDEX($DC:$DI,ROW(),MATCH($DK$42,$DC$47:$DI$47,0))</f>
        <v>0.70239918377789001</v>
      </c>
      <c r="DL97" s="83">
        <f t="shared" si="181"/>
        <v>5.6091417391115461E-5</v>
      </c>
      <c r="DM97" s="83">
        <f t="shared" si="182"/>
        <v>0</v>
      </c>
      <c r="DN97" s="83">
        <f t="shared" si="183"/>
        <v>0</v>
      </c>
      <c r="DO97" s="83">
        <f t="shared" si="184"/>
        <v>0</v>
      </c>
      <c r="DP97" s="83">
        <f t="shared" si="185"/>
        <v>0</v>
      </c>
      <c r="DQ97" s="83">
        <f t="shared" si="186"/>
        <v>0</v>
      </c>
      <c r="DR97" s="83">
        <f t="shared" si="187"/>
        <v>0</v>
      </c>
      <c r="DS97" s="83">
        <f t="shared" si="188"/>
        <v>-1.8587056019437411E-2</v>
      </c>
      <c r="DT97" s="83">
        <f t="shared" si="189"/>
        <v>0</v>
      </c>
      <c r="DU97" s="83">
        <f t="shared" si="190"/>
        <v>0</v>
      </c>
      <c r="DV97" s="83">
        <f t="shared" si="191"/>
        <v>2.3147665800719925E-6</v>
      </c>
      <c r="DW97" s="83">
        <f t="shared" si="192"/>
        <v>0</v>
      </c>
      <c r="DX97" s="83">
        <f t="shared" si="193"/>
        <v>0</v>
      </c>
      <c r="DY97" s="83">
        <f t="shared" si="194"/>
        <v>0</v>
      </c>
      <c r="DZ97" s="83">
        <f t="shared" si="195"/>
        <v>0</v>
      </c>
      <c r="EA97" s="83">
        <f t="shared" si="196"/>
        <v>0</v>
      </c>
      <c r="EB97" s="83">
        <f t="shared" si="197"/>
        <v>0</v>
      </c>
      <c r="EC97" s="83">
        <f t="shared" si="198"/>
        <v>-1.8963739429651773E-2</v>
      </c>
      <c r="ED97" s="83">
        <f t="shared" si="199"/>
        <v>0</v>
      </c>
      <c r="EE97" s="83">
        <f t="shared" si="200"/>
        <v>0</v>
      </c>
      <c r="EF97" s="83">
        <f t="shared" si="201"/>
        <v>2.2934363369415347E-6</v>
      </c>
      <c r="EG97" s="83">
        <f t="shared" si="202"/>
        <v>0</v>
      </c>
      <c r="EH97" s="83">
        <f t="shared" si="203"/>
        <v>0</v>
      </c>
      <c r="EI97" s="83">
        <f t="shared" si="204"/>
        <v>0</v>
      </c>
      <c r="EJ97" s="83">
        <f t="shared" si="205"/>
        <v>0</v>
      </c>
      <c r="EK97" s="83">
        <f t="shared" si="206"/>
        <v>0</v>
      </c>
      <c r="EL97" s="83">
        <f t="shared" si="207"/>
        <v>0</v>
      </c>
      <c r="EM97" s="83">
        <f t="shared" si="208"/>
        <v>0.72098623979752352</v>
      </c>
      <c r="EN97" s="83">
        <f t="shared" si="209"/>
        <v>0</v>
      </c>
      <c r="EO97" s="83">
        <f t="shared" si="210"/>
        <v>0</v>
      </c>
      <c r="EP97" s="83">
        <f t="shared" si="54"/>
        <v>0.72098623979752352</v>
      </c>
      <c r="EQ97" s="83">
        <f t="shared" si="55"/>
        <v>0.72098623979752352</v>
      </c>
      <c r="ER97" s="83">
        <f t="shared" si="211"/>
        <v>0.72098623979752352</v>
      </c>
      <c r="ES97" s="83">
        <f>INDEX($EK:$EQ,ROW(),MATCH($ES$42,$EK$47:$EQ$47,0))</f>
        <v>0.72098623979752352</v>
      </c>
      <c r="ET97" s="83">
        <f t="shared" si="212"/>
        <v>5.3776650811045634E-5</v>
      </c>
      <c r="EU97" s="83">
        <f t="shared" si="213"/>
        <v>0</v>
      </c>
      <c r="EV97" s="83">
        <f t="shared" si="214"/>
        <v>0</v>
      </c>
      <c r="EW97" s="83">
        <f t="shared" si="215"/>
        <v>0</v>
      </c>
      <c r="EX97" s="83">
        <f t="shared" si="216"/>
        <v>0</v>
      </c>
      <c r="EY97" s="83">
        <f t="shared" si="217"/>
        <v>0</v>
      </c>
      <c r="EZ97" s="83">
        <f t="shared" si="218"/>
        <v>0</v>
      </c>
      <c r="FA97" s="83">
        <f t="shared" si="219"/>
        <v>0.72136292320754181</v>
      </c>
      <c r="FB97" s="83">
        <f t="shared" si="220"/>
        <v>0</v>
      </c>
      <c r="FC97" s="83">
        <f t="shared" si="221"/>
        <v>0</v>
      </c>
      <c r="FD97" s="83">
        <f t="shared" si="56"/>
        <v>0.72136292320754181</v>
      </c>
      <c r="FE97" s="83">
        <f t="shared" si="57"/>
        <v>0.72136292320754181</v>
      </c>
      <c r="FF97" s="83">
        <f t="shared" si="222"/>
        <v>0.72136292320754181</v>
      </c>
      <c r="FG97" s="113">
        <f>INDEX($EY:$FE,ROW(),MATCH($FG$42,$EY$47:$FE$47,0))</f>
        <v>0.72136292320754181</v>
      </c>
      <c r="FH97" s="83">
        <f t="shared" si="223"/>
        <v>5.3797981054173927E-5</v>
      </c>
      <c r="FI97" s="83">
        <f t="shared" si="224"/>
        <v>0</v>
      </c>
      <c r="FJ97" s="84"/>
      <c r="FK97" s="84">
        <v>5.6091417391117401E-4</v>
      </c>
      <c r="FL97" s="84"/>
      <c r="FM97" s="83">
        <f t="shared" si="58"/>
        <v>0</v>
      </c>
      <c r="FN97" s="83">
        <f t="shared" si="59"/>
        <v>0</v>
      </c>
      <c r="FO97" s="83">
        <f t="shared" si="225"/>
        <v>5.6091417391117401E-4</v>
      </c>
      <c r="FP97" s="84"/>
      <c r="FQ97" s="84"/>
      <c r="FR97" s="83">
        <f t="shared" si="226"/>
        <v>0</v>
      </c>
      <c r="FS97" s="83">
        <f t="shared" si="227"/>
        <v>0</v>
      </c>
      <c r="FT97" s="84">
        <v>5.6091417391117401E-4</v>
      </c>
      <c r="FU97" s="83">
        <f t="shared" si="60"/>
        <v>0</v>
      </c>
      <c r="FV97" s="83">
        <f t="shared" si="61"/>
        <v>0</v>
      </c>
      <c r="FW97" s="83">
        <f t="shared" si="62"/>
        <v>0</v>
      </c>
      <c r="FX97" s="84"/>
      <c r="FY97" s="83">
        <f t="shared" si="228"/>
        <v>1.000885064199516</v>
      </c>
      <c r="FZ97" s="83">
        <f t="shared" si="63"/>
        <v>1.9468079698239243E-10</v>
      </c>
      <c r="GA97" s="83">
        <f t="shared" si="229"/>
        <v>0</v>
      </c>
      <c r="GB97" s="83">
        <f t="shared" si="230"/>
        <v>0</v>
      </c>
      <c r="GC97" s="83">
        <f t="shared" si="231"/>
        <v>0</v>
      </c>
      <c r="GD97" s="83">
        <f t="shared" si="232"/>
        <v>0</v>
      </c>
      <c r="GE97" s="83">
        <f t="shared" si="233"/>
        <v>0</v>
      </c>
      <c r="GF97" s="83">
        <f t="shared" si="234"/>
        <v>0</v>
      </c>
      <c r="GG97" s="83">
        <f t="shared" si="235"/>
        <v>0</v>
      </c>
      <c r="GH97" s="83">
        <f t="shared" si="236"/>
        <v>0</v>
      </c>
      <c r="GI97" s="83">
        <f t="shared" si="237"/>
        <v>0</v>
      </c>
      <c r="GJ97" s="83">
        <f t="shared" si="238"/>
        <v>0</v>
      </c>
      <c r="GK97" s="83">
        <f t="shared" si="239"/>
        <v>0</v>
      </c>
      <c r="GL97" s="83">
        <f t="shared" si="240"/>
        <v>0</v>
      </c>
      <c r="GM97" s="83">
        <f t="shared" si="241"/>
        <v>0</v>
      </c>
      <c r="GN97" s="83">
        <f t="shared" si="242"/>
        <v>-3.427405397265759E-3</v>
      </c>
      <c r="GO97" s="83">
        <f t="shared" si="243"/>
        <v>-3.427405397265759E-3</v>
      </c>
      <c r="GP97" s="83">
        <f t="shared" si="244"/>
        <v>0</v>
      </c>
      <c r="GQ97" s="83">
        <f t="shared" si="245"/>
        <v>0</v>
      </c>
      <c r="GR97" s="83">
        <f t="shared" si="246"/>
        <v>0</v>
      </c>
      <c r="GS97" s="83">
        <f t="shared" si="247"/>
        <v>0</v>
      </c>
      <c r="GT97" s="83">
        <f t="shared" si="248"/>
        <v>0</v>
      </c>
      <c r="GU97" s="83">
        <f t="shared" si="249"/>
        <v>0</v>
      </c>
      <c r="GV97" s="83">
        <f t="shared" si="250"/>
        <v>0</v>
      </c>
      <c r="GW97" s="83">
        <f t="shared" si="251"/>
        <v>0</v>
      </c>
      <c r="GX97" s="83">
        <f t="shared" si="252"/>
        <v>0</v>
      </c>
      <c r="GY97" s="83">
        <f t="shared" si="253"/>
        <v>0</v>
      </c>
      <c r="GZ97" s="83">
        <f t="shared" si="254"/>
        <v>0</v>
      </c>
      <c r="HA97" s="83">
        <f t="shared" si="255"/>
        <v>0</v>
      </c>
      <c r="HB97" s="83">
        <f t="shared" si="256"/>
        <v>0</v>
      </c>
      <c r="HC97" s="83">
        <f t="shared" si="257"/>
        <v>0</v>
      </c>
      <c r="HD97" s="83">
        <f t="shared" si="258"/>
        <v>0.69897177838082036</v>
      </c>
      <c r="HE97" s="83">
        <f t="shared" si="259"/>
        <v>-3.3713139798746414E-3</v>
      </c>
      <c r="HF97" s="83">
        <f t="shared" si="260"/>
        <v>0</v>
      </c>
      <c r="HG97" s="83">
        <f t="shared" si="261"/>
        <v>0</v>
      </c>
      <c r="HH97" s="83">
        <f t="shared" si="262"/>
        <v>0</v>
      </c>
      <c r="HI97" s="83">
        <f t="shared" si="263"/>
        <v>0</v>
      </c>
      <c r="HJ97" s="83">
        <f t="shared" si="264"/>
        <v>0</v>
      </c>
      <c r="HK97" s="83">
        <f t="shared" si="265"/>
        <v>0</v>
      </c>
      <c r="HL97" s="83">
        <f t="shared" si="266"/>
        <v>0.71793551781047216</v>
      </c>
      <c r="HM97" s="83">
        <f t="shared" si="267"/>
        <v>-3.3736074162115828E-3</v>
      </c>
      <c r="HN97" s="83">
        <f t="shared" si="268"/>
        <v>0</v>
      </c>
    </row>
    <row r="98" spans="1:222" x14ac:dyDescent="0.2">
      <c r="A98" s="63"/>
      <c r="K98" s="64" t="s">
        <v>418</v>
      </c>
      <c r="L98" s="64"/>
      <c r="M98" s="84">
        <v>1</v>
      </c>
      <c r="N98" s="84">
        <v>3</v>
      </c>
      <c r="O98" s="84"/>
      <c r="P98" s="84"/>
      <c r="Q98" s="84"/>
      <c r="R98" s="84">
        <v>1</v>
      </c>
      <c r="S98" s="83">
        <f t="shared" si="169"/>
        <v>70</v>
      </c>
      <c r="T98" s="87">
        <f t="shared" si="170"/>
        <v>0</v>
      </c>
      <c r="U98" s="84"/>
      <c r="V98" s="84"/>
      <c r="W98" s="85">
        <v>1.00000000049925</v>
      </c>
      <c r="X98" s="85">
        <v>1.00000000049925</v>
      </c>
      <c r="Y98" s="85">
        <v>1.00000000049925</v>
      </c>
      <c r="Z98" s="85">
        <v>1.00000000049925</v>
      </c>
      <c r="AA98" s="85">
        <v>1.00000000049925</v>
      </c>
      <c r="AB98" s="85">
        <v>1.00000000049925</v>
      </c>
      <c r="AC98" s="85">
        <v>1.00000000049925</v>
      </c>
      <c r="AD98" s="85">
        <v>1.0000000004538601</v>
      </c>
      <c r="AE98" s="85">
        <v>1.00000000049925</v>
      </c>
      <c r="AF98" s="98">
        <v>5.6091436859197099E-4</v>
      </c>
      <c r="AG98" s="84">
        <v>5.6091436859197099E-4</v>
      </c>
      <c r="AH98" s="84">
        <v>5.6091436859197099E-4</v>
      </c>
      <c r="AI98" s="84">
        <v>5.6091436859197099E-4</v>
      </c>
      <c r="AJ98" s="84">
        <v>5.6091436859197099E-4</v>
      </c>
      <c r="AK98" s="84">
        <v>5.6091436859197099E-4</v>
      </c>
      <c r="AL98" s="98">
        <v>5.6091436859197099E-4</v>
      </c>
      <c r="AM98" s="84">
        <v>6.1700578598308895E-4</v>
      </c>
      <c r="AN98" s="84">
        <v>5.6091436859197099E-4</v>
      </c>
      <c r="AO98" s="84">
        <v>-3.9883197658577303E-3</v>
      </c>
      <c r="AP98" s="84"/>
      <c r="AQ98" s="84">
        <v>-2.5423411977497298E-3</v>
      </c>
      <c r="AR98" s="84"/>
      <c r="AS98" s="83">
        <f t="shared" si="171"/>
        <v>0</v>
      </c>
      <c r="AT98" s="83">
        <f t="shared" si="7"/>
        <v>0</v>
      </c>
      <c r="AU98" s="83">
        <f t="shared" si="172"/>
        <v>0</v>
      </c>
      <c r="AV98" s="84">
        <v>1</v>
      </c>
      <c r="AW98" s="84">
        <v>1</v>
      </c>
      <c r="AX98" s="84"/>
      <c r="AY98" s="83">
        <f t="shared" si="8"/>
        <v>0.99745765880225024</v>
      </c>
      <c r="AZ98" s="83">
        <f t="shared" si="9"/>
        <v>1</v>
      </c>
      <c r="BA98" s="83">
        <f t="shared" si="10"/>
        <v>0.69897177838082036</v>
      </c>
      <c r="BB98" s="83">
        <f t="shared" si="11"/>
        <v>-3.427405397265759E-3</v>
      </c>
      <c r="BC98" s="83">
        <f t="shared" si="12"/>
        <v>-3.427405397265759E-3</v>
      </c>
      <c r="BD98" s="83">
        <f t="shared" si="13"/>
        <v>-3.427405397265759E-3</v>
      </c>
      <c r="BE98" s="83">
        <f t="shared" si="173"/>
        <v>0</v>
      </c>
      <c r="BF98" s="83">
        <f t="shared" si="174"/>
        <v>0</v>
      </c>
      <c r="BG98" s="83">
        <f t="shared" si="14"/>
        <v>-3.427405397265759E-3</v>
      </c>
      <c r="BH98" s="83">
        <f t="shared" si="15"/>
        <v>-3.427405397265759E-3</v>
      </c>
      <c r="BI98" s="83">
        <f t="shared" si="16"/>
        <v>-3.427405397265759E-3</v>
      </c>
      <c r="BJ98" s="83">
        <f t="shared" si="17"/>
        <v>-3.427405397265759E-3</v>
      </c>
      <c r="BK98" s="83">
        <f t="shared" si="18"/>
        <v>-3.427405397265759E-3</v>
      </c>
      <c r="BL98" s="83">
        <f t="shared" si="19"/>
        <v>-3.427405397265759E-3</v>
      </c>
      <c r="BM98" s="83">
        <f t="shared" si="20"/>
        <v>-3.3713139798746414E-3</v>
      </c>
      <c r="BN98" s="83">
        <f t="shared" si="21"/>
        <v>-3.427405397265759E-3</v>
      </c>
      <c r="BO98" s="83">
        <f t="shared" si="175"/>
        <v>0</v>
      </c>
      <c r="BP98" s="83">
        <f t="shared" si="22"/>
        <v>1</v>
      </c>
      <c r="BQ98" s="83">
        <f t="shared" si="23"/>
        <v>0.6989717783809043</v>
      </c>
      <c r="BR98" s="83">
        <f t="shared" si="24"/>
        <v>-3.4274053969857226E-3</v>
      </c>
      <c r="BS98" s="83">
        <f t="shared" si="25"/>
        <v>-3.4274053969857226E-3</v>
      </c>
      <c r="BT98" s="83">
        <f t="shared" si="26"/>
        <v>-3.4274053969857226E-3</v>
      </c>
      <c r="BU98" s="83">
        <f t="shared" si="27"/>
        <v>-3.4274053969857226E-3</v>
      </c>
      <c r="BV98" s="83">
        <f t="shared" si="28"/>
        <v>-3.4274053969857226E-3</v>
      </c>
      <c r="BW98" s="83">
        <f t="shared" si="29"/>
        <v>-3.4274053969857226E-3</v>
      </c>
      <c r="BX98" s="83">
        <f t="shared" si="30"/>
        <v>-3.4274053969857226E-3</v>
      </c>
      <c r="BY98" s="83">
        <f t="shared" si="31"/>
        <v>-3.4274053969857226E-3</v>
      </c>
      <c r="BZ98" s="83">
        <f t="shared" si="32"/>
        <v>-3.4274053969857226E-3</v>
      </c>
      <c r="CA98" s="83">
        <f t="shared" si="33"/>
        <v>-3.3713139795946072E-3</v>
      </c>
      <c r="CB98" s="83">
        <f t="shared" si="34"/>
        <v>-3.4274053969857226E-3</v>
      </c>
      <c r="CC98" s="84"/>
      <c r="CD98" s="84"/>
      <c r="CE98" s="84"/>
      <c r="CF98" s="84"/>
      <c r="CG98" s="84"/>
      <c r="CH98" s="84"/>
      <c r="CI98" s="84"/>
      <c r="CJ98" s="84"/>
      <c r="CK98" s="84"/>
      <c r="CL98" s="83">
        <f t="shared" si="164"/>
        <v>0</v>
      </c>
      <c r="CM98" s="83">
        <f t="shared" si="165"/>
        <v>0</v>
      </c>
      <c r="CN98" s="83">
        <f t="shared" si="166"/>
        <v>0</v>
      </c>
      <c r="CO98" s="83">
        <f t="shared" si="38"/>
        <v>0</v>
      </c>
      <c r="CP98" s="83">
        <f t="shared" si="39"/>
        <v>0</v>
      </c>
      <c r="CQ98" s="83">
        <f t="shared" si="40"/>
        <v>0.70239918377808608</v>
      </c>
      <c r="CR98" s="83">
        <f t="shared" si="41"/>
        <v>0</v>
      </c>
      <c r="CS98" s="83">
        <f t="shared" si="42"/>
        <v>0</v>
      </c>
      <c r="CT98" s="83">
        <f t="shared" si="43"/>
        <v>0.70239918377808608</v>
      </c>
      <c r="CU98" s="83">
        <f t="shared" si="44"/>
        <v>0.70239918377808608</v>
      </c>
      <c r="CV98" s="83">
        <f t="shared" si="176"/>
        <v>0.70239918377808608</v>
      </c>
      <c r="CW98" s="83">
        <f>INDEX($CO:$CU,ROW(),MATCH($CW$42,$CO$47:$CU$47,0))</f>
        <v>0.70239918377808608</v>
      </c>
      <c r="CX98" s="83">
        <f t="shared" si="167"/>
        <v>5.6091417391117629E-5</v>
      </c>
      <c r="CY98" s="83">
        <f t="shared" si="168"/>
        <v>0</v>
      </c>
      <c r="CZ98" s="83">
        <f t="shared" si="177"/>
        <v>0</v>
      </c>
      <c r="DA98" s="83">
        <f t="shared" si="178"/>
        <v>0</v>
      </c>
      <c r="DB98" s="83">
        <f t="shared" si="179"/>
        <v>0</v>
      </c>
      <c r="DC98" s="83">
        <f t="shared" si="47"/>
        <v>0</v>
      </c>
      <c r="DD98" s="83">
        <f t="shared" si="48"/>
        <v>0</v>
      </c>
      <c r="DE98" s="83">
        <f t="shared" si="49"/>
        <v>0.70239918377789001</v>
      </c>
      <c r="DF98" s="83">
        <f t="shared" si="50"/>
        <v>0</v>
      </c>
      <c r="DG98" s="83">
        <f t="shared" si="51"/>
        <v>0</v>
      </c>
      <c r="DH98" s="83">
        <f t="shared" si="52"/>
        <v>0.70239918377789001</v>
      </c>
      <c r="DI98" s="83">
        <f t="shared" si="53"/>
        <v>0.70239918377789001</v>
      </c>
      <c r="DJ98" s="83">
        <f t="shared" si="180"/>
        <v>0.70239918377789001</v>
      </c>
      <c r="DK98" s="83">
        <f>INDEX($DC:$DI,ROW(),MATCH($DK$42,$DC$47:$DI$47,0))</f>
        <v>0.70239918377789001</v>
      </c>
      <c r="DL98" s="83">
        <f t="shared" si="181"/>
        <v>5.6091417391115461E-5</v>
      </c>
      <c r="DM98" s="83">
        <f t="shared" si="182"/>
        <v>0</v>
      </c>
      <c r="DN98" s="83">
        <f t="shared" si="183"/>
        <v>0</v>
      </c>
      <c r="DO98" s="83">
        <f t="shared" si="184"/>
        <v>0</v>
      </c>
      <c r="DP98" s="83">
        <f t="shared" si="185"/>
        <v>0</v>
      </c>
      <c r="DQ98" s="83">
        <f t="shared" si="186"/>
        <v>0</v>
      </c>
      <c r="DR98" s="83">
        <f t="shared" si="187"/>
        <v>0</v>
      </c>
      <c r="DS98" s="83">
        <f t="shared" si="188"/>
        <v>-1.8587056019437411E-2</v>
      </c>
      <c r="DT98" s="83">
        <f t="shared" si="189"/>
        <v>0</v>
      </c>
      <c r="DU98" s="83">
        <f t="shared" si="190"/>
        <v>0</v>
      </c>
      <c r="DV98" s="83">
        <f t="shared" si="191"/>
        <v>2.3147665800719925E-6</v>
      </c>
      <c r="DW98" s="83">
        <f t="shared" si="192"/>
        <v>0</v>
      </c>
      <c r="DX98" s="83">
        <f t="shared" si="193"/>
        <v>0</v>
      </c>
      <c r="DY98" s="83">
        <f t="shared" si="194"/>
        <v>0</v>
      </c>
      <c r="DZ98" s="83">
        <f t="shared" si="195"/>
        <v>0</v>
      </c>
      <c r="EA98" s="83">
        <f t="shared" si="196"/>
        <v>0</v>
      </c>
      <c r="EB98" s="83">
        <f t="shared" si="197"/>
        <v>0</v>
      </c>
      <c r="EC98" s="83">
        <f t="shared" si="198"/>
        <v>-1.8963739429651773E-2</v>
      </c>
      <c r="ED98" s="83">
        <f t="shared" si="199"/>
        <v>0</v>
      </c>
      <c r="EE98" s="83">
        <f t="shared" si="200"/>
        <v>0</v>
      </c>
      <c r="EF98" s="83">
        <f t="shared" si="201"/>
        <v>2.2934363369415347E-6</v>
      </c>
      <c r="EG98" s="83">
        <f t="shared" si="202"/>
        <v>0</v>
      </c>
      <c r="EH98" s="83">
        <f t="shared" si="203"/>
        <v>0</v>
      </c>
      <c r="EI98" s="83">
        <f t="shared" si="204"/>
        <v>0</v>
      </c>
      <c r="EJ98" s="83">
        <f t="shared" si="205"/>
        <v>0</v>
      </c>
      <c r="EK98" s="83">
        <f t="shared" si="206"/>
        <v>0</v>
      </c>
      <c r="EL98" s="83">
        <f t="shared" si="207"/>
        <v>0</v>
      </c>
      <c r="EM98" s="83">
        <f t="shared" si="208"/>
        <v>0.72098623979752352</v>
      </c>
      <c r="EN98" s="83">
        <f t="shared" si="209"/>
        <v>0</v>
      </c>
      <c r="EO98" s="83">
        <f t="shared" si="210"/>
        <v>0</v>
      </c>
      <c r="EP98" s="83">
        <f t="shared" si="54"/>
        <v>0.72098623979752352</v>
      </c>
      <c r="EQ98" s="83">
        <f t="shared" si="55"/>
        <v>0.72098623979752352</v>
      </c>
      <c r="ER98" s="83">
        <f t="shared" si="211"/>
        <v>0.72098623979752352</v>
      </c>
      <c r="ES98" s="83">
        <f>INDEX($EK:$EQ,ROW(),MATCH($ES$42,$EK$47:$EQ$47,0))</f>
        <v>0.72098623979752352</v>
      </c>
      <c r="ET98" s="83">
        <f t="shared" si="212"/>
        <v>5.3776650811045634E-5</v>
      </c>
      <c r="EU98" s="83">
        <f t="shared" si="213"/>
        <v>0</v>
      </c>
      <c r="EV98" s="83">
        <f t="shared" si="214"/>
        <v>0</v>
      </c>
      <c r="EW98" s="83">
        <f t="shared" si="215"/>
        <v>0</v>
      </c>
      <c r="EX98" s="83">
        <f t="shared" si="216"/>
        <v>0</v>
      </c>
      <c r="EY98" s="83">
        <f t="shared" si="217"/>
        <v>0</v>
      </c>
      <c r="EZ98" s="83">
        <f t="shared" si="218"/>
        <v>0</v>
      </c>
      <c r="FA98" s="83">
        <f t="shared" si="219"/>
        <v>0.72136292320754181</v>
      </c>
      <c r="FB98" s="83">
        <f t="shared" si="220"/>
        <v>0</v>
      </c>
      <c r="FC98" s="83">
        <f t="shared" si="221"/>
        <v>0</v>
      </c>
      <c r="FD98" s="83">
        <f t="shared" si="56"/>
        <v>0.72136292320754181</v>
      </c>
      <c r="FE98" s="83">
        <f t="shared" si="57"/>
        <v>0.72136292320754181</v>
      </c>
      <c r="FF98" s="83">
        <f t="shared" si="222"/>
        <v>0.72136292320754181</v>
      </c>
      <c r="FG98" s="113">
        <f>INDEX($EY:$FE,ROW(),MATCH($FG$42,$EY$47:$FE$47,0))</f>
        <v>0.72136292320754181</v>
      </c>
      <c r="FH98" s="83">
        <f t="shared" si="223"/>
        <v>5.3797981054173927E-5</v>
      </c>
      <c r="FI98" s="83">
        <f t="shared" si="224"/>
        <v>0</v>
      </c>
      <c r="FJ98" s="84"/>
      <c r="FK98" s="84">
        <v>5.6091417391117401E-4</v>
      </c>
      <c r="FL98" s="84"/>
      <c r="FM98" s="83">
        <f t="shared" si="58"/>
        <v>0</v>
      </c>
      <c r="FN98" s="83">
        <f t="shared" si="59"/>
        <v>0</v>
      </c>
      <c r="FO98" s="83">
        <f t="shared" si="225"/>
        <v>5.6091417391117401E-4</v>
      </c>
      <c r="FP98" s="84"/>
      <c r="FQ98" s="84"/>
      <c r="FR98" s="83">
        <f t="shared" si="226"/>
        <v>0</v>
      </c>
      <c r="FS98" s="83">
        <f t="shared" si="227"/>
        <v>0</v>
      </c>
      <c r="FT98" s="84">
        <v>5.6091417391117401E-4</v>
      </c>
      <c r="FU98" s="83">
        <f t="shared" si="60"/>
        <v>0</v>
      </c>
      <c r="FV98" s="83">
        <f t="shared" si="61"/>
        <v>0</v>
      </c>
      <c r="FW98" s="83">
        <f t="shared" si="62"/>
        <v>0</v>
      </c>
      <c r="FX98" s="84"/>
      <c r="FY98" s="83">
        <f t="shared" si="228"/>
        <v>1.000885064199516</v>
      </c>
      <c r="FZ98" s="83">
        <f t="shared" si="63"/>
        <v>1.9468079698239243E-10</v>
      </c>
      <c r="GA98" s="83">
        <f t="shared" si="229"/>
        <v>0</v>
      </c>
      <c r="GB98" s="83">
        <f t="shared" si="230"/>
        <v>0</v>
      </c>
      <c r="GC98" s="83">
        <f t="shared" si="231"/>
        <v>0</v>
      </c>
      <c r="GD98" s="83">
        <f t="shared" si="232"/>
        <v>0</v>
      </c>
      <c r="GE98" s="83">
        <f t="shared" si="233"/>
        <v>0</v>
      </c>
      <c r="GF98" s="83">
        <f t="shared" si="234"/>
        <v>0</v>
      </c>
      <c r="GG98" s="83">
        <f t="shared" si="235"/>
        <v>0</v>
      </c>
      <c r="GH98" s="83">
        <f t="shared" si="236"/>
        <v>0</v>
      </c>
      <c r="GI98" s="83">
        <f t="shared" si="237"/>
        <v>0</v>
      </c>
      <c r="GJ98" s="83">
        <f t="shared" si="238"/>
        <v>0</v>
      </c>
      <c r="GK98" s="83">
        <f t="shared" si="239"/>
        <v>0</v>
      </c>
      <c r="GL98" s="83">
        <f t="shared" si="240"/>
        <v>0</v>
      </c>
      <c r="GM98" s="83">
        <f t="shared" si="241"/>
        <v>0</v>
      </c>
      <c r="GN98" s="83">
        <f t="shared" si="242"/>
        <v>-3.427405397265759E-3</v>
      </c>
      <c r="GO98" s="83">
        <f t="shared" si="243"/>
        <v>-3.427405397265759E-3</v>
      </c>
      <c r="GP98" s="83">
        <f t="shared" si="244"/>
        <v>0</v>
      </c>
      <c r="GQ98" s="83">
        <f t="shared" si="245"/>
        <v>0</v>
      </c>
      <c r="GR98" s="83">
        <f t="shared" si="246"/>
        <v>0</v>
      </c>
      <c r="GS98" s="83">
        <f t="shared" si="247"/>
        <v>0</v>
      </c>
      <c r="GT98" s="83">
        <f t="shared" si="248"/>
        <v>0</v>
      </c>
      <c r="GU98" s="83">
        <f t="shared" si="249"/>
        <v>0</v>
      </c>
      <c r="GV98" s="83">
        <f t="shared" si="250"/>
        <v>0</v>
      </c>
      <c r="GW98" s="83">
        <f t="shared" si="251"/>
        <v>0</v>
      </c>
      <c r="GX98" s="83">
        <f t="shared" si="252"/>
        <v>0</v>
      </c>
      <c r="GY98" s="83">
        <f t="shared" si="253"/>
        <v>0</v>
      </c>
      <c r="GZ98" s="83">
        <f t="shared" si="254"/>
        <v>0</v>
      </c>
      <c r="HA98" s="83">
        <f t="shared" si="255"/>
        <v>0</v>
      </c>
      <c r="HB98" s="83">
        <f t="shared" si="256"/>
        <v>0</v>
      </c>
      <c r="HC98" s="83">
        <f t="shared" si="257"/>
        <v>0</v>
      </c>
      <c r="HD98" s="83">
        <f t="shared" si="258"/>
        <v>0.69897177838082036</v>
      </c>
      <c r="HE98" s="83">
        <f t="shared" si="259"/>
        <v>-3.3713139798746414E-3</v>
      </c>
      <c r="HF98" s="83">
        <f t="shared" si="260"/>
        <v>0</v>
      </c>
      <c r="HG98" s="83">
        <f t="shared" si="261"/>
        <v>0</v>
      </c>
      <c r="HH98" s="83">
        <f t="shared" si="262"/>
        <v>0</v>
      </c>
      <c r="HI98" s="83">
        <f t="shared" si="263"/>
        <v>0</v>
      </c>
      <c r="HJ98" s="83">
        <f t="shared" si="264"/>
        <v>0</v>
      </c>
      <c r="HK98" s="83">
        <f t="shared" si="265"/>
        <v>0</v>
      </c>
      <c r="HL98" s="83">
        <f t="shared" si="266"/>
        <v>0.71793551781047216</v>
      </c>
      <c r="HM98" s="83">
        <f t="shared" si="267"/>
        <v>-3.3736074162115828E-3</v>
      </c>
      <c r="HN98" s="83">
        <f t="shared" si="268"/>
        <v>0</v>
      </c>
    </row>
    <row r="99" spans="1:222" x14ac:dyDescent="0.2">
      <c r="A99" s="63"/>
      <c r="K99" s="64" t="s">
        <v>419</v>
      </c>
      <c r="L99" s="64"/>
      <c r="M99" s="84">
        <v>1</v>
      </c>
      <c r="N99" s="84">
        <v>3</v>
      </c>
      <c r="O99" s="84"/>
      <c r="P99" s="84"/>
      <c r="Q99" s="84"/>
      <c r="R99" s="84">
        <v>1</v>
      </c>
      <c r="S99" s="83">
        <f t="shared" si="169"/>
        <v>70</v>
      </c>
      <c r="T99" s="87">
        <f t="shared" si="170"/>
        <v>0</v>
      </c>
      <c r="U99" s="84"/>
      <c r="V99" s="84"/>
      <c r="W99" s="85">
        <v>1.00000000049925</v>
      </c>
      <c r="X99" s="85">
        <v>1.00000000049925</v>
      </c>
      <c r="Y99" s="85">
        <v>1.00000000049925</v>
      </c>
      <c r="Z99" s="85">
        <v>1.00000000049925</v>
      </c>
      <c r="AA99" s="85">
        <v>1.00000000049925</v>
      </c>
      <c r="AB99" s="85">
        <v>1.00000000049925</v>
      </c>
      <c r="AC99" s="85">
        <v>1.00000000049925</v>
      </c>
      <c r="AD99" s="85">
        <v>1.0000000004538601</v>
      </c>
      <c r="AE99" s="85">
        <v>1.00000000049925</v>
      </c>
      <c r="AF99" s="98">
        <v>5.6091436859197099E-4</v>
      </c>
      <c r="AG99" s="84">
        <v>5.6091436859197099E-4</v>
      </c>
      <c r="AH99" s="84">
        <v>5.6091436859197099E-4</v>
      </c>
      <c r="AI99" s="84">
        <v>5.6091436859197099E-4</v>
      </c>
      <c r="AJ99" s="84">
        <v>5.6091436859197099E-4</v>
      </c>
      <c r="AK99" s="84">
        <v>5.6091436859197099E-4</v>
      </c>
      <c r="AL99" s="98">
        <v>5.6091436859197099E-4</v>
      </c>
      <c r="AM99" s="84">
        <v>6.1700578598308895E-4</v>
      </c>
      <c r="AN99" s="84">
        <v>5.6091436859197099E-4</v>
      </c>
      <c r="AO99" s="84">
        <v>-3.9883197658577303E-3</v>
      </c>
      <c r="AP99" s="84"/>
      <c r="AQ99" s="84">
        <v>-2.5423411977497298E-3</v>
      </c>
      <c r="AR99" s="84"/>
      <c r="AS99" s="83">
        <f t="shared" si="171"/>
        <v>0</v>
      </c>
      <c r="AT99" s="83">
        <f t="shared" si="7"/>
        <v>0</v>
      </c>
      <c r="AU99" s="83">
        <f t="shared" si="172"/>
        <v>0</v>
      </c>
      <c r="AV99" s="84">
        <v>1</v>
      </c>
      <c r="AW99" s="84">
        <v>1</v>
      </c>
      <c r="AX99" s="84"/>
      <c r="AY99" s="83">
        <f t="shared" si="8"/>
        <v>0.99745765880225024</v>
      </c>
      <c r="AZ99" s="83">
        <f t="shared" si="9"/>
        <v>1</v>
      </c>
      <c r="BA99" s="83">
        <f t="shared" si="10"/>
        <v>0.69897177838082036</v>
      </c>
      <c r="BB99" s="83">
        <f t="shared" si="11"/>
        <v>-3.427405397265759E-3</v>
      </c>
      <c r="BC99" s="83">
        <f t="shared" si="12"/>
        <v>-3.427405397265759E-3</v>
      </c>
      <c r="BD99" s="83">
        <f t="shared" si="13"/>
        <v>-3.427405397265759E-3</v>
      </c>
      <c r="BE99" s="83">
        <f t="shared" si="173"/>
        <v>0</v>
      </c>
      <c r="BF99" s="83">
        <f t="shared" si="174"/>
        <v>0</v>
      </c>
      <c r="BG99" s="83">
        <f t="shared" si="14"/>
        <v>-3.427405397265759E-3</v>
      </c>
      <c r="BH99" s="83">
        <f t="shared" si="15"/>
        <v>-3.427405397265759E-3</v>
      </c>
      <c r="BI99" s="83">
        <f t="shared" si="16"/>
        <v>-3.427405397265759E-3</v>
      </c>
      <c r="BJ99" s="83">
        <f t="shared" si="17"/>
        <v>-3.427405397265759E-3</v>
      </c>
      <c r="BK99" s="83">
        <f t="shared" si="18"/>
        <v>-3.427405397265759E-3</v>
      </c>
      <c r="BL99" s="83">
        <f t="shared" si="19"/>
        <v>-3.427405397265759E-3</v>
      </c>
      <c r="BM99" s="83">
        <f t="shared" si="20"/>
        <v>-3.3713139798746414E-3</v>
      </c>
      <c r="BN99" s="83">
        <f t="shared" si="21"/>
        <v>-3.427405397265759E-3</v>
      </c>
      <c r="BO99" s="83">
        <f t="shared" si="175"/>
        <v>0</v>
      </c>
      <c r="BP99" s="83">
        <f t="shared" si="22"/>
        <v>1</v>
      </c>
      <c r="BQ99" s="83">
        <f t="shared" si="23"/>
        <v>0.6989717783809043</v>
      </c>
      <c r="BR99" s="83">
        <f t="shared" si="24"/>
        <v>-3.4274053969857226E-3</v>
      </c>
      <c r="BS99" s="83">
        <f t="shared" si="25"/>
        <v>-3.4274053969857226E-3</v>
      </c>
      <c r="BT99" s="83">
        <f t="shared" si="26"/>
        <v>-3.4274053969857226E-3</v>
      </c>
      <c r="BU99" s="83">
        <f t="shared" si="27"/>
        <v>-3.4274053969857226E-3</v>
      </c>
      <c r="BV99" s="83">
        <f t="shared" si="28"/>
        <v>-3.4274053969857226E-3</v>
      </c>
      <c r="BW99" s="83">
        <f t="shared" si="29"/>
        <v>-3.4274053969857226E-3</v>
      </c>
      <c r="BX99" s="83">
        <f t="shared" si="30"/>
        <v>-3.4274053969857226E-3</v>
      </c>
      <c r="BY99" s="83">
        <f t="shared" si="31"/>
        <v>-3.4274053969857226E-3</v>
      </c>
      <c r="BZ99" s="83">
        <f t="shared" si="32"/>
        <v>-3.4274053969857226E-3</v>
      </c>
      <c r="CA99" s="83">
        <f t="shared" si="33"/>
        <v>-3.3713139795946072E-3</v>
      </c>
      <c r="CB99" s="83">
        <f t="shared" si="34"/>
        <v>-3.4274053969857226E-3</v>
      </c>
      <c r="CC99" s="84"/>
      <c r="CD99" s="84"/>
      <c r="CE99" s="84"/>
      <c r="CF99" s="84"/>
      <c r="CG99" s="84"/>
      <c r="CH99" s="84"/>
      <c r="CI99" s="84"/>
      <c r="CJ99" s="84"/>
      <c r="CK99" s="84"/>
      <c r="CL99" s="83">
        <f t="shared" si="164"/>
        <v>0</v>
      </c>
      <c r="CM99" s="83">
        <f t="shared" si="165"/>
        <v>0</v>
      </c>
      <c r="CN99" s="83">
        <f t="shared" si="166"/>
        <v>0</v>
      </c>
      <c r="CO99" s="83">
        <f t="shared" si="38"/>
        <v>0</v>
      </c>
      <c r="CP99" s="83">
        <f t="shared" si="39"/>
        <v>0</v>
      </c>
      <c r="CQ99" s="83">
        <f t="shared" si="40"/>
        <v>0.70239918377808608</v>
      </c>
      <c r="CR99" s="83">
        <f t="shared" si="41"/>
        <v>0</v>
      </c>
      <c r="CS99" s="83">
        <f t="shared" si="42"/>
        <v>0</v>
      </c>
      <c r="CT99" s="83">
        <f t="shared" si="43"/>
        <v>0.70239918377808608</v>
      </c>
      <c r="CU99" s="83">
        <f t="shared" si="44"/>
        <v>0.70239918377808608</v>
      </c>
      <c r="CV99" s="83">
        <f t="shared" si="176"/>
        <v>0.70239918377808608</v>
      </c>
      <c r="CW99" s="83">
        <f>INDEX($CO:$CU,ROW(),MATCH($CW$42,$CO$47:$CU$47,0))</f>
        <v>0.70239918377808608</v>
      </c>
      <c r="CX99" s="83">
        <f t="shared" si="167"/>
        <v>5.6091417391117629E-5</v>
      </c>
      <c r="CY99" s="83">
        <f t="shared" si="168"/>
        <v>0</v>
      </c>
      <c r="CZ99" s="83">
        <f t="shared" si="177"/>
        <v>0</v>
      </c>
      <c r="DA99" s="83">
        <f t="shared" si="178"/>
        <v>0</v>
      </c>
      <c r="DB99" s="83">
        <f t="shared" si="179"/>
        <v>0</v>
      </c>
      <c r="DC99" s="83">
        <f t="shared" si="47"/>
        <v>0</v>
      </c>
      <c r="DD99" s="83">
        <f t="shared" si="48"/>
        <v>0</v>
      </c>
      <c r="DE99" s="83">
        <f t="shared" si="49"/>
        <v>0.70239918377789001</v>
      </c>
      <c r="DF99" s="83">
        <f t="shared" si="50"/>
        <v>0</v>
      </c>
      <c r="DG99" s="83">
        <f t="shared" si="51"/>
        <v>0</v>
      </c>
      <c r="DH99" s="83">
        <f t="shared" si="52"/>
        <v>0.70239918377789001</v>
      </c>
      <c r="DI99" s="83">
        <f t="shared" si="53"/>
        <v>0.70239918377789001</v>
      </c>
      <c r="DJ99" s="83">
        <f t="shared" si="180"/>
        <v>0.70239918377789001</v>
      </c>
      <c r="DK99" s="83">
        <f>INDEX($DC:$DI,ROW(),MATCH($DK$42,$DC$47:$DI$47,0))</f>
        <v>0.70239918377789001</v>
      </c>
      <c r="DL99" s="83">
        <f t="shared" si="181"/>
        <v>5.6091417391115461E-5</v>
      </c>
      <c r="DM99" s="83">
        <f t="shared" si="182"/>
        <v>0</v>
      </c>
      <c r="DN99" s="83">
        <f t="shared" si="183"/>
        <v>0</v>
      </c>
      <c r="DO99" s="83">
        <f t="shared" si="184"/>
        <v>0</v>
      </c>
      <c r="DP99" s="83">
        <f t="shared" si="185"/>
        <v>0</v>
      </c>
      <c r="DQ99" s="83">
        <f t="shared" si="186"/>
        <v>0</v>
      </c>
      <c r="DR99" s="83">
        <f t="shared" si="187"/>
        <v>0</v>
      </c>
      <c r="DS99" s="83">
        <f t="shared" si="188"/>
        <v>-1.8587056019437411E-2</v>
      </c>
      <c r="DT99" s="83">
        <f t="shared" si="189"/>
        <v>0</v>
      </c>
      <c r="DU99" s="83">
        <f t="shared" si="190"/>
        <v>0</v>
      </c>
      <c r="DV99" s="83">
        <f t="shared" si="191"/>
        <v>2.3147665800719925E-6</v>
      </c>
      <c r="DW99" s="83">
        <f t="shared" si="192"/>
        <v>0</v>
      </c>
      <c r="DX99" s="83">
        <f t="shared" si="193"/>
        <v>0</v>
      </c>
      <c r="DY99" s="83">
        <f t="shared" si="194"/>
        <v>0</v>
      </c>
      <c r="DZ99" s="83">
        <f t="shared" si="195"/>
        <v>0</v>
      </c>
      <c r="EA99" s="83">
        <f t="shared" si="196"/>
        <v>0</v>
      </c>
      <c r="EB99" s="83">
        <f t="shared" si="197"/>
        <v>0</v>
      </c>
      <c r="EC99" s="83">
        <f t="shared" si="198"/>
        <v>-1.8963739429651773E-2</v>
      </c>
      <c r="ED99" s="83">
        <f t="shared" si="199"/>
        <v>0</v>
      </c>
      <c r="EE99" s="83">
        <f t="shared" si="200"/>
        <v>0</v>
      </c>
      <c r="EF99" s="83">
        <f t="shared" si="201"/>
        <v>2.2934363369415347E-6</v>
      </c>
      <c r="EG99" s="83">
        <f t="shared" si="202"/>
        <v>0</v>
      </c>
      <c r="EH99" s="83">
        <f t="shared" si="203"/>
        <v>0</v>
      </c>
      <c r="EI99" s="83">
        <f t="shared" si="204"/>
        <v>0</v>
      </c>
      <c r="EJ99" s="83">
        <f t="shared" si="205"/>
        <v>0</v>
      </c>
      <c r="EK99" s="83">
        <f t="shared" si="206"/>
        <v>0</v>
      </c>
      <c r="EL99" s="83">
        <f t="shared" si="207"/>
        <v>0</v>
      </c>
      <c r="EM99" s="83">
        <f t="shared" si="208"/>
        <v>0.72098623979752352</v>
      </c>
      <c r="EN99" s="83">
        <f t="shared" si="209"/>
        <v>0</v>
      </c>
      <c r="EO99" s="83">
        <f t="shared" si="210"/>
        <v>0</v>
      </c>
      <c r="EP99" s="83">
        <f t="shared" si="54"/>
        <v>0.72098623979752352</v>
      </c>
      <c r="EQ99" s="83">
        <f t="shared" si="55"/>
        <v>0.72098623979752352</v>
      </c>
      <c r="ER99" s="83">
        <f t="shared" si="211"/>
        <v>0.72098623979752352</v>
      </c>
      <c r="ES99" s="83">
        <f>INDEX($EK:$EQ,ROW(),MATCH($ES$42,$EK$47:$EQ$47,0))</f>
        <v>0.72098623979752352</v>
      </c>
      <c r="ET99" s="83">
        <f t="shared" si="212"/>
        <v>5.3776650811045634E-5</v>
      </c>
      <c r="EU99" s="83">
        <f t="shared" si="213"/>
        <v>0</v>
      </c>
      <c r="EV99" s="83">
        <f t="shared" si="214"/>
        <v>0</v>
      </c>
      <c r="EW99" s="83">
        <f t="shared" si="215"/>
        <v>0</v>
      </c>
      <c r="EX99" s="83">
        <f t="shared" si="216"/>
        <v>0</v>
      </c>
      <c r="EY99" s="83">
        <f t="shared" si="217"/>
        <v>0</v>
      </c>
      <c r="EZ99" s="83">
        <f t="shared" si="218"/>
        <v>0</v>
      </c>
      <c r="FA99" s="83">
        <f t="shared" si="219"/>
        <v>0.72136292320754181</v>
      </c>
      <c r="FB99" s="83">
        <f t="shared" si="220"/>
        <v>0</v>
      </c>
      <c r="FC99" s="83">
        <f t="shared" si="221"/>
        <v>0</v>
      </c>
      <c r="FD99" s="83">
        <f t="shared" si="56"/>
        <v>0.72136292320754181</v>
      </c>
      <c r="FE99" s="83">
        <f t="shared" si="57"/>
        <v>0.72136292320754181</v>
      </c>
      <c r="FF99" s="83">
        <f t="shared" si="222"/>
        <v>0.72136292320754181</v>
      </c>
      <c r="FG99" s="113">
        <f>INDEX($EY:$FE,ROW(),MATCH($FG$42,$EY$47:$FE$47,0))</f>
        <v>0.72136292320754181</v>
      </c>
      <c r="FH99" s="83">
        <f t="shared" si="223"/>
        <v>5.3797981054173927E-5</v>
      </c>
      <c r="FI99" s="83">
        <f t="shared" si="224"/>
        <v>0</v>
      </c>
      <c r="FJ99" s="84"/>
      <c r="FK99" s="84">
        <v>5.6091417391117401E-4</v>
      </c>
      <c r="FL99" s="84"/>
      <c r="FM99" s="83">
        <f t="shared" si="58"/>
        <v>0</v>
      </c>
      <c r="FN99" s="83">
        <f t="shared" si="59"/>
        <v>0</v>
      </c>
      <c r="FO99" s="83">
        <f t="shared" si="225"/>
        <v>5.6091417391117401E-4</v>
      </c>
      <c r="FP99" s="84"/>
      <c r="FQ99" s="84"/>
      <c r="FR99" s="83">
        <f t="shared" si="226"/>
        <v>0</v>
      </c>
      <c r="FS99" s="83">
        <f t="shared" si="227"/>
        <v>0</v>
      </c>
      <c r="FT99" s="84">
        <v>5.6091417391117401E-4</v>
      </c>
      <c r="FU99" s="83">
        <f t="shared" si="60"/>
        <v>0</v>
      </c>
      <c r="FV99" s="83">
        <f t="shared" si="61"/>
        <v>0</v>
      </c>
      <c r="FW99" s="83">
        <f t="shared" si="62"/>
        <v>0</v>
      </c>
      <c r="FX99" s="84"/>
      <c r="FY99" s="83">
        <f t="shared" si="228"/>
        <v>1.000885064199516</v>
      </c>
      <c r="FZ99" s="83">
        <f t="shared" si="63"/>
        <v>1.9468079698239243E-10</v>
      </c>
      <c r="GA99" s="83">
        <f t="shared" si="229"/>
        <v>0</v>
      </c>
      <c r="GB99" s="83">
        <f t="shared" si="230"/>
        <v>0</v>
      </c>
      <c r="GC99" s="83">
        <f t="shared" si="231"/>
        <v>0</v>
      </c>
      <c r="GD99" s="83">
        <f t="shared" si="232"/>
        <v>0</v>
      </c>
      <c r="GE99" s="83">
        <f t="shared" si="233"/>
        <v>0</v>
      </c>
      <c r="GF99" s="83">
        <f t="shared" si="234"/>
        <v>0</v>
      </c>
      <c r="GG99" s="83">
        <f t="shared" si="235"/>
        <v>0</v>
      </c>
      <c r="GH99" s="83">
        <f t="shared" si="236"/>
        <v>0</v>
      </c>
      <c r="GI99" s="83">
        <f t="shared" si="237"/>
        <v>0</v>
      </c>
      <c r="GJ99" s="83">
        <f t="shared" si="238"/>
        <v>0</v>
      </c>
      <c r="GK99" s="83">
        <f t="shared" si="239"/>
        <v>0</v>
      </c>
      <c r="GL99" s="83">
        <f t="shared" si="240"/>
        <v>0</v>
      </c>
      <c r="GM99" s="83">
        <f t="shared" si="241"/>
        <v>0</v>
      </c>
      <c r="GN99" s="83">
        <f t="shared" si="242"/>
        <v>-3.427405397265759E-3</v>
      </c>
      <c r="GO99" s="83">
        <f t="shared" si="243"/>
        <v>-3.427405397265759E-3</v>
      </c>
      <c r="GP99" s="83">
        <f t="shared" si="244"/>
        <v>0</v>
      </c>
      <c r="GQ99" s="83">
        <f t="shared" si="245"/>
        <v>0</v>
      </c>
      <c r="GR99" s="83">
        <f t="shared" si="246"/>
        <v>0</v>
      </c>
      <c r="GS99" s="83">
        <f t="shared" si="247"/>
        <v>0</v>
      </c>
      <c r="GT99" s="83">
        <f t="shared" si="248"/>
        <v>0</v>
      </c>
      <c r="GU99" s="83">
        <f t="shared" si="249"/>
        <v>0</v>
      </c>
      <c r="GV99" s="83">
        <f t="shared" si="250"/>
        <v>0</v>
      </c>
      <c r="GW99" s="83">
        <f t="shared" si="251"/>
        <v>0</v>
      </c>
      <c r="GX99" s="83">
        <f t="shared" si="252"/>
        <v>0</v>
      </c>
      <c r="GY99" s="83">
        <f t="shared" si="253"/>
        <v>0</v>
      </c>
      <c r="GZ99" s="83">
        <f t="shared" si="254"/>
        <v>0</v>
      </c>
      <c r="HA99" s="83">
        <f t="shared" si="255"/>
        <v>0</v>
      </c>
      <c r="HB99" s="83">
        <f t="shared" si="256"/>
        <v>0</v>
      </c>
      <c r="HC99" s="83">
        <f t="shared" si="257"/>
        <v>0</v>
      </c>
      <c r="HD99" s="83">
        <f t="shared" si="258"/>
        <v>0.69897177838082036</v>
      </c>
      <c r="HE99" s="83">
        <f t="shared" si="259"/>
        <v>-3.3713139798746414E-3</v>
      </c>
      <c r="HF99" s="83">
        <f t="shared" si="260"/>
        <v>0</v>
      </c>
      <c r="HG99" s="83">
        <f t="shared" si="261"/>
        <v>0</v>
      </c>
      <c r="HH99" s="83">
        <f t="shared" si="262"/>
        <v>0</v>
      </c>
      <c r="HI99" s="83">
        <f t="shared" si="263"/>
        <v>0</v>
      </c>
      <c r="HJ99" s="83">
        <f t="shared" si="264"/>
        <v>0</v>
      </c>
      <c r="HK99" s="83">
        <f t="shared" si="265"/>
        <v>0</v>
      </c>
      <c r="HL99" s="83">
        <f t="shared" si="266"/>
        <v>0.71793551781047216</v>
      </c>
      <c r="HM99" s="83">
        <f t="shared" si="267"/>
        <v>-3.3736074162115828E-3</v>
      </c>
      <c r="HN99" s="83">
        <f t="shared" si="268"/>
        <v>0</v>
      </c>
    </row>
    <row r="100" spans="1:222" x14ac:dyDescent="0.2">
      <c r="A100" s="63"/>
      <c r="K100" s="64" t="s">
        <v>420</v>
      </c>
      <c r="L100" s="64"/>
      <c r="M100" s="84">
        <v>1</v>
      </c>
      <c r="N100" s="84">
        <v>3</v>
      </c>
      <c r="O100" s="84"/>
      <c r="P100" s="84"/>
      <c r="Q100" s="84"/>
      <c r="R100" s="84">
        <v>1</v>
      </c>
      <c r="S100" s="83">
        <f t="shared" si="169"/>
        <v>70</v>
      </c>
      <c r="T100" s="87">
        <f t="shared" si="170"/>
        <v>0</v>
      </c>
      <c r="U100" s="84"/>
      <c r="V100" s="84"/>
      <c r="W100" s="85">
        <v>1.0105841819605199</v>
      </c>
      <c r="X100" s="85">
        <v>1.0105420161801699</v>
      </c>
      <c r="Y100" s="85">
        <v>1.01064668325762</v>
      </c>
      <c r="Z100" s="85">
        <v>1.0105841819603401</v>
      </c>
      <c r="AA100" s="85">
        <v>1.0105841819605199</v>
      </c>
      <c r="AB100" s="85">
        <v>1.0105841819605199</v>
      </c>
      <c r="AC100" s="85">
        <v>1.0105841819605199</v>
      </c>
      <c r="AD100" s="85">
        <v>1.0105944930894999</v>
      </c>
      <c r="AE100" s="85">
        <v>1.01057908897576</v>
      </c>
      <c r="AF100" s="98">
        <v>180885119.44214901</v>
      </c>
      <c r="AG100" s="84">
        <v>176669941.01216799</v>
      </c>
      <c r="AH100" s="84">
        <v>187415034.58858499</v>
      </c>
      <c r="AI100" s="84">
        <v>180885119.45210901</v>
      </c>
      <c r="AJ100" s="84">
        <v>180885119.44214901</v>
      </c>
      <c r="AK100" s="84">
        <v>180885119.44214901</v>
      </c>
      <c r="AL100" s="98">
        <v>180885119.44214901</v>
      </c>
      <c r="AM100" s="84">
        <v>186406755.47945899</v>
      </c>
      <c r="AN100" s="84">
        <v>180874851.49122301</v>
      </c>
      <c r="AO100" s="84">
        <v>4142502.0513107502</v>
      </c>
      <c r="AP100" s="84"/>
      <c r="AQ100" s="84">
        <v>-498061.69784185302</v>
      </c>
      <c r="AR100" s="84"/>
      <c r="AS100" s="83">
        <f t="shared" si="171"/>
        <v>0</v>
      </c>
      <c r="AT100" s="83">
        <f t="shared" si="7"/>
        <v>0</v>
      </c>
      <c r="AU100" s="83">
        <f t="shared" si="172"/>
        <v>0</v>
      </c>
      <c r="AV100" s="84">
        <v>195906709.25</v>
      </c>
      <c r="AW100" s="84">
        <v>195906709.25</v>
      </c>
      <c r="AX100" s="84">
        <v>-84546236.199429095</v>
      </c>
      <c r="AY100" s="83">
        <f t="shared" si="8"/>
        <v>195408647.55215815</v>
      </c>
      <c r="AZ100" s="83">
        <f t="shared" si="9"/>
        <v>111360473.05057091</v>
      </c>
      <c r="BA100" s="83">
        <f t="shared" si="10"/>
        <v>185027621.49345976</v>
      </c>
      <c r="BB100" s="83">
        <f t="shared" si="11"/>
        <v>185027621.49345976</v>
      </c>
      <c r="BC100" s="83">
        <f t="shared" si="12"/>
        <v>185027621.49345976</v>
      </c>
      <c r="BD100" s="83">
        <f t="shared" si="13"/>
        <v>185027621.49345976</v>
      </c>
      <c r="BE100" s="83">
        <f t="shared" si="173"/>
        <v>0</v>
      </c>
      <c r="BF100" s="83">
        <f t="shared" si="174"/>
        <v>0</v>
      </c>
      <c r="BG100" s="83">
        <f t="shared" si="14"/>
        <v>185027621.49345976</v>
      </c>
      <c r="BH100" s="83">
        <f t="shared" si="15"/>
        <v>180812443.06347874</v>
      </c>
      <c r="BI100" s="83">
        <f t="shared" si="16"/>
        <v>191557536.63989574</v>
      </c>
      <c r="BJ100" s="83">
        <f t="shared" si="17"/>
        <v>185027621.50341976</v>
      </c>
      <c r="BK100" s="83">
        <f t="shared" si="18"/>
        <v>185027621.49345976</v>
      </c>
      <c r="BL100" s="83">
        <f t="shared" si="19"/>
        <v>185027621.49345976</v>
      </c>
      <c r="BM100" s="83">
        <f t="shared" si="20"/>
        <v>190549257.53076974</v>
      </c>
      <c r="BN100" s="83">
        <f t="shared" si="21"/>
        <v>185017353.54253376</v>
      </c>
      <c r="BO100" s="83">
        <f t="shared" si="175"/>
        <v>0</v>
      </c>
      <c r="BP100" s="83">
        <f t="shared" si="22"/>
        <v>111360473.05057091</v>
      </c>
      <c r="BQ100" s="83">
        <f t="shared" si="23"/>
        <v>186942142.51158583</v>
      </c>
      <c r="BR100" s="83">
        <f t="shared" si="24"/>
        <v>186942142.51158583</v>
      </c>
      <c r="BS100" s="83">
        <f t="shared" si="25"/>
        <v>186942142.51158583</v>
      </c>
      <c r="BT100" s="83">
        <f t="shared" si="26"/>
        <v>186942142.51158583</v>
      </c>
      <c r="BU100" s="83">
        <f t="shared" si="27"/>
        <v>186942142.51158583</v>
      </c>
      <c r="BV100" s="83">
        <f t="shared" si="28"/>
        <v>182674900.44017869</v>
      </c>
      <c r="BW100" s="83">
        <f t="shared" si="29"/>
        <v>193552885.15087628</v>
      </c>
      <c r="BX100" s="83">
        <f t="shared" si="30"/>
        <v>186942142.52161872</v>
      </c>
      <c r="BY100" s="83">
        <f t="shared" si="31"/>
        <v>186942142.51158583</v>
      </c>
      <c r="BZ100" s="83">
        <f t="shared" si="32"/>
        <v>186942142.51158583</v>
      </c>
      <c r="CA100" s="83">
        <f t="shared" si="33"/>
        <v>192524142.61353296</v>
      </c>
      <c r="CB100" s="83">
        <f t="shared" si="34"/>
        <v>186930844.68993679</v>
      </c>
      <c r="CC100" s="84"/>
      <c r="CD100" s="84"/>
      <c r="CE100" s="84"/>
      <c r="CF100" s="84"/>
      <c r="CG100" s="84"/>
      <c r="CH100" s="84"/>
      <c r="CI100" s="84"/>
      <c r="CJ100" s="84"/>
      <c r="CK100" s="84"/>
      <c r="CL100" s="83">
        <f t="shared" si="164"/>
        <v>0</v>
      </c>
      <c r="CM100" s="83">
        <f t="shared" si="165"/>
        <v>6529915.146435976</v>
      </c>
      <c r="CN100" s="83">
        <f t="shared" si="166"/>
        <v>9.9599957466125488E-3</v>
      </c>
      <c r="CO100" s="83">
        <f t="shared" si="38"/>
        <v>0</v>
      </c>
      <c r="CP100" s="83">
        <f t="shared" si="39"/>
        <v>0</v>
      </c>
      <c r="CQ100" s="83">
        <f t="shared" si="40"/>
        <v>0</v>
      </c>
      <c r="CR100" s="83">
        <f t="shared" si="41"/>
        <v>0</v>
      </c>
      <c r="CS100" s="83">
        <f t="shared" si="42"/>
        <v>0</v>
      </c>
      <c r="CT100" s="83">
        <f t="shared" si="43"/>
        <v>0</v>
      </c>
      <c r="CU100" s="83">
        <f t="shared" si="44"/>
        <v>0</v>
      </c>
      <c r="CV100" s="83">
        <f t="shared" si="176"/>
        <v>0</v>
      </c>
      <c r="CW100" s="83">
        <f>INDEX($CO:$CU,ROW(),MATCH($CW$42,$CO$47:$CU$47,0))</f>
        <v>0</v>
      </c>
      <c r="CX100" s="83">
        <f t="shared" si="167"/>
        <v>5521636.0373099744</v>
      </c>
      <c r="CY100" s="83">
        <f t="shared" si="168"/>
        <v>0</v>
      </c>
      <c r="CZ100" s="83">
        <f t="shared" si="177"/>
        <v>0</v>
      </c>
      <c r="DA100" s="83">
        <f t="shared" si="178"/>
        <v>6610742.639290452</v>
      </c>
      <c r="DB100" s="83">
        <f t="shared" si="179"/>
        <v>1.0032892227172852E-2</v>
      </c>
      <c r="DC100" s="83">
        <f t="shared" si="47"/>
        <v>0</v>
      </c>
      <c r="DD100" s="83">
        <f t="shared" si="48"/>
        <v>0</v>
      </c>
      <c r="DE100" s="83">
        <f t="shared" si="49"/>
        <v>0</v>
      </c>
      <c r="DF100" s="83">
        <f t="shared" si="50"/>
        <v>0</v>
      </c>
      <c r="DG100" s="83">
        <f t="shared" si="51"/>
        <v>0</v>
      </c>
      <c r="DH100" s="83">
        <f t="shared" si="52"/>
        <v>0</v>
      </c>
      <c r="DI100" s="83">
        <f t="shared" si="53"/>
        <v>0</v>
      </c>
      <c r="DJ100" s="83">
        <f t="shared" si="180"/>
        <v>0</v>
      </c>
      <c r="DK100" s="83">
        <f>INDEX($DC:$DI,ROW(),MATCH($DK$42,$DC$47:$DI$47,0))</f>
        <v>0</v>
      </c>
      <c r="DL100" s="83">
        <f t="shared" si="181"/>
        <v>5582000.1019471288</v>
      </c>
      <c r="DM100" s="83">
        <f t="shared" si="182"/>
        <v>0</v>
      </c>
      <c r="DN100" s="83">
        <f t="shared" si="183"/>
        <v>0</v>
      </c>
      <c r="DO100" s="83">
        <f t="shared" si="184"/>
        <v>448176.02372578304</v>
      </c>
      <c r="DP100" s="83">
        <f t="shared" si="185"/>
        <v>0</v>
      </c>
      <c r="DQ100" s="83">
        <f t="shared" si="186"/>
        <v>0</v>
      </c>
      <c r="DR100" s="83">
        <f t="shared" si="187"/>
        <v>0</v>
      </c>
      <c r="DS100" s="83">
        <f t="shared" si="188"/>
        <v>0</v>
      </c>
      <c r="DT100" s="83">
        <f t="shared" si="189"/>
        <v>0</v>
      </c>
      <c r="DU100" s="83">
        <f t="shared" si="190"/>
        <v>0</v>
      </c>
      <c r="DV100" s="83">
        <f t="shared" si="191"/>
        <v>227865.49459722271</v>
      </c>
      <c r="DW100" s="83">
        <f t="shared" si="192"/>
        <v>0</v>
      </c>
      <c r="DX100" s="83">
        <f t="shared" si="193"/>
        <v>0</v>
      </c>
      <c r="DY100" s="83">
        <f t="shared" si="194"/>
        <v>449340.58956461417</v>
      </c>
      <c r="DZ100" s="83">
        <f t="shared" si="195"/>
        <v>0</v>
      </c>
      <c r="EA100" s="83">
        <f t="shared" si="196"/>
        <v>0</v>
      </c>
      <c r="EB100" s="83">
        <f t="shared" si="197"/>
        <v>0</v>
      </c>
      <c r="EC100" s="83">
        <f t="shared" si="198"/>
        <v>0</v>
      </c>
      <c r="ED100" s="83">
        <f t="shared" si="199"/>
        <v>0</v>
      </c>
      <c r="EE100" s="83">
        <f t="shared" si="200"/>
        <v>0</v>
      </c>
      <c r="EF100" s="83">
        <f t="shared" si="201"/>
        <v>228233.88072637026</v>
      </c>
      <c r="EG100" s="83">
        <f t="shared" si="202"/>
        <v>0</v>
      </c>
      <c r="EH100" s="83">
        <f t="shared" si="203"/>
        <v>0</v>
      </c>
      <c r="EI100" s="83">
        <f t="shared" si="204"/>
        <v>6081739.1227101926</v>
      </c>
      <c r="EJ100" s="83">
        <f t="shared" si="205"/>
        <v>9.9599957466125488E-3</v>
      </c>
      <c r="EK100" s="83">
        <f t="shared" si="206"/>
        <v>0</v>
      </c>
      <c r="EL100" s="83">
        <f t="shared" si="207"/>
        <v>0</v>
      </c>
      <c r="EM100" s="83">
        <f t="shared" si="208"/>
        <v>0</v>
      </c>
      <c r="EN100" s="83">
        <f t="shared" si="209"/>
        <v>0</v>
      </c>
      <c r="EO100" s="83">
        <f t="shared" si="210"/>
        <v>0</v>
      </c>
      <c r="EP100" s="83">
        <f t="shared" si="54"/>
        <v>0</v>
      </c>
      <c r="EQ100" s="83">
        <f t="shared" si="55"/>
        <v>0</v>
      </c>
      <c r="ER100" s="83">
        <f t="shared" si="211"/>
        <v>0</v>
      </c>
      <c r="ES100" s="83">
        <f>INDEX($EK:$EQ,ROW(),MATCH($ES$42,$EK$47:$EQ$47,0))</f>
        <v>0</v>
      </c>
      <c r="ET100" s="83">
        <f t="shared" si="212"/>
        <v>5293770.5427127518</v>
      </c>
      <c r="EU100" s="83">
        <f t="shared" si="213"/>
        <v>0</v>
      </c>
      <c r="EV100" s="83">
        <f t="shared" si="214"/>
        <v>0</v>
      </c>
      <c r="EW100" s="83">
        <f t="shared" si="215"/>
        <v>6161402.049725838</v>
      </c>
      <c r="EX100" s="83">
        <f t="shared" si="216"/>
        <v>1.0032892227172852E-2</v>
      </c>
      <c r="EY100" s="83">
        <f t="shared" si="217"/>
        <v>0</v>
      </c>
      <c r="EZ100" s="83">
        <f t="shared" si="218"/>
        <v>0</v>
      </c>
      <c r="FA100" s="83">
        <f t="shared" si="219"/>
        <v>0</v>
      </c>
      <c r="FB100" s="83">
        <f t="shared" si="220"/>
        <v>0</v>
      </c>
      <c r="FC100" s="83">
        <f t="shared" si="221"/>
        <v>0</v>
      </c>
      <c r="FD100" s="83">
        <f t="shared" si="56"/>
        <v>0</v>
      </c>
      <c r="FE100" s="83">
        <f t="shared" si="57"/>
        <v>0</v>
      </c>
      <c r="FF100" s="83">
        <f t="shared" si="222"/>
        <v>0</v>
      </c>
      <c r="FG100" s="113">
        <f>INDEX($EY:$FE,ROW(),MATCH($FG$42,$EY$47:$FE$47,0))</f>
        <v>0</v>
      </c>
      <c r="FH100" s="83">
        <f t="shared" si="223"/>
        <v>5353766.2212207587</v>
      </c>
      <c r="FI100" s="83">
        <f t="shared" si="224"/>
        <v>0</v>
      </c>
      <c r="FJ100" s="84">
        <v>12032406.7504761</v>
      </c>
      <c r="FK100" s="84">
        <v>3030422.4227648298</v>
      </c>
      <c r="FL100" s="84"/>
      <c r="FM100" s="83">
        <f t="shared" si="58"/>
        <v>0</v>
      </c>
      <c r="FN100" s="83">
        <f t="shared" si="59"/>
        <v>0</v>
      </c>
      <c r="FO100" s="83">
        <f t="shared" si="225"/>
        <v>3030422.4227648298</v>
      </c>
      <c r="FP100" s="84">
        <v>600000</v>
      </c>
      <c r="FQ100" s="84">
        <v>166455435.47668201</v>
      </c>
      <c r="FR100" s="83">
        <f t="shared" si="226"/>
        <v>166455435.47668207</v>
      </c>
      <c r="FS100" s="83">
        <f t="shared" si="227"/>
        <v>0</v>
      </c>
      <c r="FT100" s="84">
        <v>180918264.649923</v>
      </c>
      <c r="FU100" s="83">
        <f t="shared" si="60"/>
        <v>0</v>
      </c>
      <c r="FV100" s="83">
        <f t="shared" si="61"/>
        <v>0</v>
      </c>
      <c r="FW100" s="83">
        <f t="shared" si="62"/>
        <v>0</v>
      </c>
      <c r="FX100" s="84">
        <v>155803352.09999999</v>
      </c>
      <c r="FY100" s="83">
        <f t="shared" si="228"/>
        <v>166184378.15869838</v>
      </c>
      <c r="FZ100" s="83">
        <f t="shared" si="63"/>
        <v>-33145.207773983479</v>
      </c>
      <c r="GA100" s="83">
        <f t="shared" si="229"/>
        <v>0</v>
      </c>
      <c r="GB100" s="83">
        <f t="shared" si="230"/>
        <v>0</v>
      </c>
      <c r="GC100" s="83">
        <f t="shared" si="231"/>
        <v>0</v>
      </c>
      <c r="GD100" s="83">
        <f t="shared" si="232"/>
        <v>0</v>
      </c>
      <c r="GE100" s="83">
        <f t="shared" si="233"/>
        <v>0</v>
      </c>
      <c r="GF100" s="83">
        <f t="shared" si="234"/>
        <v>0</v>
      </c>
      <c r="GG100" s="83">
        <f t="shared" si="235"/>
        <v>0</v>
      </c>
      <c r="GH100" s="83">
        <f t="shared" si="236"/>
        <v>0</v>
      </c>
      <c r="GI100" s="83">
        <f t="shared" si="237"/>
        <v>0</v>
      </c>
      <c r="GJ100" s="83">
        <f t="shared" si="238"/>
        <v>185027621.49345976</v>
      </c>
      <c r="GK100" s="83">
        <f t="shared" si="239"/>
        <v>185027621.49345976</v>
      </c>
      <c r="GL100" s="83">
        <f t="shared" si="240"/>
        <v>0</v>
      </c>
      <c r="GM100" s="83">
        <f t="shared" si="241"/>
        <v>0</v>
      </c>
      <c r="GN100" s="83">
        <f t="shared" si="242"/>
        <v>0</v>
      </c>
      <c r="GO100" s="83">
        <f t="shared" si="243"/>
        <v>185027621.49345976</v>
      </c>
      <c r="GP100" s="83">
        <f t="shared" si="244"/>
        <v>0</v>
      </c>
      <c r="GQ100" s="83">
        <f t="shared" si="245"/>
        <v>0</v>
      </c>
      <c r="GR100" s="83">
        <f t="shared" si="246"/>
        <v>0</v>
      </c>
      <c r="GS100" s="83">
        <f t="shared" si="247"/>
        <v>0</v>
      </c>
      <c r="GT100" s="83">
        <f t="shared" si="248"/>
        <v>0</v>
      </c>
      <c r="GU100" s="83">
        <f t="shared" si="249"/>
        <v>0</v>
      </c>
      <c r="GV100" s="83">
        <f t="shared" si="250"/>
        <v>0</v>
      </c>
      <c r="GW100" s="83">
        <f t="shared" si="251"/>
        <v>0</v>
      </c>
      <c r="GX100" s="83">
        <f t="shared" si="252"/>
        <v>0</v>
      </c>
      <c r="GY100" s="83">
        <f t="shared" si="253"/>
        <v>0</v>
      </c>
      <c r="GZ100" s="83">
        <f t="shared" si="254"/>
        <v>191557536.63989574</v>
      </c>
      <c r="HA100" s="83">
        <f t="shared" si="255"/>
        <v>185027621.50341976</v>
      </c>
      <c r="HB100" s="83">
        <f t="shared" si="256"/>
        <v>0</v>
      </c>
      <c r="HC100" s="83">
        <f t="shared" si="257"/>
        <v>0</v>
      </c>
      <c r="HD100" s="83">
        <f t="shared" si="258"/>
        <v>0</v>
      </c>
      <c r="HE100" s="83">
        <f t="shared" si="259"/>
        <v>190549257.53076974</v>
      </c>
      <c r="HF100" s="83">
        <f t="shared" si="260"/>
        <v>0</v>
      </c>
      <c r="HG100" s="83">
        <f t="shared" si="261"/>
        <v>0</v>
      </c>
      <c r="HH100" s="83">
        <f t="shared" si="262"/>
        <v>191108196.05033112</v>
      </c>
      <c r="HI100" s="83">
        <f t="shared" si="263"/>
        <v>185027621.50341976</v>
      </c>
      <c r="HJ100" s="83">
        <f t="shared" si="264"/>
        <v>0</v>
      </c>
      <c r="HK100" s="83">
        <f t="shared" si="265"/>
        <v>0</v>
      </c>
      <c r="HL100" s="83">
        <f t="shared" si="266"/>
        <v>0</v>
      </c>
      <c r="HM100" s="83">
        <f t="shared" si="267"/>
        <v>190321023.65004337</v>
      </c>
      <c r="HN100" s="83">
        <f t="shared" si="268"/>
        <v>0</v>
      </c>
    </row>
    <row r="101" spans="1:222" x14ac:dyDescent="0.2">
      <c r="A101" s="63"/>
      <c r="K101" s="64" t="s">
        <v>421</v>
      </c>
      <c r="L101" s="64"/>
      <c r="M101" s="84">
        <v>1</v>
      </c>
      <c r="N101" s="84">
        <v>3</v>
      </c>
      <c r="O101" s="84"/>
      <c r="P101" s="84"/>
      <c r="Q101" s="84"/>
      <c r="R101" s="84">
        <v>1</v>
      </c>
      <c r="S101" s="83">
        <f t="shared" si="169"/>
        <v>70</v>
      </c>
      <c r="T101" s="87">
        <f t="shared" si="170"/>
        <v>0</v>
      </c>
      <c r="U101" s="84"/>
      <c r="V101" s="84"/>
      <c r="W101" s="85">
        <v>1.00000000049925</v>
      </c>
      <c r="X101" s="85">
        <v>1.00000000049925</v>
      </c>
      <c r="Y101" s="85">
        <v>1.00000000049925</v>
      </c>
      <c r="Z101" s="85">
        <v>1.00000000049925</v>
      </c>
      <c r="AA101" s="85">
        <v>1.00000000049925</v>
      </c>
      <c r="AB101" s="85">
        <v>1.00000000049925</v>
      </c>
      <c r="AC101" s="85">
        <v>1.00000000049925</v>
      </c>
      <c r="AD101" s="85">
        <v>1.0000000004538601</v>
      </c>
      <c r="AE101" s="85">
        <v>1.00000000049925</v>
      </c>
      <c r="AF101" s="98">
        <v>5.6091436859197099E-4</v>
      </c>
      <c r="AG101" s="84">
        <v>5.6091436859197099E-4</v>
      </c>
      <c r="AH101" s="84">
        <v>5.6091436859197099E-4</v>
      </c>
      <c r="AI101" s="84">
        <v>5.6091436859197099E-4</v>
      </c>
      <c r="AJ101" s="84">
        <v>5.6091436859197099E-4</v>
      </c>
      <c r="AK101" s="84">
        <v>5.6091436859197099E-4</v>
      </c>
      <c r="AL101" s="98">
        <v>5.6091436859197099E-4</v>
      </c>
      <c r="AM101" s="84">
        <v>6.1700578598308895E-4</v>
      </c>
      <c r="AN101" s="84">
        <v>5.6091436859197099E-4</v>
      </c>
      <c r="AO101" s="84">
        <v>-3.9883197658577303E-3</v>
      </c>
      <c r="AP101" s="84"/>
      <c r="AQ101" s="84">
        <v>-2.5423411977497298E-3</v>
      </c>
      <c r="AR101" s="84"/>
      <c r="AS101" s="83">
        <f t="shared" si="171"/>
        <v>0</v>
      </c>
      <c r="AT101" s="83">
        <f t="shared" si="7"/>
        <v>0</v>
      </c>
      <c r="AU101" s="83">
        <f t="shared" si="172"/>
        <v>0</v>
      </c>
      <c r="AV101" s="84">
        <v>1</v>
      </c>
      <c r="AW101" s="84">
        <v>1</v>
      </c>
      <c r="AX101" s="84"/>
      <c r="AY101" s="83">
        <f t="shared" si="8"/>
        <v>0.99745765880225024</v>
      </c>
      <c r="AZ101" s="83">
        <f t="shared" si="9"/>
        <v>1</v>
      </c>
      <c r="BA101" s="83">
        <f t="shared" si="10"/>
        <v>0.69897177838082036</v>
      </c>
      <c r="BB101" s="83">
        <f t="shared" si="11"/>
        <v>-3.427405397265759E-3</v>
      </c>
      <c r="BC101" s="83">
        <f t="shared" si="12"/>
        <v>-3.427405397265759E-3</v>
      </c>
      <c r="BD101" s="83">
        <f t="shared" si="13"/>
        <v>-3.427405397265759E-3</v>
      </c>
      <c r="BE101" s="83">
        <f t="shared" si="173"/>
        <v>0</v>
      </c>
      <c r="BF101" s="83">
        <f t="shared" si="174"/>
        <v>0</v>
      </c>
      <c r="BG101" s="83">
        <f t="shared" si="14"/>
        <v>-3.427405397265759E-3</v>
      </c>
      <c r="BH101" s="83">
        <f t="shared" si="15"/>
        <v>-3.427405397265759E-3</v>
      </c>
      <c r="BI101" s="83">
        <f t="shared" si="16"/>
        <v>-3.427405397265759E-3</v>
      </c>
      <c r="BJ101" s="83">
        <f t="shared" si="17"/>
        <v>-3.427405397265759E-3</v>
      </c>
      <c r="BK101" s="83">
        <f t="shared" si="18"/>
        <v>-3.427405397265759E-3</v>
      </c>
      <c r="BL101" s="83">
        <f t="shared" si="19"/>
        <v>-3.427405397265759E-3</v>
      </c>
      <c r="BM101" s="83">
        <f t="shared" si="20"/>
        <v>-3.3713139798746414E-3</v>
      </c>
      <c r="BN101" s="83">
        <f t="shared" si="21"/>
        <v>-3.427405397265759E-3</v>
      </c>
      <c r="BO101" s="83">
        <f t="shared" si="175"/>
        <v>0</v>
      </c>
      <c r="BP101" s="83">
        <f t="shared" si="22"/>
        <v>1</v>
      </c>
      <c r="BQ101" s="83">
        <f t="shared" si="23"/>
        <v>0.6989717783809043</v>
      </c>
      <c r="BR101" s="83">
        <f t="shared" si="24"/>
        <v>-3.4274053969857226E-3</v>
      </c>
      <c r="BS101" s="83">
        <f t="shared" si="25"/>
        <v>-3.4274053969857226E-3</v>
      </c>
      <c r="BT101" s="83">
        <f t="shared" si="26"/>
        <v>-3.4274053969857226E-3</v>
      </c>
      <c r="BU101" s="83">
        <f t="shared" si="27"/>
        <v>-3.4274053969857226E-3</v>
      </c>
      <c r="BV101" s="83">
        <f t="shared" si="28"/>
        <v>-3.4274053969857226E-3</v>
      </c>
      <c r="BW101" s="83">
        <f t="shared" si="29"/>
        <v>-3.4274053969857226E-3</v>
      </c>
      <c r="BX101" s="83">
        <f t="shared" si="30"/>
        <v>-3.4274053969857226E-3</v>
      </c>
      <c r="BY101" s="83">
        <f t="shared" si="31"/>
        <v>-3.4274053969857226E-3</v>
      </c>
      <c r="BZ101" s="83">
        <f t="shared" si="32"/>
        <v>-3.4274053969857226E-3</v>
      </c>
      <c r="CA101" s="83">
        <f t="shared" si="33"/>
        <v>-3.3713139795946072E-3</v>
      </c>
      <c r="CB101" s="83">
        <f t="shared" si="34"/>
        <v>-3.4274053969857226E-3</v>
      </c>
      <c r="CC101" s="84"/>
      <c r="CD101" s="84"/>
      <c r="CE101" s="84"/>
      <c r="CF101" s="84"/>
      <c r="CG101" s="84"/>
      <c r="CH101" s="84"/>
      <c r="CI101" s="84"/>
      <c r="CJ101" s="84"/>
      <c r="CK101" s="84"/>
      <c r="CL101" s="83">
        <f t="shared" si="164"/>
        <v>0</v>
      </c>
      <c r="CM101" s="83">
        <f t="shared" si="165"/>
        <v>0</v>
      </c>
      <c r="CN101" s="83">
        <f t="shared" si="166"/>
        <v>0</v>
      </c>
      <c r="CO101" s="83">
        <f t="shared" si="38"/>
        <v>0</v>
      </c>
      <c r="CP101" s="83">
        <f t="shared" si="39"/>
        <v>0</v>
      </c>
      <c r="CQ101" s="83">
        <f t="shared" si="40"/>
        <v>0.70239918377808608</v>
      </c>
      <c r="CR101" s="83">
        <f t="shared" si="41"/>
        <v>0</v>
      </c>
      <c r="CS101" s="83">
        <f t="shared" si="42"/>
        <v>0</v>
      </c>
      <c r="CT101" s="83">
        <f t="shared" si="43"/>
        <v>0.70239918377808608</v>
      </c>
      <c r="CU101" s="83">
        <f t="shared" si="44"/>
        <v>0.70239918377808608</v>
      </c>
      <c r="CV101" s="83">
        <f t="shared" si="176"/>
        <v>0.70239918377808608</v>
      </c>
      <c r="CW101" s="83">
        <f>INDEX($CO:$CU,ROW(),MATCH($CW$42,$CO$47:$CU$47,0))</f>
        <v>0.70239918377808608</v>
      </c>
      <c r="CX101" s="83">
        <f t="shared" si="167"/>
        <v>5.6091417391117629E-5</v>
      </c>
      <c r="CY101" s="83">
        <f t="shared" si="168"/>
        <v>0</v>
      </c>
      <c r="CZ101" s="83">
        <f t="shared" si="177"/>
        <v>0</v>
      </c>
      <c r="DA101" s="83">
        <f t="shared" si="178"/>
        <v>0</v>
      </c>
      <c r="DB101" s="83">
        <f t="shared" si="179"/>
        <v>0</v>
      </c>
      <c r="DC101" s="83">
        <f t="shared" si="47"/>
        <v>0</v>
      </c>
      <c r="DD101" s="83">
        <f t="shared" si="48"/>
        <v>0</v>
      </c>
      <c r="DE101" s="83">
        <f t="shared" si="49"/>
        <v>0.70239918377789001</v>
      </c>
      <c r="DF101" s="83">
        <f t="shared" si="50"/>
        <v>0</v>
      </c>
      <c r="DG101" s="83">
        <f t="shared" si="51"/>
        <v>0</v>
      </c>
      <c r="DH101" s="83">
        <f t="shared" si="52"/>
        <v>0.70239918377789001</v>
      </c>
      <c r="DI101" s="83">
        <f t="shared" si="53"/>
        <v>0.70239918377789001</v>
      </c>
      <c r="DJ101" s="83">
        <f t="shared" si="180"/>
        <v>0.70239918377789001</v>
      </c>
      <c r="DK101" s="83">
        <f>INDEX($DC:$DI,ROW(),MATCH($DK$42,$DC$47:$DI$47,0))</f>
        <v>0.70239918377789001</v>
      </c>
      <c r="DL101" s="83">
        <f t="shared" si="181"/>
        <v>5.6091417391115461E-5</v>
      </c>
      <c r="DM101" s="83">
        <f t="shared" si="182"/>
        <v>0</v>
      </c>
      <c r="DN101" s="83">
        <f t="shared" si="183"/>
        <v>0</v>
      </c>
      <c r="DO101" s="83">
        <f t="shared" si="184"/>
        <v>0</v>
      </c>
      <c r="DP101" s="83">
        <f t="shared" si="185"/>
        <v>0</v>
      </c>
      <c r="DQ101" s="83">
        <f t="shared" si="186"/>
        <v>0</v>
      </c>
      <c r="DR101" s="83">
        <f t="shared" si="187"/>
        <v>0</v>
      </c>
      <c r="DS101" s="83">
        <f t="shared" si="188"/>
        <v>-1.8587056019437411E-2</v>
      </c>
      <c r="DT101" s="83">
        <f t="shared" si="189"/>
        <v>0</v>
      </c>
      <c r="DU101" s="83">
        <f t="shared" si="190"/>
        <v>0</v>
      </c>
      <c r="DV101" s="83">
        <f t="shared" si="191"/>
        <v>2.3147665800719925E-6</v>
      </c>
      <c r="DW101" s="83">
        <f t="shared" si="192"/>
        <v>0</v>
      </c>
      <c r="DX101" s="83">
        <f t="shared" si="193"/>
        <v>0</v>
      </c>
      <c r="DY101" s="83">
        <f t="shared" si="194"/>
        <v>0</v>
      </c>
      <c r="DZ101" s="83">
        <f t="shared" si="195"/>
        <v>0</v>
      </c>
      <c r="EA101" s="83">
        <f t="shared" si="196"/>
        <v>0</v>
      </c>
      <c r="EB101" s="83">
        <f t="shared" si="197"/>
        <v>0</v>
      </c>
      <c r="EC101" s="83">
        <f t="shared" si="198"/>
        <v>-1.8963739429651773E-2</v>
      </c>
      <c r="ED101" s="83">
        <f t="shared" si="199"/>
        <v>0</v>
      </c>
      <c r="EE101" s="83">
        <f t="shared" si="200"/>
        <v>0</v>
      </c>
      <c r="EF101" s="83">
        <f t="shared" si="201"/>
        <v>2.2934363369415347E-6</v>
      </c>
      <c r="EG101" s="83">
        <f t="shared" si="202"/>
        <v>0</v>
      </c>
      <c r="EH101" s="83">
        <f t="shared" si="203"/>
        <v>0</v>
      </c>
      <c r="EI101" s="83">
        <f t="shared" si="204"/>
        <v>0</v>
      </c>
      <c r="EJ101" s="83">
        <f t="shared" si="205"/>
        <v>0</v>
      </c>
      <c r="EK101" s="83">
        <f t="shared" si="206"/>
        <v>0</v>
      </c>
      <c r="EL101" s="83">
        <f t="shared" si="207"/>
        <v>0</v>
      </c>
      <c r="EM101" s="83">
        <f t="shared" si="208"/>
        <v>0.72098623979752352</v>
      </c>
      <c r="EN101" s="83">
        <f t="shared" si="209"/>
        <v>0</v>
      </c>
      <c r="EO101" s="83">
        <f t="shared" si="210"/>
        <v>0</v>
      </c>
      <c r="EP101" s="83">
        <f t="shared" si="54"/>
        <v>0.72098623979752352</v>
      </c>
      <c r="EQ101" s="83">
        <f t="shared" si="55"/>
        <v>0.72098623979752352</v>
      </c>
      <c r="ER101" s="83">
        <f t="shared" si="211"/>
        <v>0.72098623979752352</v>
      </c>
      <c r="ES101" s="83">
        <f>INDEX($EK:$EQ,ROW(),MATCH($ES$42,$EK$47:$EQ$47,0))</f>
        <v>0.72098623979752352</v>
      </c>
      <c r="ET101" s="83">
        <f t="shared" si="212"/>
        <v>5.3776650811045634E-5</v>
      </c>
      <c r="EU101" s="83">
        <f t="shared" si="213"/>
        <v>0</v>
      </c>
      <c r="EV101" s="83">
        <f t="shared" si="214"/>
        <v>0</v>
      </c>
      <c r="EW101" s="83">
        <f t="shared" si="215"/>
        <v>0</v>
      </c>
      <c r="EX101" s="83">
        <f t="shared" si="216"/>
        <v>0</v>
      </c>
      <c r="EY101" s="83">
        <f t="shared" si="217"/>
        <v>0</v>
      </c>
      <c r="EZ101" s="83">
        <f t="shared" si="218"/>
        <v>0</v>
      </c>
      <c r="FA101" s="83">
        <f t="shared" si="219"/>
        <v>0.72136292320754181</v>
      </c>
      <c r="FB101" s="83">
        <f t="shared" si="220"/>
        <v>0</v>
      </c>
      <c r="FC101" s="83">
        <f t="shared" si="221"/>
        <v>0</v>
      </c>
      <c r="FD101" s="83">
        <f t="shared" si="56"/>
        <v>0.72136292320754181</v>
      </c>
      <c r="FE101" s="83">
        <f t="shared" si="57"/>
        <v>0.72136292320754181</v>
      </c>
      <c r="FF101" s="83">
        <f t="shared" si="222"/>
        <v>0.72136292320754181</v>
      </c>
      <c r="FG101" s="113">
        <f>INDEX($EY:$FE,ROW(),MATCH($FG$42,$EY$47:$FE$47,0))</f>
        <v>0.72136292320754181</v>
      </c>
      <c r="FH101" s="83">
        <f t="shared" si="223"/>
        <v>5.3797981054173927E-5</v>
      </c>
      <c r="FI101" s="83">
        <f t="shared" si="224"/>
        <v>0</v>
      </c>
      <c r="FJ101" s="84"/>
      <c r="FK101" s="84">
        <v>5.6091417391117401E-4</v>
      </c>
      <c r="FL101" s="84"/>
      <c r="FM101" s="83">
        <f t="shared" si="58"/>
        <v>0</v>
      </c>
      <c r="FN101" s="83">
        <f t="shared" si="59"/>
        <v>0</v>
      </c>
      <c r="FO101" s="83">
        <f t="shared" si="225"/>
        <v>5.6091417391117401E-4</v>
      </c>
      <c r="FP101" s="84"/>
      <c r="FQ101" s="84"/>
      <c r="FR101" s="83">
        <f t="shared" si="226"/>
        <v>0</v>
      </c>
      <c r="FS101" s="83">
        <f t="shared" si="227"/>
        <v>0</v>
      </c>
      <c r="FT101" s="84">
        <v>5.6091417391117401E-4</v>
      </c>
      <c r="FU101" s="83">
        <f t="shared" si="60"/>
        <v>0</v>
      </c>
      <c r="FV101" s="83">
        <f t="shared" si="61"/>
        <v>0</v>
      </c>
      <c r="FW101" s="83">
        <f t="shared" si="62"/>
        <v>0</v>
      </c>
      <c r="FX101" s="84"/>
      <c r="FY101" s="83">
        <f t="shared" si="228"/>
        <v>1.000885064199516</v>
      </c>
      <c r="FZ101" s="83">
        <f t="shared" si="63"/>
        <v>1.9468079698239243E-10</v>
      </c>
      <c r="GA101" s="83">
        <f t="shared" si="229"/>
        <v>0</v>
      </c>
      <c r="GB101" s="83">
        <f t="shared" si="230"/>
        <v>0</v>
      </c>
      <c r="GC101" s="83">
        <f t="shared" si="231"/>
        <v>0</v>
      </c>
      <c r="GD101" s="83">
        <f t="shared" si="232"/>
        <v>0</v>
      </c>
      <c r="GE101" s="83">
        <f t="shared" si="233"/>
        <v>0</v>
      </c>
      <c r="GF101" s="83">
        <f t="shared" si="234"/>
        <v>0</v>
      </c>
      <c r="GG101" s="83">
        <f t="shared" si="235"/>
        <v>0</v>
      </c>
      <c r="GH101" s="83">
        <f t="shared" si="236"/>
        <v>0</v>
      </c>
      <c r="GI101" s="83">
        <f t="shared" si="237"/>
        <v>0</v>
      </c>
      <c r="GJ101" s="83">
        <f t="shared" si="238"/>
        <v>0</v>
      </c>
      <c r="GK101" s="83">
        <f t="shared" si="239"/>
        <v>0</v>
      </c>
      <c r="GL101" s="83">
        <f t="shared" si="240"/>
        <v>0</v>
      </c>
      <c r="GM101" s="83">
        <f t="shared" si="241"/>
        <v>0</v>
      </c>
      <c r="GN101" s="83">
        <f t="shared" si="242"/>
        <v>-3.427405397265759E-3</v>
      </c>
      <c r="GO101" s="83">
        <f t="shared" si="243"/>
        <v>-3.427405397265759E-3</v>
      </c>
      <c r="GP101" s="83">
        <f t="shared" si="244"/>
        <v>0</v>
      </c>
      <c r="GQ101" s="83">
        <f t="shared" si="245"/>
        <v>0</v>
      </c>
      <c r="GR101" s="83">
        <f t="shared" si="246"/>
        <v>0</v>
      </c>
      <c r="GS101" s="83">
        <f t="shared" si="247"/>
        <v>0</v>
      </c>
      <c r="GT101" s="83">
        <f t="shared" si="248"/>
        <v>0</v>
      </c>
      <c r="GU101" s="83">
        <f t="shared" si="249"/>
        <v>0</v>
      </c>
      <c r="GV101" s="83">
        <f t="shared" si="250"/>
        <v>0</v>
      </c>
      <c r="GW101" s="83">
        <f t="shared" si="251"/>
        <v>0</v>
      </c>
      <c r="GX101" s="83">
        <f t="shared" si="252"/>
        <v>0</v>
      </c>
      <c r="GY101" s="83">
        <f t="shared" si="253"/>
        <v>0</v>
      </c>
      <c r="GZ101" s="83">
        <f t="shared" si="254"/>
        <v>0</v>
      </c>
      <c r="HA101" s="83">
        <f t="shared" si="255"/>
        <v>0</v>
      </c>
      <c r="HB101" s="83">
        <f t="shared" si="256"/>
        <v>0</v>
      </c>
      <c r="HC101" s="83">
        <f t="shared" si="257"/>
        <v>0</v>
      </c>
      <c r="HD101" s="83">
        <f t="shared" si="258"/>
        <v>0.69897177838082036</v>
      </c>
      <c r="HE101" s="83">
        <f t="shared" si="259"/>
        <v>-3.3713139798746414E-3</v>
      </c>
      <c r="HF101" s="83">
        <f t="shared" si="260"/>
        <v>0</v>
      </c>
      <c r="HG101" s="83">
        <f t="shared" si="261"/>
        <v>0</v>
      </c>
      <c r="HH101" s="83">
        <f t="shared" si="262"/>
        <v>0</v>
      </c>
      <c r="HI101" s="83">
        <f t="shared" si="263"/>
        <v>0</v>
      </c>
      <c r="HJ101" s="83">
        <f t="shared" si="264"/>
        <v>0</v>
      </c>
      <c r="HK101" s="83">
        <f t="shared" si="265"/>
        <v>0</v>
      </c>
      <c r="HL101" s="83">
        <f t="shared" si="266"/>
        <v>0.71793551781047216</v>
      </c>
      <c r="HM101" s="83">
        <f t="shared" si="267"/>
        <v>-3.3736074162115828E-3</v>
      </c>
      <c r="HN101" s="83">
        <f t="shared" si="268"/>
        <v>0</v>
      </c>
    </row>
    <row r="102" spans="1:222" x14ac:dyDescent="0.2">
      <c r="A102" s="63"/>
      <c r="K102" s="64" t="s">
        <v>422</v>
      </c>
      <c r="L102" s="64"/>
      <c r="M102" s="84">
        <v>1</v>
      </c>
      <c r="N102" s="84">
        <v>3</v>
      </c>
      <c r="O102" s="84"/>
      <c r="P102" s="84"/>
      <c r="Q102" s="84"/>
      <c r="R102" s="84">
        <v>1</v>
      </c>
      <c r="S102" s="83">
        <f t="shared" si="169"/>
        <v>70</v>
      </c>
      <c r="T102" s="87">
        <f t="shared" si="170"/>
        <v>0</v>
      </c>
      <c r="U102" s="84"/>
      <c r="V102" s="84"/>
      <c r="W102" s="85">
        <v>1.00000000049925</v>
      </c>
      <c r="X102" s="85">
        <v>1.00000000049925</v>
      </c>
      <c r="Y102" s="85">
        <v>1.00000000049925</v>
      </c>
      <c r="Z102" s="85">
        <v>1.00000000049925</v>
      </c>
      <c r="AA102" s="85">
        <v>1.00000000049925</v>
      </c>
      <c r="AB102" s="85">
        <v>1.00000000049925</v>
      </c>
      <c r="AC102" s="85">
        <v>1.00000000049925</v>
      </c>
      <c r="AD102" s="85">
        <v>1.0000000004538601</v>
      </c>
      <c r="AE102" s="85">
        <v>1.00000000049925</v>
      </c>
      <c r="AF102" s="98">
        <v>5.6091436859197099E-4</v>
      </c>
      <c r="AG102" s="84">
        <v>5.6091436859197099E-4</v>
      </c>
      <c r="AH102" s="84">
        <v>5.6091436859197099E-4</v>
      </c>
      <c r="AI102" s="84">
        <v>5.6091436859197099E-4</v>
      </c>
      <c r="AJ102" s="84">
        <v>5.6091436859197099E-4</v>
      </c>
      <c r="AK102" s="84">
        <v>5.6091436859197099E-4</v>
      </c>
      <c r="AL102" s="98">
        <v>5.6091436859197099E-4</v>
      </c>
      <c r="AM102" s="84">
        <v>6.1700578598308895E-4</v>
      </c>
      <c r="AN102" s="84">
        <v>5.6091436859197099E-4</v>
      </c>
      <c r="AO102" s="84">
        <v>-3.9883197658577303E-3</v>
      </c>
      <c r="AP102" s="84"/>
      <c r="AQ102" s="84">
        <v>-2.5423411977497298E-3</v>
      </c>
      <c r="AR102" s="84"/>
      <c r="AS102" s="83">
        <f t="shared" si="171"/>
        <v>0</v>
      </c>
      <c r="AT102" s="83">
        <f t="shared" si="7"/>
        <v>0</v>
      </c>
      <c r="AU102" s="83">
        <f t="shared" si="172"/>
        <v>0</v>
      </c>
      <c r="AV102" s="84">
        <v>1</v>
      </c>
      <c r="AW102" s="84">
        <v>1</v>
      </c>
      <c r="AX102" s="84"/>
      <c r="AY102" s="83">
        <f t="shared" si="8"/>
        <v>0.99745765880225024</v>
      </c>
      <c r="AZ102" s="83">
        <f t="shared" si="9"/>
        <v>1</v>
      </c>
      <c r="BA102" s="83">
        <f t="shared" si="10"/>
        <v>0.69897177838082036</v>
      </c>
      <c r="BB102" s="83">
        <f t="shared" si="11"/>
        <v>-3.427405397265759E-3</v>
      </c>
      <c r="BC102" s="83">
        <f t="shared" si="12"/>
        <v>-3.427405397265759E-3</v>
      </c>
      <c r="BD102" s="83">
        <f t="shared" si="13"/>
        <v>-3.427405397265759E-3</v>
      </c>
      <c r="BE102" s="83">
        <f t="shared" si="173"/>
        <v>0</v>
      </c>
      <c r="BF102" s="83">
        <f t="shared" si="174"/>
        <v>0</v>
      </c>
      <c r="BG102" s="83">
        <f t="shared" si="14"/>
        <v>-3.427405397265759E-3</v>
      </c>
      <c r="BH102" s="83">
        <f t="shared" si="15"/>
        <v>-3.427405397265759E-3</v>
      </c>
      <c r="BI102" s="83">
        <f t="shared" si="16"/>
        <v>-3.427405397265759E-3</v>
      </c>
      <c r="BJ102" s="83">
        <f t="shared" si="17"/>
        <v>-3.427405397265759E-3</v>
      </c>
      <c r="BK102" s="83">
        <f t="shared" si="18"/>
        <v>-3.427405397265759E-3</v>
      </c>
      <c r="BL102" s="83">
        <f t="shared" si="19"/>
        <v>-3.427405397265759E-3</v>
      </c>
      <c r="BM102" s="83">
        <f t="shared" si="20"/>
        <v>-3.3713139798746414E-3</v>
      </c>
      <c r="BN102" s="83">
        <f t="shared" si="21"/>
        <v>-3.427405397265759E-3</v>
      </c>
      <c r="BO102" s="83">
        <f t="shared" si="175"/>
        <v>0</v>
      </c>
      <c r="BP102" s="83">
        <f t="shared" si="22"/>
        <v>1</v>
      </c>
      <c r="BQ102" s="83">
        <f t="shared" si="23"/>
        <v>0.6989717783809043</v>
      </c>
      <c r="BR102" s="83">
        <f t="shared" si="24"/>
        <v>-3.4274053969857226E-3</v>
      </c>
      <c r="BS102" s="83">
        <f t="shared" si="25"/>
        <v>-3.4274053969857226E-3</v>
      </c>
      <c r="BT102" s="83">
        <f t="shared" si="26"/>
        <v>-3.4274053969857226E-3</v>
      </c>
      <c r="BU102" s="83">
        <f t="shared" si="27"/>
        <v>-3.4274053969857226E-3</v>
      </c>
      <c r="BV102" s="83">
        <f t="shared" si="28"/>
        <v>-3.4274053969857226E-3</v>
      </c>
      <c r="BW102" s="83">
        <f t="shared" si="29"/>
        <v>-3.4274053969857226E-3</v>
      </c>
      <c r="BX102" s="83">
        <f t="shared" si="30"/>
        <v>-3.4274053969857226E-3</v>
      </c>
      <c r="BY102" s="83">
        <f t="shared" si="31"/>
        <v>-3.4274053969857226E-3</v>
      </c>
      <c r="BZ102" s="83">
        <f t="shared" si="32"/>
        <v>-3.4274053969857226E-3</v>
      </c>
      <c r="CA102" s="83">
        <f t="shared" si="33"/>
        <v>-3.3713139795946072E-3</v>
      </c>
      <c r="CB102" s="83">
        <f t="shared" si="34"/>
        <v>-3.4274053969857226E-3</v>
      </c>
      <c r="CC102" s="84"/>
      <c r="CD102" s="84"/>
      <c r="CE102" s="84"/>
      <c r="CF102" s="84"/>
      <c r="CG102" s="84"/>
      <c r="CH102" s="84"/>
      <c r="CI102" s="84"/>
      <c r="CJ102" s="84"/>
      <c r="CK102" s="84"/>
      <c r="CL102" s="83">
        <f t="shared" si="164"/>
        <v>0</v>
      </c>
      <c r="CM102" s="83">
        <f t="shared" si="165"/>
        <v>0</v>
      </c>
      <c r="CN102" s="83">
        <f t="shared" si="166"/>
        <v>0</v>
      </c>
      <c r="CO102" s="83">
        <f t="shared" si="38"/>
        <v>0</v>
      </c>
      <c r="CP102" s="83">
        <f t="shared" si="39"/>
        <v>0</v>
      </c>
      <c r="CQ102" s="83">
        <f t="shared" si="40"/>
        <v>0.70239918377808608</v>
      </c>
      <c r="CR102" s="83">
        <f t="shared" si="41"/>
        <v>0</v>
      </c>
      <c r="CS102" s="83">
        <f t="shared" si="42"/>
        <v>0</v>
      </c>
      <c r="CT102" s="83">
        <f t="shared" si="43"/>
        <v>0.70239918377808608</v>
      </c>
      <c r="CU102" s="83">
        <f t="shared" si="44"/>
        <v>0.70239918377808608</v>
      </c>
      <c r="CV102" s="83">
        <f t="shared" si="176"/>
        <v>0.70239918377808608</v>
      </c>
      <c r="CW102" s="83">
        <f>INDEX($CO:$CU,ROW(),MATCH($CW$42,$CO$47:$CU$47,0))</f>
        <v>0.70239918377808608</v>
      </c>
      <c r="CX102" s="83">
        <f t="shared" si="167"/>
        <v>5.6091417391117629E-5</v>
      </c>
      <c r="CY102" s="83">
        <f t="shared" si="168"/>
        <v>0</v>
      </c>
      <c r="CZ102" s="83">
        <f t="shared" si="177"/>
        <v>0</v>
      </c>
      <c r="DA102" s="83">
        <f t="shared" si="178"/>
        <v>0</v>
      </c>
      <c r="DB102" s="83">
        <f t="shared" si="179"/>
        <v>0</v>
      </c>
      <c r="DC102" s="83">
        <f t="shared" si="47"/>
        <v>0</v>
      </c>
      <c r="DD102" s="83">
        <f t="shared" si="48"/>
        <v>0</v>
      </c>
      <c r="DE102" s="83">
        <f t="shared" si="49"/>
        <v>0.70239918377789001</v>
      </c>
      <c r="DF102" s="83">
        <f t="shared" si="50"/>
        <v>0</v>
      </c>
      <c r="DG102" s="83">
        <f t="shared" si="51"/>
        <v>0</v>
      </c>
      <c r="DH102" s="83">
        <f t="shared" si="52"/>
        <v>0.70239918377789001</v>
      </c>
      <c r="DI102" s="83">
        <f t="shared" si="53"/>
        <v>0.70239918377789001</v>
      </c>
      <c r="DJ102" s="83">
        <f t="shared" si="180"/>
        <v>0.70239918377789001</v>
      </c>
      <c r="DK102" s="83">
        <f>INDEX($DC:$DI,ROW(),MATCH($DK$42,$DC$47:$DI$47,0))</f>
        <v>0.70239918377789001</v>
      </c>
      <c r="DL102" s="83">
        <f t="shared" si="181"/>
        <v>5.6091417391115461E-5</v>
      </c>
      <c r="DM102" s="83">
        <f t="shared" si="182"/>
        <v>0</v>
      </c>
      <c r="DN102" s="83">
        <f t="shared" si="183"/>
        <v>0</v>
      </c>
      <c r="DO102" s="83">
        <f t="shared" si="184"/>
        <v>0</v>
      </c>
      <c r="DP102" s="83">
        <f t="shared" si="185"/>
        <v>0</v>
      </c>
      <c r="DQ102" s="83">
        <f t="shared" si="186"/>
        <v>0</v>
      </c>
      <c r="DR102" s="83">
        <f t="shared" si="187"/>
        <v>0</v>
      </c>
      <c r="DS102" s="83">
        <f t="shared" si="188"/>
        <v>-1.8587056019437411E-2</v>
      </c>
      <c r="DT102" s="83">
        <f t="shared" si="189"/>
        <v>0</v>
      </c>
      <c r="DU102" s="83">
        <f t="shared" si="190"/>
        <v>0</v>
      </c>
      <c r="DV102" s="83">
        <f t="shared" si="191"/>
        <v>2.3147665800719925E-6</v>
      </c>
      <c r="DW102" s="83">
        <f t="shared" si="192"/>
        <v>0</v>
      </c>
      <c r="DX102" s="83">
        <f t="shared" si="193"/>
        <v>0</v>
      </c>
      <c r="DY102" s="83">
        <f t="shared" si="194"/>
        <v>0</v>
      </c>
      <c r="DZ102" s="83">
        <f t="shared" si="195"/>
        <v>0</v>
      </c>
      <c r="EA102" s="83">
        <f t="shared" si="196"/>
        <v>0</v>
      </c>
      <c r="EB102" s="83">
        <f t="shared" si="197"/>
        <v>0</v>
      </c>
      <c r="EC102" s="83">
        <f t="shared" si="198"/>
        <v>-1.8963739429651773E-2</v>
      </c>
      <c r="ED102" s="83">
        <f t="shared" si="199"/>
        <v>0</v>
      </c>
      <c r="EE102" s="83">
        <f t="shared" si="200"/>
        <v>0</v>
      </c>
      <c r="EF102" s="83">
        <f t="shared" si="201"/>
        <v>2.2934363369415347E-6</v>
      </c>
      <c r="EG102" s="83">
        <f t="shared" si="202"/>
        <v>0</v>
      </c>
      <c r="EH102" s="83">
        <f t="shared" si="203"/>
        <v>0</v>
      </c>
      <c r="EI102" s="83">
        <f t="shared" si="204"/>
        <v>0</v>
      </c>
      <c r="EJ102" s="83">
        <f t="shared" si="205"/>
        <v>0</v>
      </c>
      <c r="EK102" s="83">
        <f t="shared" si="206"/>
        <v>0</v>
      </c>
      <c r="EL102" s="83">
        <f t="shared" si="207"/>
        <v>0</v>
      </c>
      <c r="EM102" s="83">
        <f t="shared" si="208"/>
        <v>0.72098623979752352</v>
      </c>
      <c r="EN102" s="83">
        <f t="shared" si="209"/>
        <v>0</v>
      </c>
      <c r="EO102" s="83">
        <f t="shared" si="210"/>
        <v>0</v>
      </c>
      <c r="EP102" s="83">
        <f t="shared" si="54"/>
        <v>0.72098623979752352</v>
      </c>
      <c r="EQ102" s="83">
        <f t="shared" si="55"/>
        <v>0.72098623979752352</v>
      </c>
      <c r="ER102" s="83">
        <f t="shared" si="211"/>
        <v>0.72098623979752352</v>
      </c>
      <c r="ES102" s="83">
        <f>INDEX($EK:$EQ,ROW(),MATCH($ES$42,$EK$47:$EQ$47,0))</f>
        <v>0.72098623979752352</v>
      </c>
      <c r="ET102" s="83">
        <f t="shared" si="212"/>
        <v>5.3776650811045634E-5</v>
      </c>
      <c r="EU102" s="83">
        <f t="shared" si="213"/>
        <v>0</v>
      </c>
      <c r="EV102" s="83">
        <f t="shared" si="214"/>
        <v>0</v>
      </c>
      <c r="EW102" s="83">
        <f t="shared" si="215"/>
        <v>0</v>
      </c>
      <c r="EX102" s="83">
        <f t="shared" si="216"/>
        <v>0</v>
      </c>
      <c r="EY102" s="83">
        <f t="shared" si="217"/>
        <v>0</v>
      </c>
      <c r="EZ102" s="83">
        <f t="shared" si="218"/>
        <v>0</v>
      </c>
      <c r="FA102" s="83">
        <f t="shared" si="219"/>
        <v>0.72136292320754181</v>
      </c>
      <c r="FB102" s="83">
        <f t="shared" si="220"/>
        <v>0</v>
      </c>
      <c r="FC102" s="83">
        <f t="shared" si="221"/>
        <v>0</v>
      </c>
      <c r="FD102" s="83">
        <f t="shared" si="56"/>
        <v>0.72136292320754181</v>
      </c>
      <c r="FE102" s="83">
        <f t="shared" si="57"/>
        <v>0.72136292320754181</v>
      </c>
      <c r="FF102" s="83">
        <f t="shared" si="222"/>
        <v>0.72136292320754181</v>
      </c>
      <c r="FG102" s="113">
        <f>INDEX($EY:$FE,ROW(),MATCH($FG$42,$EY$47:$FE$47,0))</f>
        <v>0.72136292320754181</v>
      </c>
      <c r="FH102" s="83">
        <f t="shared" si="223"/>
        <v>5.3797981054173927E-5</v>
      </c>
      <c r="FI102" s="83">
        <f t="shared" si="224"/>
        <v>0</v>
      </c>
      <c r="FJ102" s="84"/>
      <c r="FK102" s="84">
        <v>5.6091417391117401E-4</v>
      </c>
      <c r="FL102" s="84"/>
      <c r="FM102" s="83">
        <f t="shared" si="58"/>
        <v>0</v>
      </c>
      <c r="FN102" s="83">
        <f t="shared" si="59"/>
        <v>0</v>
      </c>
      <c r="FO102" s="83">
        <f t="shared" si="225"/>
        <v>5.6091417391117401E-4</v>
      </c>
      <c r="FP102" s="84"/>
      <c r="FQ102" s="84"/>
      <c r="FR102" s="83">
        <f t="shared" si="226"/>
        <v>0</v>
      </c>
      <c r="FS102" s="83">
        <f t="shared" si="227"/>
        <v>0</v>
      </c>
      <c r="FT102" s="84">
        <v>5.6091417391117401E-4</v>
      </c>
      <c r="FU102" s="83">
        <f t="shared" si="60"/>
        <v>0</v>
      </c>
      <c r="FV102" s="83">
        <f t="shared" si="61"/>
        <v>0</v>
      </c>
      <c r="FW102" s="83">
        <f t="shared" si="62"/>
        <v>0</v>
      </c>
      <c r="FX102" s="84"/>
      <c r="FY102" s="83">
        <f t="shared" si="228"/>
        <v>1.000885064199516</v>
      </c>
      <c r="FZ102" s="83">
        <f t="shared" si="63"/>
        <v>1.9468079698239243E-10</v>
      </c>
      <c r="GA102" s="83">
        <f t="shared" si="229"/>
        <v>0</v>
      </c>
      <c r="GB102" s="83">
        <f t="shared" si="230"/>
        <v>0</v>
      </c>
      <c r="GC102" s="83">
        <f t="shared" si="231"/>
        <v>0</v>
      </c>
      <c r="GD102" s="83">
        <f t="shared" si="232"/>
        <v>0</v>
      </c>
      <c r="GE102" s="83">
        <f t="shared" si="233"/>
        <v>0</v>
      </c>
      <c r="GF102" s="83">
        <f t="shared" si="234"/>
        <v>0</v>
      </c>
      <c r="GG102" s="83">
        <f t="shared" si="235"/>
        <v>0</v>
      </c>
      <c r="GH102" s="83">
        <f t="shared" si="236"/>
        <v>0</v>
      </c>
      <c r="GI102" s="83">
        <f t="shared" si="237"/>
        <v>0</v>
      </c>
      <c r="GJ102" s="83">
        <f t="shared" si="238"/>
        <v>0</v>
      </c>
      <c r="GK102" s="83">
        <f t="shared" si="239"/>
        <v>0</v>
      </c>
      <c r="GL102" s="83">
        <f t="shared" si="240"/>
        <v>0</v>
      </c>
      <c r="GM102" s="83">
        <f t="shared" si="241"/>
        <v>0</v>
      </c>
      <c r="GN102" s="83">
        <f t="shared" si="242"/>
        <v>-3.427405397265759E-3</v>
      </c>
      <c r="GO102" s="83">
        <f t="shared" si="243"/>
        <v>-3.427405397265759E-3</v>
      </c>
      <c r="GP102" s="83">
        <f t="shared" si="244"/>
        <v>0</v>
      </c>
      <c r="GQ102" s="83">
        <f t="shared" si="245"/>
        <v>0</v>
      </c>
      <c r="GR102" s="83">
        <f t="shared" si="246"/>
        <v>0</v>
      </c>
      <c r="GS102" s="83">
        <f t="shared" si="247"/>
        <v>0</v>
      </c>
      <c r="GT102" s="83">
        <f t="shared" si="248"/>
        <v>0</v>
      </c>
      <c r="GU102" s="83">
        <f t="shared" si="249"/>
        <v>0</v>
      </c>
      <c r="GV102" s="83">
        <f t="shared" si="250"/>
        <v>0</v>
      </c>
      <c r="GW102" s="83">
        <f t="shared" si="251"/>
        <v>0</v>
      </c>
      <c r="GX102" s="83">
        <f t="shared" si="252"/>
        <v>0</v>
      </c>
      <c r="GY102" s="83">
        <f t="shared" si="253"/>
        <v>0</v>
      </c>
      <c r="GZ102" s="83">
        <f t="shared" si="254"/>
        <v>0</v>
      </c>
      <c r="HA102" s="83">
        <f t="shared" si="255"/>
        <v>0</v>
      </c>
      <c r="HB102" s="83">
        <f t="shared" si="256"/>
        <v>0</v>
      </c>
      <c r="HC102" s="83">
        <f t="shared" si="257"/>
        <v>0</v>
      </c>
      <c r="HD102" s="83">
        <f t="shared" si="258"/>
        <v>0.69897177838082036</v>
      </c>
      <c r="HE102" s="83">
        <f t="shared" si="259"/>
        <v>-3.3713139798746414E-3</v>
      </c>
      <c r="HF102" s="83">
        <f t="shared" si="260"/>
        <v>0</v>
      </c>
      <c r="HG102" s="83">
        <f t="shared" si="261"/>
        <v>0</v>
      </c>
      <c r="HH102" s="83">
        <f t="shared" si="262"/>
        <v>0</v>
      </c>
      <c r="HI102" s="83">
        <f t="shared" si="263"/>
        <v>0</v>
      </c>
      <c r="HJ102" s="83">
        <f t="shared" si="264"/>
        <v>0</v>
      </c>
      <c r="HK102" s="83">
        <f t="shared" si="265"/>
        <v>0</v>
      </c>
      <c r="HL102" s="83">
        <f t="shared" si="266"/>
        <v>0.71793551781047216</v>
      </c>
      <c r="HM102" s="83">
        <f t="shared" si="267"/>
        <v>-3.3736074162115828E-3</v>
      </c>
      <c r="HN102" s="83">
        <f t="shared" si="268"/>
        <v>0</v>
      </c>
    </row>
    <row r="103" spans="1:222" x14ac:dyDescent="0.2">
      <c r="A103" s="63"/>
      <c r="K103" s="64" t="s">
        <v>423</v>
      </c>
      <c r="L103" s="64"/>
      <c r="M103" s="84">
        <v>1</v>
      </c>
      <c r="N103" s="84">
        <v>3</v>
      </c>
      <c r="O103" s="84"/>
      <c r="P103" s="84"/>
      <c r="Q103" s="84"/>
      <c r="R103" s="84">
        <v>1</v>
      </c>
      <c r="S103" s="83">
        <f t="shared" si="169"/>
        <v>70</v>
      </c>
      <c r="T103" s="87">
        <f t="shared" si="170"/>
        <v>0</v>
      </c>
      <c r="U103" s="84"/>
      <c r="V103" s="84"/>
      <c r="W103" s="85">
        <v>1.00000000049926</v>
      </c>
      <c r="X103" s="85">
        <v>1.00000000049926</v>
      </c>
      <c r="Y103" s="85">
        <v>1.00000000049926</v>
      </c>
      <c r="Z103" s="85">
        <v>1.00000000049926</v>
      </c>
      <c r="AA103" s="85">
        <v>1.00000000049926</v>
      </c>
      <c r="AB103" s="85">
        <v>1.00000000049926</v>
      </c>
      <c r="AC103" s="85">
        <v>1.00000000049926</v>
      </c>
      <c r="AD103" s="85">
        <v>1.0000000004538701</v>
      </c>
      <c r="AE103" s="85">
        <v>1.00000000049926</v>
      </c>
      <c r="AF103" s="98">
        <v>5.9849133259765399E-4</v>
      </c>
      <c r="AG103" s="84">
        <v>5.9849133259765399E-4</v>
      </c>
      <c r="AH103" s="84">
        <v>5.9849133259765399E-4</v>
      </c>
      <c r="AI103" s="84">
        <v>5.9849133259765399E-4</v>
      </c>
      <c r="AJ103" s="84">
        <v>5.9849133259765399E-4</v>
      </c>
      <c r="AK103" s="84">
        <v>5.9849133259765399E-4</v>
      </c>
      <c r="AL103" s="98">
        <v>5.9849133259765399E-4</v>
      </c>
      <c r="AM103" s="84">
        <v>6.5834044264484698E-4</v>
      </c>
      <c r="AN103" s="84">
        <v>5.9849133259765399E-4</v>
      </c>
      <c r="AO103" s="84"/>
      <c r="AP103" s="84"/>
      <c r="AQ103" s="84"/>
      <c r="AR103" s="84"/>
      <c r="AS103" s="83">
        <f t="shared" si="171"/>
        <v>0</v>
      </c>
      <c r="AT103" s="83">
        <f t="shared" si="7"/>
        <v>0</v>
      </c>
      <c r="AU103" s="83">
        <f t="shared" si="172"/>
        <v>0</v>
      </c>
      <c r="AV103" s="84">
        <v>1</v>
      </c>
      <c r="AW103" s="84">
        <v>1</v>
      </c>
      <c r="AX103" s="84"/>
      <c r="AY103" s="83">
        <f t="shared" si="8"/>
        <v>1</v>
      </c>
      <c r="AZ103" s="83">
        <f t="shared" si="9"/>
        <v>1</v>
      </c>
      <c r="BA103" s="83">
        <f t="shared" si="10"/>
        <v>0.70017954739977928</v>
      </c>
      <c r="BB103" s="83">
        <f t="shared" si="11"/>
        <v>5.9849133259765399E-4</v>
      </c>
      <c r="BC103" s="83">
        <f t="shared" si="12"/>
        <v>5.9849133259765399E-4</v>
      </c>
      <c r="BD103" s="83">
        <f t="shared" si="13"/>
        <v>5.9849133259765399E-4</v>
      </c>
      <c r="BE103" s="83">
        <f t="shared" si="173"/>
        <v>0</v>
      </c>
      <c r="BF103" s="83">
        <f t="shared" si="174"/>
        <v>0</v>
      </c>
      <c r="BG103" s="83">
        <f t="shared" si="14"/>
        <v>5.9849133259765399E-4</v>
      </c>
      <c r="BH103" s="83">
        <f t="shared" si="15"/>
        <v>5.9849133259765399E-4</v>
      </c>
      <c r="BI103" s="83">
        <f t="shared" si="16"/>
        <v>5.9849133259765399E-4</v>
      </c>
      <c r="BJ103" s="83">
        <f t="shared" si="17"/>
        <v>5.9849133259765399E-4</v>
      </c>
      <c r="BK103" s="83">
        <f t="shared" si="18"/>
        <v>5.9849133259765399E-4</v>
      </c>
      <c r="BL103" s="83">
        <f t="shared" si="19"/>
        <v>5.9849133259765399E-4</v>
      </c>
      <c r="BM103" s="83">
        <f t="shared" si="20"/>
        <v>6.5834044264484698E-4</v>
      </c>
      <c r="BN103" s="83">
        <f t="shared" si="21"/>
        <v>5.9849133259765399E-4</v>
      </c>
      <c r="BO103" s="83">
        <f t="shared" si="175"/>
        <v>0</v>
      </c>
      <c r="BP103" s="83">
        <f t="shared" si="22"/>
        <v>1</v>
      </c>
      <c r="BQ103" s="83">
        <f t="shared" si="23"/>
        <v>0.70017954739986887</v>
      </c>
      <c r="BR103" s="83">
        <f t="shared" si="24"/>
        <v>5.9849133289645675E-4</v>
      </c>
      <c r="BS103" s="83">
        <f t="shared" si="25"/>
        <v>5.9849133289645675E-4</v>
      </c>
      <c r="BT103" s="83">
        <f t="shared" si="26"/>
        <v>5.9849133289645675E-4</v>
      </c>
      <c r="BU103" s="83">
        <f t="shared" si="27"/>
        <v>5.9849133289645675E-4</v>
      </c>
      <c r="BV103" s="83">
        <f t="shared" si="28"/>
        <v>5.9849133289645675E-4</v>
      </c>
      <c r="BW103" s="83">
        <f t="shared" si="29"/>
        <v>5.9849133289645675E-4</v>
      </c>
      <c r="BX103" s="83">
        <f t="shared" si="30"/>
        <v>5.9849133289645675E-4</v>
      </c>
      <c r="BY103" s="83">
        <f t="shared" si="31"/>
        <v>5.9849133289645675E-4</v>
      </c>
      <c r="BZ103" s="83">
        <f t="shared" si="32"/>
        <v>5.9849133289645675E-4</v>
      </c>
      <c r="CA103" s="83">
        <f t="shared" si="33"/>
        <v>6.58340442943648E-4</v>
      </c>
      <c r="CB103" s="83">
        <f t="shared" si="34"/>
        <v>5.9849133289645675E-4</v>
      </c>
      <c r="CC103" s="84"/>
      <c r="CD103" s="84"/>
      <c r="CE103" s="84"/>
      <c r="CF103" s="84"/>
      <c r="CG103" s="84"/>
      <c r="CH103" s="84"/>
      <c r="CI103" s="84"/>
      <c r="CJ103" s="84"/>
      <c r="CK103" s="84"/>
      <c r="CL103" s="83">
        <f t="shared" si="164"/>
        <v>0</v>
      </c>
      <c r="CM103" s="83">
        <f t="shared" si="165"/>
        <v>0</v>
      </c>
      <c r="CN103" s="83">
        <f t="shared" si="166"/>
        <v>0</v>
      </c>
      <c r="CO103" s="83">
        <f t="shared" si="38"/>
        <v>0</v>
      </c>
      <c r="CP103" s="83">
        <f t="shared" si="39"/>
        <v>0</v>
      </c>
      <c r="CQ103" s="83">
        <f t="shared" si="40"/>
        <v>0.69958105606718157</v>
      </c>
      <c r="CR103" s="83">
        <f t="shared" si="41"/>
        <v>0</v>
      </c>
      <c r="CS103" s="83">
        <f t="shared" si="42"/>
        <v>0</v>
      </c>
      <c r="CT103" s="83">
        <f t="shared" si="43"/>
        <v>0.69958105606718157</v>
      </c>
      <c r="CU103" s="83">
        <f t="shared" si="44"/>
        <v>0.69958105606718157</v>
      </c>
      <c r="CV103" s="83">
        <f t="shared" si="176"/>
        <v>0.69958105606718157</v>
      </c>
      <c r="CW103" s="83">
        <f>INDEX($CO:$CU,ROW(),MATCH($CW$42,$CO$47:$CU$47,0))</f>
        <v>0.69958105606718157</v>
      </c>
      <c r="CX103" s="83">
        <f t="shared" si="167"/>
        <v>5.9849110047192986E-5</v>
      </c>
      <c r="CY103" s="83">
        <f t="shared" si="168"/>
        <v>0</v>
      </c>
      <c r="CZ103" s="83">
        <f t="shared" si="177"/>
        <v>0</v>
      </c>
      <c r="DA103" s="83">
        <f t="shared" si="178"/>
        <v>0</v>
      </c>
      <c r="DB103" s="83">
        <f t="shared" si="179"/>
        <v>0</v>
      </c>
      <c r="DC103" s="83">
        <f t="shared" si="47"/>
        <v>0</v>
      </c>
      <c r="DD103" s="83">
        <f t="shared" si="48"/>
        <v>0</v>
      </c>
      <c r="DE103" s="83">
        <f t="shared" si="49"/>
        <v>0.69958105606697241</v>
      </c>
      <c r="DF103" s="83">
        <f t="shared" si="50"/>
        <v>0</v>
      </c>
      <c r="DG103" s="83">
        <f t="shared" si="51"/>
        <v>0</v>
      </c>
      <c r="DH103" s="83">
        <f t="shared" si="52"/>
        <v>0.69958105606697241</v>
      </c>
      <c r="DI103" s="83">
        <f t="shared" si="53"/>
        <v>0.69958105606697241</v>
      </c>
      <c r="DJ103" s="83">
        <f t="shared" si="180"/>
        <v>0.69958105606697241</v>
      </c>
      <c r="DK103" s="83">
        <f>INDEX($DC:$DI,ROW(),MATCH($DK$42,$DC$47:$DI$47,0))</f>
        <v>0.69958105606697241</v>
      </c>
      <c r="DL103" s="83">
        <f t="shared" si="181"/>
        <v>5.9849110047191251E-5</v>
      </c>
      <c r="DM103" s="83">
        <f t="shared" si="182"/>
        <v>0</v>
      </c>
      <c r="DN103" s="83">
        <f t="shared" si="183"/>
        <v>0</v>
      </c>
      <c r="DO103" s="83">
        <f t="shared" si="184"/>
        <v>0</v>
      </c>
      <c r="DP103" s="83">
        <f t="shared" si="185"/>
        <v>0</v>
      </c>
      <c r="DQ103" s="83">
        <f t="shared" si="186"/>
        <v>0</v>
      </c>
      <c r="DR103" s="83">
        <f t="shared" si="187"/>
        <v>0</v>
      </c>
      <c r="DS103" s="83">
        <f t="shared" si="188"/>
        <v>-1.8512482046627872E-2</v>
      </c>
      <c r="DT103" s="83">
        <f t="shared" si="189"/>
        <v>0</v>
      </c>
      <c r="DU103" s="83">
        <f t="shared" si="190"/>
        <v>0</v>
      </c>
      <c r="DV103" s="83">
        <f t="shared" si="191"/>
        <v>2.4698381005118127E-6</v>
      </c>
      <c r="DW103" s="83">
        <f t="shared" si="192"/>
        <v>0</v>
      </c>
      <c r="DX103" s="83">
        <f t="shared" si="193"/>
        <v>0</v>
      </c>
      <c r="DY103" s="83">
        <f t="shared" si="194"/>
        <v>0</v>
      </c>
      <c r="DZ103" s="83">
        <f t="shared" si="195"/>
        <v>0</v>
      </c>
      <c r="EA103" s="83">
        <f t="shared" si="196"/>
        <v>0</v>
      </c>
      <c r="EB103" s="83">
        <f t="shared" si="197"/>
        <v>0</v>
      </c>
      <c r="EC103" s="83">
        <f t="shared" si="198"/>
        <v>-1.888765414819988E-2</v>
      </c>
      <c r="ED103" s="83">
        <f t="shared" si="199"/>
        <v>0</v>
      </c>
      <c r="EE103" s="83">
        <f t="shared" si="200"/>
        <v>0</v>
      </c>
      <c r="EF103" s="83">
        <f t="shared" si="201"/>
        <v>2.4470788954886042E-6</v>
      </c>
      <c r="EG103" s="83">
        <f t="shared" si="202"/>
        <v>0</v>
      </c>
      <c r="EH103" s="83">
        <f t="shared" si="203"/>
        <v>0</v>
      </c>
      <c r="EI103" s="83">
        <f t="shared" si="204"/>
        <v>0</v>
      </c>
      <c r="EJ103" s="83">
        <f t="shared" si="205"/>
        <v>0</v>
      </c>
      <c r="EK103" s="83">
        <f t="shared" si="206"/>
        <v>0</v>
      </c>
      <c r="EL103" s="83">
        <f t="shared" si="207"/>
        <v>0</v>
      </c>
      <c r="EM103" s="83">
        <f t="shared" si="208"/>
        <v>0.71809353811380949</v>
      </c>
      <c r="EN103" s="83">
        <f t="shared" si="209"/>
        <v>0</v>
      </c>
      <c r="EO103" s="83">
        <f t="shared" si="210"/>
        <v>0</v>
      </c>
      <c r="EP103" s="83">
        <f t="shared" si="54"/>
        <v>0.71809353811380949</v>
      </c>
      <c r="EQ103" s="83">
        <f t="shared" si="55"/>
        <v>0.71809353811380949</v>
      </c>
      <c r="ER103" s="83">
        <f t="shared" si="211"/>
        <v>0.71809353811380949</v>
      </c>
      <c r="ES103" s="83">
        <f>INDEX($EK:$EQ,ROW(),MATCH($ES$42,$EK$47:$EQ$47,0))</f>
        <v>0.71809353811380949</v>
      </c>
      <c r="ET103" s="83">
        <f t="shared" si="212"/>
        <v>5.7379271946681171E-5</v>
      </c>
      <c r="EU103" s="83">
        <f t="shared" si="213"/>
        <v>0</v>
      </c>
      <c r="EV103" s="83">
        <f t="shared" si="214"/>
        <v>0</v>
      </c>
      <c r="EW103" s="83">
        <f t="shared" si="215"/>
        <v>0</v>
      </c>
      <c r="EX103" s="83">
        <f t="shared" si="216"/>
        <v>0</v>
      </c>
      <c r="EY103" s="83">
        <f t="shared" si="217"/>
        <v>0</v>
      </c>
      <c r="EZ103" s="83">
        <f t="shared" si="218"/>
        <v>0</v>
      </c>
      <c r="FA103" s="83">
        <f t="shared" si="219"/>
        <v>0.71846871021517233</v>
      </c>
      <c r="FB103" s="83">
        <f t="shared" si="220"/>
        <v>0</v>
      </c>
      <c r="FC103" s="83">
        <f t="shared" si="221"/>
        <v>0</v>
      </c>
      <c r="FD103" s="83">
        <f t="shared" si="56"/>
        <v>0.71846871021517233</v>
      </c>
      <c r="FE103" s="83">
        <f t="shared" si="57"/>
        <v>0.71846871021517233</v>
      </c>
      <c r="FF103" s="83">
        <f t="shared" si="222"/>
        <v>0.71846871021517233</v>
      </c>
      <c r="FG103" s="113">
        <f>INDEX($EY:$FE,ROW(),MATCH($FG$42,$EY$47:$FE$47,0))</f>
        <v>0.71846871021517233</v>
      </c>
      <c r="FH103" s="83">
        <f t="shared" si="223"/>
        <v>5.7402031151702647E-5</v>
      </c>
      <c r="FI103" s="83">
        <f t="shared" si="224"/>
        <v>0</v>
      </c>
      <c r="FJ103" s="84"/>
      <c r="FK103" s="84">
        <v>5.9849110047192195E-4</v>
      </c>
      <c r="FL103" s="84"/>
      <c r="FM103" s="83">
        <f t="shared" si="58"/>
        <v>0</v>
      </c>
      <c r="FN103" s="83">
        <f t="shared" si="59"/>
        <v>0</v>
      </c>
      <c r="FO103" s="83">
        <f t="shared" si="225"/>
        <v>5.9849110047192195E-4</v>
      </c>
      <c r="FP103" s="84"/>
      <c r="FQ103" s="84"/>
      <c r="FR103" s="83">
        <f t="shared" si="226"/>
        <v>0</v>
      </c>
      <c r="FS103" s="83">
        <f t="shared" si="227"/>
        <v>0</v>
      </c>
      <c r="FT103" s="84">
        <v>5.9849110047192195E-4</v>
      </c>
      <c r="FU103" s="83">
        <f t="shared" si="60"/>
        <v>0</v>
      </c>
      <c r="FV103" s="83">
        <f t="shared" si="61"/>
        <v>0</v>
      </c>
      <c r="FW103" s="83">
        <f t="shared" si="62"/>
        <v>0</v>
      </c>
      <c r="FX103" s="84"/>
      <c r="FY103" s="83">
        <f t="shared" si="228"/>
        <v>0.99940150866740229</v>
      </c>
      <c r="FZ103" s="83">
        <f t="shared" si="63"/>
        <v>2.3212573204735298E-10</v>
      </c>
      <c r="GA103" s="83">
        <f t="shared" si="229"/>
        <v>0</v>
      </c>
      <c r="GB103" s="83">
        <f t="shared" si="230"/>
        <v>0</v>
      </c>
      <c r="GC103" s="83">
        <f t="shared" si="231"/>
        <v>0</v>
      </c>
      <c r="GD103" s="83">
        <f t="shared" si="232"/>
        <v>0</v>
      </c>
      <c r="GE103" s="83">
        <f t="shared" si="233"/>
        <v>0</v>
      </c>
      <c r="GF103" s="83">
        <f t="shared" si="234"/>
        <v>0</v>
      </c>
      <c r="GG103" s="83">
        <f t="shared" si="235"/>
        <v>0</v>
      </c>
      <c r="GH103" s="83">
        <f t="shared" si="236"/>
        <v>0</v>
      </c>
      <c r="GI103" s="83">
        <f t="shared" si="237"/>
        <v>0</v>
      </c>
      <c r="GJ103" s="83">
        <f t="shared" si="238"/>
        <v>0</v>
      </c>
      <c r="GK103" s="83">
        <f t="shared" si="239"/>
        <v>0</v>
      </c>
      <c r="GL103" s="83">
        <f t="shared" si="240"/>
        <v>0</v>
      </c>
      <c r="GM103" s="83">
        <f t="shared" si="241"/>
        <v>0</v>
      </c>
      <c r="GN103" s="83">
        <f t="shared" si="242"/>
        <v>5.9849133259765399E-4</v>
      </c>
      <c r="GO103" s="83">
        <f t="shared" si="243"/>
        <v>5.9849133259765399E-4</v>
      </c>
      <c r="GP103" s="83">
        <f t="shared" si="244"/>
        <v>0</v>
      </c>
      <c r="GQ103" s="83">
        <f t="shared" si="245"/>
        <v>0</v>
      </c>
      <c r="GR103" s="83">
        <f t="shared" si="246"/>
        <v>0</v>
      </c>
      <c r="GS103" s="83">
        <f t="shared" si="247"/>
        <v>0</v>
      </c>
      <c r="GT103" s="83">
        <f t="shared" si="248"/>
        <v>0</v>
      </c>
      <c r="GU103" s="83">
        <f t="shared" si="249"/>
        <v>0</v>
      </c>
      <c r="GV103" s="83">
        <f t="shared" si="250"/>
        <v>0</v>
      </c>
      <c r="GW103" s="83">
        <f t="shared" si="251"/>
        <v>0</v>
      </c>
      <c r="GX103" s="83">
        <f t="shared" si="252"/>
        <v>0</v>
      </c>
      <c r="GY103" s="83">
        <f t="shared" si="253"/>
        <v>0</v>
      </c>
      <c r="GZ103" s="83">
        <f t="shared" si="254"/>
        <v>0</v>
      </c>
      <c r="HA103" s="83">
        <f t="shared" si="255"/>
        <v>0</v>
      </c>
      <c r="HB103" s="83">
        <f t="shared" si="256"/>
        <v>0</v>
      </c>
      <c r="HC103" s="83">
        <f t="shared" si="257"/>
        <v>0</v>
      </c>
      <c r="HD103" s="83">
        <f t="shared" si="258"/>
        <v>0.70017954739977928</v>
      </c>
      <c r="HE103" s="83">
        <f t="shared" si="259"/>
        <v>6.5834044264484698E-4</v>
      </c>
      <c r="HF103" s="83">
        <f t="shared" si="260"/>
        <v>0</v>
      </c>
      <c r="HG103" s="83">
        <f t="shared" si="261"/>
        <v>0</v>
      </c>
      <c r="HH103" s="83">
        <f t="shared" si="262"/>
        <v>0</v>
      </c>
      <c r="HI103" s="83">
        <f t="shared" si="263"/>
        <v>0</v>
      </c>
      <c r="HJ103" s="83">
        <f t="shared" si="264"/>
        <v>0</v>
      </c>
      <c r="HK103" s="83">
        <f t="shared" si="265"/>
        <v>0</v>
      </c>
      <c r="HL103" s="83">
        <f t="shared" si="266"/>
        <v>0.71906720154797921</v>
      </c>
      <c r="HM103" s="83">
        <f t="shared" si="267"/>
        <v>6.5589336374935838E-4</v>
      </c>
      <c r="HN103" s="83">
        <f t="shared" si="268"/>
        <v>0</v>
      </c>
    </row>
    <row r="104" spans="1:222" x14ac:dyDescent="0.2">
      <c r="A104" s="63"/>
      <c r="K104" s="64" t="s">
        <v>424</v>
      </c>
      <c r="L104" s="64"/>
      <c r="M104" s="84">
        <v>1</v>
      </c>
      <c r="N104" s="84">
        <v>3</v>
      </c>
      <c r="O104" s="84"/>
      <c r="P104" s="84"/>
      <c r="Q104" s="84"/>
      <c r="R104" s="84">
        <v>1</v>
      </c>
      <c r="S104" s="83">
        <f t="shared" si="169"/>
        <v>70</v>
      </c>
      <c r="T104" s="87">
        <f t="shared" si="170"/>
        <v>0</v>
      </c>
      <c r="U104" s="84"/>
      <c r="V104" s="84"/>
      <c r="W104" s="85">
        <v>1.00681848466676</v>
      </c>
      <c r="X104" s="85">
        <v>1.00680559169423</v>
      </c>
      <c r="Y104" s="85">
        <v>1.00683872099283</v>
      </c>
      <c r="Z104" s="85">
        <v>1.0068175881096499</v>
      </c>
      <c r="AA104" s="85">
        <v>1.00681848466676</v>
      </c>
      <c r="AB104" s="85">
        <v>1.00681848466676</v>
      </c>
      <c r="AC104" s="85">
        <v>1.00681848466676</v>
      </c>
      <c r="AD104" s="85">
        <v>1.00689963203019</v>
      </c>
      <c r="AE104" s="85">
        <v>1.0068189835963699</v>
      </c>
      <c r="AF104" s="98">
        <v>708275831.46167397</v>
      </c>
      <c r="AG104" s="84">
        <v>704420517.661201</v>
      </c>
      <c r="AH104" s="84">
        <v>713738576.47325897</v>
      </c>
      <c r="AI104" s="84">
        <v>708388696.58766794</v>
      </c>
      <c r="AJ104" s="84">
        <v>708275831.46167397</v>
      </c>
      <c r="AK104" s="84">
        <v>708275831.46167397</v>
      </c>
      <c r="AL104" s="98">
        <v>708275831.46167397</v>
      </c>
      <c r="AM104" s="84">
        <v>727825556.38769805</v>
      </c>
      <c r="AN104" s="84">
        <v>707676189.35134602</v>
      </c>
      <c r="AO104" s="84">
        <v>1879785.7538121201</v>
      </c>
      <c r="AP104" s="84"/>
      <c r="AQ104" s="84"/>
      <c r="AR104" s="84"/>
      <c r="AS104" s="83">
        <f t="shared" si="171"/>
        <v>0</v>
      </c>
      <c r="AT104" s="83">
        <f t="shared" si="7"/>
        <v>0</v>
      </c>
      <c r="AU104" s="83">
        <f t="shared" si="172"/>
        <v>0</v>
      </c>
      <c r="AV104" s="84">
        <v>576977312.88999999</v>
      </c>
      <c r="AW104" s="84">
        <v>576977312.88999999</v>
      </c>
      <c r="AX104" s="84"/>
      <c r="AY104" s="83">
        <f t="shared" si="8"/>
        <v>576977312.88999999</v>
      </c>
      <c r="AZ104" s="83">
        <f t="shared" si="9"/>
        <v>576977312.88999999</v>
      </c>
      <c r="BA104" s="83">
        <f t="shared" si="10"/>
        <v>710155617.21548605</v>
      </c>
      <c r="BB104" s="83">
        <f t="shared" si="11"/>
        <v>710155617.21548605</v>
      </c>
      <c r="BC104" s="83">
        <f t="shared" si="12"/>
        <v>710155617.21548605</v>
      </c>
      <c r="BD104" s="83">
        <f t="shared" si="13"/>
        <v>710155617.21548605</v>
      </c>
      <c r="BE104" s="83">
        <f t="shared" si="173"/>
        <v>0</v>
      </c>
      <c r="BF104" s="83">
        <f t="shared" si="174"/>
        <v>0</v>
      </c>
      <c r="BG104" s="83">
        <f t="shared" si="14"/>
        <v>710155617.21548605</v>
      </c>
      <c r="BH104" s="83">
        <f t="shared" si="15"/>
        <v>706300303.41501307</v>
      </c>
      <c r="BI104" s="83">
        <f t="shared" si="16"/>
        <v>715618362.22707105</v>
      </c>
      <c r="BJ104" s="83">
        <f t="shared" si="17"/>
        <v>710268482.34148002</v>
      </c>
      <c r="BK104" s="83">
        <f t="shared" si="18"/>
        <v>710155617.21548605</v>
      </c>
      <c r="BL104" s="83">
        <f t="shared" si="19"/>
        <v>710155617.21548605</v>
      </c>
      <c r="BM104" s="83">
        <f t="shared" si="20"/>
        <v>729705342.14151013</v>
      </c>
      <c r="BN104" s="83">
        <f t="shared" si="21"/>
        <v>709555975.10515809</v>
      </c>
      <c r="BO104" s="83">
        <f t="shared" si="175"/>
        <v>0</v>
      </c>
      <c r="BP104" s="83">
        <f t="shared" si="22"/>
        <v>576977312.88999999</v>
      </c>
      <c r="BQ104" s="83">
        <f t="shared" si="23"/>
        <v>714984985.11214423</v>
      </c>
      <c r="BR104" s="83">
        <f t="shared" si="24"/>
        <v>714984985.11214423</v>
      </c>
      <c r="BS104" s="83">
        <f t="shared" si="25"/>
        <v>714984985.11214423</v>
      </c>
      <c r="BT104" s="83">
        <f t="shared" si="26"/>
        <v>714984985.11214423</v>
      </c>
      <c r="BU104" s="83">
        <f t="shared" si="27"/>
        <v>714984985.11214423</v>
      </c>
      <c r="BV104" s="83">
        <f t="shared" si="28"/>
        <v>711094301.83925331</v>
      </c>
      <c r="BW104" s="83">
        <f t="shared" si="29"/>
        <v>720499421.2133913</v>
      </c>
      <c r="BX104" s="83">
        <f t="shared" si="30"/>
        <v>715097984.69634652</v>
      </c>
      <c r="BY104" s="83">
        <f t="shared" si="31"/>
        <v>714984985.11214423</v>
      </c>
      <c r="BZ104" s="83">
        <f t="shared" si="32"/>
        <v>714984985.11214423</v>
      </c>
      <c r="CA104" s="83">
        <f t="shared" si="33"/>
        <v>734727070.66275346</v>
      </c>
      <c r="CB104" s="83">
        <f t="shared" si="34"/>
        <v>714381607.43188643</v>
      </c>
      <c r="CC104" s="84"/>
      <c r="CD104" s="84"/>
      <c r="CE104" s="84"/>
      <c r="CF104" s="84"/>
      <c r="CG104" s="84"/>
      <c r="CH104" s="84"/>
      <c r="CI104" s="84"/>
      <c r="CJ104" s="84"/>
      <c r="CK104" s="84"/>
      <c r="CL104" s="83">
        <f t="shared" si="164"/>
        <v>0</v>
      </c>
      <c r="CM104" s="83">
        <f t="shared" si="165"/>
        <v>5462745.0115849972</v>
      </c>
      <c r="CN104" s="83">
        <f t="shared" si="166"/>
        <v>112865.12599396706</v>
      </c>
      <c r="CO104" s="83">
        <f t="shared" si="38"/>
        <v>0</v>
      </c>
      <c r="CP104" s="83">
        <f t="shared" si="39"/>
        <v>0</v>
      </c>
      <c r="CQ104" s="83">
        <f t="shared" si="40"/>
        <v>0</v>
      </c>
      <c r="CR104" s="83">
        <f t="shared" si="41"/>
        <v>0</v>
      </c>
      <c r="CS104" s="83">
        <f t="shared" si="42"/>
        <v>0</v>
      </c>
      <c r="CT104" s="83">
        <f t="shared" si="43"/>
        <v>0</v>
      </c>
      <c r="CU104" s="83">
        <f t="shared" si="44"/>
        <v>0</v>
      </c>
      <c r="CV104" s="83">
        <f t="shared" si="176"/>
        <v>0</v>
      </c>
      <c r="CW104" s="83">
        <f>INDEX($CO:$CU,ROW(),MATCH($CW$42,$CO$47:$CU$47,0))</f>
        <v>0</v>
      </c>
      <c r="CX104" s="83">
        <f t="shared" si="167"/>
        <v>19549724.926024079</v>
      </c>
      <c r="CY104" s="83">
        <f t="shared" si="168"/>
        <v>0</v>
      </c>
      <c r="CZ104" s="83">
        <f t="shared" si="177"/>
        <v>0</v>
      </c>
      <c r="DA104" s="83">
        <f t="shared" si="178"/>
        <v>5514436.1012470722</v>
      </c>
      <c r="DB104" s="83">
        <f t="shared" si="179"/>
        <v>112999.58420228958</v>
      </c>
      <c r="DC104" s="83">
        <f t="shared" si="47"/>
        <v>0</v>
      </c>
      <c r="DD104" s="83">
        <f t="shared" si="48"/>
        <v>0</v>
      </c>
      <c r="DE104" s="83">
        <f t="shared" si="49"/>
        <v>0</v>
      </c>
      <c r="DF104" s="83">
        <f t="shared" si="50"/>
        <v>0</v>
      </c>
      <c r="DG104" s="83">
        <f t="shared" si="51"/>
        <v>0</v>
      </c>
      <c r="DH104" s="83">
        <f t="shared" si="52"/>
        <v>0</v>
      </c>
      <c r="DI104" s="83">
        <f t="shared" si="53"/>
        <v>0</v>
      </c>
      <c r="DJ104" s="83">
        <f t="shared" si="180"/>
        <v>0</v>
      </c>
      <c r="DK104" s="83">
        <f>INDEX($DC:$DI,ROW(),MATCH($DK$42,$DC$47:$DI$47,0))</f>
        <v>0</v>
      </c>
      <c r="DL104" s="83">
        <f t="shared" si="181"/>
        <v>19742085.550609231</v>
      </c>
      <c r="DM104" s="83">
        <f t="shared" si="182"/>
        <v>0</v>
      </c>
      <c r="DN104" s="83">
        <f t="shared" si="183"/>
        <v>0</v>
      </c>
      <c r="DO104" s="83">
        <f t="shared" si="184"/>
        <v>374931.57001531421</v>
      </c>
      <c r="DP104" s="83">
        <f t="shared" si="185"/>
        <v>0</v>
      </c>
      <c r="DQ104" s="83">
        <f t="shared" si="186"/>
        <v>0</v>
      </c>
      <c r="DR104" s="83">
        <f t="shared" si="187"/>
        <v>0</v>
      </c>
      <c r="DS104" s="83">
        <f t="shared" si="188"/>
        <v>0</v>
      </c>
      <c r="DT104" s="83">
        <f t="shared" si="189"/>
        <v>0</v>
      </c>
      <c r="DU104" s="83">
        <f t="shared" si="190"/>
        <v>0</v>
      </c>
      <c r="DV104" s="83">
        <f t="shared" si="191"/>
        <v>806773.15734094824</v>
      </c>
      <c r="DW104" s="83">
        <f t="shared" si="192"/>
        <v>0</v>
      </c>
      <c r="DX104" s="83">
        <f t="shared" si="193"/>
        <v>0</v>
      </c>
      <c r="DY104" s="83">
        <f t="shared" si="194"/>
        <v>374823.23909023131</v>
      </c>
      <c r="DZ104" s="83">
        <f t="shared" si="195"/>
        <v>0</v>
      </c>
      <c r="EA104" s="83">
        <f t="shared" si="196"/>
        <v>0</v>
      </c>
      <c r="EB104" s="83">
        <f t="shared" si="197"/>
        <v>0</v>
      </c>
      <c r="EC104" s="83">
        <f t="shared" si="198"/>
        <v>0</v>
      </c>
      <c r="ED104" s="83">
        <f t="shared" si="199"/>
        <v>0</v>
      </c>
      <c r="EE104" s="83">
        <f t="shared" si="200"/>
        <v>0</v>
      </c>
      <c r="EF104" s="83">
        <f t="shared" si="201"/>
        <v>807203.99794973398</v>
      </c>
      <c r="EG104" s="83">
        <f t="shared" si="202"/>
        <v>0</v>
      </c>
      <c r="EH104" s="83">
        <f t="shared" si="203"/>
        <v>0</v>
      </c>
      <c r="EI104" s="83">
        <f t="shared" si="204"/>
        <v>5087813.4415696831</v>
      </c>
      <c r="EJ104" s="83">
        <f t="shared" si="205"/>
        <v>112865.12599396706</v>
      </c>
      <c r="EK104" s="83">
        <f t="shared" si="206"/>
        <v>0</v>
      </c>
      <c r="EL104" s="83">
        <f t="shared" si="207"/>
        <v>0</v>
      </c>
      <c r="EM104" s="83">
        <f t="shared" si="208"/>
        <v>0</v>
      </c>
      <c r="EN104" s="83">
        <f t="shared" si="209"/>
        <v>0</v>
      </c>
      <c r="EO104" s="83">
        <f t="shared" si="210"/>
        <v>0</v>
      </c>
      <c r="EP104" s="83">
        <f t="shared" si="54"/>
        <v>0</v>
      </c>
      <c r="EQ104" s="83">
        <f t="shared" si="55"/>
        <v>0</v>
      </c>
      <c r="ER104" s="83">
        <f t="shared" si="211"/>
        <v>0</v>
      </c>
      <c r="ES104" s="83">
        <f>INDEX($EK:$EQ,ROW(),MATCH($ES$42,$EK$47:$EQ$47,0))</f>
        <v>0</v>
      </c>
      <c r="ET104" s="83">
        <f t="shared" si="212"/>
        <v>18742951.768683132</v>
      </c>
      <c r="EU104" s="83">
        <f t="shared" si="213"/>
        <v>0</v>
      </c>
      <c r="EV104" s="83">
        <f t="shared" si="214"/>
        <v>0</v>
      </c>
      <c r="EW104" s="83">
        <f t="shared" si="215"/>
        <v>5139612.862156841</v>
      </c>
      <c r="EX104" s="83">
        <f t="shared" si="216"/>
        <v>112999.58420228958</v>
      </c>
      <c r="EY104" s="83">
        <f t="shared" si="217"/>
        <v>0</v>
      </c>
      <c r="EZ104" s="83">
        <f t="shared" si="218"/>
        <v>0</v>
      </c>
      <c r="FA104" s="83">
        <f t="shared" si="219"/>
        <v>0</v>
      </c>
      <c r="FB104" s="83">
        <f t="shared" si="220"/>
        <v>0</v>
      </c>
      <c r="FC104" s="83">
        <f t="shared" si="221"/>
        <v>0</v>
      </c>
      <c r="FD104" s="83">
        <f t="shared" si="56"/>
        <v>0</v>
      </c>
      <c r="FE104" s="83">
        <f t="shared" si="57"/>
        <v>0</v>
      </c>
      <c r="FF104" s="83">
        <f t="shared" si="222"/>
        <v>0</v>
      </c>
      <c r="FG104" s="113">
        <f>INDEX($EY:$FE,ROW(),MATCH($FG$42,$EY$47:$FE$47,0))</f>
        <v>0</v>
      </c>
      <c r="FH104" s="83">
        <f t="shared" si="223"/>
        <v>18934881.552659497</v>
      </c>
      <c r="FI104" s="83">
        <f t="shared" si="224"/>
        <v>0</v>
      </c>
      <c r="FJ104" s="84">
        <v>58979892.428450398</v>
      </c>
      <c r="FK104" s="84">
        <v>4427440.5688322699</v>
      </c>
      <c r="FL104" s="84"/>
      <c r="FM104" s="83">
        <f t="shared" si="58"/>
        <v>0</v>
      </c>
      <c r="FN104" s="83">
        <f t="shared" si="59"/>
        <v>0</v>
      </c>
      <c r="FO104" s="83">
        <f t="shared" si="225"/>
        <v>4427440.5688322699</v>
      </c>
      <c r="FP104" s="84">
        <v>55564592.732680798</v>
      </c>
      <c r="FQ104" s="84">
        <v>700518291.89019406</v>
      </c>
      <c r="FR104" s="83">
        <f t="shared" si="226"/>
        <v>700518291.89019418</v>
      </c>
      <c r="FS104" s="83">
        <f t="shared" si="227"/>
        <v>0</v>
      </c>
      <c r="FT104" s="84">
        <v>708361032.154796</v>
      </c>
      <c r="FU104" s="83">
        <f t="shared" si="60"/>
        <v>0</v>
      </c>
      <c r="FV104" s="83">
        <f t="shared" si="61"/>
        <v>0</v>
      </c>
      <c r="FW104" s="83">
        <f t="shared" si="62"/>
        <v>0</v>
      </c>
      <c r="FX104" s="84">
        <v>370941787.81999999</v>
      </c>
      <c r="FY104" s="83">
        <f t="shared" si="228"/>
        <v>237763483.49451399</v>
      </c>
      <c r="FZ104" s="83">
        <f t="shared" si="63"/>
        <v>-85200.693122029305</v>
      </c>
      <c r="GA104" s="83">
        <f t="shared" si="229"/>
        <v>0</v>
      </c>
      <c r="GB104" s="83">
        <f t="shared" si="230"/>
        <v>0</v>
      </c>
      <c r="GC104" s="83">
        <f t="shared" si="231"/>
        <v>0</v>
      </c>
      <c r="GD104" s="83">
        <f t="shared" si="232"/>
        <v>0</v>
      </c>
      <c r="GE104" s="83">
        <f t="shared" si="233"/>
        <v>0</v>
      </c>
      <c r="GF104" s="83">
        <f t="shared" si="234"/>
        <v>0</v>
      </c>
      <c r="GG104" s="83">
        <f t="shared" si="235"/>
        <v>0</v>
      </c>
      <c r="GH104" s="83">
        <f t="shared" si="236"/>
        <v>0</v>
      </c>
      <c r="GI104" s="83">
        <f t="shared" si="237"/>
        <v>0</v>
      </c>
      <c r="GJ104" s="83">
        <f t="shared" si="238"/>
        <v>710155617.21548605</v>
      </c>
      <c r="GK104" s="83">
        <f t="shared" si="239"/>
        <v>710155617.21548605</v>
      </c>
      <c r="GL104" s="83">
        <f t="shared" si="240"/>
        <v>0</v>
      </c>
      <c r="GM104" s="83">
        <f t="shared" si="241"/>
        <v>0</v>
      </c>
      <c r="GN104" s="83">
        <f t="shared" si="242"/>
        <v>0</v>
      </c>
      <c r="GO104" s="83">
        <f t="shared" si="243"/>
        <v>710155617.21548605</v>
      </c>
      <c r="GP104" s="83">
        <f t="shared" si="244"/>
        <v>0</v>
      </c>
      <c r="GQ104" s="83">
        <f t="shared" si="245"/>
        <v>0</v>
      </c>
      <c r="GR104" s="83">
        <f t="shared" si="246"/>
        <v>0</v>
      </c>
      <c r="GS104" s="83">
        <f t="shared" si="247"/>
        <v>0</v>
      </c>
      <c r="GT104" s="83">
        <f t="shared" si="248"/>
        <v>0</v>
      </c>
      <c r="GU104" s="83">
        <f t="shared" si="249"/>
        <v>0</v>
      </c>
      <c r="GV104" s="83">
        <f t="shared" si="250"/>
        <v>0</v>
      </c>
      <c r="GW104" s="83">
        <f t="shared" si="251"/>
        <v>0</v>
      </c>
      <c r="GX104" s="83">
        <f t="shared" si="252"/>
        <v>0</v>
      </c>
      <c r="GY104" s="83">
        <f t="shared" si="253"/>
        <v>0</v>
      </c>
      <c r="GZ104" s="83">
        <f t="shared" si="254"/>
        <v>715618362.22707105</v>
      </c>
      <c r="HA104" s="83">
        <f t="shared" si="255"/>
        <v>710268482.34148002</v>
      </c>
      <c r="HB104" s="83">
        <f t="shared" si="256"/>
        <v>0</v>
      </c>
      <c r="HC104" s="83">
        <f t="shared" si="257"/>
        <v>0</v>
      </c>
      <c r="HD104" s="83">
        <f t="shared" si="258"/>
        <v>0</v>
      </c>
      <c r="HE104" s="83">
        <f t="shared" si="259"/>
        <v>729705342.14151013</v>
      </c>
      <c r="HF104" s="83">
        <f t="shared" si="260"/>
        <v>0</v>
      </c>
      <c r="HG104" s="83">
        <f t="shared" si="261"/>
        <v>0</v>
      </c>
      <c r="HH104" s="83">
        <f t="shared" si="262"/>
        <v>715243538.98798084</v>
      </c>
      <c r="HI104" s="83">
        <f t="shared" si="263"/>
        <v>710268482.34148002</v>
      </c>
      <c r="HJ104" s="83">
        <f t="shared" si="264"/>
        <v>0</v>
      </c>
      <c r="HK104" s="83">
        <f t="shared" si="265"/>
        <v>0</v>
      </c>
      <c r="HL104" s="83">
        <f t="shared" si="266"/>
        <v>0</v>
      </c>
      <c r="HM104" s="83">
        <f t="shared" si="267"/>
        <v>728898138.14356041</v>
      </c>
      <c r="HN104" s="83">
        <f t="shared" si="268"/>
        <v>0</v>
      </c>
    </row>
    <row r="105" spans="1:222" x14ac:dyDescent="0.2">
      <c r="A105" s="63"/>
      <c r="K105" s="64" t="s">
        <v>425</v>
      </c>
      <c r="L105" s="64"/>
      <c r="M105" s="84">
        <v>1</v>
      </c>
      <c r="N105" s="84">
        <v>3</v>
      </c>
      <c r="O105" s="84"/>
      <c r="P105" s="84"/>
      <c r="Q105" s="84"/>
      <c r="R105" s="84">
        <v>1</v>
      </c>
      <c r="S105" s="83">
        <f t="shared" si="169"/>
        <v>70</v>
      </c>
      <c r="T105" s="87">
        <f t="shared" si="170"/>
        <v>0</v>
      </c>
      <c r="U105" s="84"/>
      <c r="V105" s="84"/>
      <c r="W105" s="85">
        <v>1.00753168408747</v>
      </c>
      <c r="X105" s="85">
        <v>1.0075251512565999</v>
      </c>
      <c r="Y105" s="85">
        <v>1.0075411841605</v>
      </c>
      <c r="Z105" s="85">
        <v>1.0075277867209</v>
      </c>
      <c r="AA105" s="85">
        <v>1.00753168408747</v>
      </c>
      <c r="AB105" s="85">
        <v>1.00753168408747</v>
      </c>
      <c r="AC105" s="85">
        <v>1.00753168408747</v>
      </c>
      <c r="AD105" s="85">
        <v>1.00756852891527</v>
      </c>
      <c r="AE105" s="85">
        <v>1.0075320383993001</v>
      </c>
      <c r="AF105" s="98">
        <v>1877812872.0651</v>
      </c>
      <c r="AG105" s="84">
        <v>1867601283.0287001</v>
      </c>
      <c r="AH105" s="84">
        <v>1891893074.8159399</v>
      </c>
      <c r="AI105" s="84">
        <v>1879059187.4724</v>
      </c>
      <c r="AJ105" s="84">
        <v>1877812872.0651</v>
      </c>
      <c r="AK105" s="84">
        <v>1877812872.0651</v>
      </c>
      <c r="AL105" s="98">
        <v>1877812872.0651</v>
      </c>
      <c r="AM105" s="84">
        <v>1915124855.20363</v>
      </c>
      <c r="AN105" s="84">
        <v>1876174850.7534201</v>
      </c>
      <c r="AO105" s="84"/>
      <c r="AP105" s="84"/>
      <c r="AQ105" s="84"/>
      <c r="AR105" s="84"/>
      <c r="AS105" s="83">
        <f t="shared" si="171"/>
        <v>0</v>
      </c>
      <c r="AT105" s="83">
        <f t="shared" si="7"/>
        <v>0</v>
      </c>
      <c r="AU105" s="83">
        <f t="shared" si="172"/>
        <v>0</v>
      </c>
      <c r="AV105" s="84">
        <v>1365768937.77</v>
      </c>
      <c r="AW105" s="84">
        <v>1365768937.77</v>
      </c>
      <c r="AX105" s="84"/>
      <c r="AY105" s="83">
        <f t="shared" si="8"/>
        <v>1365768937.77</v>
      </c>
      <c r="AZ105" s="83">
        <f t="shared" si="9"/>
        <v>1365768937.77</v>
      </c>
      <c r="BA105" s="83">
        <f t="shared" si="10"/>
        <v>1877812872.0651</v>
      </c>
      <c r="BB105" s="83">
        <f t="shared" si="11"/>
        <v>1877812872.0651</v>
      </c>
      <c r="BC105" s="83">
        <f t="shared" si="12"/>
        <v>1877812872.0651</v>
      </c>
      <c r="BD105" s="83">
        <f t="shared" si="13"/>
        <v>1877812872.0651</v>
      </c>
      <c r="BE105" s="83">
        <f t="shared" si="173"/>
        <v>0</v>
      </c>
      <c r="BF105" s="83">
        <f t="shared" si="174"/>
        <v>0</v>
      </c>
      <c r="BG105" s="83">
        <f t="shared" si="14"/>
        <v>1877812872.0651</v>
      </c>
      <c r="BH105" s="83">
        <f t="shared" si="15"/>
        <v>1867601283.0287001</v>
      </c>
      <c r="BI105" s="83">
        <f t="shared" si="16"/>
        <v>1891893074.8159399</v>
      </c>
      <c r="BJ105" s="83">
        <f t="shared" si="17"/>
        <v>1879059187.4724</v>
      </c>
      <c r="BK105" s="83">
        <f t="shared" si="18"/>
        <v>1877812872.0651</v>
      </c>
      <c r="BL105" s="83">
        <f t="shared" si="19"/>
        <v>1877812872.0651</v>
      </c>
      <c r="BM105" s="83">
        <f t="shared" si="20"/>
        <v>1915124855.20363</v>
      </c>
      <c r="BN105" s="83">
        <f t="shared" si="21"/>
        <v>1876174850.7534201</v>
      </c>
      <c r="BO105" s="83">
        <f t="shared" si="175"/>
        <v>0</v>
      </c>
      <c r="BP105" s="83">
        <f t="shared" si="22"/>
        <v>1365768937.77</v>
      </c>
      <c r="BQ105" s="83">
        <f t="shared" si="23"/>
        <v>1891955965.392879</v>
      </c>
      <c r="BR105" s="83">
        <f t="shared" si="24"/>
        <v>1891955965.392879</v>
      </c>
      <c r="BS105" s="83">
        <f t="shared" si="25"/>
        <v>1891955965.392879</v>
      </c>
      <c r="BT105" s="83">
        <f t="shared" si="26"/>
        <v>1891955965.392879</v>
      </c>
      <c r="BU105" s="83">
        <f t="shared" si="27"/>
        <v>1891955965.392879</v>
      </c>
      <c r="BV105" s="83">
        <f t="shared" si="28"/>
        <v>1881655265.1705112</v>
      </c>
      <c r="BW105" s="83">
        <f t="shared" si="29"/>
        <v>1906160188.9051015</v>
      </c>
      <c r="BX105" s="83">
        <f t="shared" si="30"/>
        <v>1893204344.2716398</v>
      </c>
      <c r="BY105" s="83">
        <f t="shared" si="31"/>
        <v>1891955965.392879</v>
      </c>
      <c r="BZ105" s="83">
        <f t="shared" si="32"/>
        <v>1891955965.392879</v>
      </c>
      <c r="CA105" s="83">
        <f t="shared" si="33"/>
        <v>1929619533.046591</v>
      </c>
      <c r="CB105" s="83">
        <f t="shared" si="34"/>
        <v>1890306271.7730958</v>
      </c>
      <c r="CC105" s="84"/>
      <c r="CD105" s="84"/>
      <c r="CE105" s="84"/>
      <c r="CF105" s="84"/>
      <c r="CG105" s="84"/>
      <c r="CH105" s="84"/>
      <c r="CI105" s="84"/>
      <c r="CJ105" s="84"/>
      <c r="CK105" s="84"/>
      <c r="CL105" s="83">
        <f t="shared" si="164"/>
        <v>0</v>
      </c>
      <c r="CM105" s="83">
        <f t="shared" si="165"/>
        <v>14080202.750839949</v>
      </c>
      <c r="CN105" s="83">
        <f t="shared" si="166"/>
        <v>1246315.4072999954</v>
      </c>
      <c r="CO105" s="83">
        <f t="shared" si="38"/>
        <v>0</v>
      </c>
      <c r="CP105" s="83">
        <f t="shared" si="39"/>
        <v>0</v>
      </c>
      <c r="CQ105" s="83">
        <f t="shared" si="40"/>
        <v>0</v>
      </c>
      <c r="CR105" s="83">
        <f t="shared" si="41"/>
        <v>0</v>
      </c>
      <c r="CS105" s="83">
        <f t="shared" si="42"/>
        <v>0</v>
      </c>
      <c r="CT105" s="83">
        <f t="shared" si="43"/>
        <v>0</v>
      </c>
      <c r="CU105" s="83">
        <f t="shared" si="44"/>
        <v>0</v>
      </c>
      <c r="CV105" s="83">
        <f t="shared" si="176"/>
        <v>0</v>
      </c>
      <c r="CW105" s="83">
        <f>INDEX($CO:$CU,ROW(),MATCH($CW$42,$CO$47:$CU$47,0))</f>
        <v>0</v>
      </c>
      <c r="CX105" s="83">
        <f t="shared" si="167"/>
        <v>37311983.138530016</v>
      </c>
      <c r="CY105" s="83">
        <f t="shared" si="168"/>
        <v>0</v>
      </c>
      <c r="CZ105" s="83">
        <f t="shared" si="177"/>
        <v>0</v>
      </c>
      <c r="DA105" s="83">
        <f t="shared" si="178"/>
        <v>14204223.512222528</v>
      </c>
      <c r="DB105" s="83">
        <f t="shared" si="179"/>
        <v>1248378.8787608147</v>
      </c>
      <c r="DC105" s="83">
        <f t="shared" si="47"/>
        <v>0</v>
      </c>
      <c r="DD105" s="83">
        <f t="shared" si="48"/>
        <v>0</v>
      </c>
      <c r="DE105" s="83">
        <f t="shared" si="49"/>
        <v>0</v>
      </c>
      <c r="DF105" s="83">
        <f t="shared" si="50"/>
        <v>0</v>
      </c>
      <c r="DG105" s="83">
        <f t="shared" si="51"/>
        <v>0</v>
      </c>
      <c r="DH105" s="83">
        <f t="shared" si="52"/>
        <v>0</v>
      </c>
      <c r="DI105" s="83">
        <f t="shared" si="53"/>
        <v>0</v>
      </c>
      <c r="DJ105" s="83">
        <f t="shared" si="180"/>
        <v>0</v>
      </c>
      <c r="DK105" s="83">
        <f>INDEX($DC:$DI,ROW(),MATCH($DK$42,$DC$47:$DI$47,0))</f>
        <v>0</v>
      </c>
      <c r="DL105" s="83">
        <f t="shared" si="181"/>
        <v>37663567.653712034</v>
      </c>
      <c r="DM105" s="83">
        <f t="shared" si="182"/>
        <v>0</v>
      </c>
      <c r="DN105" s="83">
        <f t="shared" si="183"/>
        <v>0</v>
      </c>
      <c r="DO105" s="83">
        <f t="shared" si="184"/>
        <v>966384.57630931062</v>
      </c>
      <c r="DP105" s="83">
        <f t="shared" si="185"/>
        <v>0</v>
      </c>
      <c r="DQ105" s="83">
        <f t="shared" si="186"/>
        <v>0</v>
      </c>
      <c r="DR105" s="83">
        <f t="shared" si="187"/>
        <v>0</v>
      </c>
      <c r="DS105" s="83">
        <f t="shared" si="188"/>
        <v>0</v>
      </c>
      <c r="DT105" s="83">
        <f t="shared" si="189"/>
        <v>0</v>
      </c>
      <c r="DU105" s="83">
        <f t="shared" si="190"/>
        <v>0</v>
      </c>
      <c r="DV105" s="83">
        <f t="shared" si="191"/>
        <v>1539781.585532832</v>
      </c>
      <c r="DW105" s="83">
        <f t="shared" si="192"/>
        <v>0</v>
      </c>
      <c r="DX105" s="83">
        <f t="shared" si="193"/>
        <v>0</v>
      </c>
      <c r="DY105" s="83">
        <f t="shared" si="194"/>
        <v>965479.14743428573</v>
      </c>
      <c r="DZ105" s="83">
        <f t="shared" si="195"/>
        <v>0</v>
      </c>
      <c r="EA105" s="83">
        <f t="shared" si="196"/>
        <v>0</v>
      </c>
      <c r="EB105" s="83">
        <f t="shared" si="197"/>
        <v>0</v>
      </c>
      <c r="EC105" s="83">
        <f t="shared" si="198"/>
        <v>0</v>
      </c>
      <c r="ED105" s="83">
        <f t="shared" si="199"/>
        <v>0</v>
      </c>
      <c r="EE105" s="83">
        <f t="shared" si="200"/>
        <v>0</v>
      </c>
      <c r="EF105" s="83">
        <f t="shared" si="201"/>
        <v>1539968.120854812</v>
      </c>
      <c r="EG105" s="83">
        <f t="shared" si="202"/>
        <v>0</v>
      </c>
      <c r="EH105" s="83">
        <f t="shared" si="203"/>
        <v>0</v>
      </c>
      <c r="EI105" s="83">
        <f t="shared" si="204"/>
        <v>13113818.174530638</v>
      </c>
      <c r="EJ105" s="83">
        <f t="shared" si="205"/>
        <v>1246315.4072999954</v>
      </c>
      <c r="EK105" s="83">
        <f t="shared" si="206"/>
        <v>0</v>
      </c>
      <c r="EL105" s="83">
        <f t="shared" si="207"/>
        <v>0</v>
      </c>
      <c r="EM105" s="83">
        <f t="shared" si="208"/>
        <v>0</v>
      </c>
      <c r="EN105" s="83">
        <f t="shared" si="209"/>
        <v>0</v>
      </c>
      <c r="EO105" s="83">
        <f t="shared" si="210"/>
        <v>0</v>
      </c>
      <c r="EP105" s="83">
        <f t="shared" si="54"/>
        <v>0</v>
      </c>
      <c r="EQ105" s="83">
        <f t="shared" si="55"/>
        <v>0</v>
      </c>
      <c r="ER105" s="83">
        <f t="shared" si="211"/>
        <v>0</v>
      </c>
      <c r="ES105" s="83">
        <f>INDEX($EK:$EQ,ROW(),MATCH($ES$42,$EK$47:$EQ$47,0))</f>
        <v>0</v>
      </c>
      <c r="ET105" s="83">
        <f t="shared" si="212"/>
        <v>35772201.552997187</v>
      </c>
      <c r="EU105" s="83">
        <f t="shared" si="213"/>
        <v>0</v>
      </c>
      <c r="EV105" s="83">
        <f t="shared" si="214"/>
        <v>0</v>
      </c>
      <c r="EW105" s="83">
        <f t="shared" si="215"/>
        <v>13238744.364788244</v>
      </c>
      <c r="EX105" s="83">
        <f t="shared" si="216"/>
        <v>1248378.8787608147</v>
      </c>
      <c r="EY105" s="83">
        <f t="shared" si="217"/>
        <v>0</v>
      </c>
      <c r="EZ105" s="83">
        <f t="shared" si="218"/>
        <v>0</v>
      </c>
      <c r="FA105" s="83">
        <f t="shared" si="219"/>
        <v>0</v>
      </c>
      <c r="FB105" s="83">
        <f t="shared" si="220"/>
        <v>0</v>
      </c>
      <c r="FC105" s="83">
        <f t="shared" si="221"/>
        <v>0</v>
      </c>
      <c r="FD105" s="83">
        <f t="shared" si="56"/>
        <v>0</v>
      </c>
      <c r="FE105" s="83">
        <f t="shared" si="57"/>
        <v>0</v>
      </c>
      <c r="FF105" s="83">
        <f t="shared" si="222"/>
        <v>0</v>
      </c>
      <c r="FG105" s="113">
        <f>INDEX($EY:$FE,ROW(),MATCH($FG$42,$EY$47:$FE$47,0))</f>
        <v>0</v>
      </c>
      <c r="FH105" s="83">
        <f t="shared" si="223"/>
        <v>36123599.532857224</v>
      </c>
      <c r="FI105" s="83">
        <f t="shared" si="224"/>
        <v>0</v>
      </c>
      <c r="FJ105" s="84">
        <v>117789927.340276</v>
      </c>
      <c r="FK105" s="84">
        <v>12341578.408946499</v>
      </c>
      <c r="FL105" s="84"/>
      <c r="FM105" s="83">
        <f t="shared" si="58"/>
        <v>0</v>
      </c>
      <c r="FN105" s="83">
        <f t="shared" si="59"/>
        <v>0</v>
      </c>
      <c r="FO105" s="83">
        <f t="shared" si="225"/>
        <v>12341578.408946499</v>
      </c>
      <c r="FP105" s="84">
        <v>80452236.140079305</v>
      </c>
      <c r="FQ105" s="84">
        <v>1804776682.8356199</v>
      </c>
      <c r="FR105" s="83">
        <f t="shared" si="226"/>
        <v>1804776682.8356168</v>
      </c>
      <c r="FS105" s="83">
        <f t="shared" si="227"/>
        <v>-3.0994415283203125E-6</v>
      </c>
      <c r="FT105" s="84">
        <v>1854455952.4447601</v>
      </c>
      <c r="FU105" s="83">
        <f t="shared" si="60"/>
        <v>0</v>
      </c>
      <c r="FV105" s="83">
        <f t="shared" si="61"/>
        <v>0</v>
      </c>
      <c r="FW105" s="83">
        <f t="shared" si="62"/>
        <v>0</v>
      </c>
      <c r="FX105" s="84">
        <v>817481696.26999998</v>
      </c>
      <c r="FY105" s="83">
        <f t="shared" si="228"/>
        <v>305437761.97490001</v>
      </c>
      <c r="FZ105" s="83">
        <f t="shared" si="63"/>
        <v>23356919.62033987</v>
      </c>
      <c r="GA105" s="83">
        <f t="shared" si="229"/>
        <v>0</v>
      </c>
      <c r="GB105" s="83">
        <f t="shared" si="230"/>
        <v>0</v>
      </c>
      <c r="GC105" s="83">
        <f t="shared" si="231"/>
        <v>0</v>
      </c>
      <c r="GD105" s="83">
        <f t="shared" si="232"/>
        <v>0</v>
      </c>
      <c r="GE105" s="83">
        <f t="shared" si="233"/>
        <v>0</v>
      </c>
      <c r="GF105" s="83">
        <f t="shared" si="234"/>
        <v>0</v>
      </c>
      <c r="GG105" s="83">
        <f t="shared" si="235"/>
        <v>0</v>
      </c>
      <c r="GH105" s="83">
        <f t="shared" si="236"/>
        <v>0</v>
      </c>
      <c r="GI105" s="83">
        <f t="shared" si="237"/>
        <v>0</v>
      </c>
      <c r="GJ105" s="83">
        <f t="shared" si="238"/>
        <v>1877812872.0651</v>
      </c>
      <c r="GK105" s="83">
        <f t="shared" si="239"/>
        <v>1877812872.0651</v>
      </c>
      <c r="GL105" s="83">
        <f t="shared" si="240"/>
        <v>0</v>
      </c>
      <c r="GM105" s="83">
        <f t="shared" si="241"/>
        <v>0</v>
      </c>
      <c r="GN105" s="83">
        <f t="shared" si="242"/>
        <v>0</v>
      </c>
      <c r="GO105" s="83">
        <f t="shared" si="243"/>
        <v>1877812872.0651</v>
      </c>
      <c r="GP105" s="83">
        <f t="shared" si="244"/>
        <v>0</v>
      </c>
      <c r="GQ105" s="83">
        <f t="shared" si="245"/>
        <v>0</v>
      </c>
      <c r="GR105" s="83">
        <f t="shared" si="246"/>
        <v>0</v>
      </c>
      <c r="GS105" s="83">
        <f t="shared" si="247"/>
        <v>0</v>
      </c>
      <c r="GT105" s="83">
        <f t="shared" si="248"/>
        <v>0</v>
      </c>
      <c r="GU105" s="83">
        <f t="shared" si="249"/>
        <v>0</v>
      </c>
      <c r="GV105" s="83">
        <f t="shared" si="250"/>
        <v>0</v>
      </c>
      <c r="GW105" s="83">
        <f t="shared" si="251"/>
        <v>0</v>
      </c>
      <c r="GX105" s="83">
        <f t="shared" si="252"/>
        <v>0</v>
      </c>
      <c r="GY105" s="83">
        <f t="shared" si="253"/>
        <v>0</v>
      </c>
      <c r="GZ105" s="83">
        <f t="shared" si="254"/>
        <v>1891893074.8159399</v>
      </c>
      <c r="HA105" s="83">
        <f t="shared" si="255"/>
        <v>1879059187.4724</v>
      </c>
      <c r="HB105" s="83">
        <f t="shared" si="256"/>
        <v>0</v>
      </c>
      <c r="HC105" s="83">
        <f t="shared" si="257"/>
        <v>0</v>
      </c>
      <c r="HD105" s="83">
        <f t="shared" si="258"/>
        <v>0</v>
      </c>
      <c r="HE105" s="83">
        <f t="shared" si="259"/>
        <v>1915124855.20363</v>
      </c>
      <c r="HF105" s="83">
        <f t="shared" si="260"/>
        <v>0</v>
      </c>
      <c r="HG105" s="83">
        <f t="shared" si="261"/>
        <v>0</v>
      </c>
      <c r="HH105" s="83">
        <f t="shared" si="262"/>
        <v>1890927595.6685057</v>
      </c>
      <c r="HI105" s="83">
        <f t="shared" si="263"/>
        <v>1879059187.4724</v>
      </c>
      <c r="HJ105" s="83">
        <f t="shared" si="264"/>
        <v>0</v>
      </c>
      <c r="HK105" s="83">
        <f t="shared" si="265"/>
        <v>0</v>
      </c>
      <c r="HL105" s="83">
        <f t="shared" si="266"/>
        <v>0</v>
      </c>
      <c r="HM105" s="83">
        <f t="shared" si="267"/>
        <v>1913584887.0827751</v>
      </c>
      <c r="HN105" s="83">
        <f t="shared" si="268"/>
        <v>0</v>
      </c>
    </row>
    <row r="106" spans="1:222" x14ac:dyDescent="0.2">
      <c r="A106" s="63"/>
      <c r="K106" s="64" t="s">
        <v>426</v>
      </c>
      <c r="L106" s="64"/>
      <c r="M106" s="84">
        <v>1</v>
      </c>
      <c r="N106" s="84">
        <v>3</v>
      </c>
      <c r="O106" s="84"/>
      <c r="P106" s="84"/>
      <c r="Q106" s="84"/>
      <c r="R106" s="84">
        <v>1</v>
      </c>
      <c r="S106" s="83">
        <f t="shared" si="169"/>
        <v>70</v>
      </c>
      <c r="T106" s="87">
        <f t="shared" si="170"/>
        <v>0</v>
      </c>
      <c r="U106" s="84"/>
      <c r="V106" s="84"/>
      <c r="W106" s="85">
        <v>1.0051856836578299</v>
      </c>
      <c r="X106" s="85">
        <v>1.00517649808668</v>
      </c>
      <c r="Y106" s="85">
        <v>1.00519825150936</v>
      </c>
      <c r="Z106" s="85">
        <v>1.0051854484279299</v>
      </c>
      <c r="AA106" s="85">
        <v>1.0051856836578299</v>
      </c>
      <c r="AB106" s="85">
        <v>1.0051856836578299</v>
      </c>
      <c r="AC106" s="85">
        <v>1.0051856836578299</v>
      </c>
      <c r="AD106" s="85">
        <v>1.0052141432111601</v>
      </c>
      <c r="AE106" s="85">
        <v>1.00518643934673</v>
      </c>
      <c r="AF106" s="98">
        <v>544167108.53417206</v>
      </c>
      <c r="AG106" s="84">
        <v>541656249.01777601</v>
      </c>
      <c r="AH106" s="84">
        <v>547606127.29092205</v>
      </c>
      <c r="AI106" s="84">
        <v>544207011.35311604</v>
      </c>
      <c r="AJ106" s="84">
        <v>544167108.53417206</v>
      </c>
      <c r="AK106" s="84">
        <v>544167108.53417206</v>
      </c>
      <c r="AL106" s="98">
        <v>544167108.53417206</v>
      </c>
      <c r="AM106" s="84">
        <v>548984655.13257003</v>
      </c>
      <c r="AN106" s="84">
        <v>543401663.61440802</v>
      </c>
      <c r="AO106" s="84"/>
      <c r="AP106" s="84"/>
      <c r="AQ106" s="84"/>
      <c r="AR106" s="84"/>
      <c r="AS106" s="83">
        <f t="shared" si="171"/>
        <v>0</v>
      </c>
      <c r="AT106" s="83">
        <f t="shared" si="7"/>
        <v>0</v>
      </c>
      <c r="AU106" s="83">
        <f t="shared" si="172"/>
        <v>0</v>
      </c>
      <c r="AV106" s="84">
        <v>397480847.64999998</v>
      </c>
      <c r="AW106" s="84">
        <v>397480847.64999998</v>
      </c>
      <c r="AX106" s="84"/>
      <c r="AY106" s="83">
        <f t="shared" si="8"/>
        <v>397480847.64999998</v>
      </c>
      <c r="AZ106" s="83">
        <f t="shared" si="9"/>
        <v>397480847.64999998</v>
      </c>
      <c r="BA106" s="83">
        <f t="shared" si="10"/>
        <v>544167108.53417206</v>
      </c>
      <c r="BB106" s="83">
        <f t="shared" si="11"/>
        <v>544167108.53417206</v>
      </c>
      <c r="BC106" s="83">
        <f t="shared" si="12"/>
        <v>544167108.53417206</v>
      </c>
      <c r="BD106" s="83">
        <f t="shared" si="13"/>
        <v>544167108.53417206</v>
      </c>
      <c r="BE106" s="83">
        <f t="shared" si="173"/>
        <v>0</v>
      </c>
      <c r="BF106" s="83">
        <f t="shared" si="174"/>
        <v>0</v>
      </c>
      <c r="BG106" s="83">
        <f t="shared" si="14"/>
        <v>544167108.53417206</v>
      </c>
      <c r="BH106" s="83">
        <f t="shared" si="15"/>
        <v>541656249.01777601</v>
      </c>
      <c r="BI106" s="83">
        <f t="shared" si="16"/>
        <v>547606127.29092205</v>
      </c>
      <c r="BJ106" s="83">
        <f t="shared" si="17"/>
        <v>544207011.35311604</v>
      </c>
      <c r="BK106" s="83">
        <f t="shared" si="18"/>
        <v>544167108.53417206</v>
      </c>
      <c r="BL106" s="83">
        <f t="shared" si="19"/>
        <v>544167108.53417206</v>
      </c>
      <c r="BM106" s="83">
        <f t="shared" si="20"/>
        <v>548984655.13257003</v>
      </c>
      <c r="BN106" s="83">
        <f t="shared" si="21"/>
        <v>543401663.61440802</v>
      </c>
      <c r="BO106" s="83">
        <f t="shared" si="175"/>
        <v>0</v>
      </c>
      <c r="BP106" s="83">
        <f t="shared" si="22"/>
        <v>397480847.64999998</v>
      </c>
      <c r="BQ106" s="83">
        <f t="shared" si="23"/>
        <v>546988987.01602626</v>
      </c>
      <c r="BR106" s="83">
        <f t="shared" si="24"/>
        <v>546988987.01602626</v>
      </c>
      <c r="BS106" s="83">
        <f t="shared" si="25"/>
        <v>546988987.01602626</v>
      </c>
      <c r="BT106" s="83">
        <f t="shared" si="26"/>
        <v>546988987.01602626</v>
      </c>
      <c r="BU106" s="83">
        <f t="shared" si="27"/>
        <v>546988987.01602626</v>
      </c>
      <c r="BV106" s="83">
        <f t="shared" si="28"/>
        <v>544460131.5544548</v>
      </c>
      <c r="BW106" s="83">
        <f t="shared" si="29"/>
        <v>550452721.66864693</v>
      </c>
      <c r="BX106" s="83">
        <f t="shared" si="30"/>
        <v>547028968.74460542</v>
      </c>
      <c r="BY106" s="83">
        <f t="shared" si="31"/>
        <v>546988987.01602626</v>
      </c>
      <c r="BZ106" s="83">
        <f t="shared" si="32"/>
        <v>546988987.01602626</v>
      </c>
      <c r="CA106" s="83">
        <f t="shared" si="33"/>
        <v>551847139.74516058</v>
      </c>
      <c r="CB106" s="83">
        <f t="shared" si="34"/>
        <v>546219983.38365638</v>
      </c>
      <c r="CC106" s="84"/>
      <c r="CD106" s="84"/>
      <c r="CE106" s="84"/>
      <c r="CF106" s="84"/>
      <c r="CG106" s="84"/>
      <c r="CH106" s="84"/>
      <c r="CI106" s="84"/>
      <c r="CJ106" s="84"/>
      <c r="CK106" s="84"/>
      <c r="CL106" s="83">
        <f t="shared" si="164"/>
        <v>0</v>
      </c>
      <c r="CM106" s="83">
        <f t="shared" si="165"/>
        <v>3439018.7567499876</v>
      </c>
      <c r="CN106" s="83">
        <f t="shared" si="166"/>
        <v>39902.818943977356</v>
      </c>
      <c r="CO106" s="83">
        <f t="shared" si="38"/>
        <v>0</v>
      </c>
      <c r="CP106" s="83">
        <f t="shared" si="39"/>
        <v>0</v>
      </c>
      <c r="CQ106" s="83">
        <f t="shared" si="40"/>
        <v>0</v>
      </c>
      <c r="CR106" s="83">
        <f t="shared" si="41"/>
        <v>0</v>
      </c>
      <c r="CS106" s="83">
        <f t="shared" si="42"/>
        <v>0</v>
      </c>
      <c r="CT106" s="83">
        <f t="shared" si="43"/>
        <v>0</v>
      </c>
      <c r="CU106" s="83">
        <f t="shared" si="44"/>
        <v>0</v>
      </c>
      <c r="CV106" s="83">
        <f t="shared" si="176"/>
        <v>0</v>
      </c>
      <c r="CW106" s="83">
        <f>INDEX($CO:$CU,ROW(),MATCH($CW$42,$CO$47:$CU$47,0))</f>
        <v>0</v>
      </c>
      <c r="CX106" s="83">
        <f t="shared" si="167"/>
        <v>4817546.5983979702</v>
      </c>
      <c r="CY106" s="83">
        <f t="shared" si="168"/>
        <v>0</v>
      </c>
      <c r="CZ106" s="83">
        <f t="shared" si="177"/>
        <v>0</v>
      </c>
      <c r="DA106" s="83">
        <f t="shared" si="178"/>
        <v>3463734.6526206732</v>
      </c>
      <c r="DB106" s="83">
        <f t="shared" si="179"/>
        <v>39981.728579163551</v>
      </c>
      <c r="DC106" s="83">
        <f t="shared" si="47"/>
        <v>0</v>
      </c>
      <c r="DD106" s="83">
        <f t="shared" si="48"/>
        <v>0</v>
      </c>
      <c r="DE106" s="83">
        <f t="shared" si="49"/>
        <v>0</v>
      </c>
      <c r="DF106" s="83">
        <f t="shared" si="50"/>
        <v>0</v>
      </c>
      <c r="DG106" s="83">
        <f t="shared" si="51"/>
        <v>0</v>
      </c>
      <c r="DH106" s="83">
        <f t="shared" si="52"/>
        <v>0</v>
      </c>
      <c r="DI106" s="83">
        <f t="shared" si="53"/>
        <v>0</v>
      </c>
      <c r="DJ106" s="83">
        <f t="shared" si="180"/>
        <v>0</v>
      </c>
      <c r="DK106" s="83">
        <f>INDEX($DC:$DI,ROW(),MATCH($DK$42,$DC$47:$DI$47,0))</f>
        <v>0</v>
      </c>
      <c r="DL106" s="83">
        <f t="shared" si="181"/>
        <v>4858152.7291343212</v>
      </c>
      <c r="DM106" s="83">
        <f t="shared" si="182"/>
        <v>0</v>
      </c>
      <c r="DN106" s="83">
        <f t="shared" si="183"/>
        <v>0</v>
      </c>
      <c r="DO106" s="83">
        <f t="shared" si="184"/>
        <v>236034.57584894166</v>
      </c>
      <c r="DP106" s="83">
        <f t="shared" si="185"/>
        <v>0</v>
      </c>
      <c r="DQ106" s="83">
        <f t="shared" si="186"/>
        <v>0</v>
      </c>
      <c r="DR106" s="83">
        <f t="shared" si="187"/>
        <v>0</v>
      </c>
      <c r="DS106" s="83">
        <f t="shared" si="188"/>
        <v>0</v>
      </c>
      <c r="DT106" s="83">
        <f t="shared" si="189"/>
        <v>0</v>
      </c>
      <c r="DU106" s="83">
        <f t="shared" si="190"/>
        <v>0</v>
      </c>
      <c r="DV106" s="83">
        <f t="shared" si="191"/>
        <v>198809.30777971441</v>
      </c>
      <c r="DW106" s="83">
        <f t="shared" si="192"/>
        <v>0</v>
      </c>
      <c r="DX106" s="83">
        <f t="shared" si="193"/>
        <v>0</v>
      </c>
      <c r="DY106" s="83">
        <f t="shared" si="194"/>
        <v>235434.45204682925</v>
      </c>
      <c r="DZ106" s="83">
        <f t="shared" si="195"/>
        <v>0</v>
      </c>
      <c r="EA106" s="83">
        <f t="shared" si="196"/>
        <v>0</v>
      </c>
      <c r="EB106" s="83">
        <f t="shared" si="197"/>
        <v>0</v>
      </c>
      <c r="EC106" s="83">
        <f t="shared" si="198"/>
        <v>0</v>
      </c>
      <c r="ED106" s="83">
        <f t="shared" si="199"/>
        <v>0</v>
      </c>
      <c r="EE106" s="83">
        <f t="shared" si="200"/>
        <v>0</v>
      </c>
      <c r="EF106" s="83">
        <f t="shared" si="201"/>
        <v>198637.59051974217</v>
      </c>
      <c r="EG106" s="83">
        <f t="shared" si="202"/>
        <v>0</v>
      </c>
      <c r="EH106" s="83">
        <f t="shared" si="203"/>
        <v>0</v>
      </c>
      <c r="EI106" s="83">
        <f t="shared" si="204"/>
        <v>3202984.1809010459</v>
      </c>
      <c r="EJ106" s="83">
        <f t="shared" si="205"/>
        <v>39902.818943977356</v>
      </c>
      <c r="EK106" s="83">
        <f t="shared" si="206"/>
        <v>0</v>
      </c>
      <c r="EL106" s="83">
        <f t="shared" si="207"/>
        <v>0</v>
      </c>
      <c r="EM106" s="83">
        <f t="shared" si="208"/>
        <v>0</v>
      </c>
      <c r="EN106" s="83">
        <f t="shared" si="209"/>
        <v>0</v>
      </c>
      <c r="EO106" s="83">
        <f t="shared" si="210"/>
        <v>0</v>
      </c>
      <c r="EP106" s="83">
        <f t="shared" si="54"/>
        <v>0</v>
      </c>
      <c r="EQ106" s="83">
        <f t="shared" si="55"/>
        <v>0</v>
      </c>
      <c r="ER106" s="83">
        <f t="shared" si="211"/>
        <v>0</v>
      </c>
      <c r="ES106" s="83">
        <f>INDEX($EK:$EQ,ROW(),MATCH($ES$42,$EK$47:$EQ$47,0))</f>
        <v>0</v>
      </c>
      <c r="ET106" s="83">
        <f t="shared" si="212"/>
        <v>4618737.2906182557</v>
      </c>
      <c r="EU106" s="83">
        <f t="shared" si="213"/>
        <v>0</v>
      </c>
      <c r="EV106" s="83">
        <f t="shared" si="214"/>
        <v>0</v>
      </c>
      <c r="EW106" s="83">
        <f t="shared" si="215"/>
        <v>3228300.2005738439</v>
      </c>
      <c r="EX106" s="83">
        <f t="shared" si="216"/>
        <v>39981.728579163551</v>
      </c>
      <c r="EY106" s="83">
        <f t="shared" si="217"/>
        <v>0</v>
      </c>
      <c r="EZ106" s="83">
        <f t="shared" si="218"/>
        <v>0</v>
      </c>
      <c r="FA106" s="83">
        <f t="shared" si="219"/>
        <v>0</v>
      </c>
      <c r="FB106" s="83">
        <f t="shared" si="220"/>
        <v>0</v>
      </c>
      <c r="FC106" s="83">
        <f t="shared" si="221"/>
        <v>0</v>
      </c>
      <c r="FD106" s="83">
        <f t="shared" si="56"/>
        <v>0</v>
      </c>
      <c r="FE106" s="83">
        <f t="shared" si="57"/>
        <v>0</v>
      </c>
      <c r="FF106" s="83">
        <f t="shared" si="222"/>
        <v>0</v>
      </c>
      <c r="FG106" s="113">
        <f>INDEX($EY:$FE,ROW(),MATCH($FG$42,$EY$47:$FE$47,0))</f>
        <v>0</v>
      </c>
      <c r="FH106" s="83">
        <f t="shared" si="223"/>
        <v>4659515.1386145791</v>
      </c>
      <c r="FI106" s="83">
        <f t="shared" si="224"/>
        <v>0</v>
      </c>
      <c r="FJ106" s="84">
        <v>17137339.815225799</v>
      </c>
      <c r="FK106" s="84">
        <v>2347908.70304076</v>
      </c>
      <c r="FL106" s="84"/>
      <c r="FM106" s="83">
        <f t="shared" si="58"/>
        <v>0</v>
      </c>
      <c r="FN106" s="83">
        <f t="shared" si="59"/>
        <v>0</v>
      </c>
      <c r="FO106" s="83">
        <f t="shared" si="225"/>
        <v>2347908.70304076</v>
      </c>
      <c r="FP106" s="84">
        <v>2828149.0940595199</v>
      </c>
      <c r="FQ106" s="84">
        <v>525999162.01073003</v>
      </c>
      <c r="FR106" s="83">
        <f t="shared" si="226"/>
        <v>525999162.01072997</v>
      </c>
      <c r="FS106" s="83">
        <f t="shared" si="227"/>
        <v>0</v>
      </c>
      <c r="FT106" s="84">
        <v>542656261.434937</v>
      </c>
      <c r="FU106" s="83">
        <f t="shared" si="60"/>
        <v>0</v>
      </c>
      <c r="FV106" s="83">
        <f t="shared" si="61"/>
        <v>0</v>
      </c>
      <c r="FW106" s="83">
        <f t="shared" si="62"/>
        <v>0</v>
      </c>
      <c r="FX106" s="84">
        <v>105075582.64</v>
      </c>
      <c r="FY106" s="83">
        <f t="shared" si="228"/>
        <v>0</v>
      </c>
      <c r="FZ106" s="83">
        <f t="shared" si="63"/>
        <v>1510847.0992350578</v>
      </c>
      <c r="GA106" s="83">
        <f t="shared" si="229"/>
        <v>0</v>
      </c>
      <c r="GB106" s="83">
        <f t="shared" si="230"/>
        <v>0</v>
      </c>
      <c r="GC106" s="83">
        <f t="shared" si="231"/>
        <v>0</v>
      </c>
      <c r="GD106" s="83">
        <f t="shared" si="232"/>
        <v>0</v>
      </c>
      <c r="GE106" s="83">
        <f t="shared" si="233"/>
        <v>0</v>
      </c>
      <c r="GF106" s="83">
        <f t="shared" si="234"/>
        <v>0</v>
      </c>
      <c r="GG106" s="83">
        <f t="shared" si="235"/>
        <v>0</v>
      </c>
      <c r="GH106" s="83">
        <f t="shared" si="236"/>
        <v>0</v>
      </c>
      <c r="GI106" s="83">
        <f t="shared" si="237"/>
        <v>0</v>
      </c>
      <c r="GJ106" s="83">
        <f t="shared" si="238"/>
        <v>544167108.53417206</v>
      </c>
      <c r="GK106" s="83">
        <f t="shared" si="239"/>
        <v>544167108.53417206</v>
      </c>
      <c r="GL106" s="83">
        <f t="shared" si="240"/>
        <v>0</v>
      </c>
      <c r="GM106" s="83">
        <f t="shared" si="241"/>
        <v>0</v>
      </c>
      <c r="GN106" s="83">
        <f t="shared" si="242"/>
        <v>0</v>
      </c>
      <c r="GO106" s="83">
        <f t="shared" si="243"/>
        <v>544167108.53417206</v>
      </c>
      <c r="GP106" s="83">
        <f t="shared" si="244"/>
        <v>0</v>
      </c>
      <c r="GQ106" s="83">
        <f t="shared" si="245"/>
        <v>0</v>
      </c>
      <c r="GR106" s="83">
        <f t="shared" si="246"/>
        <v>0</v>
      </c>
      <c r="GS106" s="83">
        <f t="shared" si="247"/>
        <v>0</v>
      </c>
      <c r="GT106" s="83">
        <f t="shared" si="248"/>
        <v>0</v>
      </c>
      <c r="GU106" s="83">
        <f t="shared" si="249"/>
        <v>0</v>
      </c>
      <c r="GV106" s="83">
        <f t="shared" si="250"/>
        <v>0</v>
      </c>
      <c r="GW106" s="83">
        <f t="shared" si="251"/>
        <v>0</v>
      </c>
      <c r="GX106" s="83">
        <f t="shared" si="252"/>
        <v>0</v>
      </c>
      <c r="GY106" s="83">
        <f t="shared" si="253"/>
        <v>0</v>
      </c>
      <c r="GZ106" s="83">
        <f t="shared" si="254"/>
        <v>547606127.29092205</v>
      </c>
      <c r="HA106" s="83">
        <f t="shared" si="255"/>
        <v>544207011.35311604</v>
      </c>
      <c r="HB106" s="83">
        <f t="shared" si="256"/>
        <v>0</v>
      </c>
      <c r="HC106" s="83">
        <f t="shared" si="257"/>
        <v>0</v>
      </c>
      <c r="HD106" s="83">
        <f t="shared" si="258"/>
        <v>0</v>
      </c>
      <c r="HE106" s="83">
        <f t="shared" si="259"/>
        <v>548984655.13257003</v>
      </c>
      <c r="HF106" s="83">
        <f t="shared" si="260"/>
        <v>0</v>
      </c>
      <c r="HG106" s="83">
        <f t="shared" si="261"/>
        <v>0</v>
      </c>
      <c r="HH106" s="83">
        <f t="shared" si="262"/>
        <v>547370692.83887517</v>
      </c>
      <c r="HI106" s="83">
        <f t="shared" si="263"/>
        <v>544207011.35311604</v>
      </c>
      <c r="HJ106" s="83">
        <f t="shared" si="264"/>
        <v>0</v>
      </c>
      <c r="HK106" s="83">
        <f t="shared" si="265"/>
        <v>0</v>
      </c>
      <c r="HL106" s="83">
        <f t="shared" si="266"/>
        <v>0</v>
      </c>
      <c r="HM106" s="83">
        <f t="shared" si="267"/>
        <v>548786017.54205024</v>
      </c>
      <c r="HN106" s="83">
        <f t="shared" si="268"/>
        <v>0</v>
      </c>
    </row>
    <row r="107" spans="1:222" x14ac:dyDescent="0.2">
      <c r="A107" s="63"/>
      <c r="K107" s="64" t="s">
        <v>427</v>
      </c>
      <c r="L107" s="64"/>
      <c r="M107" s="84">
        <v>1</v>
      </c>
      <c r="N107" s="84">
        <v>2</v>
      </c>
      <c r="O107" s="84"/>
      <c r="P107" s="84">
        <v>1</v>
      </c>
      <c r="Q107" s="84">
        <v>1</v>
      </c>
      <c r="R107" s="84">
        <v>1</v>
      </c>
      <c r="S107" s="83">
        <f t="shared" si="169"/>
        <v>40</v>
      </c>
      <c r="T107" s="87">
        <f t="shared" si="170"/>
        <v>0</v>
      </c>
      <c r="U107" s="84"/>
      <c r="V107" s="84"/>
      <c r="W107" s="85">
        <v>1</v>
      </c>
      <c r="X107" s="85">
        <v>1</v>
      </c>
      <c r="Y107" s="85">
        <v>1</v>
      </c>
      <c r="Z107" s="85">
        <v>1</v>
      </c>
      <c r="AA107" s="85">
        <v>1</v>
      </c>
      <c r="AB107" s="85">
        <v>1</v>
      </c>
      <c r="AC107" s="85">
        <v>1</v>
      </c>
      <c r="AD107" s="85">
        <v>1</v>
      </c>
      <c r="AE107" s="85">
        <v>1</v>
      </c>
      <c r="AF107" s="98">
        <v>1</v>
      </c>
      <c r="AG107" s="84">
        <v>1</v>
      </c>
      <c r="AH107" s="84">
        <v>1</v>
      </c>
      <c r="AI107" s="84">
        <v>1</v>
      </c>
      <c r="AJ107" s="84">
        <v>1</v>
      </c>
      <c r="AK107" s="84">
        <v>1</v>
      </c>
      <c r="AL107" s="98">
        <v>1</v>
      </c>
      <c r="AM107" s="84">
        <v>1</v>
      </c>
      <c r="AN107" s="84">
        <v>1</v>
      </c>
      <c r="AO107" s="84"/>
      <c r="AP107" s="84"/>
      <c r="AQ107" s="84"/>
      <c r="AR107" s="84"/>
      <c r="AS107" s="83">
        <f t="shared" si="171"/>
        <v>0</v>
      </c>
      <c r="AT107" s="83">
        <f t="shared" si="7"/>
        <v>0</v>
      </c>
      <c r="AU107" s="83">
        <f t="shared" si="172"/>
        <v>0</v>
      </c>
      <c r="AV107" s="84">
        <v>1</v>
      </c>
      <c r="AW107" s="84">
        <v>1</v>
      </c>
      <c r="AX107" s="84"/>
      <c r="AY107" s="83">
        <f t="shared" si="8"/>
        <v>1</v>
      </c>
      <c r="AZ107" s="83">
        <f t="shared" si="9"/>
        <v>0</v>
      </c>
      <c r="BA107" s="83">
        <f t="shared" si="10"/>
        <v>1</v>
      </c>
      <c r="BB107" s="83">
        <f t="shared" si="11"/>
        <v>1</v>
      </c>
      <c r="BC107" s="83">
        <f t="shared" si="12"/>
        <v>1</v>
      </c>
      <c r="BD107" s="83">
        <f t="shared" si="13"/>
        <v>1</v>
      </c>
      <c r="BE107" s="83">
        <f t="shared" si="173"/>
        <v>0</v>
      </c>
      <c r="BF107" s="83">
        <f t="shared" si="174"/>
        <v>0</v>
      </c>
      <c r="BG107" s="83">
        <f t="shared" si="14"/>
        <v>1</v>
      </c>
      <c r="BH107" s="83">
        <f t="shared" si="15"/>
        <v>1</v>
      </c>
      <c r="BI107" s="83">
        <f t="shared" si="16"/>
        <v>1</v>
      </c>
      <c r="BJ107" s="83">
        <f t="shared" si="17"/>
        <v>1</v>
      </c>
      <c r="BK107" s="83">
        <f t="shared" si="18"/>
        <v>1</v>
      </c>
      <c r="BL107" s="83">
        <f t="shared" si="19"/>
        <v>1</v>
      </c>
      <c r="BM107" s="83">
        <f t="shared" si="20"/>
        <v>1</v>
      </c>
      <c r="BN107" s="83">
        <f t="shared" si="21"/>
        <v>1</v>
      </c>
      <c r="BO107" s="83">
        <f t="shared" si="175"/>
        <v>0</v>
      </c>
      <c r="BP107" s="83">
        <f t="shared" si="22"/>
        <v>0</v>
      </c>
      <c r="BQ107" s="83">
        <f t="shared" si="23"/>
        <v>1</v>
      </c>
      <c r="BR107" s="83">
        <f t="shared" si="24"/>
        <v>1</v>
      </c>
      <c r="BS107" s="83">
        <f t="shared" si="25"/>
        <v>1</v>
      </c>
      <c r="BT107" s="83">
        <f t="shared" si="26"/>
        <v>1</v>
      </c>
      <c r="BU107" s="83">
        <f t="shared" si="27"/>
        <v>1</v>
      </c>
      <c r="BV107" s="83">
        <f t="shared" si="28"/>
        <v>1</v>
      </c>
      <c r="BW107" s="83">
        <f t="shared" si="29"/>
        <v>1</v>
      </c>
      <c r="BX107" s="83">
        <f t="shared" si="30"/>
        <v>1</v>
      </c>
      <c r="BY107" s="83">
        <f t="shared" si="31"/>
        <v>1</v>
      </c>
      <c r="BZ107" s="83">
        <f t="shared" si="32"/>
        <v>1</v>
      </c>
      <c r="CA107" s="83">
        <f t="shared" si="33"/>
        <v>1</v>
      </c>
      <c r="CB107" s="83">
        <f t="shared" si="34"/>
        <v>1</v>
      </c>
      <c r="CC107" s="84"/>
      <c r="CD107" s="84"/>
      <c r="CE107" s="84"/>
      <c r="CF107" s="84"/>
      <c r="CG107" s="84"/>
      <c r="CH107" s="84"/>
      <c r="CI107" s="84"/>
      <c r="CJ107" s="84"/>
      <c r="CK107" s="84"/>
      <c r="CL107" s="83">
        <f t="shared" si="164"/>
        <v>0</v>
      </c>
      <c r="CM107" s="83">
        <f t="shared" si="165"/>
        <v>0</v>
      </c>
      <c r="CN107" s="83">
        <f t="shared" si="166"/>
        <v>0</v>
      </c>
      <c r="CO107" s="83">
        <f t="shared" si="38"/>
        <v>0</v>
      </c>
      <c r="CP107" s="83">
        <f t="shared" si="39"/>
        <v>0</v>
      </c>
      <c r="CQ107" s="83">
        <f t="shared" si="40"/>
        <v>0</v>
      </c>
      <c r="CR107" s="83">
        <f t="shared" si="41"/>
        <v>0</v>
      </c>
      <c r="CS107" s="83">
        <f t="shared" si="42"/>
        <v>0</v>
      </c>
      <c r="CT107" s="83">
        <f t="shared" si="43"/>
        <v>0</v>
      </c>
      <c r="CU107" s="83">
        <f t="shared" si="44"/>
        <v>0</v>
      </c>
      <c r="CV107" s="83">
        <f t="shared" si="176"/>
        <v>0</v>
      </c>
      <c r="CW107" s="83">
        <f>INDEX($CO:$CU,ROW(),MATCH($CW$42,$CO$47:$CU$47,0))</f>
        <v>0</v>
      </c>
      <c r="CX107" s="83">
        <f t="shared" si="167"/>
        <v>0</v>
      </c>
      <c r="CY107" s="83">
        <f t="shared" si="168"/>
        <v>0</v>
      </c>
      <c r="CZ107" s="83">
        <f t="shared" si="177"/>
        <v>0</v>
      </c>
      <c r="DA107" s="83">
        <f t="shared" si="178"/>
        <v>0</v>
      </c>
      <c r="DB107" s="83">
        <f t="shared" si="179"/>
        <v>0</v>
      </c>
      <c r="DC107" s="83">
        <f t="shared" si="47"/>
        <v>0</v>
      </c>
      <c r="DD107" s="83">
        <f t="shared" si="48"/>
        <v>0</v>
      </c>
      <c r="DE107" s="83">
        <f t="shared" si="49"/>
        <v>0</v>
      </c>
      <c r="DF107" s="83">
        <f t="shared" si="50"/>
        <v>0</v>
      </c>
      <c r="DG107" s="83">
        <f t="shared" si="51"/>
        <v>0</v>
      </c>
      <c r="DH107" s="83">
        <f t="shared" si="52"/>
        <v>0</v>
      </c>
      <c r="DI107" s="83">
        <f t="shared" si="53"/>
        <v>0</v>
      </c>
      <c r="DJ107" s="83">
        <f t="shared" si="180"/>
        <v>0</v>
      </c>
      <c r="DK107" s="83">
        <f>INDEX($DC:$DI,ROW(),MATCH($DK$42,$DC$47:$DI$47,0))</f>
        <v>0</v>
      </c>
      <c r="DL107" s="83">
        <f t="shared" si="181"/>
        <v>0</v>
      </c>
      <c r="DM107" s="83">
        <f t="shared" si="182"/>
        <v>0</v>
      </c>
      <c r="DN107" s="83">
        <f t="shared" si="183"/>
        <v>0</v>
      </c>
      <c r="DO107" s="83">
        <f t="shared" si="184"/>
        <v>0</v>
      </c>
      <c r="DP107" s="83">
        <f t="shared" si="185"/>
        <v>0</v>
      </c>
      <c r="DQ107" s="83">
        <f t="shared" si="186"/>
        <v>0</v>
      </c>
      <c r="DR107" s="83">
        <f t="shared" si="187"/>
        <v>0</v>
      </c>
      <c r="DS107" s="83">
        <f t="shared" si="188"/>
        <v>0</v>
      </c>
      <c r="DT107" s="83">
        <f t="shared" si="189"/>
        <v>0</v>
      </c>
      <c r="DU107" s="83">
        <f t="shared" si="190"/>
        <v>0</v>
      </c>
      <c r="DV107" s="83">
        <f t="shared" si="191"/>
        <v>0</v>
      </c>
      <c r="DW107" s="83">
        <f t="shared" si="192"/>
        <v>0</v>
      </c>
      <c r="DX107" s="83">
        <f t="shared" si="193"/>
        <v>0</v>
      </c>
      <c r="DY107" s="83">
        <f t="shared" si="194"/>
        <v>0</v>
      </c>
      <c r="DZ107" s="83">
        <f t="shared" si="195"/>
        <v>0</v>
      </c>
      <c r="EA107" s="83">
        <f t="shared" si="196"/>
        <v>0</v>
      </c>
      <c r="EB107" s="83">
        <f t="shared" si="197"/>
        <v>0</v>
      </c>
      <c r="EC107" s="83">
        <f t="shared" si="198"/>
        <v>0</v>
      </c>
      <c r="ED107" s="83">
        <f t="shared" si="199"/>
        <v>0</v>
      </c>
      <c r="EE107" s="83">
        <f t="shared" si="200"/>
        <v>0</v>
      </c>
      <c r="EF107" s="83">
        <f t="shared" si="201"/>
        <v>0</v>
      </c>
      <c r="EG107" s="83">
        <f t="shared" si="202"/>
        <v>0</v>
      </c>
      <c r="EH107" s="83">
        <f t="shared" si="203"/>
        <v>0</v>
      </c>
      <c r="EI107" s="83">
        <f t="shared" si="204"/>
        <v>0</v>
      </c>
      <c r="EJ107" s="83">
        <f t="shared" si="205"/>
        <v>0</v>
      </c>
      <c r="EK107" s="83">
        <f t="shared" si="206"/>
        <v>0</v>
      </c>
      <c r="EL107" s="83">
        <f t="shared" si="207"/>
        <v>0</v>
      </c>
      <c r="EM107" s="83">
        <f t="shared" si="208"/>
        <v>0</v>
      </c>
      <c r="EN107" s="83">
        <f t="shared" si="209"/>
        <v>0</v>
      </c>
      <c r="EO107" s="83">
        <f t="shared" si="210"/>
        <v>0</v>
      </c>
      <c r="EP107" s="83">
        <f t="shared" si="54"/>
        <v>0</v>
      </c>
      <c r="EQ107" s="83">
        <f t="shared" si="55"/>
        <v>0</v>
      </c>
      <c r="ER107" s="83">
        <f t="shared" si="211"/>
        <v>0</v>
      </c>
      <c r="ES107" s="83">
        <f>INDEX($EK:$EQ,ROW(),MATCH($ES$42,$EK$47:$EQ$47,0))</f>
        <v>0</v>
      </c>
      <c r="ET107" s="83">
        <f t="shared" si="212"/>
        <v>0</v>
      </c>
      <c r="EU107" s="83">
        <f t="shared" si="213"/>
        <v>0</v>
      </c>
      <c r="EV107" s="83">
        <f t="shared" si="214"/>
        <v>0</v>
      </c>
      <c r="EW107" s="83">
        <f t="shared" si="215"/>
        <v>0</v>
      </c>
      <c r="EX107" s="83">
        <f t="shared" si="216"/>
        <v>0</v>
      </c>
      <c r="EY107" s="83">
        <f t="shared" si="217"/>
        <v>0</v>
      </c>
      <c r="EZ107" s="83">
        <f t="shared" si="218"/>
        <v>0</v>
      </c>
      <c r="FA107" s="83">
        <f t="shared" si="219"/>
        <v>0</v>
      </c>
      <c r="FB107" s="83">
        <f t="shared" si="220"/>
        <v>0</v>
      </c>
      <c r="FC107" s="83">
        <f t="shared" si="221"/>
        <v>0</v>
      </c>
      <c r="FD107" s="83">
        <f t="shared" si="56"/>
        <v>0</v>
      </c>
      <c r="FE107" s="83">
        <f t="shared" si="57"/>
        <v>0</v>
      </c>
      <c r="FF107" s="83">
        <f t="shared" si="222"/>
        <v>0</v>
      </c>
      <c r="FG107" s="113">
        <f>INDEX($EY:$FE,ROW(),MATCH($FG$42,$EY$47:$FE$47,0))</f>
        <v>0</v>
      </c>
      <c r="FH107" s="83">
        <f t="shared" si="223"/>
        <v>0</v>
      </c>
      <c r="FI107" s="83">
        <f t="shared" si="224"/>
        <v>0</v>
      </c>
      <c r="FJ107" s="84"/>
      <c r="FK107" s="84"/>
      <c r="FL107" s="84"/>
      <c r="FM107" s="83">
        <f t="shared" si="58"/>
        <v>0</v>
      </c>
      <c r="FN107" s="83">
        <f t="shared" si="59"/>
        <v>0</v>
      </c>
      <c r="FO107" s="83">
        <f t="shared" si="225"/>
        <v>0</v>
      </c>
      <c r="FP107" s="84"/>
      <c r="FQ107" s="84"/>
      <c r="FR107" s="83">
        <f t="shared" si="226"/>
        <v>1</v>
      </c>
      <c r="FS107" s="83">
        <f t="shared" si="227"/>
        <v>1</v>
      </c>
      <c r="FT107" s="84">
        <v>1</v>
      </c>
      <c r="FU107" s="83">
        <f t="shared" si="60"/>
        <v>1</v>
      </c>
      <c r="FV107" s="83">
        <f t="shared" si="61"/>
        <v>1</v>
      </c>
      <c r="FW107" s="83">
        <f t="shared" si="62"/>
        <v>0</v>
      </c>
      <c r="FX107" s="84"/>
      <c r="FY107" s="83">
        <f t="shared" si="228"/>
        <v>0</v>
      </c>
      <c r="FZ107" s="83">
        <f t="shared" si="63"/>
        <v>0</v>
      </c>
      <c r="GA107" s="83">
        <f t="shared" si="229"/>
        <v>0</v>
      </c>
      <c r="GB107" s="83">
        <f t="shared" si="230"/>
        <v>0</v>
      </c>
      <c r="GC107" s="83">
        <f t="shared" si="231"/>
        <v>0</v>
      </c>
      <c r="GD107" s="83">
        <f t="shared" si="232"/>
        <v>0</v>
      </c>
      <c r="GE107" s="83">
        <f t="shared" si="233"/>
        <v>0</v>
      </c>
      <c r="GF107" s="83">
        <f t="shared" si="234"/>
        <v>0</v>
      </c>
      <c r="GG107" s="83">
        <f t="shared" si="235"/>
        <v>0</v>
      </c>
      <c r="GH107" s="83">
        <f t="shared" si="236"/>
        <v>0</v>
      </c>
      <c r="GI107" s="83">
        <f t="shared" si="237"/>
        <v>0</v>
      </c>
      <c r="GJ107" s="83">
        <f t="shared" si="238"/>
        <v>0</v>
      </c>
      <c r="GK107" s="83">
        <f t="shared" si="239"/>
        <v>0</v>
      </c>
      <c r="GL107" s="83">
        <f t="shared" si="240"/>
        <v>0</v>
      </c>
      <c r="GM107" s="83">
        <f t="shared" si="241"/>
        <v>0</v>
      </c>
      <c r="GN107" s="83">
        <f t="shared" si="242"/>
        <v>0</v>
      </c>
      <c r="GO107" s="83">
        <f t="shared" si="243"/>
        <v>0</v>
      </c>
      <c r="GP107" s="83">
        <f t="shared" si="244"/>
        <v>0</v>
      </c>
      <c r="GQ107" s="83">
        <f t="shared" si="245"/>
        <v>0</v>
      </c>
      <c r="GR107" s="83">
        <f t="shared" si="246"/>
        <v>0</v>
      </c>
      <c r="GS107" s="83">
        <f t="shared" si="247"/>
        <v>0</v>
      </c>
      <c r="GT107" s="83">
        <f t="shared" si="248"/>
        <v>0</v>
      </c>
      <c r="GU107" s="83">
        <f t="shared" si="249"/>
        <v>0</v>
      </c>
      <c r="GV107" s="83">
        <f t="shared" si="250"/>
        <v>0</v>
      </c>
      <c r="GW107" s="83">
        <f t="shared" si="251"/>
        <v>0</v>
      </c>
      <c r="GX107" s="83">
        <f t="shared" si="252"/>
        <v>0</v>
      </c>
      <c r="GY107" s="83">
        <f t="shared" si="253"/>
        <v>0</v>
      </c>
      <c r="GZ107" s="83">
        <f t="shared" si="254"/>
        <v>0</v>
      </c>
      <c r="HA107" s="83">
        <f t="shared" si="255"/>
        <v>0</v>
      </c>
      <c r="HB107" s="83">
        <f t="shared" si="256"/>
        <v>0</v>
      </c>
      <c r="HC107" s="83">
        <f t="shared" si="257"/>
        <v>0</v>
      </c>
      <c r="HD107" s="83">
        <f t="shared" si="258"/>
        <v>0</v>
      </c>
      <c r="HE107" s="83">
        <f t="shared" si="259"/>
        <v>0</v>
      </c>
      <c r="HF107" s="83">
        <f t="shared" si="260"/>
        <v>0</v>
      </c>
      <c r="HG107" s="83">
        <f t="shared" si="261"/>
        <v>0</v>
      </c>
      <c r="HH107" s="83">
        <f t="shared" si="262"/>
        <v>0</v>
      </c>
      <c r="HI107" s="83">
        <f t="shared" si="263"/>
        <v>0</v>
      </c>
      <c r="HJ107" s="83">
        <f t="shared" si="264"/>
        <v>0</v>
      </c>
      <c r="HK107" s="83">
        <f t="shared" si="265"/>
        <v>0</v>
      </c>
      <c r="HL107" s="83">
        <f t="shared" si="266"/>
        <v>0</v>
      </c>
      <c r="HM107" s="83">
        <f t="shared" si="267"/>
        <v>0</v>
      </c>
      <c r="HN107" s="83">
        <f t="shared" si="268"/>
        <v>0</v>
      </c>
    </row>
    <row r="108" spans="1:222" s="126" customFormat="1" x14ac:dyDescent="0.2">
      <c r="A108" s="125"/>
      <c r="K108" s="127" t="s">
        <v>428</v>
      </c>
      <c r="L108" s="127"/>
      <c r="M108" s="128">
        <v>1</v>
      </c>
      <c r="N108" s="128">
        <v>2</v>
      </c>
      <c r="O108" s="128"/>
      <c r="P108" s="128">
        <v>1</v>
      </c>
      <c r="Q108" s="128">
        <v>1</v>
      </c>
      <c r="R108" s="128">
        <v>1</v>
      </c>
      <c r="S108" s="128">
        <f t="shared" si="169"/>
        <v>40</v>
      </c>
      <c r="T108" s="128">
        <f t="shared" si="170"/>
        <v>0</v>
      </c>
      <c r="U108" s="128"/>
      <c r="V108" s="128"/>
      <c r="W108" s="129">
        <v>0.99996222787557199</v>
      </c>
      <c r="X108" s="129">
        <v>0.99996665240011195</v>
      </c>
      <c r="Y108" s="129">
        <v>0.99995622388834904</v>
      </c>
      <c r="Z108" s="129">
        <v>0.99996220339172703</v>
      </c>
      <c r="AA108" s="129">
        <v>1.0000403459051701</v>
      </c>
      <c r="AB108" s="129">
        <v>0.99990982383409799</v>
      </c>
      <c r="AC108" s="129">
        <v>0.99996222787557199</v>
      </c>
      <c r="AD108" s="129">
        <v>0.99997343936064298</v>
      </c>
      <c r="AE108" s="129">
        <v>0.99996234872638801</v>
      </c>
      <c r="AF108" s="128">
        <v>232093795.37140599</v>
      </c>
      <c r="AG108" s="128">
        <v>232710657.18496999</v>
      </c>
      <c r="AH108" s="128">
        <v>231263207.55065799</v>
      </c>
      <c r="AI108" s="128">
        <v>232092104.313519</v>
      </c>
      <c r="AJ108" s="128">
        <v>231853265.21267799</v>
      </c>
      <c r="AK108" s="128">
        <v>232633807.2534</v>
      </c>
      <c r="AL108" s="128">
        <v>232093795.37140599</v>
      </c>
      <c r="AM108" s="128">
        <v>233045562.57526299</v>
      </c>
      <c r="AN108" s="128">
        <v>232424745.07065201</v>
      </c>
      <c r="AO108" s="128">
        <v>18429104.175133798</v>
      </c>
      <c r="AP108" s="128"/>
      <c r="AQ108" s="128"/>
      <c r="AR108" s="128">
        <v>244245458.010355</v>
      </c>
      <c r="AS108" s="128">
        <f t="shared" si="171"/>
        <v>244245458.010355</v>
      </c>
      <c r="AT108" s="128">
        <f t="shared" si="7"/>
        <v>244245458.010355</v>
      </c>
      <c r="AU108" s="128">
        <f t="shared" si="172"/>
        <v>0</v>
      </c>
      <c r="AV108" s="128">
        <v>244245458.00999999</v>
      </c>
      <c r="AW108" s="128">
        <v>237620462.27000001</v>
      </c>
      <c r="AX108" s="128"/>
      <c r="AY108" s="128">
        <f t="shared" si="8"/>
        <v>244245458.00999999</v>
      </c>
      <c r="AZ108" s="128">
        <f t="shared" si="9"/>
        <v>0</v>
      </c>
      <c r="BA108" s="128">
        <f t="shared" si="10"/>
        <v>257147895.28653976</v>
      </c>
      <c r="BB108" s="128">
        <f t="shared" si="11"/>
        <v>257147895.28653976</v>
      </c>
      <c r="BC108" s="128">
        <f t="shared" si="12"/>
        <v>257147895.28653976</v>
      </c>
      <c r="BD108" s="128">
        <f t="shared" si="13"/>
        <v>257147895.28653976</v>
      </c>
      <c r="BE108" s="128">
        <f t="shared" si="173"/>
        <v>0</v>
      </c>
      <c r="BF108" s="128">
        <f t="shared" si="174"/>
        <v>0</v>
      </c>
      <c r="BG108" s="128">
        <f t="shared" si="14"/>
        <v>257147895.28653976</v>
      </c>
      <c r="BH108" s="128">
        <f t="shared" si="15"/>
        <v>257764757.10010377</v>
      </c>
      <c r="BI108" s="128">
        <f t="shared" si="16"/>
        <v>256317307.46579176</v>
      </c>
      <c r="BJ108" s="128">
        <f t="shared" si="17"/>
        <v>257146204.22865278</v>
      </c>
      <c r="BK108" s="128">
        <f t="shared" si="18"/>
        <v>256907365.12781176</v>
      </c>
      <c r="BL108" s="128">
        <f t="shared" si="19"/>
        <v>257687907.16853377</v>
      </c>
      <c r="BM108" s="128">
        <f t="shared" si="20"/>
        <v>258099662.49039677</v>
      </c>
      <c r="BN108" s="128">
        <f t="shared" si="21"/>
        <v>257478844.98578578</v>
      </c>
      <c r="BO108" s="128">
        <f t="shared" si="175"/>
        <v>0</v>
      </c>
      <c r="BP108" s="128">
        <f t="shared" si="22"/>
        <v>0</v>
      </c>
      <c r="BQ108" s="128">
        <f t="shared" si="23"/>
        <v>257139128.61082202</v>
      </c>
      <c r="BR108" s="128">
        <f t="shared" si="24"/>
        <v>257139128.61082202</v>
      </c>
      <c r="BS108" s="128">
        <f t="shared" si="25"/>
        <v>257139128.61082202</v>
      </c>
      <c r="BT108" s="128">
        <f t="shared" si="26"/>
        <v>257139128.61082202</v>
      </c>
      <c r="BU108" s="128">
        <f t="shared" si="27"/>
        <v>257139128.61082202</v>
      </c>
      <c r="BV108" s="128">
        <f t="shared" si="28"/>
        <v>257756996.75821829</v>
      </c>
      <c r="BW108" s="128">
        <f t="shared" si="29"/>
        <v>256307183.66179726</v>
      </c>
      <c r="BX108" s="128">
        <f t="shared" si="30"/>
        <v>257137431.93430278</v>
      </c>
      <c r="BY108" s="128">
        <f t="shared" si="31"/>
        <v>256916719.45766342</v>
      </c>
      <c r="BZ108" s="128">
        <f t="shared" si="32"/>
        <v>257666929.14373648</v>
      </c>
      <c r="CA108" s="128">
        <f t="shared" si="33"/>
        <v>258093472.65125546</v>
      </c>
      <c r="CB108" s="128">
        <f t="shared" si="34"/>
        <v>257470093.89811492</v>
      </c>
      <c r="CC108" s="128"/>
      <c r="CD108" s="128"/>
      <c r="CE108" s="128"/>
      <c r="CF108" s="128"/>
      <c r="CG108" s="128"/>
      <c r="CH108" s="128"/>
      <c r="CI108" s="128"/>
      <c r="CJ108" s="128"/>
      <c r="CK108" s="128"/>
      <c r="CL108" s="128">
        <f t="shared" si="164"/>
        <v>616861.81356400251</v>
      </c>
      <c r="CM108" s="128">
        <f t="shared" si="165"/>
        <v>0</v>
      </c>
      <c r="CN108" s="128">
        <f t="shared" si="166"/>
        <v>0</v>
      </c>
      <c r="CO108" s="128">
        <f t="shared" si="38"/>
        <v>0</v>
      </c>
      <c r="CP108" s="128">
        <f t="shared" si="39"/>
        <v>540011.88199400902</v>
      </c>
      <c r="CQ108" s="128">
        <f t="shared" si="40"/>
        <v>0</v>
      </c>
      <c r="CR108" s="128">
        <f t="shared" si="41"/>
        <v>0</v>
      </c>
      <c r="CS108" s="128">
        <f t="shared" si="42"/>
        <v>0</v>
      </c>
      <c r="CT108" s="128">
        <f t="shared" si="43"/>
        <v>0</v>
      </c>
      <c r="CU108" s="128">
        <f t="shared" si="44"/>
        <v>0</v>
      </c>
      <c r="CV108" s="128">
        <f t="shared" si="176"/>
        <v>540011.88199400902</v>
      </c>
      <c r="CW108" s="128">
        <f>INDEX($CO:$CU,ROW(),MATCH($CW$42,$CO$47:$CU$47,0))</f>
        <v>0</v>
      </c>
      <c r="CX108" s="128">
        <f t="shared" si="167"/>
        <v>951767.20385700464</v>
      </c>
      <c r="CY108" s="128">
        <f t="shared" si="168"/>
        <v>330949.69924601912</v>
      </c>
      <c r="CZ108" s="128">
        <f t="shared" si="177"/>
        <v>617868.14739626646</v>
      </c>
      <c r="DA108" s="128">
        <f t="shared" si="178"/>
        <v>0</v>
      </c>
      <c r="DB108" s="128">
        <f t="shared" si="179"/>
        <v>0</v>
      </c>
      <c r="DC108" s="128">
        <f t="shared" si="47"/>
        <v>0</v>
      </c>
      <c r="DD108" s="128">
        <f t="shared" si="48"/>
        <v>527800.53291445971</v>
      </c>
      <c r="DE108" s="128">
        <f t="shared" si="49"/>
        <v>0</v>
      </c>
      <c r="DF108" s="128">
        <f t="shared" si="50"/>
        <v>0</v>
      </c>
      <c r="DG108" s="128">
        <f t="shared" si="51"/>
        <v>0</v>
      </c>
      <c r="DH108" s="128">
        <f t="shared" si="52"/>
        <v>0</v>
      </c>
      <c r="DI108" s="128">
        <f t="shared" si="53"/>
        <v>0</v>
      </c>
      <c r="DJ108" s="128">
        <f t="shared" si="180"/>
        <v>527800.53291445971</v>
      </c>
      <c r="DK108" s="128">
        <f>INDEX($DC:$DI,ROW(),MATCH($DK$42,$DC$47:$DI$47,0))</f>
        <v>0</v>
      </c>
      <c r="DL108" s="128">
        <f t="shared" si="181"/>
        <v>954344.04043343663</v>
      </c>
      <c r="DM108" s="128">
        <f t="shared" si="182"/>
        <v>330965.2872928977</v>
      </c>
      <c r="DN108" s="128">
        <f t="shared" si="183"/>
        <v>0</v>
      </c>
      <c r="DO108" s="128">
        <f t="shared" si="184"/>
        <v>0</v>
      </c>
      <c r="DP108" s="128">
        <f t="shared" si="185"/>
        <v>0</v>
      </c>
      <c r="DQ108" s="128">
        <f t="shared" si="186"/>
        <v>0</v>
      </c>
      <c r="DR108" s="128">
        <f t="shared" si="187"/>
        <v>-63864.810373960318</v>
      </c>
      <c r="DS108" s="128">
        <f t="shared" si="188"/>
        <v>0</v>
      </c>
      <c r="DT108" s="128">
        <f t="shared" si="189"/>
        <v>0</v>
      </c>
      <c r="DU108" s="128">
        <f t="shared" si="190"/>
        <v>0</v>
      </c>
      <c r="DV108" s="128">
        <f t="shared" si="191"/>
        <v>39277.290857792388</v>
      </c>
      <c r="DW108" s="128">
        <f t="shared" si="192"/>
        <v>0</v>
      </c>
      <c r="DX108" s="128">
        <f t="shared" si="193"/>
        <v>0</v>
      </c>
      <c r="DY108" s="128">
        <f t="shared" si="194"/>
        <v>0</v>
      </c>
      <c r="DZ108" s="128">
        <f t="shared" si="195"/>
        <v>0</v>
      </c>
      <c r="EA108" s="128">
        <f t="shared" si="196"/>
        <v>0</v>
      </c>
      <c r="EB108" s="128">
        <f t="shared" si="197"/>
        <v>-63514.613473811238</v>
      </c>
      <c r="EC108" s="128">
        <f t="shared" si="198"/>
        <v>0</v>
      </c>
      <c r="ED108" s="128">
        <f t="shared" si="199"/>
        <v>0</v>
      </c>
      <c r="EE108" s="128">
        <f t="shared" si="200"/>
        <v>0</v>
      </c>
      <c r="EF108" s="128">
        <f t="shared" si="201"/>
        <v>39020.716574374281</v>
      </c>
      <c r="EG108" s="128">
        <f t="shared" si="202"/>
        <v>0</v>
      </c>
      <c r="EH108" s="128">
        <f t="shared" si="203"/>
        <v>616861.81356400251</v>
      </c>
      <c r="EI108" s="128">
        <f t="shared" si="204"/>
        <v>0</v>
      </c>
      <c r="EJ108" s="128">
        <f t="shared" si="205"/>
        <v>0</v>
      </c>
      <c r="EK108" s="128">
        <f t="shared" si="206"/>
        <v>0</v>
      </c>
      <c r="EL108" s="128">
        <f t="shared" si="207"/>
        <v>603876.69236796931</v>
      </c>
      <c r="EM108" s="128">
        <f t="shared" si="208"/>
        <v>0</v>
      </c>
      <c r="EN108" s="128">
        <f t="shared" si="209"/>
        <v>0</v>
      </c>
      <c r="EO108" s="128">
        <f t="shared" si="210"/>
        <v>0</v>
      </c>
      <c r="EP108" s="128">
        <f t="shared" si="54"/>
        <v>0</v>
      </c>
      <c r="EQ108" s="128">
        <f t="shared" si="55"/>
        <v>0</v>
      </c>
      <c r="ER108" s="128">
        <f t="shared" si="211"/>
        <v>603876.69236796931</v>
      </c>
      <c r="ES108" s="128">
        <f>INDEX($EK:$EQ,ROW(),MATCH($ES$42,$EK$47:$EQ$47,0))</f>
        <v>0</v>
      </c>
      <c r="ET108" s="128">
        <f t="shared" si="212"/>
        <v>912489.91299921228</v>
      </c>
      <c r="EU108" s="128">
        <f t="shared" si="213"/>
        <v>330949.69924601912</v>
      </c>
      <c r="EV108" s="128">
        <f t="shared" si="214"/>
        <v>617868.14739626646</v>
      </c>
      <c r="EW108" s="128">
        <f t="shared" si="215"/>
        <v>0</v>
      </c>
      <c r="EX108" s="128">
        <f t="shared" si="216"/>
        <v>0</v>
      </c>
      <c r="EY108" s="128">
        <f t="shared" si="217"/>
        <v>0</v>
      </c>
      <c r="EZ108" s="128">
        <f t="shared" si="218"/>
        <v>591315.14638827089</v>
      </c>
      <c r="FA108" s="128">
        <f t="shared" si="219"/>
        <v>0</v>
      </c>
      <c r="FB108" s="128">
        <f t="shared" si="220"/>
        <v>0</v>
      </c>
      <c r="FC108" s="128">
        <f t="shared" si="221"/>
        <v>0</v>
      </c>
      <c r="FD108" s="128">
        <f t="shared" si="56"/>
        <v>0</v>
      </c>
      <c r="FE108" s="128">
        <f t="shared" si="57"/>
        <v>0</v>
      </c>
      <c r="FF108" s="128">
        <f t="shared" si="222"/>
        <v>591315.14638827089</v>
      </c>
      <c r="FG108" s="128">
        <f>INDEX($EY:$FE,ROW(),MATCH($FG$42,$EY$47:$FE$47,0))</f>
        <v>0</v>
      </c>
      <c r="FH108" s="128">
        <f t="shared" si="223"/>
        <v>915323.3238590624</v>
      </c>
      <c r="FI108" s="128">
        <f t="shared" si="224"/>
        <v>330965.2872928977</v>
      </c>
      <c r="FJ108" s="128">
        <v>5779757.57940262</v>
      </c>
      <c r="FK108" s="128">
        <v>1865572.49888407</v>
      </c>
      <c r="FL108" s="128">
        <v>-6361505.5415592799</v>
      </c>
      <c r="FM108" s="128">
        <f t="shared" si="58"/>
        <v>-6361505.5415592799</v>
      </c>
      <c r="FN108" s="128">
        <f t="shared" si="59"/>
        <v>0</v>
      </c>
      <c r="FO108" s="128">
        <f t="shared" si="225"/>
        <v>-4495933.0426752102</v>
      </c>
      <c r="FP108" s="128">
        <v>50993880.943112798</v>
      </c>
      <c r="FQ108" s="128">
        <v>261560243.33557501</v>
      </c>
      <c r="FR108" s="128">
        <f t="shared" si="226"/>
        <v>272973607.07779139</v>
      </c>
      <c r="FS108" s="128">
        <f t="shared" si="227"/>
        <v>11413363.742216378</v>
      </c>
      <c r="FT108" s="128">
        <v>223263550.671406</v>
      </c>
      <c r="FU108" s="128">
        <f t="shared" si="60"/>
        <v>257147895.28653976</v>
      </c>
      <c r="FV108" s="128">
        <f t="shared" si="61"/>
        <v>257147895.28653976</v>
      </c>
      <c r="FW108" s="128">
        <f t="shared" si="62"/>
        <v>244245458.010355</v>
      </c>
      <c r="FX108" s="128">
        <v>132461690.44</v>
      </c>
      <c r="FY108" s="128">
        <f t="shared" si="228"/>
        <v>119559253.16346022</v>
      </c>
      <c r="FZ108" s="128">
        <f t="shared" si="63"/>
        <v>8830244.6999999881</v>
      </c>
      <c r="GA108" s="128">
        <f t="shared" si="229"/>
        <v>0</v>
      </c>
      <c r="GB108" s="128">
        <f t="shared" si="230"/>
        <v>0</v>
      </c>
      <c r="GC108" s="128">
        <f t="shared" si="231"/>
        <v>0</v>
      </c>
      <c r="GD108" s="128">
        <f t="shared" si="232"/>
        <v>0</v>
      </c>
      <c r="GE108" s="128">
        <f t="shared" si="233"/>
        <v>0</v>
      </c>
      <c r="GF108" s="128">
        <f t="shared" si="234"/>
        <v>0</v>
      </c>
      <c r="GG108" s="128">
        <f t="shared" si="235"/>
        <v>0</v>
      </c>
      <c r="GH108" s="128">
        <f t="shared" si="236"/>
        <v>0</v>
      </c>
      <c r="GI108" s="128">
        <f t="shared" si="237"/>
        <v>257147895.28653976</v>
      </c>
      <c r="GJ108" s="128">
        <f t="shared" si="238"/>
        <v>0</v>
      </c>
      <c r="GK108" s="128">
        <f t="shared" si="239"/>
        <v>0</v>
      </c>
      <c r="GL108" s="128">
        <f t="shared" si="240"/>
        <v>0</v>
      </c>
      <c r="GM108" s="128">
        <f t="shared" si="241"/>
        <v>257147895.28653976</v>
      </c>
      <c r="GN108" s="128">
        <f t="shared" si="242"/>
        <v>0</v>
      </c>
      <c r="GO108" s="128">
        <f t="shared" si="243"/>
        <v>257147895.28653976</v>
      </c>
      <c r="GP108" s="128">
        <f t="shared" si="244"/>
        <v>257147895.28653976</v>
      </c>
      <c r="GQ108" s="128">
        <f t="shared" si="245"/>
        <v>0</v>
      </c>
      <c r="GR108" s="128">
        <f t="shared" si="246"/>
        <v>0</v>
      </c>
      <c r="GS108" s="128">
        <f t="shared" si="247"/>
        <v>0</v>
      </c>
      <c r="GT108" s="128">
        <f t="shared" si="248"/>
        <v>0</v>
      </c>
      <c r="GU108" s="128">
        <f t="shared" si="249"/>
        <v>0</v>
      </c>
      <c r="GV108" s="128">
        <f t="shared" si="250"/>
        <v>0</v>
      </c>
      <c r="GW108" s="128">
        <f t="shared" si="251"/>
        <v>0</v>
      </c>
      <c r="GX108" s="128">
        <f t="shared" si="252"/>
        <v>0</v>
      </c>
      <c r="GY108" s="128">
        <f t="shared" si="253"/>
        <v>257764757.10010377</v>
      </c>
      <c r="GZ108" s="128">
        <f t="shared" si="254"/>
        <v>0</v>
      </c>
      <c r="HA108" s="128">
        <f t="shared" si="255"/>
        <v>0</v>
      </c>
      <c r="HB108" s="128">
        <f t="shared" si="256"/>
        <v>0</v>
      </c>
      <c r="HC108" s="128">
        <f t="shared" si="257"/>
        <v>257687907.16853377</v>
      </c>
      <c r="HD108" s="128">
        <f t="shared" si="258"/>
        <v>0</v>
      </c>
      <c r="HE108" s="128">
        <f t="shared" si="259"/>
        <v>258099662.49039677</v>
      </c>
      <c r="HF108" s="128">
        <f t="shared" si="260"/>
        <v>257478844.98578578</v>
      </c>
      <c r="HG108" s="128">
        <f t="shared" si="261"/>
        <v>257764757.10010377</v>
      </c>
      <c r="HH108" s="128">
        <f t="shared" si="262"/>
        <v>0</v>
      </c>
      <c r="HI108" s="128">
        <f t="shared" si="263"/>
        <v>0</v>
      </c>
      <c r="HJ108" s="128">
        <f t="shared" si="264"/>
        <v>0</v>
      </c>
      <c r="HK108" s="128">
        <f t="shared" si="265"/>
        <v>257751421.78200758</v>
      </c>
      <c r="HL108" s="128">
        <f t="shared" si="266"/>
        <v>0</v>
      </c>
      <c r="HM108" s="128">
        <f t="shared" si="267"/>
        <v>258060641.7738224</v>
      </c>
      <c r="HN108" s="128">
        <f t="shared" si="268"/>
        <v>257478844.98578578</v>
      </c>
    </row>
    <row r="109" spans="1:222" x14ac:dyDescent="0.2">
      <c r="A109" s="63"/>
      <c r="K109" s="64" t="s">
        <v>429</v>
      </c>
      <c r="L109" s="64"/>
      <c r="M109" s="84">
        <v>1</v>
      </c>
      <c r="N109" s="84">
        <v>2</v>
      </c>
      <c r="O109" s="84"/>
      <c r="P109" s="84"/>
      <c r="Q109" s="84">
        <v>1</v>
      </c>
      <c r="R109" s="84">
        <v>1</v>
      </c>
      <c r="S109" s="83">
        <f t="shared" si="169"/>
        <v>40</v>
      </c>
      <c r="T109" s="87">
        <f t="shared" si="170"/>
        <v>0</v>
      </c>
      <c r="U109" s="84"/>
      <c r="V109" s="84"/>
      <c r="W109" s="85">
        <v>1</v>
      </c>
      <c r="X109" s="85">
        <v>1</v>
      </c>
      <c r="Y109" s="85">
        <v>1</v>
      </c>
      <c r="Z109" s="85">
        <v>1</v>
      </c>
      <c r="AA109" s="85">
        <v>1</v>
      </c>
      <c r="AB109" s="85">
        <v>1</v>
      </c>
      <c r="AC109" s="85">
        <v>1</v>
      </c>
      <c r="AD109" s="85">
        <v>1</v>
      </c>
      <c r="AE109" s="85">
        <v>1</v>
      </c>
      <c r="AF109" s="98">
        <v>1</v>
      </c>
      <c r="AG109" s="84">
        <v>1</v>
      </c>
      <c r="AH109" s="84">
        <v>1</v>
      </c>
      <c r="AI109" s="84">
        <v>1</v>
      </c>
      <c r="AJ109" s="84">
        <v>1</v>
      </c>
      <c r="AK109" s="84">
        <v>1</v>
      </c>
      <c r="AL109" s="98">
        <v>1</v>
      </c>
      <c r="AM109" s="84">
        <v>1</v>
      </c>
      <c r="AN109" s="84">
        <v>1</v>
      </c>
      <c r="AO109" s="84"/>
      <c r="AP109" s="84"/>
      <c r="AQ109" s="84"/>
      <c r="AR109" s="84"/>
      <c r="AS109" s="83">
        <f t="shared" si="171"/>
        <v>0</v>
      </c>
      <c r="AT109" s="83">
        <f t="shared" si="7"/>
        <v>0</v>
      </c>
      <c r="AU109" s="83">
        <f t="shared" si="172"/>
        <v>0</v>
      </c>
      <c r="AV109" s="84">
        <v>1</v>
      </c>
      <c r="AW109" s="84">
        <v>1</v>
      </c>
      <c r="AX109" s="84"/>
      <c r="AY109" s="83">
        <f t="shared" si="8"/>
        <v>1</v>
      </c>
      <c r="AZ109" s="83">
        <f t="shared" si="9"/>
        <v>0</v>
      </c>
      <c r="BA109" s="83">
        <f t="shared" si="10"/>
        <v>1</v>
      </c>
      <c r="BB109" s="83">
        <f t="shared" si="11"/>
        <v>1</v>
      </c>
      <c r="BC109" s="83">
        <f t="shared" si="12"/>
        <v>1</v>
      </c>
      <c r="BD109" s="83">
        <f t="shared" si="13"/>
        <v>1</v>
      </c>
      <c r="BE109" s="83">
        <f t="shared" si="173"/>
        <v>0</v>
      </c>
      <c r="BF109" s="83">
        <f t="shared" si="174"/>
        <v>0</v>
      </c>
      <c r="BG109" s="83">
        <f t="shared" si="14"/>
        <v>1</v>
      </c>
      <c r="BH109" s="83">
        <f t="shared" si="15"/>
        <v>1</v>
      </c>
      <c r="BI109" s="83">
        <f t="shared" si="16"/>
        <v>1</v>
      </c>
      <c r="BJ109" s="83">
        <f t="shared" si="17"/>
        <v>1</v>
      </c>
      <c r="BK109" s="83">
        <f t="shared" si="18"/>
        <v>1</v>
      </c>
      <c r="BL109" s="83">
        <f t="shared" si="19"/>
        <v>1</v>
      </c>
      <c r="BM109" s="83">
        <f t="shared" si="20"/>
        <v>1</v>
      </c>
      <c r="BN109" s="83">
        <f t="shared" si="21"/>
        <v>1</v>
      </c>
      <c r="BO109" s="83">
        <f t="shared" si="175"/>
        <v>0</v>
      </c>
      <c r="BP109" s="83">
        <f t="shared" si="22"/>
        <v>0</v>
      </c>
      <c r="BQ109" s="83">
        <f t="shared" si="23"/>
        <v>1</v>
      </c>
      <c r="BR109" s="83">
        <f t="shared" si="24"/>
        <v>1</v>
      </c>
      <c r="BS109" s="83">
        <f t="shared" si="25"/>
        <v>1</v>
      </c>
      <c r="BT109" s="83">
        <f t="shared" si="26"/>
        <v>1</v>
      </c>
      <c r="BU109" s="83">
        <f t="shared" si="27"/>
        <v>1</v>
      </c>
      <c r="BV109" s="83">
        <f t="shared" si="28"/>
        <v>1</v>
      </c>
      <c r="BW109" s="83">
        <f t="shared" si="29"/>
        <v>1</v>
      </c>
      <c r="BX109" s="83">
        <f t="shared" si="30"/>
        <v>1</v>
      </c>
      <c r="BY109" s="83">
        <f t="shared" si="31"/>
        <v>1</v>
      </c>
      <c r="BZ109" s="83">
        <f t="shared" si="32"/>
        <v>1</v>
      </c>
      <c r="CA109" s="83">
        <f t="shared" si="33"/>
        <v>1</v>
      </c>
      <c r="CB109" s="83">
        <f t="shared" si="34"/>
        <v>1</v>
      </c>
      <c r="CC109" s="84"/>
      <c r="CD109" s="84"/>
      <c r="CE109" s="84"/>
      <c r="CF109" s="84"/>
      <c r="CG109" s="84"/>
      <c r="CH109" s="84"/>
      <c r="CI109" s="84"/>
      <c r="CJ109" s="84"/>
      <c r="CK109" s="84"/>
      <c r="CL109" s="83">
        <f t="shared" si="164"/>
        <v>0</v>
      </c>
      <c r="CM109" s="83">
        <f t="shared" si="165"/>
        <v>0</v>
      </c>
      <c r="CN109" s="83">
        <f t="shared" si="166"/>
        <v>0</v>
      </c>
      <c r="CO109" s="83">
        <f t="shared" si="38"/>
        <v>0</v>
      </c>
      <c r="CP109" s="83">
        <f t="shared" si="39"/>
        <v>0</v>
      </c>
      <c r="CQ109" s="83">
        <f t="shared" si="40"/>
        <v>0</v>
      </c>
      <c r="CR109" s="83">
        <f t="shared" si="41"/>
        <v>0</v>
      </c>
      <c r="CS109" s="83">
        <f t="shared" si="42"/>
        <v>0</v>
      </c>
      <c r="CT109" s="83">
        <f t="shared" si="43"/>
        <v>0</v>
      </c>
      <c r="CU109" s="83">
        <f t="shared" si="44"/>
        <v>0</v>
      </c>
      <c r="CV109" s="83">
        <f t="shared" si="176"/>
        <v>0</v>
      </c>
      <c r="CW109" s="83">
        <f>INDEX($CO:$CU,ROW(),MATCH($CW$42,$CO$47:$CU$47,0))</f>
        <v>0</v>
      </c>
      <c r="CX109" s="83">
        <f t="shared" si="167"/>
        <v>0</v>
      </c>
      <c r="CY109" s="83">
        <f t="shared" si="168"/>
        <v>0</v>
      </c>
      <c r="CZ109" s="83">
        <f t="shared" si="177"/>
        <v>0</v>
      </c>
      <c r="DA109" s="83">
        <f t="shared" si="178"/>
        <v>0</v>
      </c>
      <c r="DB109" s="83">
        <f t="shared" si="179"/>
        <v>0</v>
      </c>
      <c r="DC109" s="83">
        <f t="shared" si="47"/>
        <v>0</v>
      </c>
      <c r="DD109" s="83">
        <f t="shared" si="48"/>
        <v>0</v>
      </c>
      <c r="DE109" s="83">
        <f t="shared" si="49"/>
        <v>0</v>
      </c>
      <c r="DF109" s="83">
        <f t="shared" si="50"/>
        <v>0</v>
      </c>
      <c r="DG109" s="83">
        <f t="shared" si="51"/>
        <v>0</v>
      </c>
      <c r="DH109" s="83">
        <f t="shared" si="52"/>
        <v>0</v>
      </c>
      <c r="DI109" s="83">
        <f t="shared" si="53"/>
        <v>0</v>
      </c>
      <c r="DJ109" s="83">
        <f t="shared" si="180"/>
        <v>0</v>
      </c>
      <c r="DK109" s="83">
        <f>INDEX($DC:$DI,ROW(),MATCH($DK$42,$DC$47:$DI$47,0))</f>
        <v>0</v>
      </c>
      <c r="DL109" s="83">
        <f t="shared" si="181"/>
        <v>0</v>
      </c>
      <c r="DM109" s="83">
        <f t="shared" si="182"/>
        <v>0</v>
      </c>
      <c r="DN109" s="83">
        <f t="shared" si="183"/>
        <v>0</v>
      </c>
      <c r="DO109" s="83">
        <f t="shared" si="184"/>
        <v>0</v>
      </c>
      <c r="DP109" s="83">
        <f t="shared" si="185"/>
        <v>0</v>
      </c>
      <c r="DQ109" s="83">
        <f t="shared" si="186"/>
        <v>0</v>
      </c>
      <c r="DR109" s="83">
        <f t="shared" si="187"/>
        <v>0</v>
      </c>
      <c r="DS109" s="83">
        <f t="shared" si="188"/>
        <v>0</v>
      </c>
      <c r="DT109" s="83">
        <f t="shared" si="189"/>
        <v>0</v>
      </c>
      <c r="DU109" s="83">
        <f t="shared" si="190"/>
        <v>0</v>
      </c>
      <c r="DV109" s="83">
        <f t="shared" si="191"/>
        <v>0</v>
      </c>
      <c r="DW109" s="83">
        <f t="shared" si="192"/>
        <v>0</v>
      </c>
      <c r="DX109" s="83">
        <f t="shared" si="193"/>
        <v>0</v>
      </c>
      <c r="DY109" s="83">
        <f t="shared" si="194"/>
        <v>0</v>
      </c>
      <c r="DZ109" s="83">
        <f t="shared" si="195"/>
        <v>0</v>
      </c>
      <c r="EA109" s="83">
        <f t="shared" si="196"/>
        <v>0</v>
      </c>
      <c r="EB109" s="83">
        <f t="shared" si="197"/>
        <v>0</v>
      </c>
      <c r="EC109" s="83">
        <f t="shared" si="198"/>
        <v>0</v>
      </c>
      <c r="ED109" s="83">
        <f t="shared" si="199"/>
        <v>0</v>
      </c>
      <c r="EE109" s="83">
        <f t="shared" si="200"/>
        <v>0</v>
      </c>
      <c r="EF109" s="83">
        <f t="shared" si="201"/>
        <v>0</v>
      </c>
      <c r="EG109" s="83">
        <f t="shared" si="202"/>
        <v>0</v>
      </c>
      <c r="EH109" s="83">
        <f t="shared" si="203"/>
        <v>0</v>
      </c>
      <c r="EI109" s="83">
        <f t="shared" si="204"/>
        <v>0</v>
      </c>
      <c r="EJ109" s="83">
        <f t="shared" si="205"/>
        <v>0</v>
      </c>
      <c r="EK109" s="83">
        <f t="shared" si="206"/>
        <v>0</v>
      </c>
      <c r="EL109" s="83">
        <f t="shared" si="207"/>
        <v>0</v>
      </c>
      <c r="EM109" s="83">
        <f t="shared" si="208"/>
        <v>0</v>
      </c>
      <c r="EN109" s="83">
        <f t="shared" si="209"/>
        <v>0</v>
      </c>
      <c r="EO109" s="83">
        <f t="shared" si="210"/>
        <v>0</v>
      </c>
      <c r="EP109" s="83">
        <f t="shared" si="54"/>
        <v>0</v>
      </c>
      <c r="EQ109" s="83">
        <f t="shared" si="55"/>
        <v>0</v>
      </c>
      <c r="ER109" s="83">
        <f t="shared" si="211"/>
        <v>0</v>
      </c>
      <c r="ES109" s="83">
        <f>INDEX($EK:$EQ,ROW(),MATCH($ES$42,$EK$47:$EQ$47,0))</f>
        <v>0</v>
      </c>
      <c r="ET109" s="83">
        <f t="shared" si="212"/>
        <v>0</v>
      </c>
      <c r="EU109" s="83">
        <f t="shared" si="213"/>
        <v>0</v>
      </c>
      <c r="EV109" s="83">
        <f t="shared" si="214"/>
        <v>0</v>
      </c>
      <c r="EW109" s="83">
        <f t="shared" si="215"/>
        <v>0</v>
      </c>
      <c r="EX109" s="83">
        <f t="shared" si="216"/>
        <v>0</v>
      </c>
      <c r="EY109" s="83">
        <f t="shared" si="217"/>
        <v>0</v>
      </c>
      <c r="EZ109" s="83">
        <f t="shared" si="218"/>
        <v>0</v>
      </c>
      <c r="FA109" s="83">
        <f t="shared" si="219"/>
        <v>0</v>
      </c>
      <c r="FB109" s="83">
        <f t="shared" si="220"/>
        <v>0</v>
      </c>
      <c r="FC109" s="83">
        <f t="shared" si="221"/>
        <v>0</v>
      </c>
      <c r="FD109" s="83">
        <f t="shared" si="56"/>
        <v>0</v>
      </c>
      <c r="FE109" s="83">
        <f t="shared" si="57"/>
        <v>0</v>
      </c>
      <c r="FF109" s="83">
        <f t="shared" si="222"/>
        <v>0</v>
      </c>
      <c r="FG109" s="113">
        <f>INDEX($EY:$FE,ROW(),MATCH($FG$42,$EY$47:$FE$47,0))</f>
        <v>0</v>
      </c>
      <c r="FH109" s="83">
        <f t="shared" si="223"/>
        <v>0</v>
      </c>
      <c r="FI109" s="83">
        <f t="shared" si="224"/>
        <v>0</v>
      </c>
      <c r="FJ109" s="84"/>
      <c r="FK109" s="84"/>
      <c r="FL109" s="84"/>
      <c r="FM109" s="83">
        <f t="shared" si="58"/>
        <v>0</v>
      </c>
      <c r="FN109" s="83">
        <f t="shared" si="59"/>
        <v>0</v>
      </c>
      <c r="FO109" s="83">
        <f t="shared" si="225"/>
        <v>0</v>
      </c>
      <c r="FP109" s="84"/>
      <c r="FQ109" s="84"/>
      <c r="FR109" s="83">
        <f t="shared" si="226"/>
        <v>1</v>
      </c>
      <c r="FS109" s="83">
        <f t="shared" si="227"/>
        <v>1</v>
      </c>
      <c r="FT109" s="84">
        <v>1</v>
      </c>
      <c r="FU109" s="83">
        <f t="shared" si="60"/>
        <v>1</v>
      </c>
      <c r="FV109" s="83">
        <f t="shared" si="61"/>
        <v>0</v>
      </c>
      <c r="FW109" s="83">
        <f t="shared" si="62"/>
        <v>0</v>
      </c>
      <c r="FX109" s="84"/>
      <c r="FY109" s="83">
        <f t="shared" si="228"/>
        <v>0</v>
      </c>
      <c r="FZ109" s="83">
        <f t="shared" si="63"/>
        <v>0</v>
      </c>
      <c r="GA109" s="83">
        <f t="shared" si="229"/>
        <v>0</v>
      </c>
      <c r="GB109" s="83">
        <f t="shared" si="230"/>
        <v>0</v>
      </c>
      <c r="GC109" s="83">
        <f t="shared" si="231"/>
        <v>0</v>
      </c>
      <c r="GD109" s="83">
        <f t="shared" si="232"/>
        <v>0</v>
      </c>
      <c r="GE109" s="83">
        <f t="shared" si="233"/>
        <v>0</v>
      </c>
      <c r="GF109" s="83">
        <f t="shared" si="234"/>
        <v>0</v>
      </c>
      <c r="GG109" s="83">
        <f t="shared" si="235"/>
        <v>0</v>
      </c>
      <c r="GH109" s="83">
        <f t="shared" si="236"/>
        <v>0</v>
      </c>
      <c r="GI109" s="83">
        <f t="shared" si="237"/>
        <v>0</v>
      </c>
      <c r="GJ109" s="83">
        <f t="shared" si="238"/>
        <v>0</v>
      </c>
      <c r="GK109" s="83">
        <f t="shared" si="239"/>
        <v>0</v>
      </c>
      <c r="GL109" s="83">
        <f t="shared" si="240"/>
        <v>0</v>
      </c>
      <c r="GM109" s="83">
        <f t="shared" si="241"/>
        <v>0</v>
      </c>
      <c r="GN109" s="83">
        <f t="shared" si="242"/>
        <v>0</v>
      </c>
      <c r="GO109" s="83">
        <f t="shared" si="243"/>
        <v>0</v>
      </c>
      <c r="GP109" s="83">
        <f t="shared" si="244"/>
        <v>0</v>
      </c>
      <c r="GQ109" s="83">
        <f t="shared" si="245"/>
        <v>0</v>
      </c>
      <c r="GR109" s="83">
        <f t="shared" si="246"/>
        <v>0</v>
      </c>
      <c r="GS109" s="83">
        <f t="shared" si="247"/>
        <v>0</v>
      </c>
      <c r="GT109" s="83">
        <f t="shared" si="248"/>
        <v>0</v>
      </c>
      <c r="GU109" s="83">
        <f t="shared" si="249"/>
        <v>0</v>
      </c>
      <c r="GV109" s="83">
        <f t="shared" si="250"/>
        <v>0</v>
      </c>
      <c r="GW109" s="83">
        <f t="shared" si="251"/>
        <v>0</v>
      </c>
      <c r="GX109" s="83">
        <f t="shared" si="252"/>
        <v>0</v>
      </c>
      <c r="GY109" s="83">
        <f t="shared" si="253"/>
        <v>0</v>
      </c>
      <c r="GZ109" s="83">
        <f t="shared" si="254"/>
        <v>0</v>
      </c>
      <c r="HA109" s="83">
        <f t="shared" si="255"/>
        <v>0</v>
      </c>
      <c r="HB109" s="83">
        <f t="shared" si="256"/>
        <v>0</v>
      </c>
      <c r="HC109" s="83">
        <f t="shared" si="257"/>
        <v>0</v>
      </c>
      <c r="HD109" s="83">
        <f t="shared" si="258"/>
        <v>0</v>
      </c>
      <c r="HE109" s="83">
        <f t="shared" si="259"/>
        <v>0</v>
      </c>
      <c r="HF109" s="83">
        <f t="shared" si="260"/>
        <v>0</v>
      </c>
      <c r="HG109" s="83">
        <f t="shared" si="261"/>
        <v>0</v>
      </c>
      <c r="HH109" s="83">
        <f t="shared" si="262"/>
        <v>0</v>
      </c>
      <c r="HI109" s="83">
        <f t="shared" si="263"/>
        <v>0</v>
      </c>
      <c r="HJ109" s="83">
        <f t="shared" si="264"/>
        <v>0</v>
      </c>
      <c r="HK109" s="83">
        <f t="shared" si="265"/>
        <v>0</v>
      </c>
      <c r="HL109" s="83">
        <f t="shared" si="266"/>
        <v>0</v>
      </c>
      <c r="HM109" s="83">
        <f t="shared" si="267"/>
        <v>0</v>
      </c>
      <c r="HN109" s="83">
        <f t="shared" si="268"/>
        <v>0</v>
      </c>
    </row>
    <row r="110" spans="1:222" x14ac:dyDescent="0.2">
      <c r="A110" s="63"/>
      <c r="K110" s="64" t="s">
        <v>430</v>
      </c>
      <c r="L110" s="64"/>
      <c r="M110" s="84">
        <v>1</v>
      </c>
      <c r="N110" s="84">
        <v>2</v>
      </c>
      <c r="O110" s="84"/>
      <c r="P110" s="84">
        <v>1</v>
      </c>
      <c r="Q110" s="84">
        <v>1</v>
      </c>
      <c r="R110" s="84">
        <v>1</v>
      </c>
      <c r="S110" s="83">
        <f t="shared" si="169"/>
        <v>40</v>
      </c>
      <c r="T110" s="87">
        <f t="shared" si="170"/>
        <v>0</v>
      </c>
      <c r="U110" s="84"/>
      <c r="V110" s="84"/>
      <c r="W110" s="85">
        <v>1.00001064877225</v>
      </c>
      <c r="X110" s="85">
        <v>1.0000076296917899</v>
      </c>
      <c r="Y110" s="85">
        <v>1.0000147156461601</v>
      </c>
      <c r="Z110" s="85">
        <v>1.0000106343638699</v>
      </c>
      <c r="AA110" s="85">
        <v>1.0001096960265199</v>
      </c>
      <c r="AB110" s="85">
        <v>0.99994992903378999</v>
      </c>
      <c r="AC110" s="85">
        <v>1.00001064877225</v>
      </c>
      <c r="AD110" s="85">
        <v>1.0000325269733299</v>
      </c>
      <c r="AE110" s="85">
        <v>1.00001041694578</v>
      </c>
      <c r="AF110" s="98">
        <v>131164858.307005</v>
      </c>
      <c r="AG110" s="84">
        <v>131079506.014074</v>
      </c>
      <c r="AH110" s="84">
        <v>131279859.19797599</v>
      </c>
      <c r="AI110" s="84">
        <v>131164326.77444001</v>
      </c>
      <c r="AJ110" s="84">
        <v>130789211.567724</v>
      </c>
      <c r="AK110" s="84">
        <v>131641757.571329</v>
      </c>
      <c r="AL110" s="98">
        <v>131164858.307005</v>
      </c>
      <c r="AM110" s="84">
        <v>131948815.052028</v>
      </c>
      <c r="AN110" s="84">
        <v>131140381.191036</v>
      </c>
      <c r="AO110" s="84">
        <v>-459107.63045340002</v>
      </c>
      <c r="AP110" s="84"/>
      <c r="AQ110" s="84"/>
      <c r="AR110" s="84">
        <v>137264548.896727</v>
      </c>
      <c r="AS110" s="83">
        <f t="shared" si="171"/>
        <v>137264548.896727</v>
      </c>
      <c r="AT110" s="83">
        <f t="shared" si="7"/>
        <v>137264548.896727</v>
      </c>
      <c r="AU110" s="83">
        <f t="shared" si="172"/>
        <v>0</v>
      </c>
      <c r="AV110" s="84">
        <v>137264548.90000001</v>
      </c>
      <c r="AW110" s="84">
        <v>133552053.42</v>
      </c>
      <c r="AX110" s="84"/>
      <c r="AY110" s="83">
        <f t="shared" si="8"/>
        <v>137264548.90000001</v>
      </c>
      <c r="AZ110" s="83">
        <f t="shared" si="9"/>
        <v>0</v>
      </c>
      <c r="BA110" s="83">
        <f t="shared" si="10"/>
        <v>134418246.1565516</v>
      </c>
      <c r="BB110" s="83">
        <f t="shared" si="11"/>
        <v>135556767.25262177</v>
      </c>
      <c r="BC110" s="83">
        <f t="shared" si="12"/>
        <v>135556767.25262177</v>
      </c>
      <c r="BD110" s="83">
        <f t="shared" si="13"/>
        <v>135556767.25262177</v>
      </c>
      <c r="BE110" s="83">
        <f t="shared" si="173"/>
        <v>0</v>
      </c>
      <c r="BF110" s="83">
        <f t="shared" si="174"/>
        <v>0</v>
      </c>
      <c r="BG110" s="83">
        <f t="shared" si="14"/>
        <v>134418246.1565516</v>
      </c>
      <c r="BH110" s="83">
        <f t="shared" si="15"/>
        <v>134332893.86362061</v>
      </c>
      <c r="BI110" s="83">
        <f t="shared" si="16"/>
        <v>134533247.0475226</v>
      </c>
      <c r="BJ110" s="83">
        <f t="shared" si="17"/>
        <v>134417714.6239866</v>
      </c>
      <c r="BK110" s="83">
        <f t="shared" si="18"/>
        <v>134042599.41727062</v>
      </c>
      <c r="BL110" s="83">
        <f t="shared" si="19"/>
        <v>134895145.42087561</v>
      </c>
      <c r="BM110" s="83">
        <f t="shared" si="20"/>
        <v>135202202.90157461</v>
      </c>
      <c r="BN110" s="83">
        <f t="shared" si="21"/>
        <v>134393769.0405826</v>
      </c>
      <c r="BO110" s="83">
        <f t="shared" si="175"/>
        <v>0</v>
      </c>
      <c r="BP110" s="83">
        <f t="shared" si="22"/>
        <v>0</v>
      </c>
      <c r="BQ110" s="83">
        <f t="shared" si="23"/>
        <v>134419642.90125492</v>
      </c>
      <c r="BR110" s="83">
        <f t="shared" si="24"/>
        <v>135557605.29944375</v>
      </c>
      <c r="BS110" s="83">
        <f t="shared" si="25"/>
        <v>135557605.29944375</v>
      </c>
      <c r="BT110" s="83">
        <f t="shared" si="26"/>
        <v>135557605.29944375</v>
      </c>
      <c r="BU110" s="83">
        <f t="shared" si="27"/>
        <v>134419642.90125492</v>
      </c>
      <c r="BV110" s="83">
        <f t="shared" si="28"/>
        <v>134333893.95985147</v>
      </c>
      <c r="BW110" s="83">
        <f t="shared" si="29"/>
        <v>134535178.91547853</v>
      </c>
      <c r="BX110" s="83">
        <f t="shared" si="30"/>
        <v>134419109.47316429</v>
      </c>
      <c r="BY110" s="83">
        <f t="shared" si="31"/>
        <v>134056946.47409126</v>
      </c>
      <c r="BZ110" s="83">
        <f t="shared" si="32"/>
        <v>134888553.99088043</v>
      </c>
      <c r="CA110" s="83">
        <f t="shared" si="33"/>
        <v>135206494.79716271</v>
      </c>
      <c r="CB110" s="83">
        <f t="shared" si="34"/>
        <v>134395135.12282306</v>
      </c>
      <c r="CC110" s="84"/>
      <c r="CD110" s="84"/>
      <c r="CE110" s="84"/>
      <c r="CF110" s="84"/>
      <c r="CG110" s="84"/>
      <c r="CH110" s="84"/>
      <c r="CI110" s="84"/>
      <c r="CJ110" s="84"/>
      <c r="CK110" s="84"/>
      <c r="CL110" s="83">
        <f t="shared" si="164"/>
        <v>0</v>
      </c>
      <c r="CM110" s="83">
        <f t="shared" si="165"/>
        <v>115000.89097100496</v>
      </c>
      <c r="CN110" s="83">
        <f t="shared" si="166"/>
        <v>0</v>
      </c>
      <c r="CO110" s="83">
        <f t="shared" si="38"/>
        <v>0</v>
      </c>
      <c r="CP110" s="83">
        <f t="shared" si="39"/>
        <v>476899.26432400942</v>
      </c>
      <c r="CQ110" s="83">
        <f t="shared" si="40"/>
        <v>0</v>
      </c>
      <c r="CR110" s="83">
        <f t="shared" si="41"/>
        <v>1138521.0960701704</v>
      </c>
      <c r="CS110" s="83">
        <f t="shared" si="42"/>
        <v>1138521.0960701704</v>
      </c>
      <c r="CT110" s="83">
        <f t="shared" si="43"/>
        <v>1138521.0960701704</v>
      </c>
      <c r="CU110" s="83">
        <f t="shared" si="44"/>
        <v>1138521.0960701704</v>
      </c>
      <c r="CV110" s="83">
        <f t="shared" si="176"/>
        <v>1138521.0960701704</v>
      </c>
      <c r="CW110" s="83">
        <f>INDEX($CO:$CU,ROW(),MATCH($CW$42,$CO$47:$CU$47,0))</f>
        <v>1138521.0960701704</v>
      </c>
      <c r="CX110" s="83">
        <f t="shared" si="167"/>
        <v>783956.74502301216</v>
      </c>
      <c r="CY110" s="83">
        <f t="shared" si="168"/>
        <v>0</v>
      </c>
      <c r="CZ110" s="83">
        <f t="shared" si="177"/>
        <v>0</v>
      </c>
      <c r="DA110" s="83">
        <f t="shared" si="178"/>
        <v>115536.01422360539</v>
      </c>
      <c r="DB110" s="83">
        <f t="shared" si="179"/>
        <v>0</v>
      </c>
      <c r="DC110" s="83">
        <f t="shared" si="47"/>
        <v>0</v>
      </c>
      <c r="DD110" s="83">
        <f t="shared" si="48"/>
        <v>468911.08962550759</v>
      </c>
      <c r="DE110" s="83">
        <f t="shared" si="49"/>
        <v>0</v>
      </c>
      <c r="DF110" s="83">
        <f t="shared" si="50"/>
        <v>1137962.3981888294</v>
      </c>
      <c r="DG110" s="83">
        <f t="shared" si="51"/>
        <v>1137962.3981888294</v>
      </c>
      <c r="DH110" s="83">
        <f t="shared" si="52"/>
        <v>1137962.3981888294</v>
      </c>
      <c r="DI110" s="83">
        <f t="shared" si="53"/>
        <v>1137962.3981888294</v>
      </c>
      <c r="DJ110" s="83">
        <f t="shared" si="180"/>
        <v>1137962.3981888294</v>
      </c>
      <c r="DK110" s="83">
        <f>INDEX($DC:$DI,ROW(),MATCH($DK$42,$DC$47:$DI$47,0))</f>
        <v>1137962.3981888294</v>
      </c>
      <c r="DL110" s="83">
        <f t="shared" si="181"/>
        <v>786851.89590778947</v>
      </c>
      <c r="DM110" s="83">
        <f t="shared" si="182"/>
        <v>0</v>
      </c>
      <c r="DN110" s="83">
        <f t="shared" si="183"/>
        <v>0</v>
      </c>
      <c r="DO110" s="83">
        <f t="shared" si="184"/>
        <v>7893.0033368715613</v>
      </c>
      <c r="DP110" s="83">
        <f t="shared" si="185"/>
        <v>0</v>
      </c>
      <c r="DQ110" s="83">
        <f t="shared" si="186"/>
        <v>0</v>
      </c>
      <c r="DR110" s="83">
        <f t="shared" si="187"/>
        <v>-56400.760981536951</v>
      </c>
      <c r="DS110" s="83">
        <f t="shared" si="188"/>
        <v>0</v>
      </c>
      <c r="DT110" s="83">
        <f t="shared" si="189"/>
        <v>-30127.818882337033</v>
      </c>
      <c r="DU110" s="83">
        <f t="shared" si="190"/>
        <v>-30127.818882337036</v>
      </c>
      <c r="DV110" s="83">
        <f t="shared" si="191"/>
        <v>32352.13082507436</v>
      </c>
      <c r="DW110" s="83">
        <f t="shared" si="192"/>
        <v>0</v>
      </c>
      <c r="DX110" s="83">
        <f t="shared" si="193"/>
        <v>0</v>
      </c>
      <c r="DY110" s="83">
        <f t="shared" si="194"/>
        <v>7853.1299098875024</v>
      </c>
      <c r="DZ110" s="83">
        <f t="shared" si="195"/>
        <v>0</v>
      </c>
      <c r="EA110" s="83">
        <f t="shared" si="196"/>
        <v>0</v>
      </c>
      <c r="EB110" s="83">
        <f t="shared" si="197"/>
        <v>-56427.958582555351</v>
      </c>
      <c r="EC110" s="83">
        <f t="shared" si="198"/>
        <v>0</v>
      </c>
      <c r="ED110" s="83">
        <f t="shared" si="199"/>
        <v>-30723.302216732856</v>
      </c>
      <c r="EE110" s="83">
        <f t="shared" si="200"/>
        <v>-30723.302216732849</v>
      </c>
      <c r="EF110" s="83">
        <f t="shared" si="201"/>
        <v>32172.38596919641</v>
      </c>
      <c r="EG110" s="83">
        <f t="shared" si="202"/>
        <v>0</v>
      </c>
      <c r="EH110" s="83">
        <f t="shared" si="203"/>
        <v>0</v>
      </c>
      <c r="EI110" s="83">
        <f t="shared" si="204"/>
        <v>107107.8876341334</v>
      </c>
      <c r="EJ110" s="83">
        <f t="shared" si="205"/>
        <v>0</v>
      </c>
      <c r="EK110" s="83">
        <f t="shared" si="206"/>
        <v>0</v>
      </c>
      <c r="EL110" s="83">
        <f t="shared" si="207"/>
        <v>533300.02530554635</v>
      </c>
      <c r="EM110" s="83">
        <f t="shared" si="208"/>
        <v>0</v>
      </c>
      <c r="EN110" s="83">
        <f t="shared" si="209"/>
        <v>1168648.9149525075</v>
      </c>
      <c r="EO110" s="83">
        <f t="shared" si="210"/>
        <v>1168648.9149525075</v>
      </c>
      <c r="EP110" s="83">
        <f t="shared" si="54"/>
        <v>1168648.9149525075</v>
      </c>
      <c r="EQ110" s="83">
        <f t="shared" si="55"/>
        <v>1168648.9149525075</v>
      </c>
      <c r="ER110" s="83">
        <f t="shared" si="211"/>
        <v>1168648.9149525075</v>
      </c>
      <c r="ES110" s="83">
        <f>INDEX($EK:$EQ,ROW(),MATCH($ES$42,$EK$47:$EQ$47,0))</f>
        <v>1168648.9149525075</v>
      </c>
      <c r="ET110" s="83">
        <f t="shared" si="212"/>
        <v>751604.61419793777</v>
      </c>
      <c r="EU110" s="83">
        <f t="shared" si="213"/>
        <v>0</v>
      </c>
      <c r="EV110" s="83">
        <f t="shared" si="214"/>
        <v>0</v>
      </c>
      <c r="EW110" s="83">
        <f t="shared" si="215"/>
        <v>107682.88431371789</v>
      </c>
      <c r="EX110" s="83">
        <f t="shared" si="216"/>
        <v>0</v>
      </c>
      <c r="EY110" s="83">
        <f t="shared" si="217"/>
        <v>0</v>
      </c>
      <c r="EZ110" s="83">
        <f t="shared" si="218"/>
        <v>525339.048208063</v>
      </c>
      <c r="FA110" s="83">
        <f t="shared" si="219"/>
        <v>0</v>
      </c>
      <c r="FB110" s="83">
        <f t="shared" si="220"/>
        <v>1168685.7004055623</v>
      </c>
      <c r="FC110" s="83">
        <f t="shared" si="221"/>
        <v>1168685.7004055623</v>
      </c>
      <c r="FD110" s="83">
        <f t="shared" si="56"/>
        <v>1168685.7004055623</v>
      </c>
      <c r="FE110" s="83">
        <f t="shared" si="57"/>
        <v>1168685.7004055623</v>
      </c>
      <c r="FF110" s="83">
        <f t="shared" si="222"/>
        <v>1168685.7004055623</v>
      </c>
      <c r="FG110" s="113">
        <f>INDEX($EY:$FE,ROW(),MATCH($FG$42,$EY$47:$FE$47,0))</f>
        <v>1168685.7004055623</v>
      </c>
      <c r="FH110" s="83">
        <f t="shared" si="223"/>
        <v>754679.50993859302</v>
      </c>
      <c r="FI110" s="83">
        <f t="shared" si="224"/>
        <v>0</v>
      </c>
      <c r="FJ110" s="84">
        <v>4426885.7207363797</v>
      </c>
      <c r="FK110" s="84">
        <v>1156163.54948593</v>
      </c>
      <c r="FL110" s="84">
        <v>-912938.52694198</v>
      </c>
      <c r="FM110" s="83">
        <f t="shared" si="58"/>
        <v>-912938.52694198</v>
      </c>
      <c r="FN110" s="83">
        <f t="shared" si="59"/>
        <v>0</v>
      </c>
      <c r="FO110" s="83">
        <f t="shared" si="225"/>
        <v>243225.02254395001</v>
      </c>
      <c r="FP110" s="84">
        <v>28562466.287877701</v>
      </c>
      <c r="FQ110" s="84">
        <v>145849344.83528599</v>
      </c>
      <c r="FR110" s="83">
        <f t="shared" si="226"/>
        <v>150127727.12160236</v>
      </c>
      <c r="FS110" s="83">
        <f t="shared" si="227"/>
        <v>4278382.286316365</v>
      </c>
      <c r="FT110" s="84">
        <v>126235371.577005</v>
      </c>
      <c r="FU110" s="83">
        <f t="shared" si="60"/>
        <v>134418246.1565516</v>
      </c>
      <c r="FV110" s="83">
        <f t="shared" si="61"/>
        <v>134418246.1565516</v>
      </c>
      <c r="FW110" s="83">
        <f t="shared" si="62"/>
        <v>137264548.896727</v>
      </c>
      <c r="FX110" s="84">
        <v>-22018260.309999999</v>
      </c>
      <c r="FY110" s="83">
        <f t="shared" si="228"/>
        <v>0</v>
      </c>
      <c r="FZ110" s="83">
        <f t="shared" si="63"/>
        <v>4929486.7300000042</v>
      </c>
      <c r="GA110" s="83">
        <f t="shared" si="229"/>
        <v>0</v>
      </c>
      <c r="GB110" s="83">
        <f t="shared" si="230"/>
        <v>0</v>
      </c>
      <c r="GC110" s="83">
        <f t="shared" si="231"/>
        <v>0</v>
      </c>
      <c r="GD110" s="83">
        <f t="shared" si="232"/>
        <v>0</v>
      </c>
      <c r="GE110" s="83">
        <f t="shared" si="233"/>
        <v>0</v>
      </c>
      <c r="GF110" s="83">
        <f t="shared" si="234"/>
        <v>0</v>
      </c>
      <c r="GG110" s="83">
        <f t="shared" si="235"/>
        <v>0</v>
      </c>
      <c r="GH110" s="83">
        <f t="shared" si="236"/>
        <v>0</v>
      </c>
      <c r="GI110" s="83">
        <f t="shared" si="237"/>
        <v>0</v>
      </c>
      <c r="GJ110" s="83">
        <f t="shared" si="238"/>
        <v>134418246.1565516</v>
      </c>
      <c r="GK110" s="83">
        <f t="shared" si="239"/>
        <v>0</v>
      </c>
      <c r="GL110" s="83">
        <f t="shared" si="240"/>
        <v>0</v>
      </c>
      <c r="GM110" s="83">
        <f t="shared" si="241"/>
        <v>134418246.1565516</v>
      </c>
      <c r="GN110" s="83">
        <f t="shared" si="242"/>
        <v>134418246.1565516</v>
      </c>
      <c r="GO110" s="83">
        <f t="shared" si="243"/>
        <v>134418246.1565516</v>
      </c>
      <c r="GP110" s="83">
        <f t="shared" si="244"/>
        <v>0</v>
      </c>
      <c r="GQ110" s="83">
        <f t="shared" si="245"/>
        <v>0</v>
      </c>
      <c r="GR110" s="83">
        <f t="shared" si="246"/>
        <v>0</v>
      </c>
      <c r="GS110" s="83">
        <f t="shared" si="247"/>
        <v>0</v>
      </c>
      <c r="GT110" s="83">
        <f t="shared" si="248"/>
        <v>0</v>
      </c>
      <c r="GU110" s="83">
        <f t="shared" si="249"/>
        <v>0</v>
      </c>
      <c r="GV110" s="83">
        <f t="shared" si="250"/>
        <v>0</v>
      </c>
      <c r="GW110" s="83">
        <f t="shared" si="251"/>
        <v>0</v>
      </c>
      <c r="GX110" s="83">
        <f t="shared" si="252"/>
        <v>0</v>
      </c>
      <c r="GY110" s="83">
        <f t="shared" si="253"/>
        <v>0</v>
      </c>
      <c r="GZ110" s="83">
        <f t="shared" si="254"/>
        <v>134533247.0475226</v>
      </c>
      <c r="HA110" s="83">
        <f t="shared" si="255"/>
        <v>0</v>
      </c>
      <c r="HB110" s="83">
        <f t="shared" si="256"/>
        <v>0</v>
      </c>
      <c r="HC110" s="83">
        <f t="shared" si="257"/>
        <v>134895145.42087561</v>
      </c>
      <c r="HD110" s="83">
        <f t="shared" si="258"/>
        <v>135556767.25262177</v>
      </c>
      <c r="HE110" s="83">
        <f t="shared" si="259"/>
        <v>135202202.90157461</v>
      </c>
      <c r="HF110" s="83">
        <f t="shared" si="260"/>
        <v>0</v>
      </c>
      <c r="HG110" s="83">
        <f t="shared" si="261"/>
        <v>0</v>
      </c>
      <c r="HH110" s="83">
        <f t="shared" si="262"/>
        <v>134525393.91761273</v>
      </c>
      <c r="HI110" s="83">
        <f t="shared" si="263"/>
        <v>0</v>
      </c>
      <c r="HJ110" s="83">
        <f t="shared" si="264"/>
        <v>0</v>
      </c>
      <c r="HK110" s="83">
        <f t="shared" si="265"/>
        <v>134951573.37945816</v>
      </c>
      <c r="HL110" s="83">
        <f t="shared" si="266"/>
        <v>135587490.55483851</v>
      </c>
      <c r="HM110" s="83">
        <f t="shared" si="267"/>
        <v>135170030.51560542</v>
      </c>
      <c r="HN110" s="83">
        <f t="shared" si="268"/>
        <v>0</v>
      </c>
    </row>
    <row r="111" spans="1:222" x14ac:dyDescent="0.2">
      <c r="A111" s="63"/>
      <c r="K111" s="64" t="s">
        <v>431</v>
      </c>
      <c r="L111" s="64"/>
      <c r="M111" s="84">
        <v>1</v>
      </c>
      <c r="N111" s="84">
        <v>2</v>
      </c>
      <c r="O111" s="84"/>
      <c r="P111" s="84"/>
      <c r="Q111" s="84">
        <v>1</v>
      </c>
      <c r="R111" s="84">
        <v>1</v>
      </c>
      <c r="S111" s="83">
        <f t="shared" si="169"/>
        <v>40</v>
      </c>
      <c r="T111" s="87">
        <f t="shared" si="170"/>
        <v>0</v>
      </c>
      <c r="U111" s="84"/>
      <c r="V111" s="84"/>
      <c r="W111" s="85">
        <v>0.99961039321831002</v>
      </c>
      <c r="X111" s="85">
        <v>0.99961443464926802</v>
      </c>
      <c r="Y111" s="85">
        <v>0.999604881788002</v>
      </c>
      <c r="Z111" s="85">
        <v>0.99961038545877401</v>
      </c>
      <c r="AA111" s="85">
        <v>0.99959355044354703</v>
      </c>
      <c r="AB111" s="85">
        <v>0.99962461126596103</v>
      </c>
      <c r="AC111" s="85">
        <v>0.99961039321831002</v>
      </c>
      <c r="AD111" s="85">
        <v>0.99962595791085596</v>
      </c>
      <c r="AE111" s="85">
        <v>0.99961087670040605</v>
      </c>
      <c r="AF111" s="98">
        <v>260046409.59600899</v>
      </c>
      <c r="AG111" s="84">
        <v>260338290.75343999</v>
      </c>
      <c r="AH111" s="84">
        <v>259652331.286017</v>
      </c>
      <c r="AI111" s="84">
        <v>260045836.83748201</v>
      </c>
      <c r="AJ111" s="84">
        <v>258649036.71718901</v>
      </c>
      <c r="AK111" s="84">
        <v>261276429.720714</v>
      </c>
      <c r="AL111" s="98">
        <v>260046409.59600899</v>
      </c>
      <c r="AM111" s="84">
        <v>261203137.502909</v>
      </c>
      <c r="AN111" s="84">
        <v>260177405.40404999</v>
      </c>
      <c r="AO111" s="84">
        <v>-1236893.5531188501</v>
      </c>
      <c r="AP111" s="84"/>
      <c r="AQ111" s="84"/>
      <c r="AR111" s="84">
        <v>275821917.25395602</v>
      </c>
      <c r="AS111" s="83">
        <f t="shared" si="171"/>
        <v>275821917.25395602</v>
      </c>
      <c r="AT111" s="83">
        <f t="shared" ref="AT111:AT174" si="269">$AS111+$CC111</f>
        <v>275821917.25395602</v>
      </c>
      <c r="AU111" s="83">
        <f t="shared" si="172"/>
        <v>0</v>
      </c>
      <c r="AV111" s="84">
        <v>275825789.31999999</v>
      </c>
      <c r="AW111" s="84">
        <v>274180825.92000002</v>
      </c>
      <c r="AX111" s="84"/>
      <c r="AY111" s="83">
        <f t="shared" ref="AY111:AY174" si="270">$AV111+$AP111+$AQ111</f>
        <v>275825789.31999999</v>
      </c>
      <c r="AZ111" s="83">
        <f t="shared" ref="AZ111:AZ174" si="271">IF($R111=3,$BG111,IF($N111=3,$AV111+$AX111,0))</f>
        <v>0</v>
      </c>
      <c r="BA111" s="83">
        <f t="shared" ref="BA111:BA174" si="272">IF($N111=3,MAX($S111/100*($AT111+$AU111+$AZ111-$BG111),0),0)+$BG111</f>
        <v>260454479.44289011</v>
      </c>
      <c r="BB111" s="83">
        <f t="shared" ref="BB111:BB174" si="273">IF($N111&lt;&gt;3,MAX($S111/100*($AT111+$AU111+$AZ111-($BG111-$BE111)),0),0)+($BG111-$BE111)</f>
        <v>266601454.56731647</v>
      </c>
      <c r="BC111" s="83">
        <f t="shared" ref="BC111:BC174" si="274">MAX($S111/100*IF($N111&lt;&gt;3,($AS111+$AU111+$AZ111-($BG111-$BE111)),0)+($BG111-$BE111),($BG111-$BE111))-$BF111</f>
        <v>266601454.56731647</v>
      </c>
      <c r="BD111" s="83">
        <f t="shared" ref="BD111:BD174" si="275">IF($N111&lt;&gt;3,MAX($S111/100*($AT111+$AU111+$AZ111-($BG111-$BE111)),0),0)+($BG111-$BE111)-$BF111</f>
        <v>266601454.56731647</v>
      </c>
      <c r="BE111" s="83">
        <f t="shared" si="173"/>
        <v>0</v>
      </c>
      <c r="BF111" s="83">
        <f t="shared" si="174"/>
        <v>0</v>
      </c>
      <c r="BG111" s="83">
        <f t="shared" ref="BG111:BG174" si="276">$AF111+$AO111+$BE111-($AW111-$AV111)</f>
        <v>260454479.44289011</v>
      </c>
      <c r="BH111" s="83">
        <f t="shared" ref="BH111:BH174" si="277">$AG111+$AO111+$BE111-($AW111-$AV111)</f>
        <v>260746360.60032111</v>
      </c>
      <c r="BI111" s="83">
        <f t="shared" ref="BI111:BI174" si="278">$AH111+$AO111+$BE111-($AW111-$AV111)</f>
        <v>260060401.13289812</v>
      </c>
      <c r="BJ111" s="83">
        <f t="shared" ref="BJ111:BJ174" si="279">$AI111+$AO111+$BE111-($AW111-$AV111)</f>
        <v>260453906.68436313</v>
      </c>
      <c r="BK111" s="83">
        <f t="shared" ref="BK111:BK174" si="280">$AJ111+$AO111+$BE111-($AW111-$AV111)</f>
        <v>259057106.56407014</v>
      </c>
      <c r="BL111" s="83">
        <f t="shared" ref="BL111:BL174" si="281">$AK111+$AO111+$BE111-($AW111-$AV111)</f>
        <v>261684499.56759512</v>
      </c>
      <c r="BM111" s="83">
        <f t="shared" ref="BM111:BM174" si="282">$AM111+$AO111+$BE111-($AW111-$AV111)</f>
        <v>261611207.34979013</v>
      </c>
      <c r="BN111" s="83">
        <f t="shared" ref="BN111:BN174" si="283">$AN111+$AO111+$BE111-($AW111-$AV111)</f>
        <v>260585475.25093111</v>
      </c>
      <c r="BO111" s="83">
        <f t="shared" si="175"/>
        <v>0</v>
      </c>
      <c r="BP111" s="83">
        <f t="shared" ref="BP111:BP174" si="284">IF($R111=3,$BU111,IF($N111=3,$AV111+$AX111,0))</f>
        <v>0</v>
      </c>
      <c r="BQ111" s="83">
        <f t="shared" ref="BQ111:BQ174" si="285">IF($N111=3,MAX($S111/100*($AT111+$BO111+$BP111-$BU111),0),0)+$BU111</f>
        <v>260353163.59815738</v>
      </c>
      <c r="BR111" s="83">
        <f t="shared" ref="BR111:BR174" si="286">IF($N111&lt;&gt;3,MAX($S111/100*($AT111+$BO111+$BP111-($BU111-$BE111)),0),0)+($BU111-$BE111)</f>
        <v>266540665.06047684</v>
      </c>
      <c r="BS111" s="83">
        <f t="shared" ref="BS111:BS174" si="287">MAX($S111/100*IF($N111&lt;&gt;3,($AS111+$BO111+$BP111-($BU111-$BE111)),0)+($BU111-$BE111),($BU111-$BE111))-$BF111</f>
        <v>266540665.06047684</v>
      </c>
      <c r="BT111" s="83">
        <f t="shared" ref="BT111:BT174" si="288">IF($N111&lt;&gt;3,MAX($S111/100*($AT111+$BO111+$BP111-($BU111-$BE111)),0),0)+($BU111-$BE111)-$BF111</f>
        <v>266540665.06047684</v>
      </c>
      <c r="BU111" s="83">
        <f t="shared" ref="BU111:BU174" si="289">$W111*$AF111+$AO111+$BE111-($AW111-$AV111)</f>
        <v>260353163.59815738</v>
      </c>
      <c r="BV111" s="83">
        <f t="shared" ref="BV111:BV174" si="290">$X111*$AG111+$AO111+$BE111-($AW111-$AV111)</f>
        <v>260645983.1759378</v>
      </c>
      <c r="BW111" s="83">
        <f t="shared" ref="BW111:BW174" si="291">$Y111*$AH111+$AO111+$BE111-($AW111-$AV111)</f>
        <v>259957807.76801929</v>
      </c>
      <c r="BX111" s="83">
        <f t="shared" ref="BX111:BX174" si="292">$Z111*$AI111+$AO111+$BE111-($AW111-$AV111)</f>
        <v>260352589.04494596</v>
      </c>
      <c r="BY111" s="83">
        <f t="shared" ref="BY111:BY174" si="293">$AA111*$AJ111+$AO111+$BE111-($AW111-$AV111)</f>
        <v>258951978.77781945</v>
      </c>
      <c r="BZ111" s="83">
        <f t="shared" ref="BZ111:BZ174" si="294">$AB111*$AK111+$AO111+$BE111-($AW111-$AV111)</f>
        <v>261586419.33940804</v>
      </c>
      <c r="CA111" s="83">
        <f t="shared" ref="CA111:CA174" si="295">$AD111*$AM111+$AO111+$BE111-($AW111-$AV111)</f>
        <v>261513506.38254756</v>
      </c>
      <c r="CB111" s="83">
        <f t="shared" ref="CB111:CB174" si="296">$AE111*$AN111+$AO111+$BE111-($AW111-$AV111)</f>
        <v>260484234.1604605</v>
      </c>
      <c r="CC111" s="84"/>
      <c r="CD111" s="84"/>
      <c r="CE111" s="84"/>
      <c r="CF111" s="84"/>
      <c r="CG111" s="84"/>
      <c r="CH111" s="84"/>
      <c r="CI111" s="84"/>
      <c r="CJ111" s="84"/>
      <c r="CK111" s="84"/>
      <c r="CL111" s="83">
        <f t="shared" si="164"/>
        <v>291881.15743100643</v>
      </c>
      <c r="CM111" s="83">
        <f t="shared" si="165"/>
        <v>0</v>
      </c>
      <c r="CN111" s="83">
        <f t="shared" si="166"/>
        <v>0</v>
      </c>
      <c r="CO111" s="83">
        <f t="shared" ref="CO111:CO174" si="297">IF($R111=3,0,MAX($BK111-$BG111-($CG111-$CC111),0))</f>
        <v>0</v>
      </c>
      <c r="CP111" s="83">
        <f t="shared" ref="CP111:CP174" si="298">IF($R111=3,0,MAX($BL111-$BG111-($CH111-$CC111),0))</f>
        <v>1230020.1247050166</v>
      </c>
      <c r="CQ111" s="83">
        <f t="shared" ref="CQ111:CQ174" si="299">IF($R111=3,0,$BA111-$BG111)</f>
        <v>0</v>
      </c>
      <c r="CR111" s="83">
        <f t="shared" ref="CR111:CR174" si="300">IF($R111=3,0,IF(AND($BB111-($BG111-$BE111)=0,$BE111&gt;0),1,$BB111-($BG111-$BE111)))</f>
        <v>6146975.1244263649</v>
      </c>
      <c r="CS111" s="83">
        <f t="shared" ref="CS111:CS174" si="301">IF($R111=3,0,$BD111-($BG111-$BE111))</f>
        <v>6146975.1244263649</v>
      </c>
      <c r="CT111" s="83">
        <f t="shared" ref="CT111:CT174" si="302">IF($N111=3,$CQ111,$CR111)</f>
        <v>6146975.1244263649</v>
      </c>
      <c r="CU111" s="83">
        <f t="shared" ref="CU111:CU174" si="303">IF($N111=3,$CQ111,$CS111)</f>
        <v>6146975.1244263649</v>
      </c>
      <c r="CV111" s="83">
        <f t="shared" si="176"/>
        <v>6146975.1244263649</v>
      </c>
      <c r="CW111" s="83">
        <f>INDEX($CO:$CU,ROW(),MATCH($CW$42,$CO$47:$CU$47,0))</f>
        <v>6146975.1244263649</v>
      </c>
      <c r="CX111" s="83">
        <f t="shared" si="167"/>
        <v>1156727.9069000185</v>
      </c>
      <c r="CY111" s="83">
        <f t="shared" si="168"/>
        <v>130995.80804100633</v>
      </c>
      <c r="CZ111" s="83">
        <f t="shared" si="177"/>
        <v>292819.57778042555</v>
      </c>
      <c r="DA111" s="83">
        <f t="shared" si="178"/>
        <v>0</v>
      </c>
      <c r="DB111" s="83">
        <f t="shared" si="179"/>
        <v>0</v>
      </c>
      <c r="DC111" s="83">
        <f t="shared" ref="DC111:DC174" si="304">IF($R111=3,0,MAX($BY111-$BU111-($CG111-$CC111),0))</f>
        <v>0</v>
      </c>
      <c r="DD111" s="83">
        <f t="shared" ref="DD111:DD174" si="305">IF($R111=3,0,MAX($BZ111-$BU111-($CH111-$CC111),0))</f>
        <v>1233255.741250664</v>
      </c>
      <c r="DE111" s="83">
        <f t="shared" ref="DE111:DE174" si="306">IF($R111=3,0,$BQ111-$BU111)</f>
        <v>0</v>
      </c>
      <c r="DF111" s="83">
        <f t="shared" ref="DF111:DF174" si="307">IF($R111=3,0,IF(AND($BR111-($BU111-$BE111)=0,$BE111&gt;0),1,$BR111-($BU111-$BE111)))</f>
        <v>6187501.4623194635</v>
      </c>
      <c r="DG111" s="83">
        <f t="shared" ref="DG111:DG174" si="308">IF($R111=3,0,$BT111-($BU111-$BE111))</f>
        <v>6187501.4623194635</v>
      </c>
      <c r="DH111" s="83">
        <f t="shared" ref="DH111:DH174" si="309">IF($N111=3,$DE111,$DF111)</f>
        <v>6187501.4623194635</v>
      </c>
      <c r="DI111" s="83">
        <f t="shared" ref="DI111:DI174" si="310">IF($N111=3,$DE111,$DG111)</f>
        <v>6187501.4623194635</v>
      </c>
      <c r="DJ111" s="83">
        <f t="shared" si="180"/>
        <v>6187501.4623194635</v>
      </c>
      <c r="DK111" s="83">
        <f>INDEX($DC:$DI,ROW(),MATCH($DK$42,$DC$47:$DI$47,0))</f>
        <v>6187501.4623194635</v>
      </c>
      <c r="DL111" s="83">
        <f t="shared" si="181"/>
        <v>1160342.7843901813</v>
      </c>
      <c r="DM111" s="83">
        <f t="shared" si="182"/>
        <v>131070.56230312586</v>
      </c>
      <c r="DN111" s="83">
        <f t="shared" si="183"/>
        <v>0</v>
      </c>
      <c r="DO111" s="83">
        <f t="shared" si="184"/>
        <v>0</v>
      </c>
      <c r="DP111" s="83">
        <f t="shared" si="185"/>
        <v>0</v>
      </c>
      <c r="DQ111" s="83">
        <f t="shared" si="186"/>
        <v>0</v>
      </c>
      <c r="DR111" s="83">
        <f t="shared" si="187"/>
        <v>-145469.02510806679</v>
      </c>
      <c r="DS111" s="83">
        <f t="shared" si="188"/>
        <v>0</v>
      </c>
      <c r="DT111" s="83">
        <f t="shared" si="189"/>
        <v>-162662.73313879338</v>
      </c>
      <c r="DU111" s="83">
        <f t="shared" si="190"/>
        <v>-162662.73313879341</v>
      </c>
      <c r="DV111" s="83">
        <f t="shared" si="191"/>
        <v>47735.557874363767</v>
      </c>
      <c r="DW111" s="83">
        <f t="shared" si="192"/>
        <v>0</v>
      </c>
      <c r="DX111" s="83">
        <f t="shared" si="193"/>
        <v>0</v>
      </c>
      <c r="DY111" s="83">
        <f t="shared" si="194"/>
        <v>0</v>
      </c>
      <c r="DZ111" s="83">
        <f t="shared" si="195"/>
        <v>0</v>
      </c>
      <c r="EA111" s="83">
        <f t="shared" si="196"/>
        <v>0</v>
      </c>
      <c r="EB111" s="83">
        <f t="shared" si="197"/>
        <v>-148407.88675859361</v>
      </c>
      <c r="EC111" s="83">
        <f t="shared" si="198"/>
        <v>0</v>
      </c>
      <c r="ED111" s="83">
        <f t="shared" si="199"/>
        <v>-167053.39095200293</v>
      </c>
      <c r="EE111" s="83">
        <f t="shared" si="200"/>
        <v>-167053.3909520029</v>
      </c>
      <c r="EF111" s="83">
        <f t="shared" si="201"/>
        <v>47443.484739786087</v>
      </c>
      <c r="EG111" s="83">
        <f t="shared" si="202"/>
        <v>0</v>
      </c>
      <c r="EH111" s="83">
        <f t="shared" si="203"/>
        <v>291881.15743100643</v>
      </c>
      <c r="EI111" s="83">
        <f t="shared" si="204"/>
        <v>0</v>
      </c>
      <c r="EJ111" s="83">
        <f t="shared" si="205"/>
        <v>0</v>
      </c>
      <c r="EK111" s="83">
        <f t="shared" si="206"/>
        <v>0</v>
      </c>
      <c r="EL111" s="83">
        <f t="shared" si="207"/>
        <v>1375489.1498130835</v>
      </c>
      <c r="EM111" s="83">
        <f t="shared" si="208"/>
        <v>0</v>
      </c>
      <c r="EN111" s="83">
        <f t="shared" si="209"/>
        <v>6309637.857565158</v>
      </c>
      <c r="EO111" s="83">
        <f t="shared" si="210"/>
        <v>6309637.857565158</v>
      </c>
      <c r="EP111" s="83">
        <f t="shared" ref="EP111:EP174" si="311">IF($N111=3,$EM111,$EN111)</f>
        <v>6309637.857565158</v>
      </c>
      <c r="EQ111" s="83">
        <f t="shared" ref="EQ111:EQ174" si="312">IF($N111=3,$EM111,$EO111)</f>
        <v>6309637.857565158</v>
      </c>
      <c r="ER111" s="83">
        <f t="shared" si="211"/>
        <v>6309637.857565158</v>
      </c>
      <c r="ES111" s="83">
        <f>INDEX($EK:$EQ,ROW(),MATCH($ES$42,$EK$47:$EQ$47,0))</f>
        <v>6309637.857565158</v>
      </c>
      <c r="ET111" s="83">
        <f t="shared" si="212"/>
        <v>1108992.3490256546</v>
      </c>
      <c r="EU111" s="83">
        <f t="shared" si="213"/>
        <v>130995.80804100633</v>
      </c>
      <c r="EV111" s="83">
        <f t="shared" si="214"/>
        <v>292819.57778042555</v>
      </c>
      <c r="EW111" s="83">
        <f t="shared" si="215"/>
        <v>0</v>
      </c>
      <c r="EX111" s="83">
        <f t="shared" si="216"/>
        <v>0</v>
      </c>
      <c r="EY111" s="83">
        <f t="shared" si="217"/>
        <v>0</v>
      </c>
      <c r="EZ111" s="83">
        <f t="shared" si="218"/>
        <v>1381663.6280092576</v>
      </c>
      <c r="FA111" s="83">
        <f t="shared" si="219"/>
        <v>0</v>
      </c>
      <c r="FB111" s="83">
        <f t="shared" si="220"/>
        <v>6354554.8532714667</v>
      </c>
      <c r="FC111" s="83">
        <f t="shared" si="221"/>
        <v>6354554.8532714667</v>
      </c>
      <c r="FD111" s="83">
        <f t="shared" ref="FD111:FD174" si="313">IF($N111=3,$FA111,$FB111)</f>
        <v>6354554.8532714667</v>
      </c>
      <c r="FE111" s="83">
        <f t="shared" ref="FE111:FE174" si="314">IF($N111=3,$FA111,$FC111)</f>
        <v>6354554.8532714667</v>
      </c>
      <c r="FF111" s="83">
        <f t="shared" si="222"/>
        <v>6354554.8532714667</v>
      </c>
      <c r="FG111" s="113">
        <f>INDEX($EY:$FE,ROW(),MATCH($FG$42,$EY$47:$FE$47,0))</f>
        <v>6354554.8532714667</v>
      </c>
      <c r="FH111" s="83">
        <f t="shared" si="223"/>
        <v>1112899.2996503953</v>
      </c>
      <c r="FI111" s="83">
        <f t="shared" si="224"/>
        <v>131070.56230312586</v>
      </c>
      <c r="FJ111" s="84">
        <v>6493727.1801057104</v>
      </c>
      <c r="FK111" s="84">
        <v>1720992.4823865001</v>
      </c>
      <c r="FL111" s="84">
        <v>2787991.8897858402</v>
      </c>
      <c r="FM111" s="83">
        <f t="shared" ref="FM111:FM174" si="315">(1-$O111)*$FL111</f>
        <v>2787991.8897858402</v>
      </c>
      <c r="FN111" s="83">
        <f t="shared" ref="FN111:FN174" si="316">$O111*$FL111</f>
        <v>0</v>
      </c>
      <c r="FO111" s="83">
        <f t="shared" si="225"/>
        <v>4508984.3721723408</v>
      </c>
      <c r="FP111" s="84">
        <v>18386778.212206598</v>
      </c>
      <c r="FQ111" s="84">
        <v>266443334.13813099</v>
      </c>
      <c r="FR111" s="83">
        <f t="shared" si="226"/>
        <v>267430476.25593755</v>
      </c>
      <c r="FS111" s="83">
        <f t="shared" si="227"/>
        <v>987142.11780655384</v>
      </c>
      <c r="FT111" s="84">
        <v>260046409.59600899</v>
      </c>
      <c r="FU111" s="83">
        <f t="shared" ref="FU111:FU174" si="317">$BG111*$Q111</f>
        <v>260454479.44289011</v>
      </c>
      <c r="FV111" s="83">
        <f t="shared" ref="FV111:FV174" si="318">$BG111*$P111</f>
        <v>0</v>
      </c>
      <c r="FW111" s="83">
        <f t="shared" ref="FW111:FW174" si="319">IF($Q111=1,$AT111+$AZ111,0)</f>
        <v>275821917.25395602</v>
      </c>
      <c r="FX111" s="84">
        <v>55198417.409999996</v>
      </c>
      <c r="FY111" s="83">
        <f t="shared" si="228"/>
        <v>70569727.287109911</v>
      </c>
      <c r="FZ111" s="83">
        <f t="shared" ref="FZ111:FZ174" si="320">$AF111-$FT111</f>
        <v>0</v>
      </c>
      <c r="GA111" s="83">
        <f t="shared" si="229"/>
        <v>0</v>
      </c>
      <c r="GB111" s="83">
        <f t="shared" si="230"/>
        <v>0</v>
      </c>
      <c r="GC111" s="83">
        <f t="shared" si="231"/>
        <v>0</v>
      </c>
      <c r="GD111" s="83">
        <f t="shared" si="232"/>
        <v>0</v>
      </c>
      <c r="GE111" s="83">
        <f t="shared" si="233"/>
        <v>0</v>
      </c>
      <c r="GF111" s="83">
        <f t="shared" si="234"/>
        <v>0</v>
      </c>
      <c r="GG111" s="83">
        <f t="shared" si="235"/>
        <v>0</v>
      </c>
      <c r="GH111" s="83">
        <f t="shared" si="236"/>
        <v>0</v>
      </c>
      <c r="GI111" s="83">
        <f t="shared" si="237"/>
        <v>260454479.44289011</v>
      </c>
      <c r="GJ111" s="83">
        <f t="shared" si="238"/>
        <v>0</v>
      </c>
      <c r="GK111" s="83">
        <f t="shared" si="239"/>
        <v>0</v>
      </c>
      <c r="GL111" s="83">
        <f t="shared" si="240"/>
        <v>0</v>
      </c>
      <c r="GM111" s="83">
        <f t="shared" si="241"/>
        <v>260454479.44289011</v>
      </c>
      <c r="GN111" s="83">
        <f t="shared" si="242"/>
        <v>260454479.44289011</v>
      </c>
      <c r="GO111" s="83">
        <f t="shared" si="243"/>
        <v>260454479.44289011</v>
      </c>
      <c r="GP111" s="83">
        <f t="shared" si="244"/>
        <v>260454479.44289011</v>
      </c>
      <c r="GQ111" s="83">
        <f t="shared" si="245"/>
        <v>0</v>
      </c>
      <c r="GR111" s="83">
        <f t="shared" si="246"/>
        <v>0</v>
      </c>
      <c r="GS111" s="83">
        <f t="shared" si="247"/>
        <v>0</v>
      </c>
      <c r="GT111" s="83">
        <f t="shared" si="248"/>
        <v>0</v>
      </c>
      <c r="GU111" s="83">
        <f t="shared" si="249"/>
        <v>0</v>
      </c>
      <c r="GV111" s="83">
        <f t="shared" si="250"/>
        <v>0</v>
      </c>
      <c r="GW111" s="83">
        <f t="shared" si="251"/>
        <v>0</v>
      </c>
      <c r="GX111" s="83">
        <f t="shared" si="252"/>
        <v>0</v>
      </c>
      <c r="GY111" s="83">
        <f t="shared" si="253"/>
        <v>260746360.60032111</v>
      </c>
      <c r="GZ111" s="83">
        <f t="shared" si="254"/>
        <v>0</v>
      </c>
      <c r="HA111" s="83">
        <f t="shared" si="255"/>
        <v>0</v>
      </c>
      <c r="HB111" s="83">
        <f t="shared" si="256"/>
        <v>0</v>
      </c>
      <c r="HC111" s="83">
        <f t="shared" si="257"/>
        <v>261684499.56759512</v>
      </c>
      <c r="HD111" s="83">
        <f t="shared" si="258"/>
        <v>266601454.56731647</v>
      </c>
      <c r="HE111" s="83">
        <f t="shared" si="259"/>
        <v>261611207.34979013</v>
      </c>
      <c r="HF111" s="83">
        <f t="shared" si="260"/>
        <v>260585475.25093111</v>
      </c>
      <c r="HG111" s="83">
        <f t="shared" si="261"/>
        <v>260746360.60032111</v>
      </c>
      <c r="HH111" s="83">
        <f t="shared" si="262"/>
        <v>0</v>
      </c>
      <c r="HI111" s="83">
        <f t="shared" si="263"/>
        <v>0</v>
      </c>
      <c r="HJ111" s="83">
        <f t="shared" si="264"/>
        <v>0</v>
      </c>
      <c r="HK111" s="83">
        <f t="shared" si="265"/>
        <v>261832907.45435372</v>
      </c>
      <c r="HL111" s="83">
        <f t="shared" si="266"/>
        <v>266768507.95826846</v>
      </c>
      <c r="HM111" s="83">
        <f t="shared" si="267"/>
        <v>261563763.86505035</v>
      </c>
      <c r="HN111" s="83">
        <f t="shared" si="268"/>
        <v>260585475.25093111</v>
      </c>
    </row>
    <row r="112" spans="1:222" x14ac:dyDescent="0.2">
      <c r="A112" s="63"/>
      <c r="K112" s="64" t="s">
        <v>432</v>
      </c>
      <c r="L112" s="64"/>
      <c r="M112" s="84">
        <v>1</v>
      </c>
      <c r="N112" s="84">
        <v>2</v>
      </c>
      <c r="O112" s="84"/>
      <c r="P112" s="84"/>
      <c r="Q112" s="84">
        <v>1</v>
      </c>
      <c r="R112" s="84">
        <v>1</v>
      </c>
      <c r="S112" s="83">
        <f t="shared" si="169"/>
        <v>40</v>
      </c>
      <c r="T112" s="87">
        <f t="shared" si="170"/>
        <v>0</v>
      </c>
      <c r="U112" s="84"/>
      <c r="V112" s="84"/>
      <c r="W112" s="85">
        <v>0.99970220733806103</v>
      </c>
      <c r="X112" s="85">
        <v>0.99970125696489098</v>
      </c>
      <c r="Y112" s="85">
        <v>0.99970348711893597</v>
      </c>
      <c r="Z112" s="85">
        <v>0.99970220540190102</v>
      </c>
      <c r="AA112" s="85">
        <v>0.99970362391367595</v>
      </c>
      <c r="AB112" s="85">
        <v>0.99970130398676105</v>
      </c>
      <c r="AC112" s="85">
        <v>0.99970220733806103</v>
      </c>
      <c r="AD112" s="85">
        <v>0.99973466937973199</v>
      </c>
      <c r="AE112" s="85">
        <v>0.999702131502754</v>
      </c>
      <c r="AF112" s="98">
        <v>461117610.36749202</v>
      </c>
      <c r="AG112" s="84">
        <v>460978825.47535002</v>
      </c>
      <c r="AH112" s="84">
        <v>461303986.094033</v>
      </c>
      <c r="AI112" s="84">
        <v>461117374.93411201</v>
      </c>
      <c r="AJ112" s="84">
        <v>460311921.25493097</v>
      </c>
      <c r="AK112" s="84">
        <v>461835804.17554998</v>
      </c>
      <c r="AL112" s="98">
        <v>461117610.36749202</v>
      </c>
      <c r="AM112" s="84">
        <v>464609780.05339599</v>
      </c>
      <c r="AN112" s="84">
        <v>461055594.60091799</v>
      </c>
      <c r="AO112" s="84">
        <v>-2346484.3741702298</v>
      </c>
      <c r="AP112" s="84"/>
      <c r="AQ112" s="84">
        <v>-124957.39</v>
      </c>
      <c r="AR112" s="84">
        <v>476849817.48302197</v>
      </c>
      <c r="AS112" s="83">
        <f t="shared" si="171"/>
        <v>476849817.48302197</v>
      </c>
      <c r="AT112" s="83">
        <f t="shared" si="269"/>
        <v>476849817.48302197</v>
      </c>
      <c r="AU112" s="83">
        <f t="shared" si="172"/>
        <v>0</v>
      </c>
      <c r="AV112" s="84">
        <v>476854105.35000002</v>
      </c>
      <c r="AW112" s="84">
        <v>472098651.25999999</v>
      </c>
      <c r="AX112" s="84"/>
      <c r="AY112" s="83">
        <f t="shared" si="270"/>
        <v>476729147.96000004</v>
      </c>
      <c r="AZ112" s="83">
        <f t="shared" si="271"/>
        <v>0</v>
      </c>
      <c r="BA112" s="83">
        <f t="shared" si="272"/>
        <v>463526580.08332181</v>
      </c>
      <c r="BB112" s="83">
        <f t="shared" si="273"/>
        <v>468855875.04320186</v>
      </c>
      <c r="BC112" s="83">
        <f t="shared" si="274"/>
        <v>468855875.04320186</v>
      </c>
      <c r="BD112" s="83">
        <f t="shared" si="275"/>
        <v>468855875.04320186</v>
      </c>
      <c r="BE112" s="83">
        <f t="shared" si="173"/>
        <v>0</v>
      </c>
      <c r="BF112" s="83">
        <f t="shared" si="174"/>
        <v>0</v>
      </c>
      <c r="BG112" s="83">
        <f t="shared" si="276"/>
        <v>463526580.08332181</v>
      </c>
      <c r="BH112" s="83">
        <f t="shared" si="277"/>
        <v>463387795.19117981</v>
      </c>
      <c r="BI112" s="83">
        <f t="shared" si="278"/>
        <v>463712955.80986279</v>
      </c>
      <c r="BJ112" s="83">
        <f t="shared" si="279"/>
        <v>463526344.6499418</v>
      </c>
      <c r="BK112" s="83">
        <f t="shared" si="280"/>
        <v>462720890.97076076</v>
      </c>
      <c r="BL112" s="83">
        <f t="shared" si="281"/>
        <v>464244773.89137977</v>
      </c>
      <c r="BM112" s="83">
        <f t="shared" si="282"/>
        <v>467018749.76922578</v>
      </c>
      <c r="BN112" s="83">
        <f t="shared" si="283"/>
        <v>463464564.31674778</v>
      </c>
      <c r="BO112" s="83">
        <f t="shared" si="175"/>
        <v>0</v>
      </c>
      <c r="BP112" s="83">
        <f t="shared" si="284"/>
        <v>0</v>
      </c>
      <c r="BQ112" s="83">
        <f t="shared" si="285"/>
        <v>463389262.64266354</v>
      </c>
      <c r="BR112" s="83">
        <f t="shared" si="286"/>
        <v>468773484.57880694</v>
      </c>
      <c r="BS112" s="83">
        <f t="shared" si="287"/>
        <v>468773484.57880694</v>
      </c>
      <c r="BT112" s="83">
        <f t="shared" si="288"/>
        <v>468773484.57880694</v>
      </c>
      <c r="BU112" s="83">
        <f t="shared" si="289"/>
        <v>463389262.64266354</v>
      </c>
      <c r="BV112" s="83">
        <f t="shared" si="290"/>
        <v>463250080.97773629</v>
      </c>
      <c r="BW112" s="83">
        <f t="shared" si="291"/>
        <v>463576173.23589975</v>
      </c>
      <c r="BX112" s="83">
        <f t="shared" si="292"/>
        <v>463389026.38659686</v>
      </c>
      <c r="BY112" s="83">
        <f t="shared" si="293"/>
        <v>462584465.52505094</v>
      </c>
      <c r="BZ112" s="83">
        <f t="shared" si="294"/>
        <v>464106825.37790155</v>
      </c>
      <c r="CA112" s="83">
        <f t="shared" si="295"/>
        <v>466895474.56810164</v>
      </c>
      <c r="CB112" s="83">
        <f t="shared" si="296"/>
        <v>463327230.37963712</v>
      </c>
      <c r="CC112" s="84"/>
      <c r="CD112" s="84"/>
      <c r="CE112" s="84"/>
      <c r="CF112" s="84"/>
      <c r="CG112" s="84"/>
      <c r="CH112" s="84"/>
      <c r="CI112" s="84"/>
      <c r="CJ112" s="84"/>
      <c r="CK112" s="84"/>
      <c r="CL112" s="83">
        <f t="shared" si="164"/>
        <v>0</v>
      </c>
      <c r="CM112" s="83">
        <f t="shared" si="165"/>
        <v>186375.72654098272</v>
      </c>
      <c r="CN112" s="83">
        <f t="shared" si="166"/>
        <v>0</v>
      </c>
      <c r="CO112" s="83">
        <f t="shared" si="297"/>
        <v>0</v>
      </c>
      <c r="CP112" s="83">
        <f t="shared" si="298"/>
        <v>718193.80805796385</v>
      </c>
      <c r="CQ112" s="83">
        <f t="shared" si="299"/>
        <v>0</v>
      </c>
      <c r="CR112" s="83">
        <f t="shared" si="300"/>
        <v>5329294.959880054</v>
      </c>
      <c r="CS112" s="83">
        <f t="shared" si="301"/>
        <v>5329294.959880054</v>
      </c>
      <c r="CT112" s="83">
        <f t="shared" si="302"/>
        <v>5329294.959880054</v>
      </c>
      <c r="CU112" s="83">
        <f t="shared" si="303"/>
        <v>5329294.959880054</v>
      </c>
      <c r="CV112" s="83">
        <f t="shared" si="176"/>
        <v>5329294.959880054</v>
      </c>
      <c r="CW112" s="83">
        <f>INDEX($CO:$CU,ROW(),MATCH($CW$42,$CO$47:$CU$47,0))</f>
        <v>5329294.959880054</v>
      </c>
      <c r="CX112" s="83">
        <f t="shared" si="167"/>
        <v>3492169.6859039664</v>
      </c>
      <c r="CY112" s="83">
        <f t="shared" si="168"/>
        <v>0</v>
      </c>
      <c r="CZ112" s="83">
        <f t="shared" si="177"/>
        <v>0</v>
      </c>
      <c r="DA112" s="83">
        <f t="shared" si="178"/>
        <v>186910.59323620796</v>
      </c>
      <c r="DB112" s="83">
        <f t="shared" si="179"/>
        <v>0</v>
      </c>
      <c r="DC112" s="83">
        <f t="shared" si="304"/>
        <v>0</v>
      </c>
      <c r="DD112" s="83">
        <f t="shared" si="305"/>
        <v>717562.73523801565</v>
      </c>
      <c r="DE112" s="83">
        <f t="shared" si="306"/>
        <v>0</v>
      </c>
      <c r="DF112" s="83">
        <f t="shared" si="307"/>
        <v>5384221.9361433983</v>
      </c>
      <c r="DG112" s="83">
        <f t="shared" si="308"/>
        <v>5384221.9361433983</v>
      </c>
      <c r="DH112" s="83">
        <f t="shared" si="309"/>
        <v>5384221.9361433983</v>
      </c>
      <c r="DI112" s="83">
        <f t="shared" si="310"/>
        <v>5384221.9361433983</v>
      </c>
      <c r="DJ112" s="83">
        <f t="shared" si="180"/>
        <v>5384221.9361433983</v>
      </c>
      <c r="DK112" s="83">
        <f>INDEX($DC:$DI,ROW(),MATCH($DK$42,$DC$47:$DI$47,0))</f>
        <v>5384221.9361433983</v>
      </c>
      <c r="DL112" s="83">
        <f t="shared" si="181"/>
        <v>3506211.9254381061</v>
      </c>
      <c r="DM112" s="83">
        <f t="shared" si="182"/>
        <v>0</v>
      </c>
      <c r="DN112" s="83">
        <f t="shared" si="183"/>
        <v>0</v>
      </c>
      <c r="DO112" s="83">
        <f t="shared" si="184"/>
        <v>12791.763777471393</v>
      </c>
      <c r="DP112" s="83">
        <f t="shared" si="185"/>
        <v>0</v>
      </c>
      <c r="DQ112" s="83">
        <f t="shared" si="186"/>
        <v>0</v>
      </c>
      <c r="DR112" s="83">
        <f t="shared" si="187"/>
        <v>-84937.596546964822</v>
      </c>
      <c r="DS112" s="83">
        <f t="shared" si="188"/>
        <v>0</v>
      </c>
      <c r="DT112" s="83">
        <f t="shared" si="189"/>
        <v>-141025.08409903198</v>
      </c>
      <c r="DU112" s="83">
        <f t="shared" si="190"/>
        <v>-141025.08409903201</v>
      </c>
      <c r="DV112" s="83">
        <f t="shared" si="191"/>
        <v>144113.98493472696</v>
      </c>
      <c r="DW112" s="83">
        <f t="shared" si="192"/>
        <v>0</v>
      </c>
      <c r="DX112" s="83">
        <f t="shared" si="193"/>
        <v>0</v>
      </c>
      <c r="DY112" s="83">
        <f t="shared" si="194"/>
        <v>12704.550871707201</v>
      </c>
      <c r="DZ112" s="83">
        <f t="shared" si="195"/>
        <v>0</v>
      </c>
      <c r="EA112" s="83">
        <f t="shared" si="196"/>
        <v>0</v>
      </c>
      <c r="EB112" s="83">
        <f t="shared" si="197"/>
        <v>-86350.272365563796</v>
      </c>
      <c r="EC112" s="83">
        <f t="shared" si="198"/>
        <v>0</v>
      </c>
      <c r="ED112" s="83">
        <f t="shared" si="199"/>
        <v>-145366.03143423615</v>
      </c>
      <c r="EE112" s="83">
        <f t="shared" si="200"/>
        <v>-145366.03143423612</v>
      </c>
      <c r="EF112" s="83">
        <f t="shared" si="201"/>
        <v>143360.1468607421</v>
      </c>
      <c r="EG112" s="83">
        <f t="shared" si="202"/>
        <v>0</v>
      </c>
      <c r="EH112" s="83">
        <f t="shared" si="203"/>
        <v>0</v>
      </c>
      <c r="EI112" s="83">
        <f t="shared" si="204"/>
        <v>173583.96276351134</v>
      </c>
      <c r="EJ112" s="83">
        <f t="shared" si="205"/>
        <v>0</v>
      </c>
      <c r="EK112" s="83">
        <f t="shared" si="206"/>
        <v>0</v>
      </c>
      <c r="EL112" s="83">
        <f t="shared" si="207"/>
        <v>803131.40460492868</v>
      </c>
      <c r="EM112" s="83">
        <f t="shared" si="208"/>
        <v>0</v>
      </c>
      <c r="EN112" s="83">
        <f t="shared" si="209"/>
        <v>5470320.043979086</v>
      </c>
      <c r="EO112" s="83">
        <f t="shared" si="210"/>
        <v>5470320.043979086</v>
      </c>
      <c r="EP112" s="83">
        <f t="shared" si="311"/>
        <v>5470320.043979086</v>
      </c>
      <c r="EQ112" s="83">
        <f t="shared" si="312"/>
        <v>5470320.043979086</v>
      </c>
      <c r="ER112" s="83">
        <f t="shared" si="211"/>
        <v>5470320.043979086</v>
      </c>
      <c r="ES112" s="83">
        <f>INDEX($EK:$EQ,ROW(),MATCH($ES$42,$EK$47:$EQ$47,0))</f>
        <v>5470320.043979086</v>
      </c>
      <c r="ET112" s="83">
        <f t="shared" si="212"/>
        <v>3348055.7009692397</v>
      </c>
      <c r="EU112" s="83">
        <f t="shared" si="213"/>
        <v>0</v>
      </c>
      <c r="EV112" s="83">
        <f t="shared" si="214"/>
        <v>0</v>
      </c>
      <c r="EW112" s="83">
        <f t="shared" si="215"/>
        <v>174206.04236450075</v>
      </c>
      <c r="EX112" s="83">
        <f t="shared" si="216"/>
        <v>0</v>
      </c>
      <c r="EY112" s="83">
        <f t="shared" si="217"/>
        <v>0</v>
      </c>
      <c r="EZ112" s="83">
        <f t="shared" si="218"/>
        <v>803913.00760357943</v>
      </c>
      <c r="FA112" s="83">
        <f t="shared" si="219"/>
        <v>0</v>
      </c>
      <c r="FB112" s="83">
        <f t="shared" si="220"/>
        <v>5529587.9675776344</v>
      </c>
      <c r="FC112" s="83">
        <f t="shared" si="221"/>
        <v>5529587.9675776344</v>
      </c>
      <c r="FD112" s="83">
        <f t="shared" si="313"/>
        <v>5529587.9675776344</v>
      </c>
      <c r="FE112" s="83">
        <f t="shared" si="314"/>
        <v>5529587.9675776344</v>
      </c>
      <c r="FF112" s="83">
        <f t="shared" si="222"/>
        <v>5529587.9675776344</v>
      </c>
      <c r="FG112" s="113">
        <f>INDEX($EY:$FE,ROW(),MATCH($FG$42,$EY$47:$FE$47,0))</f>
        <v>5529587.9675776344</v>
      </c>
      <c r="FH112" s="83">
        <f t="shared" si="223"/>
        <v>3362851.778577364</v>
      </c>
      <c r="FI112" s="83">
        <f t="shared" si="224"/>
        <v>0</v>
      </c>
      <c r="FJ112" s="84">
        <v>18570370.003213</v>
      </c>
      <c r="FK112" s="84">
        <v>3310572.23526676</v>
      </c>
      <c r="FL112" s="84">
        <v>6255091.6965887202</v>
      </c>
      <c r="FM112" s="83">
        <f t="shared" si="315"/>
        <v>6255091.6965887202</v>
      </c>
      <c r="FN112" s="83">
        <f t="shared" si="316"/>
        <v>0</v>
      </c>
      <c r="FO112" s="83">
        <f t="shared" si="225"/>
        <v>9565663.9318554811</v>
      </c>
      <c r="FP112" s="84">
        <v>17362941.186313801</v>
      </c>
      <c r="FQ112" s="84">
        <v>448496017.17412502</v>
      </c>
      <c r="FR112" s="83">
        <f t="shared" si="226"/>
        <v>450344517.61873734</v>
      </c>
      <c r="FS112" s="83">
        <f t="shared" si="227"/>
        <v>1848500.4446123242</v>
      </c>
      <c r="FT112" s="84">
        <v>461117610.36749202</v>
      </c>
      <c r="FU112" s="83">
        <f t="shared" si="317"/>
        <v>463526580.08332181</v>
      </c>
      <c r="FV112" s="83">
        <f t="shared" si="318"/>
        <v>0</v>
      </c>
      <c r="FW112" s="83">
        <f t="shared" si="319"/>
        <v>476849817.48302197</v>
      </c>
      <c r="FX112" s="84">
        <v>-49958872.670000002</v>
      </c>
      <c r="FY112" s="83">
        <f t="shared" si="228"/>
        <v>0</v>
      </c>
      <c r="FZ112" s="83">
        <f t="shared" si="320"/>
        <v>0</v>
      </c>
      <c r="GA112" s="83">
        <f t="shared" si="229"/>
        <v>0</v>
      </c>
      <c r="GB112" s="83">
        <f t="shared" si="230"/>
        <v>0</v>
      </c>
      <c r="GC112" s="83">
        <f t="shared" si="231"/>
        <v>0</v>
      </c>
      <c r="GD112" s="83">
        <f t="shared" si="232"/>
        <v>0</v>
      </c>
      <c r="GE112" s="83">
        <f t="shared" si="233"/>
        <v>0</v>
      </c>
      <c r="GF112" s="83">
        <f t="shared" si="234"/>
        <v>0</v>
      </c>
      <c r="GG112" s="83">
        <f t="shared" si="235"/>
        <v>0</v>
      </c>
      <c r="GH112" s="83">
        <f t="shared" si="236"/>
        <v>0</v>
      </c>
      <c r="GI112" s="83">
        <f t="shared" si="237"/>
        <v>0</v>
      </c>
      <c r="GJ112" s="83">
        <f t="shared" si="238"/>
        <v>463526580.08332181</v>
      </c>
      <c r="GK112" s="83">
        <f t="shared" si="239"/>
        <v>0</v>
      </c>
      <c r="GL112" s="83">
        <f t="shared" si="240"/>
        <v>0</v>
      </c>
      <c r="GM112" s="83">
        <f t="shared" si="241"/>
        <v>463526580.08332181</v>
      </c>
      <c r="GN112" s="83">
        <f t="shared" si="242"/>
        <v>463526580.08332181</v>
      </c>
      <c r="GO112" s="83">
        <f t="shared" si="243"/>
        <v>463526580.08332181</v>
      </c>
      <c r="GP112" s="83">
        <f t="shared" si="244"/>
        <v>0</v>
      </c>
      <c r="GQ112" s="83">
        <f t="shared" si="245"/>
        <v>0</v>
      </c>
      <c r="GR112" s="83">
        <f t="shared" si="246"/>
        <v>0</v>
      </c>
      <c r="GS112" s="83">
        <f t="shared" si="247"/>
        <v>0</v>
      </c>
      <c r="GT112" s="83">
        <f t="shared" si="248"/>
        <v>0</v>
      </c>
      <c r="GU112" s="83">
        <f t="shared" si="249"/>
        <v>0</v>
      </c>
      <c r="GV112" s="83">
        <f t="shared" si="250"/>
        <v>0</v>
      </c>
      <c r="GW112" s="83">
        <f t="shared" si="251"/>
        <v>0</v>
      </c>
      <c r="GX112" s="83">
        <f t="shared" si="252"/>
        <v>0</v>
      </c>
      <c r="GY112" s="83">
        <f t="shared" si="253"/>
        <v>0</v>
      </c>
      <c r="GZ112" s="83">
        <f t="shared" si="254"/>
        <v>463712955.80986279</v>
      </c>
      <c r="HA112" s="83">
        <f t="shared" si="255"/>
        <v>0</v>
      </c>
      <c r="HB112" s="83">
        <f t="shared" si="256"/>
        <v>0</v>
      </c>
      <c r="HC112" s="83">
        <f t="shared" si="257"/>
        <v>464244773.89137977</v>
      </c>
      <c r="HD112" s="83">
        <f t="shared" si="258"/>
        <v>468855875.04320186</v>
      </c>
      <c r="HE112" s="83">
        <f t="shared" si="259"/>
        <v>467018749.76922578</v>
      </c>
      <c r="HF112" s="83">
        <f t="shared" si="260"/>
        <v>0</v>
      </c>
      <c r="HG112" s="83">
        <f t="shared" si="261"/>
        <v>0</v>
      </c>
      <c r="HH112" s="83">
        <f t="shared" si="262"/>
        <v>463700251.25899106</v>
      </c>
      <c r="HI112" s="83">
        <f t="shared" si="263"/>
        <v>0</v>
      </c>
      <c r="HJ112" s="83">
        <f t="shared" si="264"/>
        <v>0</v>
      </c>
      <c r="HK112" s="83">
        <f t="shared" si="265"/>
        <v>464331124.16374534</v>
      </c>
      <c r="HL112" s="83">
        <f t="shared" si="266"/>
        <v>469001241.0746361</v>
      </c>
      <c r="HM112" s="83">
        <f t="shared" si="267"/>
        <v>466875389.62236506</v>
      </c>
      <c r="HN112" s="83">
        <f t="shared" si="268"/>
        <v>0</v>
      </c>
    </row>
    <row r="113" spans="1:222" x14ac:dyDescent="0.2">
      <c r="A113" s="63"/>
      <c r="K113" s="64" t="s">
        <v>433</v>
      </c>
      <c r="L113" s="64"/>
      <c r="M113" s="84">
        <v>1</v>
      </c>
      <c r="N113" s="84">
        <v>2</v>
      </c>
      <c r="O113" s="84"/>
      <c r="P113" s="84">
        <v>1</v>
      </c>
      <c r="Q113" s="84">
        <v>1</v>
      </c>
      <c r="R113" s="84">
        <v>1</v>
      </c>
      <c r="S113" s="83">
        <f t="shared" si="169"/>
        <v>40</v>
      </c>
      <c r="T113" s="87">
        <f t="shared" si="170"/>
        <v>0</v>
      </c>
      <c r="U113" s="84"/>
      <c r="V113" s="84"/>
      <c r="W113" s="85">
        <v>1.0002514906257101</v>
      </c>
      <c r="X113" s="85">
        <v>1.0002514906257101</v>
      </c>
      <c r="Y113" s="85">
        <v>1.0002514906257101</v>
      </c>
      <c r="Z113" s="85">
        <v>1.0002514906257101</v>
      </c>
      <c r="AA113" s="85">
        <v>1.0002514906257101</v>
      </c>
      <c r="AB113" s="85">
        <v>1.0002514906257101</v>
      </c>
      <c r="AC113" s="85">
        <v>1.0002514906257101</v>
      </c>
      <c r="AD113" s="85">
        <v>1.0002514905803099</v>
      </c>
      <c r="AE113" s="85">
        <v>1.0002514906257101</v>
      </c>
      <c r="AF113" s="98">
        <v>5.98442627099149E-4</v>
      </c>
      <c r="AG113" s="84">
        <v>5.98442627099149E-4</v>
      </c>
      <c r="AH113" s="84">
        <v>5.98442627099149E-4</v>
      </c>
      <c r="AI113" s="84">
        <v>5.98442627099149E-4</v>
      </c>
      <c r="AJ113" s="84">
        <v>5.98442627099149E-4</v>
      </c>
      <c r="AK113" s="84">
        <v>5.98442627099149E-4</v>
      </c>
      <c r="AL113" s="98">
        <v>5.98442627099149E-4</v>
      </c>
      <c r="AM113" s="84">
        <v>6.5828686732741096E-4</v>
      </c>
      <c r="AN113" s="84">
        <v>5.98442627099149E-4</v>
      </c>
      <c r="AO113" s="84"/>
      <c r="AP113" s="84"/>
      <c r="AQ113" s="84"/>
      <c r="AR113" s="84"/>
      <c r="AS113" s="83">
        <f t="shared" si="171"/>
        <v>0</v>
      </c>
      <c r="AT113" s="83">
        <f t="shared" si="269"/>
        <v>0</v>
      </c>
      <c r="AU113" s="83">
        <f t="shared" si="172"/>
        <v>0</v>
      </c>
      <c r="AV113" s="84">
        <v>1</v>
      </c>
      <c r="AW113" s="84">
        <v>1</v>
      </c>
      <c r="AX113" s="84"/>
      <c r="AY113" s="83">
        <f t="shared" si="270"/>
        <v>1</v>
      </c>
      <c r="AZ113" s="83">
        <f t="shared" si="271"/>
        <v>0</v>
      </c>
      <c r="BA113" s="83">
        <f t="shared" si="272"/>
        <v>5.98442627099149E-4</v>
      </c>
      <c r="BB113" s="83">
        <f t="shared" si="273"/>
        <v>5.98442627099149E-4</v>
      </c>
      <c r="BC113" s="83">
        <f t="shared" si="274"/>
        <v>5.98442627099149E-4</v>
      </c>
      <c r="BD113" s="83">
        <f t="shared" si="275"/>
        <v>5.98442627099149E-4</v>
      </c>
      <c r="BE113" s="83">
        <f t="shared" si="173"/>
        <v>0</v>
      </c>
      <c r="BF113" s="83">
        <f t="shared" si="174"/>
        <v>0</v>
      </c>
      <c r="BG113" s="83">
        <f t="shared" si="276"/>
        <v>5.98442627099149E-4</v>
      </c>
      <c r="BH113" s="83">
        <f t="shared" si="277"/>
        <v>5.98442627099149E-4</v>
      </c>
      <c r="BI113" s="83">
        <f t="shared" si="278"/>
        <v>5.98442627099149E-4</v>
      </c>
      <c r="BJ113" s="83">
        <f t="shared" si="279"/>
        <v>5.98442627099149E-4</v>
      </c>
      <c r="BK113" s="83">
        <f t="shared" si="280"/>
        <v>5.98442627099149E-4</v>
      </c>
      <c r="BL113" s="83">
        <f t="shared" si="281"/>
        <v>5.98442627099149E-4</v>
      </c>
      <c r="BM113" s="83">
        <f t="shared" si="282"/>
        <v>6.5828686732741096E-4</v>
      </c>
      <c r="BN113" s="83">
        <f t="shared" si="283"/>
        <v>5.98442627099149E-4</v>
      </c>
      <c r="BO113" s="83">
        <f t="shared" si="175"/>
        <v>0</v>
      </c>
      <c r="BP113" s="83">
        <f t="shared" si="284"/>
        <v>0</v>
      </c>
      <c r="BQ113" s="83">
        <f t="shared" si="285"/>
        <v>5.9859312980988975E-4</v>
      </c>
      <c r="BR113" s="83">
        <f t="shared" si="286"/>
        <v>5.9859312980988975E-4</v>
      </c>
      <c r="BS113" s="83">
        <f t="shared" si="287"/>
        <v>5.9859312980988975E-4</v>
      </c>
      <c r="BT113" s="83">
        <f t="shared" si="288"/>
        <v>5.9859312980988975E-4</v>
      </c>
      <c r="BU113" s="83">
        <f t="shared" si="289"/>
        <v>5.9859312980988975E-4</v>
      </c>
      <c r="BV113" s="83">
        <f t="shared" si="290"/>
        <v>5.9859312980988975E-4</v>
      </c>
      <c r="BW113" s="83">
        <f t="shared" si="291"/>
        <v>5.9859312980988975E-4</v>
      </c>
      <c r="BX113" s="83">
        <f t="shared" si="292"/>
        <v>5.9859312980988975E-4</v>
      </c>
      <c r="BY113" s="83">
        <f t="shared" si="293"/>
        <v>5.9859312980988975E-4</v>
      </c>
      <c r="BZ113" s="83">
        <f t="shared" si="294"/>
        <v>5.9859312980988975E-4</v>
      </c>
      <c r="CA113" s="83">
        <f t="shared" si="295"/>
        <v>6.5845242027368555E-4</v>
      </c>
      <c r="CB113" s="83">
        <f t="shared" si="296"/>
        <v>5.9859312980988975E-4</v>
      </c>
      <c r="CC113" s="84"/>
      <c r="CD113" s="84"/>
      <c r="CE113" s="84"/>
      <c r="CF113" s="84"/>
      <c r="CG113" s="84"/>
      <c r="CH113" s="84"/>
      <c r="CI113" s="84"/>
      <c r="CJ113" s="84"/>
      <c r="CK113" s="84"/>
      <c r="CL113" s="83">
        <f t="shared" si="164"/>
        <v>0</v>
      </c>
      <c r="CM113" s="83">
        <f t="shared" si="165"/>
        <v>0</v>
      </c>
      <c r="CN113" s="83">
        <f t="shared" si="166"/>
        <v>0</v>
      </c>
      <c r="CO113" s="83">
        <f t="shared" si="297"/>
        <v>0</v>
      </c>
      <c r="CP113" s="83">
        <f t="shared" si="298"/>
        <v>0</v>
      </c>
      <c r="CQ113" s="83">
        <f t="shared" si="299"/>
        <v>0</v>
      </c>
      <c r="CR113" s="83">
        <f t="shared" si="300"/>
        <v>0</v>
      </c>
      <c r="CS113" s="83">
        <f t="shared" si="301"/>
        <v>0</v>
      </c>
      <c r="CT113" s="83">
        <f t="shared" si="302"/>
        <v>0</v>
      </c>
      <c r="CU113" s="83">
        <f t="shared" si="303"/>
        <v>0</v>
      </c>
      <c r="CV113" s="83">
        <f t="shared" si="176"/>
        <v>0</v>
      </c>
      <c r="CW113" s="83">
        <f>INDEX($CO:$CU,ROW(),MATCH($CW$42,$CO$47:$CU$47,0))</f>
        <v>0</v>
      </c>
      <c r="CX113" s="83">
        <f t="shared" si="167"/>
        <v>5.9844240228261957E-5</v>
      </c>
      <c r="CY113" s="83">
        <f t="shared" si="168"/>
        <v>0</v>
      </c>
      <c r="CZ113" s="83">
        <f t="shared" si="177"/>
        <v>0</v>
      </c>
      <c r="DA113" s="83">
        <f t="shared" si="178"/>
        <v>0</v>
      </c>
      <c r="DB113" s="83">
        <f t="shared" si="179"/>
        <v>0</v>
      </c>
      <c r="DC113" s="83">
        <f t="shared" si="304"/>
        <v>0</v>
      </c>
      <c r="DD113" s="83">
        <f t="shared" si="305"/>
        <v>0</v>
      </c>
      <c r="DE113" s="83">
        <f t="shared" si="306"/>
        <v>0</v>
      </c>
      <c r="DF113" s="83">
        <f t="shared" si="307"/>
        <v>0</v>
      </c>
      <c r="DG113" s="83">
        <f t="shared" si="308"/>
        <v>0</v>
      </c>
      <c r="DH113" s="83">
        <f t="shared" si="309"/>
        <v>0</v>
      </c>
      <c r="DI113" s="83">
        <f t="shared" si="310"/>
        <v>0</v>
      </c>
      <c r="DJ113" s="83">
        <f t="shared" si="180"/>
        <v>0</v>
      </c>
      <c r="DK113" s="83">
        <f>INDEX($DC:$DI,ROW(),MATCH($DK$42,$DC$47:$DI$47,0))</f>
        <v>0</v>
      </c>
      <c r="DL113" s="83">
        <f t="shared" si="181"/>
        <v>5.9859290463795808E-5</v>
      </c>
      <c r="DM113" s="83">
        <f t="shared" si="182"/>
        <v>0</v>
      </c>
      <c r="DN113" s="83">
        <f t="shared" si="183"/>
        <v>0</v>
      </c>
      <c r="DO113" s="83">
        <f t="shared" si="184"/>
        <v>0</v>
      </c>
      <c r="DP113" s="83">
        <f t="shared" si="185"/>
        <v>0</v>
      </c>
      <c r="DQ113" s="83">
        <f t="shared" si="186"/>
        <v>0</v>
      </c>
      <c r="DR113" s="83">
        <f t="shared" si="187"/>
        <v>0</v>
      </c>
      <c r="DS113" s="83">
        <f t="shared" si="188"/>
        <v>0</v>
      </c>
      <c r="DT113" s="83">
        <f t="shared" si="189"/>
        <v>0</v>
      </c>
      <c r="DU113" s="83">
        <f t="shared" si="190"/>
        <v>0</v>
      </c>
      <c r="DV113" s="83">
        <f t="shared" si="191"/>
        <v>2.4696371340424874E-6</v>
      </c>
      <c r="DW113" s="83">
        <f t="shared" si="192"/>
        <v>0</v>
      </c>
      <c r="DX113" s="83">
        <f t="shared" si="193"/>
        <v>0</v>
      </c>
      <c r="DY113" s="83">
        <f t="shared" si="194"/>
        <v>0</v>
      </c>
      <c r="DZ113" s="83">
        <f t="shared" si="195"/>
        <v>0</v>
      </c>
      <c r="EA113" s="83">
        <f t="shared" si="196"/>
        <v>0</v>
      </c>
      <c r="EB113" s="83">
        <f t="shared" si="197"/>
        <v>0</v>
      </c>
      <c r="EC113" s="83">
        <f t="shared" si="198"/>
        <v>0</v>
      </c>
      <c r="ED113" s="83">
        <f t="shared" si="199"/>
        <v>0</v>
      </c>
      <c r="EE113" s="83">
        <f t="shared" si="200"/>
        <v>0</v>
      </c>
      <c r="EF113" s="83">
        <f t="shared" si="201"/>
        <v>2.4474951470017954E-6</v>
      </c>
      <c r="EG113" s="83">
        <f t="shared" si="202"/>
        <v>0</v>
      </c>
      <c r="EH113" s="83">
        <f t="shared" si="203"/>
        <v>0</v>
      </c>
      <c r="EI113" s="83">
        <f t="shared" si="204"/>
        <v>0</v>
      </c>
      <c r="EJ113" s="83">
        <f t="shared" si="205"/>
        <v>0</v>
      </c>
      <c r="EK113" s="83">
        <f t="shared" si="206"/>
        <v>0</v>
      </c>
      <c r="EL113" s="83">
        <f t="shared" si="207"/>
        <v>0</v>
      </c>
      <c r="EM113" s="83">
        <f t="shared" si="208"/>
        <v>0</v>
      </c>
      <c r="EN113" s="83">
        <f t="shared" si="209"/>
        <v>0</v>
      </c>
      <c r="EO113" s="83">
        <f t="shared" si="210"/>
        <v>0</v>
      </c>
      <c r="EP113" s="83">
        <f t="shared" si="311"/>
        <v>0</v>
      </c>
      <c r="EQ113" s="83">
        <f t="shared" si="312"/>
        <v>0</v>
      </c>
      <c r="ER113" s="83">
        <f t="shared" si="211"/>
        <v>0</v>
      </c>
      <c r="ES113" s="83">
        <f>INDEX($EK:$EQ,ROW(),MATCH($ES$42,$EK$47:$EQ$47,0))</f>
        <v>0</v>
      </c>
      <c r="ET113" s="83">
        <f t="shared" si="212"/>
        <v>5.7374603094219472E-5</v>
      </c>
      <c r="EU113" s="83">
        <f t="shared" si="213"/>
        <v>0</v>
      </c>
      <c r="EV113" s="83">
        <f t="shared" si="214"/>
        <v>0</v>
      </c>
      <c r="EW113" s="83">
        <f t="shared" si="215"/>
        <v>0</v>
      </c>
      <c r="EX113" s="83">
        <f t="shared" si="216"/>
        <v>0</v>
      </c>
      <c r="EY113" s="83">
        <f t="shared" si="217"/>
        <v>0</v>
      </c>
      <c r="EZ113" s="83">
        <f t="shared" si="218"/>
        <v>0</v>
      </c>
      <c r="FA113" s="83">
        <f t="shared" si="219"/>
        <v>0</v>
      </c>
      <c r="FB113" s="83">
        <f t="shared" si="220"/>
        <v>0</v>
      </c>
      <c r="FC113" s="83">
        <f t="shared" si="221"/>
        <v>0</v>
      </c>
      <c r="FD113" s="83">
        <f t="shared" si="313"/>
        <v>0</v>
      </c>
      <c r="FE113" s="83">
        <f t="shared" si="314"/>
        <v>0</v>
      </c>
      <c r="FF113" s="83">
        <f t="shared" si="222"/>
        <v>0</v>
      </c>
      <c r="FG113" s="113">
        <f>INDEX($EY:$FE,ROW(),MATCH($FG$42,$EY$47:$FE$47,0))</f>
        <v>0</v>
      </c>
      <c r="FH113" s="83">
        <f t="shared" si="223"/>
        <v>5.7411795316794013E-5</v>
      </c>
      <c r="FI113" s="83">
        <f t="shared" si="224"/>
        <v>0</v>
      </c>
      <c r="FJ113" s="84"/>
      <c r="FK113" s="84">
        <v>5.9844240228262499E-4</v>
      </c>
      <c r="FL113" s="84"/>
      <c r="FM113" s="83">
        <f t="shared" si="315"/>
        <v>0</v>
      </c>
      <c r="FN113" s="83">
        <f t="shared" si="316"/>
        <v>0</v>
      </c>
      <c r="FO113" s="83">
        <f t="shared" si="225"/>
        <v>5.9844240228262499E-4</v>
      </c>
      <c r="FP113" s="84"/>
      <c r="FQ113" s="84"/>
      <c r="FR113" s="83">
        <f t="shared" si="226"/>
        <v>0</v>
      </c>
      <c r="FS113" s="83">
        <f t="shared" si="227"/>
        <v>0</v>
      </c>
      <c r="FT113" s="84">
        <v>5.9844240228262499E-4</v>
      </c>
      <c r="FU113" s="83">
        <f t="shared" si="317"/>
        <v>5.98442627099149E-4</v>
      </c>
      <c r="FV113" s="83">
        <f t="shared" si="318"/>
        <v>5.98442627099149E-4</v>
      </c>
      <c r="FW113" s="83">
        <f t="shared" si="319"/>
        <v>0</v>
      </c>
      <c r="FX113" s="84"/>
      <c r="FY113" s="83">
        <f t="shared" si="228"/>
        <v>0.99940155737290082</v>
      </c>
      <c r="FZ113" s="83">
        <f t="shared" si="320"/>
        <v>2.2481652401252356E-10</v>
      </c>
      <c r="GA113" s="83">
        <f t="shared" si="229"/>
        <v>0</v>
      </c>
      <c r="GB113" s="83">
        <f t="shared" si="230"/>
        <v>0</v>
      </c>
      <c r="GC113" s="83">
        <f t="shared" si="231"/>
        <v>0</v>
      </c>
      <c r="GD113" s="83">
        <f t="shared" si="232"/>
        <v>0</v>
      </c>
      <c r="GE113" s="83">
        <f t="shared" si="233"/>
        <v>0</v>
      </c>
      <c r="GF113" s="83">
        <f t="shared" si="234"/>
        <v>0</v>
      </c>
      <c r="GG113" s="83">
        <f t="shared" si="235"/>
        <v>0</v>
      </c>
      <c r="GH113" s="83">
        <f t="shared" si="236"/>
        <v>0</v>
      </c>
      <c r="GI113" s="83">
        <f t="shared" si="237"/>
        <v>0</v>
      </c>
      <c r="GJ113" s="83">
        <f t="shared" si="238"/>
        <v>0</v>
      </c>
      <c r="GK113" s="83">
        <f t="shared" si="239"/>
        <v>0</v>
      </c>
      <c r="GL113" s="83">
        <f t="shared" si="240"/>
        <v>0</v>
      </c>
      <c r="GM113" s="83">
        <f t="shared" si="241"/>
        <v>0</v>
      </c>
      <c r="GN113" s="83">
        <f t="shared" si="242"/>
        <v>0</v>
      </c>
      <c r="GO113" s="83">
        <f t="shared" si="243"/>
        <v>5.98442627099149E-4</v>
      </c>
      <c r="GP113" s="83">
        <f t="shared" si="244"/>
        <v>0</v>
      </c>
      <c r="GQ113" s="83">
        <f t="shared" si="245"/>
        <v>0</v>
      </c>
      <c r="GR113" s="83">
        <f t="shared" si="246"/>
        <v>0</v>
      </c>
      <c r="GS113" s="83">
        <f t="shared" si="247"/>
        <v>0</v>
      </c>
      <c r="GT113" s="83">
        <f t="shared" si="248"/>
        <v>0</v>
      </c>
      <c r="GU113" s="83">
        <f t="shared" si="249"/>
        <v>0</v>
      </c>
      <c r="GV113" s="83">
        <f t="shared" si="250"/>
        <v>0</v>
      </c>
      <c r="GW113" s="83">
        <f t="shared" si="251"/>
        <v>0</v>
      </c>
      <c r="GX113" s="83">
        <f t="shared" si="252"/>
        <v>0</v>
      </c>
      <c r="GY113" s="83">
        <f t="shared" si="253"/>
        <v>0</v>
      </c>
      <c r="GZ113" s="83">
        <f t="shared" si="254"/>
        <v>0</v>
      </c>
      <c r="HA113" s="83">
        <f t="shared" si="255"/>
        <v>0</v>
      </c>
      <c r="HB113" s="83">
        <f t="shared" si="256"/>
        <v>0</v>
      </c>
      <c r="HC113" s="83">
        <f t="shared" si="257"/>
        <v>0</v>
      </c>
      <c r="HD113" s="83">
        <f t="shared" si="258"/>
        <v>0</v>
      </c>
      <c r="HE113" s="83">
        <f t="shared" si="259"/>
        <v>6.5828686732741096E-4</v>
      </c>
      <c r="HF113" s="83">
        <f t="shared" si="260"/>
        <v>0</v>
      </c>
      <c r="HG113" s="83">
        <f t="shared" si="261"/>
        <v>0</v>
      </c>
      <c r="HH113" s="83">
        <f t="shared" si="262"/>
        <v>0</v>
      </c>
      <c r="HI113" s="83">
        <f t="shared" si="263"/>
        <v>0</v>
      </c>
      <c r="HJ113" s="83">
        <f t="shared" si="264"/>
        <v>0</v>
      </c>
      <c r="HK113" s="83">
        <f t="shared" si="265"/>
        <v>0</v>
      </c>
      <c r="HL113" s="83">
        <f t="shared" si="266"/>
        <v>0</v>
      </c>
      <c r="HM113" s="83">
        <f t="shared" si="267"/>
        <v>6.5583937218040918E-4</v>
      </c>
      <c r="HN113" s="83">
        <f t="shared" si="268"/>
        <v>0</v>
      </c>
    </row>
    <row r="114" spans="1:222" x14ac:dyDescent="0.2">
      <c r="A114" s="63"/>
      <c r="K114" s="64" t="s">
        <v>434</v>
      </c>
      <c r="L114" s="64"/>
      <c r="M114" s="84">
        <v>1</v>
      </c>
      <c r="N114" s="84">
        <v>3</v>
      </c>
      <c r="O114" s="84"/>
      <c r="P114" s="84">
        <v>1</v>
      </c>
      <c r="Q114" s="84"/>
      <c r="R114" s="84">
        <v>1</v>
      </c>
      <c r="S114" s="83">
        <f t="shared" si="169"/>
        <v>70</v>
      </c>
      <c r="T114" s="87">
        <f t="shared" si="170"/>
        <v>0</v>
      </c>
      <c r="U114" s="84"/>
      <c r="V114" s="84"/>
      <c r="W114" s="85">
        <v>1.0006433388893301</v>
      </c>
      <c r="X114" s="85">
        <v>1.0006286406853799</v>
      </c>
      <c r="Y114" s="85">
        <v>1.0006628777073501</v>
      </c>
      <c r="Z114" s="85">
        <v>1.00064350234916</v>
      </c>
      <c r="AA114" s="85">
        <v>1.0006433388893301</v>
      </c>
      <c r="AB114" s="85">
        <v>1.0006433388893301</v>
      </c>
      <c r="AC114" s="85">
        <v>1.0006433388893301</v>
      </c>
      <c r="AD114" s="85">
        <v>1.0006893893225099</v>
      </c>
      <c r="AE114" s="85">
        <v>1.00064267286213</v>
      </c>
      <c r="AF114" s="98">
        <v>435434953.303137</v>
      </c>
      <c r="AG114" s="84">
        <v>433553918.84951901</v>
      </c>
      <c r="AH114" s="84">
        <v>437956231.07901698</v>
      </c>
      <c r="AI114" s="84">
        <v>435490976.60952801</v>
      </c>
      <c r="AJ114" s="84">
        <v>435434953.303137</v>
      </c>
      <c r="AK114" s="84">
        <v>435434953.303137</v>
      </c>
      <c r="AL114" s="98">
        <v>435434953.303137</v>
      </c>
      <c r="AM114" s="84">
        <v>438850423.56755501</v>
      </c>
      <c r="AN114" s="84">
        <v>434801628.03535002</v>
      </c>
      <c r="AO114" s="84"/>
      <c r="AP114" s="84"/>
      <c r="AQ114" s="84"/>
      <c r="AR114" s="84"/>
      <c r="AS114" s="83">
        <f t="shared" si="171"/>
        <v>0</v>
      </c>
      <c r="AT114" s="83">
        <f t="shared" si="269"/>
        <v>0</v>
      </c>
      <c r="AU114" s="83">
        <f t="shared" si="172"/>
        <v>0</v>
      </c>
      <c r="AV114" s="84">
        <v>397911235.58999997</v>
      </c>
      <c r="AW114" s="84">
        <v>387423287.01999998</v>
      </c>
      <c r="AX114" s="84"/>
      <c r="AY114" s="83">
        <f t="shared" si="270"/>
        <v>397911235.58999997</v>
      </c>
      <c r="AZ114" s="83">
        <f t="shared" si="271"/>
        <v>397911235.58999997</v>
      </c>
      <c r="BA114" s="83">
        <f t="shared" si="272"/>
        <v>445922901.873137</v>
      </c>
      <c r="BB114" s="83">
        <f t="shared" si="273"/>
        <v>445922901.873137</v>
      </c>
      <c r="BC114" s="83">
        <f t="shared" si="274"/>
        <v>445922901.873137</v>
      </c>
      <c r="BD114" s="83">
        <f t="shared" si="275"/>
        <v>445922901.873137</v>
      </c>
      <c r="BE114" s="83">
        <f t="shared" si="173"/>
        <v>0</v>
      </c>
      <c r="BF114" s="83">
        <f t="shared" si="174"/>
        <v>0</v>
      </c>
      <c r="BG114" s="83">
        <f t="shared" si="276"/>
        <v>445922901.873137</v>
      </c>
      <c r="BH114" s="83">
        <f t="shared" si="277"/>
        <v>444041867.41951901</v>
      </c>
      <c r="BI114" s="83">
        <f t="shared" si="278"/>
        <v>448444179.64901698</v>
      </c>
      <c r="BJ114" s="83">
        <f t="shared" si="279"/>
        <v>445978925.179528</v>
      </c>
      <c r="BK114" s="83">
        <f t="shared" si="280"/>
        <v>445922901.873137</v>
      </c>
      <c r="BL114" s="83">
        <f t="shared" si="281"/>
        <v>445922901.873137</v>
      </c>
      <c r="BM114" s="83">
        <f t="shared" si="282"/>
        <v>449338372.137555</v>
      </c>
      <c r="BN114" s="83">
        <f t="shared" si="283"/>
        <v>445289576.60535002</v>
      </c>
      <c r="BO114" s="83">
        <f t="shared" si="175"/>
        <v>0</v>
      </c>
      <c r="BP114" s="83">
        <f t="shared" si="284"/>
        <v>397911235.58999997</v>
      </c>
      <c r="BQ114" s="83">
        <f t="shared" si="285"/>
        <v>446203034.11237055</v>
      </c>
      <c r="BR114" s="83">
        <f t="shared" si="286"/>
        <v>446203034.11237055</v>
      </c>
      <c r="BS114" s="83">
        <f t="shared" si="287"/>
        <v>446203034.11237055</v>
      </c>
      <c r="BT114" s="83">
        <f t="shared" si="288"/>
        <v>446203034.11237055</v>
      </c>
      <c r="BU114" s="83">
        <f t="shared" si="289"/>
        <v>446203034.11237055</v>
      </c>
      <c r="BV114" s="83">
        <f t="shared" si="290"/>
        <v>444314417.05221373</v>
      </c>
      <c r="BW114" s="83">
        <f t="shared" si="291"/>
        <v>448734491.07139432</v>
      </c>
      <c r="BX114" s="83">
        <f t="shared" si="292"/>
        <v>446259164.64601421</v>
      </c>
      <c r="BY114" s="83">
        <f t="shared" si="293"/>
        <v>446203034.11237055</v>
      </c>
      <c r="BZ114" s="83">
        <f t="shared" si="294"/>
        <v>446203034.11237055</v>
      </c>
      <c r="CA114" s="83">
        <f t="shared" si="295"/>
        <v>449640910.93374145</v>
      </c>
      <c r="CB114" s="83">
        <f t="shared" si="296"/>
        <v>445569011.81209832</v>
      </c>
      <c r="CC114" s="84"/>
      <c r="CD114" s="84"/>
      <c r="CE114" s="84"/>
      <c r="CF114" s="84"/>
      <c r="CG114" s="84"/>
      <c r="CH114" s="84"/>
      <c r="CI114" s="84"/>
      <c r="CJ114" s="84"/>
      <c r="CK114" s="84"/>
      <c r="CL114" s="83">
        <f t="shared" si="164"/>
        <v>0</v>
      </c>
      <c r="CM114" s="83">
        <f t="shared" si="165"/>
        <v>2521277.7758799791</v>
      </c>
      <c r="CN114" s="83">
        <f t="shared" si="166"/>
        <v>56023.306391000748</v>
      </c>
      <c r="CO114" s="83">
        <f t="shared" si="297"/>
        <v>0</v>
      </c>
      <c r="CP114" s="83">
        <f t="shared" si="298"/>
        <v>0</v>
      </c>
      <c r="CQ114" s="83">
        <f t="shared" si="299"/>
        <v>0</v>
      </c>
      <c r="CR114" s="83">
        <f t="shared" si="300"/>
        <v>0</v>
      </c>
      <c r="CS114" s="83">
        <f t="shared" si="301"/>
        <v>0</v>
      </c>
      <c r="CT114" s="83">
        <f t="shared" si="302"/>
        <v>0</v>
      </c>
      <c r="CU114" s="83">
        <f t="shared" si="303"/>
        <v>0</v>
      </c>
      <c r="CV114" s="83">
        <f t="shared" si="176"/>
        <v>0</v>
      </c>
      <c r="CW114" s="83">
        <f>INDEX($CO:$CU,ROW(),MATCH($CW$42,$CO$47:$CU$47,0))</f>
        <v>0</v>
      </c>
      <c r="CX114" s="83">
        <f t="shared" si="167"/>
        <v>3415470.2644180059</v>
      </c>
      <c r="CY114" s="83">
        <f t="shared" si="168"/>
        <v>0</v>
      </c>
      <c r="CZ114" s="83">
        <f t="shared" si="177"/>
        <v>0</v>
      </c>
      <c r="DA114" s="83">
        <f t="shared" si="178"/>
        <v>2531456.9590237737</v>
      </c>
      <c r="DB114" s="83">
        <f t="shared" si="179"/>
        <v>56130.53364366293</v>
      </c>
      <c r="DC114" s="83">
        <f t="shared" si="304"/>
        <v>0</v>
      </c>
      <c r="DD114" s="83">
        <f t="shared" si="305"/>
        <v>0</v>
      </c>
      <c r="DE114" s="83">
        <f t="shared" si="306"/>
        <v>0</v>
      </c>
      <c r="DF114" s="83">
        <f t="shared" si="307"/>
        <v>0</v>
      </c>
      <c r="DG114" s="83">
        <f t="shared" si="308"/>
        <v>0</v>
      </c>
      <c r="DH114" s="83">
        <f t="shared" si="309"/>
        <v>0</v>
      </c>
      <c r="DI114" s="83">
        <f t="shared" si="310"/>
        <v>0</v>
      </c>
      <c r="DJ114" s="83">
        <f t="shared" si="180"/>
        <v>0</v>
      </c>
      <c r="DK114" s="83">
        <f>INDEX($DC:$DI,ROW(),MATCH($DK$42,$DC$47:$DI$47,0))</f>
        <v>0</v>
      </c>
      <c r="DL114" s="83">
        <f t="shared" si="181"/>
        <v>3437876.8213708997</v>
      </c>
      <c r="DM114" s="83">
        <f t="shared" si="182"/>
        <v>0</v>
      </c>
      <c r="DN114" s="83">
        <f t="shared" si="183"/>
        <v>0</v>
      </c>
      <c r="DO114" s="83">
        <f t="shared" si="184"/>
        <v>173046.08451440834</v>
      </c>
      <c r="DP114" s="83">
        <f t="shared" si="185"/>
        <v>0</v>
      </c>
      <c r="DQ114" s="83">
        <f t="shared" si="186"/>
        <v>0</v>
      </c>
      <c r="DR114" s="83">
        <f t="shared" si="187"/>
        <v>0</v>
      </c>
      <c r="DS114" s="83">
        <f t="shared" si="188"/>
        <v>0</v>
      </c>
      <c r="DT114" s="83">
        <f t="shared" si="189"/>
        <v>0</v>
      </c>
      <c r="DU114" s="83">
        <f t="shared" si="190"/>
        <v>0</v>
      </c>
      <c r="DV114" s="83">
        <f t="shared" si="191"/>
        <v>140948.77239733312</v>
      </c>
      <c r="DW114" s="83">
        <f t="shared" si="192"/>
        <v>0</v>
      </c>
      <c r="DX114" s="83">
        <f t="shared" si="193"/>
        <v>0</v>
      </c>
      <c r="DY114" s="83">
        <f t="shared" si="194"/>
        <v>172066.35086119117</v>
      </c>
      <c r="DZ114" s="83">
        <f t="shared" si="195"/>
        <v>0</v>
      </c>
      <c r="EA114" s="83">
        <f t="shared" si="196"/>
        <v>0</v>
      </c>
      <c r="EB114" s="83">
        <f t="shared" si="197"/>
        <v>0</v>
      </c>
      <c r="EC114" s="83">
        <f t="shared" si="198"/>
        <v>0</v>
      </c>
      <c r="ED114" s="83">
        <f t="shared" si="199"/>
        <v>0</v>
      </c>
      <c r="EE114" s="83">
        <f t="shared" si="200"/>
        <v>0</v>
      </c>
      <c r="EF114" s="83">
        <f t="shared" si="201"/>
        <v>140566.09711042795</v>
      </c>
      <c r="EG114" s="83">
        <f t="shared" si="202"/>
        <v>0</v>
      </c>
      <c r="EH114" s="83">
        <f t="shared" si="203"/>
        <v>0</v>
      </c>
      <c r="EI114" s="83">
        <f t="shared" si="204"/>
        <v>2348231.6913655708</v>
      </c>
      <c r="EJ114" s="83">
        <f t="shared" si="205"/>
        <v>56023.306391000748</v>
      </c>
      <c r="EK114" s="83">
        <f t="shared" si="206"/>
        <v>0</v>
      </c>
      <c r="EL114" s="83">
        <f t="shared" si="207"/>
        <v>0</v>
      </c>
      <c r="EM114" s="83">
        <f t="shared" si="208"/>
        <v>0</v>
      </c>
      <c r="EN114" s="83">
        <f t="shared" si="209"/>
        <v>0</v>
      </c>
      <c r="EO114" s="83">
        <f t="shared" si="210"/>
        <v>0</v>
      </c>
      <c r="EP114" s="83">
        <f t="shared" si="311"/>
        <v>0</v>
      </c>
      <c r="EQ114" s="83">
        <f t="shared" si="312"/>
        <v>0</v>
      </c>
      <c r="ER114" s="83">
        <f t="shared" si="211"/>
        <v>0</v>
      </c>
      <c r="ES114" s="83">
        <f>INDEX($EK:$EQ,ROW(),MATCH($ES$42,$EK$47:$EQ$47,0))</f>
        <v>0</v>
      </c>
      <c r="ET114" s="83">
        <f t="shared" si="212"/>
        <v>3274521.4920206727</v>
      </c>
      <c r="EU114" s="83">
        <f t="shared" si="213"/>
        <v>0</v>
      </c>
      <c r="EV114" s="83">
        <f t="shared" si="214"/>
        <v>0</v>
      </c>
      <c r="EW114" s="83">
        <f t="shared" si="215"/>
        <v>2359390.6081625824</v>
      </c>
      <c r="EX114" s="83">
        <f t="shared" si="216"/>
        <v>56130.53364366293</v>
      </c>
      <c r="EY114" s="83">
        <f t="shared" si="217"/>
        <v>0</v>
      </c>
      <c r="EZ114" s="83">
        <f t="shared" si="218"/>
        <v>0</v>
      </c>
      <c r="FA114" s="83">
        <f t="shared" si="219"/>
        <v>0</v>
      </c>
      <c r="FB114" s="83">
        <f t="shared" si="220"/>
        <v>0</v>
      </c>
      <c r="FC114" s="83">
        <f t="shared" si="221"/>
        <v>0</v>
      </c>
      <c r="FD114" s="83">
        <f t="shared" si="313"/>
        <v>0</v>
      </c>
      <c r="FE114" s="83">
        <f t="shared" si="314"/>
        <v>0</v>
      </c>
      <c r="FF114" s="83">
        <f t="shared" si="222"/>
        <v>0</v>
      </c>
      <c r="FG114" s="113">
        <f>INDEX($EY:$FE,ROW(),MATCH($FG$42,$EY$47:$FE$47,0))</f>
        <v>0</v>
      </c>
      <c r="FH114" s="83">
        <f t="shared" si="223"/>
        <v>3297310.7242604718</v>
      </c>
      <c r="FI114" s="83">
        <f t="shared" si="224"/>
        <v>0</v>
      </c>
      <c r="FJ114" s="84">
        <v>12546592.6507113</v>
      </c>
      <c r="FK114" s="84">
        <v>5067306.6355609102</v>
      </c>
      <c r="FL114" s="84">
        <v>-80263872.147523597</v>
      </c>
      <c r="FM114" s="83">
        <f t="shared" si="315"/>
        <v>-80263872.147523597</v>
      </c>
      <c r="FN114" s="83">
        <f t="shared" si="316"/>
        <v>0</v>
      </c>
      <c r="FO114" s="83">
        <f t="shared" si="225"/>
        <v>-75196565.511962682</v>
      </c>
      <c r="FP114" s="84">
        <v>7349890.1138287103</v>
      </c>
      <c r="FQ114" s="84">
        <v>421812246.57104403</v>
      </c>
      <c r="FR114" s="83">
        <f t="shared" si="226"/>
        <v>476509831.16821706</v>
      </c>
      <c r="FS114" s="83">
        <f t="shared" si="227"/>
        <v>54697584.597173035</v>
      </c>
      <c r="FT114" s="84">
        <v>406509968.19313699</v>
      </c>
      <c r="FU114" s="83">
        <f t="shared" si="317"/>
        <v>0</v>
      </c>
      <c r="FV114" s="83">
        <f t="shared" si="318"/>
        <v>445922901.873137</v>
      </c>
      <c r="FW114" s="83">
        <f t="shared" si="319"/>
        <v>0</v>
      </c>
      <c r="FX114" s="84"/>
      <c r="FY114" s="83">
        <f t="shared" si="228"/>
        <v>0</v>
      </c>
      <c r="FZ114" s="83">
        <f t="shared" si="320"/>
        <v>28924985.110000014</v>
      </c>
      <c r="GA114" s="83">
        <f t="shared" si="229"/>
        <v>0</v>
      </c>
      <c r="GB114" s="83">
        <f t="shared" si="230"/>
        <v>0</v>
      </c>
      <c r="GC114" s="83">
        <f t="shared" si="231"/>
        <v>0</v>
      </c>
      <c r="GD114" s="83">
        <f t="shared" si="232"/>
        <v>0</v>
      </c>
      <c r="GE114" s="83">
        <f t="shared" si="233"/>
        <v>0</v>
      </c>
      <c r="GF114" s="83">
        <f t="shared" si="234"/>
        <v>0</v>
      </c>
      <c r="GG114" s="83">
        <f t="shared" si="235"/>
        <v>0</v>
      </c>
      <c r="GH114" s="83">
        <f t="shared" si="236"/>
        <v>0</v>
      </c>
      <c r="GI114" s="83">
        <f t="shared" si="237"/>
        <v>0</v>
      </c>
      <c r="GJ114" s="83">
        <f t="shared" si="238"/>
        <v>445922901.873137</v>
      </c>
      <c r="GK114" s="83">
        <f t="shared" si="239"/>
        <v>445922901.873137</v>
      </c>
      <c r="GL114" s="83">
        <f t="shared" si="240"/>
        <v>0</v>
      </c>
      <c r="GM114" s="83">
        <f t="shared" si="241"/>
        <v>0</v>
      </c>
      <c r="GN114" s="83">
        <f t="shared" si="242"/>
        <v>0</v>
      </c>
      <c r="GO114" s="83">
        <f t="shared" si="243"/>
        <v>445922901.873137</v>
      </c>
      <c r="GP114" s="83">
        <f t="shared" si="244"/>
        <v>0</v>
      </c>
      <c r="GQ114" s="83">
        <f t="shared" si="245"/>
        <v>0</v>
      </c>
      <c r="GR114" s="83">
        <f t="shared" si="246"/>
        <v>0</v>
      </c>
      <c r="GS114" s="83">
        <f t="shared" si="247"/>
        <v>0</v>
      </c>
      <c r="GT114" s="83">
        <f t="shared" si="248"/>
        <v>0</v>
      </c>
      <c r="GU114" s="83">
        <f t="shared" si="249"/>
        <v>0</v>
      </c>
      <c r="GV114" s="83">
        <f t="shared" si="250"/>
        <v>0</v>
      </c>
      <c r="GW114" s="83">
        <f t="shared" si="251"/>
        <v>0</v>
      </c>
      <c r="GX114" s="83">
        <f t="shared" si="252"/>
        <v>0</v>
      </c>
      <c r="GY114" s="83">
        <f t="shared" si="253"/>
        <v>0</v>
      </c>
      <c r="GZ114" s="83">
        <f t="shared" si="254"/>
        <v>448444179.64901698</v>
      </c>
      <c r="HA114" s="83">
        <f t="shared" si="255"/>
        <v>445978925.179528</v>
      </c>
      <c r="HB114" s="83">
        <f t="shared" si="256"/>
        <v>0</v>
      </c>
      <c r="HC114" s="83">
        <f t="shared" si="257"/>
        <v>0</v>
      </c>
      <c r="HD114" s="83">
        <f t="shared" si="258"/>
        <v>0</v>
      </c>
      <c r="HE114" s="83">
        <f t="shared" si="259"/>
        <v>449338372.137555</v>
      </c>
      <c r="HF114" s="83">
        <f t="shared" si="260"/>
        <v>0</v>
      </c>
      <c r="HG114" s="83">
        <f t="shared" si="261"/>
        <v>0</v>
      </c>
      <c r="HH114" s="83">
        <f t="shared" si="262"/>
        <v>448272113.29815578</v>
      </c>
      <c r="HI114" s="83">
        <f t="shared" si="263"/>
        <v>445978925.179528</v>
      </c>
      <c r="HJ114" s="83">
        <f t="shared" si="264"/>
        <v>0</v>
      </c>
      <c r="HK114" s="83">
        <f t="shared" si="265"/>
        <v>0</v>
      </c>
      <c r="HL114" s="83">
        <f t="shared" si="266"/>
        <v>0</v>
      </c>
      <c r="HM114" s="83">
        <f t="shared" si="267"/>
        <v>449197806.04044455</v>
      </c>
      <c r="HN114" s="83">
        <f t="shared" si="268"/>
        <v>0</v>
      </c>
    </row>
    <row r="115" spans="1:222" s="96" customFormat="1" x14ac:dyDescent="0.2">
      <c r="A115" s="95"/>
      <c r="K115" s="97" t="s">
        <v>435</v>
      </c>
      <c r="L115" s="97"/>
      <c r="M115" s="98">
        <v>1</v>
      </c>
      <c r="N115" s="98">
        <v>3</v>
      </c>
      <c r="O115" s="98"/>
      <c r="P115" s="98"/>
      <c r="Q115" s="98"/>
      <c r="R115" s="98">
        <v>1</v>
      </c>
      <c r="S115" s="98">
        <f t="shared" si="169"/>
        <v>70</v>
      </c>
      <c r="T115" s="98">
        <f t="shared" si="170"/>
        <v>0</v>
      </c>
      <c r="U115" s="98"/>
      <c r="V115" s="98"/>
      <c r="W115" s="99">
        <v>0.99987432230085704</v>
      </c>
      <c r="X115" s="99">
        <v>0.99985481193054504</v>
      </c>
      <c r="Y115" s="99">
        <v>0.99990027186056396</v>
      </c>
      <c r="Z115" s="99">
        <v>0.99987444336397102</v>
      </c>
      <c r="AA115" s="99">
        <v>0.99987432230085704</v>
      </c>
      <c r="AB115" s="99">
        <v>0.99987432230085704</v>
      </c>
      <c r="AC115" s="99">
        <v>0.99987432230085704</v>
      </c>
      <c r="AD115" s="99">
        <v>0.99996014710966896</v>
      </c>
      <c r="AE115" s="99">
        <v>0.99987359263067199</v>
      </c>
      <c r="AF115" s="98">
        <v>2783588294.48388</v>
      </c>
      <c r="AG115" s="98">
        <v>2771700933.1772199</v>
      </c>
      <c r="AH115" s="98">
        <v>2799524897.63375</v>
      </c>
      <c r="AI115" s="98">
        <v>2783841723.78336</v>
      </c>
      <c r="AJ115" s="98">
        <v>2783588294.48388</v>
      </c>
      <c r="AK115" s="98">
        <v>2783588294.48388</v>
      </c>
      <c r="AL115" s="98">
        <v>2783588294.48388</v>
      </c>
      <c r="AM115" s="98">
        <v>2813927735.8448801</v>
      </c>
      <c r="AN115" s="98">
        <v>2779585784.2505798</v>
      </c>
      <c r="AO115" s="98">
        <v>30388699.7717341</v>
      </c>
      <c r="AP115" s="98"/>
      <c r="AQ115" s="98">
        <v>22430233.327318098</v>
      </c>
      <c r="AR115" s="98"/>
      <c r="AS115" s="98">
        <f t="shared" si="171"/>
        <v>0</v>
      </c>
      <c r="AT115" s="98">
        <f t="shared" si="269"/>
        <v>0</v>
      </c>
      <c r="AU115" s="98">
        <f t="shared" si="172"/>
        <v>0</v>
      </c>
      <c r="AV115" s="98">
        <v>2842212022.2600002</v>
      </c>
      <c r="AW115" s="98">
        <v>2787800498.6799998</v>
      </c>
      <c r="AX115" s="98"/>
      <c r="AY115" s="98">
        <f t="shared" si="270"/>
        <v>2864642255.5873184</v>
      </c>
      <c r="AZ115" s="98">
        <f t="shared" si="271"/>
        <v>2842212022.2600002</v>
      </c>
      <c r="BA115" s="98">
        <f t="shared" si="272"/>
        <v>2868388517.8356147</v>
      </c>
      <c r="BB115" s="98">
        <f t="shared" si="273"/>
        <v>2868388517.8356147</v>
      </c>
      <c r="BC115" s="98">
        <f t="shared" si="274"/>
        <v>2868388517.8356147</v>
      </c>
      <c r="BD115" s="98">
        <f t="shared" si="275"/>
        <v>2868388517.8356147</v>
      </c>
      <c r="BE115" s="98">
        <f t="shared" si="173"/>
        <v>0</v>
      </c>
      <c r="BF115" s="98">
        <f t="shared" si="174"/>
        <v>0</v>
      </c>
      <c r="BG115" s="98">
        <f t="shared" si="276"/>
        <v>2868388517.8356147</v>
      </c>
      <c r="BH115" s="98">
        <f t="shared" si="277"/>
        <v>2856501156.5289545</v>
      </c>
      <c r="BI115" s="98">
        <f t="shared" si="278"/>
        <v>2884325120.9854846</v>
      </c>
      <c r="BJ115" s="98">
        <f t="shared" si="279"/>
        <v>2868641947.1350946</v>
      </c>
      <c r="BK115" s="98">
        <f t="shared" si="280"/>
        <v>2868388517.8356147</v>
      </c>
      <c r="BL115" s="98">
        <f t="shared" si="281"/>
        <v>2868388517.8356147</v>
      </c>
      <c r="BM115" s="98">
        <f t="shared" si="282"/>
        <v>2898727959.1966147</v>
      </c>
      <c r="BN115" s="98">
        <f t="shared" si="283"/>
        <v>2864386007.6023145</v>
      </c>
      <c r="BO115" s="98">
        <f t="shared" si="175"/>
        <v>0</v>
      </c>
      <c r="BP115" s="98">
        <f t="shared" si="284"/>
        <v>2842212022.2600002</v>
      </c>
      <c r="BQ115" s="98">
        <f t="shared" si="285"/>
        <v>2868038682.8634028</v>
      </c>
      <c r="BR115" s="98">
        <f t="shared" si="286"/>
        <v>2868038682.8634028</v>
      </c>
      <c r="BS115" s="98">
        <f t="shared" si="287"/>
        <v>2868038682.8634028</v>
      </c>
      <c r="BT115" s="98">
        <f t="shared" si="288"/>
        <v>2868038682.8634028</v>
      </c>
      <c r="BU115" s="98">
        <f t="shared" si="289"/>
        <v>2868038682.8634028</v>
      </c>
      <c r="BV115" s="98">
        <f t="shared" si="290"/>
        <v>2856098738.6213598</v>
      </c>
      <c r="BW115" s="98">
        <f t="shared" si="291"/>
        <v>2884045929.5761385</v>
      </c>
      <c r="BX115" s="98">
        <f t="shared" si="292"/>
        <v>2868292417.3330193</v>
      </c>
      <c r="BY115" s="98">
        <f t="shared" si="293"/>
        <v>2868038682.8634028</v>
      </c>
      <c r="BZ115" s="98">
        <f t="shared" si="294"/>
        <v>2868038682.8634028</v>
      </c>
      <c r="CA115" s="98">
        <f t="shared" si="295"/>
        <v>2898615816.0431585</v>
      </c>
      <c r="CB115" s="98">
        <f t="shared" si="296"/>
        <v>2864034647.4755058</v>
      </c>
      <c r="CC115" s="98"/>
      <c r="CD115" s="98"/>
      <c r="CE115" s="98"/>
      <c r="CF115" s="98"/>
      <c r="CG115" s="98"/>
      <c r="CH115" s="98"/>
      <c r="CI115" s="98"/>
      <c r="CJ115" s="98"/>
      <c r="CK115" s="98"/>
      <c r="CL115" s="98">
        <f t="shared" si="164"/>
        <v>0</v>
      </c>
      <c r="CM115" s="98">
        <f t="shared" si="165"/>
        <v>15936603.149869919</v>
      </c>
      <c r="CN115" s="98">
        <f t="shared" si="166"/>
        <v>253429.2994799614</v>
      </c>
      <c r="CO115" s="98">
        <f t="shared" si="297"/>
        <v>0</v>
      </c>
      <c r="CP115" s="98">
        <f t="shared" si="298"/>
        <v>0</v>
      </c>
      <c r="CQ115" s="98">
        <f t="shared" si="299"/>
        <v>0</v>
      </c>
      <c r="CR115" s="98">
        <f t="shared" si="300"/>
        <v>0</v>
      </c>
      <c r="CS115" s="98">
        <f t="shared" si="301"/>
        <v>0</v>
      </c>
      <c r="CT115" s="98">
        <f t="shared" si="302"/>
        <v>0</v>
      </c>
      <c r="CU115" s="98">
        <f t="shared" si="303"/>
        <v>0</v>
      </c>
      <c r="CV115" s="98">
        <f t="shared" si="176"/>
        <v>0</v>
      </c>
      <c r="CW115" s="98">
        <f>INDEX($CO:$CU,ROW(),MATCH($CW$42,$CO$47:$CU$47,0))</f>
        <v>0</v>
      </c>
      <c r="CX115" s="98">
        <f t="shared" si="167"/>
        <v>30339441.361000061</v>
      </c>
      <c r="CY115" s="98">
        <f t="shared" si="168"/>
        <v>0</v>
      </c>
      <c r="CZ115" s="98">
        <f t="shared" si="177"/>
        <v>0</v>
      </c>
      <c r="DA115" s="98">
        <f t="shared" si="178"/>
        <v>16007246.712735653</v>
      </c>
      <c r="DB115" s="98">
        <f t="shared" si="179"/>
        <v>253734.46961641312</v>
      </c>
      <c r="DC115" s="98">
        <f t="shared" si="304"/>
        <v>0</v>
      </c>
      <c r="DD115" s="98">
        <f t="shared" si="305"/>
        <v>0</v>
      </c>
      <c r="DE115" s="98">
        <f t="shared" si="306"/>
        <v>0</v>
      </c>
      <c r="DF115" s="98">
        <f t="shared" si="307"/>
        <v>0</v>
      </c>
      <c r="DG115" s="98">
        <f t="shared" si="308"/>
        <v>0</v>
      </c>
      <c r="DH115" s="98">
        <f t="shared" si="309"/>
        <v>0</v>
      </c>
      <c r="DI115" s="98">
        <f t="shared" si="310"/>
        <v>0</v>
      </c>
      <c r="DJ115" s="98">
        <f t="shared" si="180"/>
        <v>0</v>
      </c>
      <c r="DK115" s="98">
        <f>INDEX($DC:$DI,ROW(),MATCH($DK$42,$DC$47:$DI$47,0))</f>
        <v>0</v>
      </c>
      <c r="DL115" s="98">
        <f t="shared" si="181"/>
        <v>30577133.179755688</v>
      </c>
      <c r="DM115" s="98">
        <f t="shared" si="182"/>
        <v>0</v>
      </c>
      <c r="DN115" s="98">
        <f t="shared" si="183"/>
        <v>0</v>
      </c>
      <c r="DO115" s="98">
        <f t="shared" si="184"/>
        <v>1093797.2808579004</v>
      </c>
      <c r="DP115" s="98">
        <f t="shared" si="185"/>
        <v>0</v>
      </c>
      <c r="DQ115" s="98">
        <f t="shared" si="186"/>
        <v>0</v>
      </c>
      <c r="DR115" s="98">
        <f t="shared" si="187"/>
        <v>0</v>
      </c>
      <c r="DS115" s="98">
        <f t="shared" si="188"/>
        <v>0</v>
      </c>
      <c r="DT115" s="98">
        <f t="shared" si="189"/>
        <v>0</v>
      </c>
      <c r="DU115" s="98">
        <f t="shared" si="190"/>
        <v>0</v>
      </c>
      <c r="DV115" s="98">
        <f t="shared" si="191"/>
        <v>1252040.4758325461</v>
      </c>
      <c r="DW115" s="98">
        <f t="shared" si="192"/>
        <v>0</v>
      </c>
      <c r="DX115" s="98">
        <f t="shared" si="193"/>
        <v>0</v>
      </c>
      <c r="DY115" s="98">
        <f t="shared" si="194"/>
        <v>1088032.9287752884</v>
      </c>
      <c r="DZ115" s="98">
        <f t="shared" si="195"/>
        <v>0</v>
      </c>
      <c r="EA115" s="98">
        <f t="shared" si="196"/>
        <v>0</v>
      </c>
      <c r="EB115" s="98">
        <f t="shared" si="197"/>
        <v>0</v>
      </c>
      <c r="EC115" s="98">
        <f t="shared" si="198"/>
        <v>0</v>
      </c>
      <c r="ED115" s="98">
        <f t="shared" si="199"/>
        <v>0</v>
      </c>
      <c r="EE115" s="98">
        <f t="shared" si="200"/>
        <v>0</v>
      </c>
      <c r="EF115" s="98">
        <f t="shared" si="201"/>
        <v>1250221.7197503017</v>
      </c>
      <c r="EG115" s="98">
        <f t="shared" si="202"/>
        <v>0</v>
      </c>
      <c r="EH115" s="98">
        <f t="shared" si="203"/>
        <v>0</v>
      </c>
      <c r="EI115" s="98">
        <f t="shared" si="204"/>
        <v>14842805.869012019</v>
      </c>
      <c r="EJ115" s="98">
        <f t="shared" si="205"/>
        <v>253429.2994799614</v>
      </c>
      <c r="EK115" s="98">
        <f t="shared" si="206"/>
        <v>0</v>
      </c>
      <c r="EL115" s="98">
        <f t="shared" si="207"/>
        <v>0</v>
      </c>
      <c r="EM115" s="98">
        <f t="shared" si="208"/>
        <v>0</v>
      </c>
      <c r="EN115" s="98">
        <f t="shared" si="209"/>
        <v>0</v>
      </c>
      <c r="EO115" s="98">
        <f t="shared" si="210"/>
        <v>0</v>
      </c>
      <c r="EP115" s="98">
        <f t="shared" si="311"/>
        <v>0</v>
      </c>
      <c r="EQ115" s="98">
        <f t="shared" si="312"/>
        <v>0</v>
      </c>
      <c r="ER115" s="98">
        <f t="shared" si="211"/>
        <v>0</v>
      </c>
      <c r="ES115" s="98">
        <f>INDEX($EK:$EQ,ROW(),MATCH($ES$42,$EK$47:$EQ$47,0))</f>
        <v>0</v>
      </c>
      <c r="ET115" s="98">
        <f t="shared" si="212"/>
        <v>29087400.885167517</v>
      </c>
      <c r="EU115" s="98">
        <f t="shared" si="213"/>
        <v>0</v>
      </c>
      <c r="EV115" s="98">
        <f t="shared" si="214"/>
        <v>0</v>
      </c>
      <c r="EW115" s="98">
        <f t="shared" si="215"/>
        <v>14919213.783960365</v>
      </c>
      <c r="EX115" s="98">
        <f t="shared" si="216"/>
        <v>253734.46961641312</v>
      </c>
      <c r="EY115" s="98">
        <f t="shared" si="217"/>
        <v>0</v>
      </c>
      <c r="EZ115" s="98">
        <f t="shared" si="218"/>
        <v>0</v>
      </c>
      <c r="FA115" s="98">
        <f t="shared" si="219"/>
        <v>0</v>
      </c>
      <c r="FB115" s="98">
        <f t="shared" si="220"/>
        <v>0</v>
      </c>
      <c r="FC115" s="98">
        <f t="shared" si="221"/>
        <v>0</v>
      </c>
      <c r="FD115" s="98">
        <f t="shared" si="313"/>
        <v>0</v>
      </c>
      <c r="FE115" s="98">
        <f t="shared" si="314"/>
        <v>0</v>
      </c>
      <c r="FF115" s="98">
        <f t="shared" si="222"/>
        <v>0</v>
      </c>
      <c r="FG115" s="113">
        <f>INDEX($EY:$FE,ROW(),MATCH($FG$42,$EY$47:$FE$47,0))</f>
        <v>0</v>
      </c>
      <c r="FH115" s="98">
        <f t="shared" si="223"/>
        <v>29326911.460005388</v>
      </c>
      <c r="FI115" s="98">
        <f t="shared" si="224"/>
        <v>0</v>
      </c>
      <c r="FJ115" s="98">
        <v>106028962.004581</v>
      </c>
      <c r="FK115" s="98">
        <v>43585420.770662896</v>
      </c>
      <c r="FL115" s="98">
        <v>-3222002.0146145299</v>
      </c>
      <c r="FM115" s="98">
        <f t="shared" si="315"/>
        <v>-3222002.0146145299</v>
      </c>
      <c r="FN115" s="98">
        <f t="shared" si="316"/>
        <v>0</v>
      </c>
      <c r="FO115" s="98">
        <f t="shared" si="225"/>
        <v>40363418.756048366</v>
      </c>
      <c r="FP115" s="98">
        <v>17850749.8282611</v>
      </c>
      <c r="FQ115" s="98">
        <v>2632953064.69136</v>
      </c>
      <c r="FR115" s="98">
        <f t="shared" si="226"/>
        <v>2655046663.5515118</v>
      </c>
      <c r="FS115" s="98">
        <f t="shared" si="227"/>
        <v>22093598.860151768</v>
      </c>
      <c r="FT115" s="98">
        <v>2783588294.48388</v>
      </c>
      <c r="FU115" s="98">
        <f t="shared" si="317"/>
        <v>0</v>
      </c>
      <c r="FV115" s="98">
        <f t="shared" si="318"/>
        <v>0</v>
      </c>
      <c r="FW115" s="98">
        <f t="shared" si="319"/>
        <v>0</v>
      </c>
      <c r="FX115" s="98">
        <v>107474.09</v>
      </c>
      <c r="FY115" s="98">
        <f t="shared" si="228"/>
        <v>0</v>
      </c>
      <c r="FZ115" s="98">
        <f t="shared" si="320"/>
        <v>0</v>
      </c>
      <c r="GA115" s="98">
        <f t="shared" si="229"/>
        <v>0</v>
      </c>
      <c r="GB115" s="98">
        <f t="shared" si="230"/>
        <v>0</v>
      </c>
      <c r="GC115" s="98">
        <f t="shared" si="231"/>
        <v>0</v>
      </c>
      <c r="GD115" s="98">
        <f t="shared" si="232"/>
        <v>0</v>
      </c>
      <c r="GE115" s="98">
        <f t="shared" si="233"/>
        <v>0</v>
      </c>
      <c r="GF115" s="98">
        <f t="shared" si="234"/>
        <v>0</v>
      </c>
      <c r="GG115" s="98">
        <f t="shared" si="235"/>
        <v>0</v>
      </c>
      <c r="GH115" s="98">
        <f t="shared" si="236"/>
        <v>0</v>
      </c>
      <c r="GI115" s="98">
        <f t="shared" si="237"/>
        <v>0</v>
      </c>
      <c r="GJ115" s="98">
        <f t="shared" si="238"/>
        <v>2868388517.8356147</v>
      </c>
      <c r="GK115" s="98">
        <f t="shared" si="239"/>
        <v>2868388517.8356147</v>
      </c>
      <c r="GL115" s="98">
        <f t="shared" si="240"/>
        <v>0</v>
      </c>
      <c r="GM115" s="98">
        <f t="shared" si="241"/>
        <v>0</v>
      </c>
      <c r="GN115" s="98">
        <f t="shared" si="242"/>
        <v>0</v>
      </c>
      <c r="GO115" s="98">
        <f t="shared" si="243"/>
        <v>2868388517.8356147</v>
      </c>
      <c r="GP115" s="98">
        <f t="shared" si="244"/>
        <v>0</v>
      </c>
      <c r="GQ115" s="98">
        <f t="shared" si="245"/>
        <v>0</v>
      </c>
      <c r="GR115" s="98">
        <f t="shared" si="246"/>
        <v>0</v>
      </c>
      <c r="GS115" s="98">
        <f t="shared" si="247"/>
        <v>0</v>
      </c>
      <c r="GT115" s="98">
        <f t="shared" si="248"/>
        <v>0</v>
      </c>
      <c r="GU115" s="98">
        <f t="shared" si="249"/>
        <v>0</v>
      </c>
      <c r="GV115" s="98">
        <f t="shared" si="250"/>
        <v>0</v>
      </c>
      <c r="GW115" s="98">
        <f t="shared" si="251"/>
        <v>0</v>
      </c>
      <c r="GX115" s="98">
        <f t="shared" si="252"/>
        <v>0</v>
      </c>
      <c r="GY115" s="98">
        <f t="shared" si="253"/>
        <v>0</v>
      </c>
      <c r="GZ115" s="98">
        <f t="shared" si="254"/>
        <v>2884325120.9854846</v>
      </c>
      <c r="HA115" s="98">
        <f t="shared" si="255"/>
        <v>2868641947.1350946</v>
      </c>
      <c r="HB115" s="98">
        <f t="shared" si="256"/>
        <v>0</v>
      </c>
      <c r="HC115" s="98">
        <f t="shared" si="257"/>
        <v>0</v>
      </c>
      <c r="HD115" s="98">
        <f t="shared" si="258"/>
        <v>0</v>
      </c>
      <c r="HE115" s="98">
        <f t="shared" si="259"/>
        <v>2898727959.1966147</v>
      </c>
      <c r="HF115" s="98">
        <f t="shared" si="260"/>
        <v>0</v>
      </c>
      <c r="HG115" s="98">
        <f t="shared" si="261"/>
        <v>0</v>
      </c>
      <c r="HH115" s="98">
        <f t="shared" si="262"/>
        <v>2883237088.0567093</v>
      </c>
      <c r="HI115" s="98">
        <f t="shared" si="263"/>
        <v>2868641947.1350946</v>
      </c>
      <c r="HJ115" s="98">
        <f t="shared" si="264"/>
        <v>0</v>
      </c>
      <c r="HK115" s="98">
        <f t="shared" si="265"/>
        <v>0</v>
      </c>
      <c r="HL115" s="98">
        <f t="shared" si="266"/>
        <v>0</v>
      </c>
      <c r="HM115" s="98">
        <f t="shared" si="267"/>
        <v>2897477737.4768643</v>
      </c>
      <c r="HN115" s="98">
        <f t="shared" si="268"/>
        <v>0</v>
      </c>
    </row>
    <row r="116" spans="1:222" x14ac:dyDescent="0.2">
      <c r="A116" s="63"/>
      <c r="K116" s="64" t="s">
        <v>436</v>
      </c>
      <c r="L116" s="64"/>
      <c r="M116" s="84">
        <v>1</v>
      </c>
      <c r="N116" s="84">
        <v>1</v>
      </c>
      <c r="O116" s="84"/>
      <c r="P116" s="84"/>
      <c r="Q116" s="84">
        <v>1</v>
      </c>
      <c r="R116" s="84">
        <v>1</v>
      </c>
      <c r="S116" s="83">
        <f t="shared" si="169"/>
        <v>40</v>
      </c>
      <c r="T116" s="87">
        <f t="shared" si="170"/>
        <v>0</v>
      </c>
      <c r="U116" s="84"/>
      <c r="V116" s="84"/>
      <c r="W116" s="85">
        <v>1.00815949945313</v>
      </c>
      <c r="X116" s="85">
        <v>1.0078961234288599</v>
      </c>
      <c r="Y116" s="85">
        <v>1.0085654476421699</v>
      </c>
      <c r="Z116" s="85">
        <v>1.00815949945313</v>
      </c>
      <c r="AA116" s="85">
        <v>1.00834597702729</v>
      </c>
      <c r="AB116" s="85">
        <v>1.00797839344884</v>
      </c>
      <c r="AC116" s="85">
        <v>1.00766218534365</v>
      </c>
      <c r="AD116" s="85">
        <v>1.0081633526360601</v>
      </c>
      <c r="AE116" s="85">
        <v>1.0081436899620899</v>
      </c>
      <c r="AF116" s="98">
        <v>28454569.307795599</v>
      </c>
      <c r="AG116" s="84">
        <v>29060972.658272199</v>
      </c>
      <c r="AH116" s="84">
        <v>27475331.290103801</v>
      </c>
      <c r="AI116" s="84">
        <v>28454569.307795599</v>
      </c>
      <c r="AJ116" s="84">
        <v>28462507.9397076</v>
      </c>
      <c r="AK116" s="84">
        <v>28441100.257045399</v>
      </c>
      <c r="AL116" s="98">
        <v>29488592.642039798</v>
      </c>
      <c r="AM116" s="84">
        <v>28690746.132622201</v>
      </c>
      <c r="AN116" s="84">
        <v>28477694.0397847</v>
      </c>
      <c r="AO116" s="84">
        <v>57835.003956151602</v>
      </c>
      <c r="AP116" s="84"/>
      <c r="AQ116" s="84"/>
      <c r="AR116" s="84">
        <v>23997881.931106102</v>
      </c>
      <c r="AS116" s="83">
        <f t="shared" si="171"/>
        <v>23997881.931106102</v>
      </c>
      <c r="AT116" s="83">
        <f t="shared" si="269"/>
        <v>23997881.931106102</v>
      </c>
      <c r="AU116" s="83">
        <f t="shared" si="172"/>
        <v>0</v>
      </c>
      <c r="AV116" s="84">
        <v>24763560.780000001</v>
      </c>
      <c r="AW116" s="84">
        <v>24763560.780000001</v>
      </c>
      <c r="AX116" s="84"/>
      <c r="AY116" s="83">
        <f t="shared" si="270"/>
        <v>24763560.780000001</v>
      </c>
      <c r="AZ116" s="83">
        <f t="shared" si="271"/>
        <v>0</v>
      </c>
      <c r="BA116" s="83">
        <f t="shared" si="272"/>
        <v>28512404.311751749</v>
      </c>
      <c r="BB116" s="83">
        <f t="shared" si="273"/>
        <v>28512404.311751749</v>
      </c>
      <c r="BC116" s="83">
        <f t="shared" si="274"/>
        <v>28512404.311751749</v>
      </c>
      <c r="BD116" s="83">
        <f t="shared" si="275"/>
        <v>28512404.311751749</v>
      </c>
      <c r="BE116" s="83">
        <f t="shared" si="173"/>
        <v>0</v>
      </c>
      <c r="BF116" s="83">
        <f t="shared" si="174"/>
        <v>0</v>
      </c>
      <c r="BG116" s="83">
        <f t="shared" si="276"/>
        <v>28512404.311751749</v>
      </c>
      <c r="BH116" s="83">
        <f t="shared" si="277"/>
        <v>29118807.66222835</v>
      </c>
      <c r="BI116" s="83">
        <f t="shared" si="278"/>
        <v>27533166.294059951</v>
      </c>
      <c r="BJ116" s="83">
        <f t="shared" si="279"/>
        <v>28512404.311751749</v>
      </c>
      <c r="BK116" s="83">
        <f t="shared" si="280"/>
        <v>28520342.94366375</v>
      </c>
      <c r="BL116" s="83">
        <f t="shared" si="281"/>
        <v>28498935.26100155</v>
      </c>
      <c r="BM116" s="83">
        <f t="shared" si="282"/>
        <v>28748581.136578351</v>
      </c>
      <c r="BN116" s="83">
        <f t="shared" si="283"/>
        <v>28535529.04374085</v>
      </c>
      <c r="BO116" s="83">
        <f t="shared" si="175"/>
        <v>0</v>
      </c>
      <c r="BP116" s="83">
        <f t="shared" si="284"/>
        <v>0</v>
      </c>
      <c r="BQ116" s="83">
        <f t="shared" si="285"/>
        <v>28744579.354457758</v>
      </c>
      <c r="BR116" s="83">
        <f t="shared" si="286"/>
        <v>28744579.354457758</v>
      </c>
      <c r="BS116" s="83">
        <f t="shared" si="287"/>
        <v>28744579.354457758</v>
      </c>
      <c r="BT116" s="83">
        <f t="shared" si="288"/>
        <v>28744579.354457758</v>
      </c>
      <c r="BU116" s="83">
        <f t="shared" si="289"/>
        <v>28744579.354457758</v>
      </c>
      <c r="BV116" s="83">
        <f t="shared" si="290"/>
        <v>29348276.68930079</v>
      </c>
      <c r="BW116" s="83">
        <f t="shared" si="291"/>
        <v>27768504.805676609</v>
      </c>
      <c r="BX116" s="83">
        <f t="shared" si="292"/>
        <v>28744579.354457758</v>
      </c>
      <c r="BY116" s="83">
        <f t="shared" si="293"/>
        <v>28757890.381067608</v>
      </c>
      <c r="BZ116" s="83">
        <f t="shared" si="294"/>
        <v>28725849.548970163</v>
      </c>
      <c r="CA116" s="83">
        <f t="shared" si="295"/>
        <v>28982793.814650621</v>
      </c>
      <c r="CB116" s="83">
        <f t="shared" si="296"/>
        <v>28767442.554836113</v>
      </c>
      <c r="CC116" s="84"/>
      <c r="CD116" s="84"/>
      <c r="CE116" s="84"/>
      <c r="CF116" s="84"/>
      <c r="CG116" s="84"/>
      <c r="CH116" s="84"/>
      <c r="CI116" s="84"/>
      <c r="CJ116" s="84"/>
      <c r="CK116" s="84"/>
      <c r="CL116" s="83">
        <f t="shared" si="164"/>
        <v>606403.35047660023</v>
      </c>
      <c r="CM116" s="83">
        <f t="shared" si="165"/>
        <v>0</v>
      </c>
      <c r="CN116" s="83">
        <f t="shared" si="166"/>
        <v>0</v>
      </c>
      <c r="CO116" s="83">
        <f t="shared" si="297"/>
        <v>7938.6319120004773</v>
      </c>
      <c r="CP116" s="83">
        <f t="shared" si="298"/>
        <v>0</v>
      </c>
      <c r="CQ116" s="83">
        <f t="shared" si="299"/>
        <v>0</v>
      </c>
      <c r="CR116" s="83">
        <f t="shared" si="300"/>
        <v>0</v>
      </c>
      <c r="CS116" s="83">
        <f t="shared" si="301"/>
        <v>0</v>
      </c>
      <c r="CT116" s="83">
        <f t="shared" si="302"/>
        <v>0</v>
      </c>
      <c r="CU116" s="83">
        <f t="shared" si="303"/>
        <v>0</v>
      </c>
      <c r="CV116" s="83">
        <f t="shared" si="176"/>
        <v>7938.6319120004773</v>
      </c>
      <c r="CW116" s="83">
        <f>INDEX($CO:$CU,ROW(),MATCH($CW$42,$CO$47:$CU$47,0))</f>
        <v>0</v>
      </c>
      <c r="CX116" s="83">
        <f t="shared" si="167"/>
        <v>236176.82482660189</v>
      </c>
      <c r="CY116" s="83">
        <f t="shared" si="168"/>
        <v>23124.731989100575</v>
      </c>
      <c r="CZ116" s="83">
        <f t="shared" si="177"/>
        <v>603697.33484303206</v>
      </c>
      <c r="DA116" s="83">
        <f t="shared" si="178"/>
        <v>0</v>
      </c>
      <c r="DB116" s="83">
        <f t="shared" si="179"/>
        <v>0</v>
      </c>
      <c r="DC116" s="83">
        <f t="shared" si="304"/>
        <v>13311.026609849185</v>
      </c>
      <c r="DD116" s="83">
        <f t="shared" si="305"/>
        <v>0</v>
      </c>
      <c r="DE116" s="83">
        <f t="shared" si="306"/>
        <v>0</v>
      </c>
      <c r="DF116" s="83">
        <f t="shared" si="307"/>
        <v>0</v>
      </c>
      <c r="DG116" s="83">
        <f t="shared" si="308"/>
        <v>0</v>
      </c>
      <c r="DH116" s="83">
        <f t="shared" si="309"/>
        <v>0</v>
      </c>
      <c r="DI116" s="83">
        <f t="shared" si="310"/>
        <v>0</v>
      </c>
      <c r="DJ116" s="83">
        <f t="shared" si="180"/>
        <v>13311.026609849185</v>
      </c>
      <c r="DK116" s="83">
        <f>INDEX($DC:$DI,ROW(),MATCH($DK$42,$DC$47:$DI$47,0))</f>
        <v>0</v>
      </c>
      <c r="DL116" s="83">
        <f t="shared" si="181"/>
        <v>238214.4601928629</v>
      </c>
      <c r="DM116" s="83">
        <f t="shared" si="182"/>
        <v>22863.200378354639</v>
      </c>
      <c r="DN116" s="83">
        <f t="shared" si="183"/>
        <v>0</v>
      </c>
      <c r="DO116" s="83">
        <f t="shared" si="184"/>
        <v>0</v>
      </c>
      <c r="DP116" s="83">
        <f t="shared" si="185"/>
        <v>0</v>
      </c>
      <c r="DQ116" s="83">
        <f t="shared" si="186"/>
        <v>-1278.2475032034033</v>
      </c>
      <c r="DR116" s="83">
        <f t="shared" si="187"/>
        <v>0</v>
      </c>
      <c r="DS116" s="83">
        <f t="shared" si="188"/>
        <v>0</v>
      </c>
      <c r="DT116" s="83">
        <f t="shared" si="189"/>
        <v>0</v>
      </c>
      <c r="DU116" s="83">
        <f t="shared" si="190"/>
        <v>0</v>
      </c>
      <c r="DV116" s="83">
        <f t="shared" si="191"/>
        <v>9746.4861207573467</v>
      </c>
      <c r="DW116" s="83">
        <f t="shared" si="192"/>
        <v>0</v>
      </c>
      <c r="DX116" s="83">
        <f t="shared" si="193"/>
        <v>0</v>
      </c>
      <c r="DY116" s="83">
        <f t="shared" si="194"/>
        <v>0</v>
      </c>
      <c r="DZ116" s="83">
        <f t="shared" si="195"/>
        <v>0</v>
      </c>
      <c r="EA116" s="83">
        <f t="shared" si="196"/>
        <v>-2043.6985379346177</v>
      </c>
      <c r="EB116" s="83">
        <f t="shared" si="197"/>
        <v>0</v>
      </c>
      <c r="EC116" s="83">
        <f t="shared" si="198"/>
        <v>0</v>
      </c>
      <c r="ED116" s="83">
        <f t="shared" si="199"/>
        <v>0</v>
      </c>
      <c r="EE116" s="83">
        <f t="shared" si="200"/>
        <v>0</v>
      </c>
      <c r="EF116" s="83">
        <f t="shared" si="201"/>
        <v>9739.9874063043353</v>
      </c>
      <c r="EG116" s="83">
        <f t="shared" si="202"/>
        <v>0</v>
      </c>
      <c r="EH116" s="83">
        <f t="shared" si="203"/>
        <v>606403.35047660023</v>
      </c>
      <c r="EI116" s="83">
        <f t="shared" si="204"/>
        <v>0</v>
      </c>
      <c r="EJ116" s="83">
        <f t="shared" si="205"/>
        <v>0</v>
      </c>
      <c r="EK116" s="83">
        <f t="shared" si="206"/>
        <v>9216.8794152038809</v>
      </c>
      <c r="EL116" s="83">
        <f t="shared" si="207"/>
        <v>0</v>
      </c>
      <c r="EM116" s="83">
        <f t="shared" si="208"/>
        <v>0</v>
      </c>
      <c r="EN116" s="83">
        <f t="shared" si="209"/>
        <v>0</v>
      </c>
      <c r="EO116" s="83">
        <f t="shared" si="210"/>
        <v>0</v>
      </c>
      <c r="EP116" s="83">
        <f t="shared" si="311"/>
        <v>0</v>
      </c>
      <c r="EQ116" s="83">
        <f t="shared" si="312"/>
        <v>0</v>
      </c>
      <c r="ER116" s="83">
        <f t="shared" si="211"/>
        <v>9216.8794152038809</v>
      </c>
      <c r="ES116" s="83">
        <f>INDEX($EK:$EQ,ROW(),MATCH($ES$42,$EK$47:$EQ$47,0))</f>
        <v>0</v>
      </c>
      <c r="ET116" s="83">
        <f t="shared" si="212"/>
        <v>226430.33870584454</v>
      </c>
      <c r="EU116" s="83">
        <f t="shared" si="213"/>
        <v>23124.731989100575</v>
      </c>
      <c r="EV116" s="83">
        <f t="shared" si="214"/>
        <v>603697.33484303206</v>
      </c>
      <c r="EW116" s="83">
        <f t="shared" si="215"/>
        <v>0</v>
      </c>
      <c r="EX116" s="83">
        <f t="shared" si="216"/>
        <v>0</v>
      </c>
      <c r="EY116" s="83">
        <f t="shared" si="217"/>
        <v>15354.725147783802</v>
      </c>
      <c r="EZ116" s="83">
        <f t="shared" si="218"/>
        <v>0</v>
      </c>
      <c r="FA116" s="83">
        <f t="shared" si="219"/>
        <v>0</v>
      </c>
      <c r="FB116" s="83">
        <f t="shared" si="220"/>
        <v>0</v>
      </c>
      <c r="FC116" s="83">
        <f t="shared" si="221"/>
        <v>0</v>
      </c>
      <c r="FD116" s="83">
        <f t="shared" si="313"/>
        <v>0</v>
      </c>
      <c r="FE116" s="83">
        <f t="shared" si="314"/>
        <v>0</v>
      </c>
      <c r="FF116" s="83">
        <f t="shared" si="222"/>
        <v>15354.725147783802</v>
      </c>
      <c r="FG116" s="113">
        <f>INDEX($EY:$FE,ROW(),MATCH($FG$42,$EY$47:$FE$47,0))</f>
        <v>0</v>
      </c>
      <c r="FH116" s="83">
        <f t="shared" si="223"/>
        <v>228474.47278655856</v>
      </c>
      <c r="FI116" s="83">
        <f t="shared" si="224"/>
        <v>22863.200378354639</v>
      </c>
      <c r="FJ116" s="84">
        <v>765528.15254983504</v>
      </c>
      <c r="FK116" s="84">
        <v>272981.82172007899</v>
      </c>
      <c r="FL116" s="84"/>
      <c r="FM116" s="83">
        <f t="shared" si="315"/>
        <v>0</v>
      </c>
      <c r="FN116" s="83">
        <f t="shared" si="316"/>
        <v>0</v>
      </c>
      <c r="FO116" s="83">
        <f t="shared" si="225"/>
        <v>272981.82172007899</v>
      </c>
      <c r="FP116" s="84">
        <v>2687931.8229670399</v>
      </c>
      <c r="FQ116" s="84">
        <v>30111558.017372798</v>
      </c>
      <c r="FR116" s="83">
        <f t="shared" si="226"/>
        <v>30111558.119764026</v>
      </c>
      <c r="FS116" s="83">
        <f t="shared" si="227"/>
        <v>0.10239122807979584</v>
      </c>
      <c r="FT116" s="84">
        <v>28462136.2710669</v>
      </c>
      <c r="FU116" s="83">
        <f t="shared" si="317"/>
        <v>28512404.311751749</v>
      </c>
      <c r="FV116" s="83">
        <f t="shared" si="318"/>
        <v>0</v>
      </c>
      <c r="FW116" s="83">
        <f t="shared" si="319"/>
        <v>23997881.931106102</v>
      </c>
      <c r="FX116" s="84">
        <v>19204912.010000002</v>
      </c>
      <c r="FY116" s="83">
        <f t="shared" si="228"/>
        <v>15456068.478248257</v>
      </c>
      <c r="FZ116" s="83">
        <f t="shared" si="320"/>
        <v>-7566.9632713012397</v>
      </c>
      <c r="GA116" s="83">
        <f t="shared" si="229"/>
        <v>0</v>
      </c>
      <c r="GB116" s="83">
        <f t="shared" si="230"/>
        <v>0</v>
      </c>
      <c r="GC116" s="83">
        <f t="shared" si="231"/>
        <v>0</v>
      </c>
      <c r="GD116" s="83">
        <f t="shared" si="232"/>
        <v>0</v>
      </c>
      <c r="GE116" s="83">
        <f t="shared" si="233"/>
        <v>0</v>
      </c>
      <c r="GF116" s="83">
        <f t="shared" si="234"/>
        <v>0</v>
      </c>
      <c r="GG116" s="83">
        <f t="shared" si="235"/>
        <v>0</v>
      </c>
      <c r="GH116" s="83">
        <f t="shared" si="236"/>
        <v>0</v>
      </c>
      <c r="GI116" s="83">
        <f t="shared" si="237"/>
        <v>28512404.311751749</v>
      </c>
      <c r="GJ116" s="83">
        <f t="shared" si="238"/>
        <v>0</v>
      </c>
      <c r="GK116" s="83">
        <f t="shared" si="239"/>
        <v>0</v>
      </c>
      <c r="GL116" s="83">
        <f t="shared" si="240"/>
        <v>28512404.311751749</v>
      </c>
      <c r="GM116" s="83">
        <f t="shared" si="241"/>
        <v>0</v>
      </c>
      <c r="GN116" s="83">
        <f t="shared" si="242"/>
        <v>0</v>
      </c>
      <c r="GO116" s="83">
        <f t="shared" si="243"/>
        <v>28512404.311751749</v>
      </c>
      <c r="GP116" s="83">
        <f t="shared" si="244"/>
        <v>28512404.311751749</v>
      </c>
      <c r="GQ116" s="83">
        <f t="shared" si="245"/>
        <v>0</v>
      </c>
      <c r="GR116" s="83">
        <f t="shared" si="246"/>
        <v>0</v>
      </c>
      <c r="GS116" s="83">
        <f t="shared" si="247"/>
        <v>0</v>
      </c>
      <c r="GT116" s="83">
        <f t="shared" si="248"/>
        <v>0</v>
      </c>
      <c r="GU116" s="83">
        <f t="shared" si="249"/>
        <v>0</v>
      </c>
      <c r="GV116" s="83">
        <f t="shared" si="250"/>
        <v>0</v>
      </c>
      <c r="GW116" s="83">
        <f t="shared" si="251"/>
        <v>0</v>
      </c>
      <c r="GX116" s="83">
        <f t="shared" si="252"/>
        <v>0</v>
      </c>
      <c r="GY116" s="83">
        <f t="shared" si="253"/>
        <v>29118807.66222835</v>
      </c>
      <c r="GZ116" s="83">
        <f t="shared" si="254"/>
        <v>0</v>
      </c>
      <c r="HA116" s="83">
        <f t="shared" si="255"/>
        <v>0</v>
      </c>
      <c r="HB116" s="83">
        <f t="shared" si="256"/>
        <v>28520342.94366375</v>
      </c>
      <c r="HC116" s="83">
        <f t="shared" si="257"/>
        <v>0</v>
      </c>
      <c r="HD116" s="83">
        <f t="shared" si="258"/>
        <v>0</v>
      </c>
      <c r="HE116" s="83">
        <f t="shared" si="259"/>
        <v>28748581.136578351</v>
      </c>
      <c r="HF116" s="83">
        <f t="shared" si="260"/>
        <v>28535529.04374085</v>
      </c>
      <c r="HG116" s="83">
        <f t="shared" si="261"/>
        <v>29118807.66222835</v>
      </c>
      <c r="HH116" s="83">
        <f t="shared" si="262"/>
        <v>0</v>
      </c>
      <c r="HI116" s="83">
        <f t="shared" si="263"/>
        <v>0</v>
      </c>
      <c r="HJ116" s="83">
        <f t="shared" si="264"/>
        <v>28522386.642201684</v>
      </c>
      <c r="HK116" s="83">
        <f t="shared" si="265"/>
        <v>0</v>
      </c>
      <c r="HL116" s="83">
        <f t="shared" si="266"/>
        <v>0</v>
      </c>
      <c r="HM116" s="83">
        <f t="shared" si="267"/>
        <v>28738841.149172045</v>
      </c>
      <c r="HN116" s="83">
        <f t="shared" si="268"/>
        <v>28535529.04374085</v>
      </c>
    </row>
    <row r="117" spans="1:222" x14ac:dyDescent="0.2">
      <c r="A117" s="63"/>
      <c r="K117" s="64" t="s">
        <v>437</v>
      </c>
      <c r="L117" s="64"/>
      <c r="M117" s="84">
        <v>1</v>
      </c>
      <c r="N117" s="84">
        <v>1</v>
      </c>
      <c r="O117" s="84"/>
      <c r="P117" s="84"/>
      <c r="Q117" s="84">
        <v>1</v>
      </c>
      <c r="R117" s="84">
        <v>1</v>
      </c>
      <c r="S117" s="83">
        <f t="shared" si="169"/>
        <v>40</v>
      </c>
      <c r="T117" s="87">
        <f t="shared" si="170"/>
        <v>0</v>
      </c>
      <c r="U117" s="84"/>
      <c r="V117" s="84"/>
      <c r="W117" s="85">
        <v>1.00902706324387</v>
      </c>
      <c r="X117" s="85">
        <v>1.0087999019868501</v>
      </c>
      <c r="Y117" s="85">
        <v>1.00937097996077</v>
      </c>
      <c r="Z117" s="85">
        <v>1.00902706324387</v>
      </c>
      <c r="AA117" s="85">
        <v>1.00930660679532</v>
      </c>
      <c r="AB117" s="85">
        <v>1.0087592800110801</v>
      </c>
      <c r="AC117" s="85">
        <v>1.0075011322415099</v>
      </c>
      <c r="AD117" s="85">
        <v>1.00902449637938</v>
      </c>
      <c r="AE117" s="85">
        <v>1.0090030606624401</v>
      </c>
      <c r="AF117" s="98">
        <v>3059049.30092311</v>
      </c>
      <c r="AG117" s="84">
        <v>3152844.21565504</v>
      </c>
      <c r="AH117" s="84">
        <v>2912298.70221201</v>
      </c>
      <c r="AI117" s="84">
        <v>3059049.30092311</v>
      </c>
      <c r="AJ117" s="84">
        <v>3042554.8097162899</v>
      </c>
      <c r="AK117" s="84">
        <v>3073164.39331957</v>
      </c>
      <c r="AL117" s="98">
        <v>3476365.9539560699</v>
      </c>
      <c r="AM117" s="84">
        <v>3103550.9452830101</v>
      </c>
      <c r="AN117" s="84">
        <v>3064319.0956183001</v>
      </c>
      <c r="AO117" s="84">
        <v>-19386.536339490201</v>
      </c>
      <c r="AP117" s="84"/>
      <c r="AQ117" s="84"/>
      <c r="AR117" s="84">
        <v>2712379.3681501602</v>
      </c>
      <c r="AS117" s="83">
        <f t="shared" si="171"/>
        <v>2712379.3681501602</v>
      </c>
      <c r="AT117" s="83">
        <f t="shared" si="269"/>
        <v>2712379.3681501602</v>
      </c>
      <c r="AU117" s="83">
        <f t="shared" si="172"/>
        <v>0</v>
      </c>
      <c r="AV117" s="84">
        <v>2787200.89</v>
      </c>
      <c r="AW117" s="84">
        <v>2787200.89</v>
      </c>
      <c r="AX117" s="84"/>
      <c r="AY117" s="83">
        <f t="shared" si="270"/>
        <v>2787200.89</v>
      </c>
      <c r="AZ117" s="83">
        <f t="shared" si="271"/>
        <v>0</v>
      </c>
      <c r="BA117" s="83">
        <f t="shared" si="272"/>
        <v>3039662.7645836198</v>
      </c>
      <c r="BB117" s="83">
        <f t="shared" si="273"/>
        <v>3039662.7645836198</v>
      </c>
      <c r="BC117" s="83">
        <f t="shared" si="274"/>
        <v>3039662.7645836198</v>
      </c>
      <c r="BD117" s="83">
        <f t="shared" si="275"/>
        <v>3039662.7645836198</v>
      </c>
      <c r="BE117" s="83">
        <f t="shared" si="173"/>
        <v>0</v>
      </c>
      <c r="BF117" s="83">
        <f t="shared" si="174"/>
        <v>0</v>
      </c>
      <c r="BG117" s="83">
        <f t="shared" si="276"/>
        <v>3039662.7645836198</v>
      </c>
      <c r="BH117" s="83">
        <f t="shared" si="277"/>
        <v>3133457.6793155498</v>
      </c>
      <c r="BI117" s="83">
        <f t="shared" si="278"/>
        <v>2892912.1658725198</v>
      </c>
      <c r="BJ117" s="83">
        <f t="shared" si="279"/>
        <v>3039662.7645836198</v>
      </c>
      <c r="BK117" s="83">
        <f t="shared" si="280"/>
        <v>3023168.2733767997</v>
      </c>
      <c r="BL117" s="83">
        <f t="shared" si="281"/>
        <v>3053777.8569800798</v>
      </c>
      <c r="BM117" s="83">
        <f t="shared" si="282"/>
        <v>3084164.4089435199</v>
      </c>
      <c r="BN117" s="83">
        <f t="shared" si="283"/>
        <v>3044932.5592788099</v>
      </c>
      <c r="BO117" s="83">
        <f t="shared" si="175"/>
        <v>0</v>
      </c>
      <c r="BP117" s="83">
        <f t="shared" si="284"/>
        <v>0</v>
      </c>
      <c r="BQ117" s="83">
        <f t="shared" si="285"/>
        <v>3067276.9960891693</v>
      </c>
      <c r="BR117" s="83">
        <f t="shared" si="286"/>
        <v>3067276.9960891693</v>
      </c>
      <c r="BS117" s="83">
        <f t="shared" si="287"/>
        <v>3067276.9960891693</v>
      </c>
      <c r="BT117" s="83">
        <f t="shared" si="288"/>
        <v>3067276.9960891693</v>
      </c>
      <c r="BU117" s="83">
        <f t="shared" si="289"/>
        <v>3067276.9960891693</v>
      </c>
      <c r="BV117" s="83">
        <f t="shared" si="290"/>
        <v>3161202.3993931212</v>
      </c>
      <c r="BW117" s="83">
        <f t="shared" si="291"/>
        <v>2920203.2586507248</v>
      </c>
      <c r="BX117" s="83">
        <f t="shared" si="292"/>
        <v>3067276.9960891693</v>
      </c>
      <c r="BY117" s="83">
        <f t="shared" si="293"/>
        <v>3051484.134644039</v>
      </c>
      <c r="BZ117" s="83">
        <f t="shared" si="294"/>
        <v>3080696.5644212468</v>
      </c>
      <c r="CA117" s="83">
        <f t="shared" si="295"/>
        <v>3112172.3932124479</v>
      </c>
      <c r="CB117" s="83">
        <f t="shared" si="296"/>
        <v>3072520.809985735</v>
      </c>
      <c r="CC117" s="84"/>
      <c r="CD117" s="84"/>
      <c r="CE117" s="84"/>
      <c r="CF117" s="84"/>
      <c r="CG117" s="84"/>
      <c r="CH117" s="84"/>
      <c r="CI117" s="84"/>
      <c r="CJ117" s="84"/>
      <c r="CK117" s="84"/>
      <c r="CL117" s="83">
        <f t="shared" si="164"/>
        <v>93794.91473193001</v>
      </c>
      <c r="CM117" s="83">
        <f t="shared" si="165"/>
        <v>0</v>
      </c>
      <c r="CN117" s="83">
        <f t="shared" si="166"/>
        <v>0</v>
      </c>
      <c r="CO117" s="83">
        <f t="shared" si="297"/>
        <v>0</v>
      </c>
      <c r="CP117" s="83">
        <f t="shared" si="298"/>
        <v>14115.092396460008</v>
      </c>
      <c r="CQ117" s="83">
        <f t="shared" si="299"/>
        <v>0</v>
      </c>
      <c r="CR117" s="83">
        <f t="shared" si="300"/>
        <v>0</v>
      </c>
      <c r="CS117" s="83">
        <f t="shared" si="301"/>
        <v>0</v>
      </c>
      <c r="CT117" s="83">
        <f t="shared" si="302"/>
        <v>0</v>
      </c>
      <c r="CU117" s="83">
        <f t="shared" si="303"/>
        <v>0</v>
      </c>
      <c r="CV117" s="83">
        <f t="shared" si="176"/>
        <v>14115.092396460008</v>
      </c>
      <c r="CW117" s="83">
        <f>INDEX($CO:$CU,ROW(),MATCH($CW$42,$CO$47:$CU$47,0))</f>
        <v>0</v>
      </c>
      <c r="CX117" s="83">
        <f t="shared" si="167"/>
        <v>44501.64435990015</v>
      </c>
      <c r="CY117" s="83">
        <f t="shared" si="168"/>
        <v>5269.794695190154</v>
      </c>
      <c r="CZ117" s="83">
        <f t="shared" si="177"/>
        <v>93925.403303951956</v>
      </c>
      <c r="DA117" s="83">
        <f t="shared" si="178"/>
        <v>0</v>
      </c>
      <c r="DB117" s="83">
        <f t="shared" si="179"/>
        <v>0</v>
      </c>
      <c r="DC117" s="83">
        <f t="shared" si="304"/>
        <v>0</v>
      </c>
      <c r="DD117" s="83">
        <f t="shared" si="305"/>
        <v>13419.56833207747</v>
      </c>
      <c r="DE117" s="83">
        <f t="shared" si="306"/>
        <v>0</v>
      </c>
      <c r="DF117" s="83">
        <f t="shared" si="307"/>
        <v>0</v>
      </c>
      <c r="DG117" s="83">
        <f t="shared" si="308"/>
        <v>0</v>
      </c>
      <c r="DH117" s="83">
        <f t="shared" si="309"/>
        <v>0</v>
      </c>
      <c r="DI117" s="83">
        <f t="shared" si="310"/>
        <v>0</v>
      </c>
      <c r="DJ117" s="83">
        <f t="shared" si="180"/>
        <v>13419.56833207747</v>
      </c>
      <c r="DK117" s="83">
        <f>INDEX($DC:$DI,ROW(),MATCH($DK$42,$DC$47:$DI$47,0))</f>
        <v>0</v>
      </c>
      <c r="DL117" s="83">
        <f t="shared" si="181"/>
        <v>44895.397123278584</v>
      </c>
      <c r="DM117" s="83">
        <f t="shared" si="182"/>
        <v>5243.8138965656981</v>
      </c>
      <c r="DN117" s="83">
        <f t="shared" si="183"/>
        <v>0</v>
      </c>
      <c r="DO117" s="83">
        <f t="shared" si="184"/>
        <v>0</v>
      </c>
      <c r="DP117" s="83">
        <f t="shared" si="185"/>
        <v>0</v>
      </c>
      <c r="DQ117" s="83">
        <f t="shared" si="186"/>
        <v>0</v>
      </c>
      <c r="DR117" s="83">
        <f t="shared" si="187"/>
        <v>-1669.3293784243963</v>
      </c>
      <c r="DS117" s="83">
        <f t="shared" si="188"/>
        <v>0</v>
      </c>
      <c r="DT117" s="83">
        <f t="shared" si="189"/>
        <v>0</v>
      </c>
      <c r="DU117" s="83">
        <f t="shared" si="190"/>
        <v>0</v>
      </c>
      <c r="DV117" s="83">
        <f t="shared" si="191"/>
        <v>1836.4827261230603</v>
      </c>
      <c r="DW117" s="83">
        <f t="shared" si="192"/>
        <v>0</v>
      </c>
      <c r="DX117" s="83">
        <f t="shared" si="193"/>
        <v>0</v>
      </c>
      <c r="DY117" s="83">
        <f t="shared" si="194"/>
        <v>0</v>
      </c>
      <c r="DZ117" s="83">
        <f t="shared" si="195"/>
        <v>0</v>
      </c>
      <c r="EA117" s="83">
        <f t="shared" si="196"/>
        <v>0</v>
      </c>
      <c r="EB117" s="83">
        <f t="shared" si="197"/>
        <v>-1614.8879026149757</v>
      </c>
      <c r="EC117" s="83">
        <f t="shared" si="198"/>
        <v>0</v>
      </c>
      <c r="ED117" s="83">
        <f t="shared" si="199"/>
        <v>0</v>
      </c>
      <c r="EE117" s="83">
        <f t="shared" si="200"/>
        <v>0</v>
      </c>
      <c r="EF117" s="83">
        <f t="shared" si="201"/>
        <v>1835.6593559758492</v>
      </c>
      <c r="EG117" s="83">
        <f t="shared" si="202"/>
        <v>0</v>
      </c>
      <c r="EH117" s="83">
        <f t="shared" si="203"/>
        <v>93794.91473193001</v>
      </c>
      <c r="EI117" s="83">
        <f t="shared" si="204"/>
        <v>0</v>
      </c>
      <c r="EJ117" s="83">
        <f t="shared" si="205"/>
        <v>0</v>
      </c>
      <c r="EK117" s="83">
        <f t="shared" si="206"/>
        <v>0</v>
      </c>
      <c r="EL117" s="83">
        <f t="shared" si="207"/>
        <v>15784.421774884404</v>
      </c>
      <c r="EM117" s="83">
        <f t="shared" si="208"/>
        <v>0</v>
      </c>
      <c r="EN117" s="83">
        <f t="shared" si="209"/>
        <v>0</v>
      </c>
      <c r="EO117" s="83">
        <f t="shared" si="210"/>
        <v>0</v>
      </c>
      <c r="EP117" s="83">
        <f t="shared" si="311"/>
        <v>0</v>
      </c>
      <c r="EQ117" s="83">
        <f t="shared" si="312"/>
        <v>0</v>
      </c>
      <c r="ER117" s="83">
        <f t="shared" si="211"/>
        <v>15784.421774884404</v>
      </c>
      <c r="ES117" s="83">
        <f>INDEX($EK:$EQ,ROW(),MATCH($ES$42,$EK$47:$EQ$47,0))</f>
        <v>0</v>
      </c>
      <c r="ET117" s="83">
        <f t="shared" si="212"/>
        <v>42665.16163377709</v>
      </c>
      <c r="EU117" s="83">
        <f t="shared" si="213"/>
        <v>5269.794695190154</v>
      </c>
      <c r="EV117" s="83">
        <f t="shared" si="214"/>
        <v>93925.403303951956</v>
      </c>
      <c r="EW117" s="83">
        <f t="shared" si="215"/>
        <v>0</v>
      </c>
      <c r="EX117" s="83">
        <f t="shared" si="216"/>
        <v>0</v>
      </c>
      <c r="EY117" s="83">
        <f t="shared" si="217"/>
        <v>0</v>
      </c>
      <c r="EZ117" s="83">
        <f t="shared" si="218"/>
        <v>15034.456234692445</v>
      </c>
      <c r="FA117" s="83">
        <f t="shared" si="219"/>
        <v>0</v>
      </c>
      <c r="FB117" s="83">
        <f t="shared" si="220"/>
        <v>0</v>
      </c>
      <c r="FC117" s="83">
        <f t="shared" si="221"/>
        <v>0</v>
      </c>
      <c r="FD117" s="83">
        <f t="shared" si="313"/>
        <v>0</v>
      </c>
      <c r="FE117" s="83">
        <f t="shared" si="314"/>
        <v>0</v>
      </c>
      <c r="FF117" s="83">
        <f t="shared" si="222"/>
        <v>15034.456234692445</v>
      </c>
      <c r="FG117" s="113">
        <f>INDEX($EY:$FE,ROW(),MATCH($FG$42,$EY$47:$FE$47,0))</f>
        <v>0</v>
      </c>
      <c r="FH117" s="83">
        <f t="shared" si="223"/>
        <v>43059.737767302737</v>
      </c>
      <c r="FI117" s="83">
        <f t="shared" si="224"/>
        <v>5243.8138965656981</v>
      </c>
      <c r="FJ117" s="84">
        <v>152087.858533839</v>
      </c>
      <c r="FK117" s="84">
        <v>45754.165160481702</v>
      </c>
      <c r="FL117" s="84">
        <v>4141.2904876708899</v>
      </c>
      <c r="FM117" s="83">
        <f t="shared" si="315"/>
        <v>4141.2904876708899</v>
      </c>
      <c r="FN117" s="83">
        <f t="shared" si="316"/>
        <v>0</v>
      </c>
      <c r="FO117" s="83">
        <f t="shared" si="225"/>
        <v>49895.455648152594</v>
      </c>
      <c r="FP117" s="84">
        <v>978742.41925804305</v>
      </c>
      <c r="FQ117" s="84">
        <v>3651151.7276126202</v>
      </c>
      <c r="FR117" s="83">
        <f t="shared" si="226"/>
        <v>3651151.7276126212</v>
      </c>
      <c r="FS117" s="83">
        <f t="shared" si="227"/>
        <v>0</v>
      </c>
      <c r="FT117" s="84">
        <v>2874392.6225365698</v>
      </c>
      <c r="FU117" s="83">
        <f t="shared" si="317"/>
        <v>3039662.7645836198</v>
      </c>
      <c r="FV117" s="83">
        <f t="shared" si="318"/>
        <v>0</v>
      </c>
      <c r="FW117" s="83">
        <f t="shared" si="319"/>
        <v>2712379.3681501602</v>
      </c>
      <c r="FX117" s="84">
        <v>3800304.52</v>
      </c>
      <c r="FY117" s="83">
        <f t="shared" si="228"/>
        <v>3547842.6454163804</v>
      </c>
      <c r="FZ117" s="83">
        <f t="shared" si="320"/>
        <v>184656.67838654015</v>
      </c>
      <c r="GA117" s="83">
        <f t="shared" si="229"/>
        <v>0</v>
      </c>
      <c r="GB117" s="83">
        <f t="shared" si="230"/>
        <v>0</v>
      </c>
      <c r="GC117" s="83">
        <f t="shared" si="231"/>
        <v>0</v>
      </c>
      <c r="GD117" s="83">
        <f t="shared" si="232"/>
        <v>0</v>
      </c>
      <c r="GE117" s="83">
        <f t="shared" si="233"/>
        <v>0</v>
      </c>
      <c r="GF117" s="83">
        <f t="shared" si="234"/>
        <v>0</v>
      </c>
      <c r="GG117" s="83">
        <f t="shared" si="235"/>
        <v>0</v>
      </c>
      <c r="GH117" s="83">
        <f t="shared" si="236"/>
        <v>0</v>
      </c>
      <c r="GI117" s="83">
        <f t="shared" si="237"/>
        <v>3039662.7645836198</v>
      </c>
      <c r="GJ117" s="83">
        <f t="shared" si="238"/>
        <v>0</v>
      </c>
      <c r="GK117" s="83">
        <f t="shared" si="239"/>
        <v>0</v>
      </c>
      <c r="GL117" s="83">
        <f t="shared" si="240"/>
        <v>0</v>
      </c>
      <c r="GM117" s="83">
        <f t="shared" si="241"/>
        <v>3039662.7645836198</v>
      </c>
      <c r="GN117" s="83">
        <f t="shared" si="242"/>
        <v>0</v>
      </c>
      <c r="GO117" s="83">
        <f t="shared" si="243"/>
        <v>3039662.7645836198</v>
      </c>
      <c r="GP117" s="83">
        <f t="shared" si="244"/>
        <v>3039662.7645836198</v>
      </c>
      <c r="GQ117" s="83">
        <f t="shared" si="245"/>
        <v>0</v>
      </c>
      <c r="GR117" s="83">
        <f t="shared" si="246"/>
        <v>0</v>
      </c>
      <c r="GS117" s="83">
        <f t="shared" si="247"/>
        <v>0</v>
      </c>
      <c r="GT117" s="83">
        <f t="shared" si="248"/>
        <v>0</v>
      </c>
      <c r="GU117" s="83">
        <f t="shared" si="249"/>
        <v>0</v>
      </c>
      <c r="GV117" s="83">
        <f t="shared" si="250"/>
        <v>0</v>
      </c>
      <c r="GW117" s="83">
        <f t="shared" si="251"/>
        <v>0</v>
      </c>
      <c r="GX117" s="83">
        <f t="shared" si="252"/>
        <v>0</v>
      </c>
      <c r="GY117" s="83">
        <f t="shared" si="253"/>
        <v>3133457.6793155498</v>
      </c>
      <c r="GZ117" s="83">
        <f t="shared" si="254"/>
        <v>0</v>
      </c>
      <c r="HA117" s="83">
        <f t="shared" si="255"/>
        <v>0</v>
      </c>
      <c r="HB117" s="83">
        <f t="shared" si="256"/>
        <v>0</v>
      </c>
      <c r="HC117" s="83">
        <f t="shared" si="257"/>
        <v>3053777.8569800798</v>
      </c>
      <c r="HD117" s="83">
        <f t="shared" si="258"/>
        <v>0</v>
      </c>
      <c r="HE117" s="83">
        <f t="shared" si="259"/>
        <v>3084164.4089435199</v>
      </c>
      <c r="HF117" s="83">
        <f t="shared" si="260"/>
        <v>3044932.5592788099</v>
      </c>
      <c r="HG117" s="83">
        <f t="shared" si="261"/>
        <v>3133457.6793155498</v>
      </c>
      <c r="HH117" s="83">
        <f t="shared" si="262"/>
        <v>0</v>
      </c>
      <c r="HI117" s="83">
        <f t="shared" si="263"/>
        <v>0</v>
      </c>
      <c r="HJ117" s="83">
        <f t="shared" si="264"/>
        <v>0</v>
      </c>
      <c r="HK117" s="83">
        <f t="shared" si="265"/>
        <v>3055392.7448826949</v>
      </c>
      <c r="HL117" s="83">
        <f t="shared" si="266"/>
        <v>0</v>
      </c>
      <c r="HM117" s="83">
        <f t="shared" si="267"/>
        <v>3082328.7495875442</v>
      </c>
      <c r="HN117" s="83">
        <f t="shared" si="268"/>
        <v>3044932.5592788099</v>
      </c>
    </row>
    <row r="118" spans="1:222" x14ac:dyDescent="0.2">
      <c r="A118" s="63"/>
      <c r="K118" s="64" t="s">
        <v>438</v>
      </c>
      <c r="L118" s="64"/>
      <c r="M118" s="84">
        <v>1</v>
      </c>
      <c r="N118" s="84">
        <v>1</v>
      </c>
      <c r="O118" s="84"/>
      <c r="P118" s="84"/>
      <c r="Q118" s="84">
        <v>1</v>
      </c>
      <c r="R118" s="84">
        <v>1</v>
      </c>
      <c r="S118" s="83">
        <f t="shared" si="169"/>
        <v>40</v>
      </c>
      <c r="T118" s="87">
        <f t="shared" si="170"/>
        <v>0</v>
      </c>
      <c r="U118" s="84"/>
      <c r="V118" s="84"/>
      <c r="W118" s="85">
        <v>1.01254255580202</v>
      </c>
      <c r="X118" s="85">
        <v>1.01174469394235</v>
      </c>
      <c r="Y118" s="85">
        <v>1.0138923775017501</v>
      </c>
      <c r="Z118" s="85">
        <v>1.01254255580202</v>
      </c>
      <c r="AA118" s="85">
        <v>1.0133301906807499</v>
      </c>
      <c r="AB118" s="85">
        <v>1.0118268973122699</v>
      </c>
      <c r="AC118" s="85">
        <v>1.0064176257062001</v>
      </c>
      <c r="AD118" s="85">
        <v>1.01244622102086</v>
      </c>
      <c r="AE118" s="85">
        <v>1.0124873198927</v>
      </c>
      <c r="AF118" s="98">
        <v>10934282.9308604</v>
      </c>
      <c r="AG118" s="84">
        <v>11740808.736525301</v>
      </c>
      <c r="AH118" s="84">
        <v>9692456.4070063401</v>
      </c>
      <c r="AI118" s="84">
        <v>10934282.9308604</v>
      </c>
      <c r="AJ118" s="84">
        <v>10563017.853748601</v>
      </c>
      <c r="AK118" s="84">
        <v>11273014.8317669</v>
      </c>
      <c r="AL118" s="98">
        <v>17494135.433622401</v>
      </c>
      <c r="AM118" s="84">
        <v>11172648.428948199</v>
      </c>
      <c r="AN118" s="84">
        <v>10981945.135877401</v>
      </c>
      <c r="AO118" s="84">
        <v>-109220.475760317</v>
      </c>
      <c r="AP118" s="84"/>
      <c r="AQ118" s="84"/>
      <c r="AR118" s="84">
        <v>15211000.771185501</v>
      </c>
      <c r="AS118" s="83">
        <f t="shared" si="171"/>
        <v>15211000.771185501</v>
      </c>
      <c r="AT118" s="83">
        <f t="shared" si="269"/>
        <v>15211000.771185501</v>
      </c>
      <c r="AU118" s="83">
        <f t="shared" si="172"/>
        <v>0</v>
      </c>
      <c r="AV118" s="84">
        <v>15702619.689999999</v>
      </c>
      <c r="AW118" s="84">
        <v>15702619.689999999</v>
      </c>
      <c r="AX118" s="84"/>
      <c r="AY118" s="83">
        <f t="shared" si="270"/>
        <v>15702619.689999999</v>
      </c>
      <c r="AZ118" s="83">
        <f t="shared" si="271"/>
        <v>0</v>
      </c>
      <c r="BA118" s="83">
        <f t="shared" si="272"/>
        <v>10825062.455100084</v>
      </c>
      <c r="BB118" s="83">
        <f t="shared" si="273"/>
        <v>12579437.781534251</v>
      </c>
      <c r="BC118" s="83">
        <f t="shared" si="274"/>
        <v>12579437.781534251</v>
      </c>
      <c r="BD118" s="83">
        <f t="shared" si="275"/>
        <v>12579437.781534251</v>
      </c>
      <c r="BE118" s="83">
        <f t="shared" si="173"/>
        <v>0</v>
      </c>
      <c r="BF118" s="83">
        <f t="shared" si="174"/>
        <v>0</v>
      </c>
      <c r="BG118" s="83">
        <f t="shared" si="276"/>
        <v>10825062.455100084</v>
      </c>
      <c r="BH118" s="83">
        <f t="shared" si="277"/>
        <v>11631588.260764984</v>
      </c>
      <c r="BI118" s="83">
        <f t="shared" si="278"/>
        <v>9583235.9312460236</v>
      </c>
      <c r="BJ118" s="83">
        <f t="shared" si="279"/>
        <v>10825062.455100084</v>
      </c>
      <c r="BK118" s="83">
        <f t="shared" si="280"/>
        <v>10453797.377988284</v>
      </c>
      <c r="BL118" s="83">
        <f t="shared" si="281"/>
        <v>11163794.356006583</v>
      </c>
      <c r="BM118" s="83">
        <f t="shared" si="282"/>
        <v>11063427.953187883</v>
      </c>
      <c r="BN118" s="83">
        <f t="shared" si="283"/>
        <v>10872724.660117084</v>
      </c>
      <c r="BO118" s="83">
        <f t="shared" si="175"/>
        <v>0</v>
      </c>
      <c r="BP118" s="83">
        <f t="shared" si="284"/>
        <v>0</v>
      </c>
      <c r="BQ118" s="83">
        <f t="shared" si="285"/>
        <v>10962206.308915475</v>
      </c>
      <c r="BR118" s="83">
        <f t="shared" si="286"/>
        <v>12661724.093823485</v>
      </c>
      <c r="BS118" s="83">
        <f t="shared" si="287"/>
        <v>12661724.093823485</v>
      </c>
      <c r="BT118" s="83">
        <f t="shared" si="288"/>
        <v>12661724.093823485</v>
      </c>
      <c r="BU118" s="83">
        <f t="shared" si="289"/>
        <v>10962206.308915475</v>
      </c>
      <c r="BV118" s="83">
        <f t="shared" si="290"/>
        <v>11769480.466011142</v>
      </c>
      <c r="BW118" s="83">
        <f t="shared" si="291"/>
        <v>9717887.1945714112</v>
      </c>
      <c r="BX118" s="83">
        <f t="shared" si="292"/>
        <v>10962206.308915475</v>
      </c>
      <c r="BY118" s="83">
        <f t="shared" si="293"/>
        <v>10594604.420142919</v>
      </c>
      <c r="BZ118" s="83">
        <f t="shared" si="294"/>
        <v>11297119.144821586</v>
      </c>
      <c r="CA118" s="83">
        <f t="shared" si="295"/>
        <v>11202485.204922937</v>
      </c>
      <c r="CB118" s="83">
        <f t="shared" si="296"/>
        <v>11009859.722072866</v>
      </c>
      <c r="CC118" s="84"/>
      <c r="CD118" s="84"/>
      <c r="CE118" s="84"/>
      <c r="CF118" s="84"/>
      <c r="CG118" s="84"/>
      <c r="CH118" s="84"/>
      <c r="CI118" s="84"/>
      <c r="CJ118" s="84"/>
      <c r="CK118" s="84"/>
      <c r="CL118" s="83">
        <f t="shared" si="164"/>
        <v>806525.80566490069</v>
      </c>
      <c r="CM118" s="83">
        <f t="shared" si="165"/>
        <v>0</v>
      </c>
      <c r="CN118" s="83">
        <f t="shared" si="166"/>
        <v>0</v>
      </c>
      <c r="CO118" s="83">
        <f t="shared" si="297"/>
        <v>0</v>
      </c>
      <c r="CP118" s="83">
        <f t="shared" si="298"/>
        <v>338731.90090649948</v>
      </c>
      <c r="CQ118" s="83">
        <f t="shared" si="299"/>
        <v>0</v>
      </c>
      <c r="CR118" s="83">
        <f t="shared" si="300"/>
        <v>1754375.3264341671</v>
      </c>
      <c r="CS118" s="83">
        <f t="shared" si="301"/>
        <v>1754375.3264341671</v>
      </c>
      <c r="CT118" s="83">
        <f t="shared" si="302"/>
        <v>1754375.3264341671</v>
      </c>
      <c r="CU118" s="83">
        <f t="shared" si="303"/>
        <v>1754375.3264341671</v>
      </c>
      <c r="CV118" s="83">
        <f t="shared" si="176"/>
        <v>1754375.3264341671</v>
      </c>
      <c r="CW118" s="83">
        <f>INDEX($CO:$CU,ROW(),MATCH($CW$42,$CO$47:$CU$47,0))</f>
        <v>1754375.3264341671</v>
      </c>
      <c r="CX118" s="83">
        <f t="shared" si="167"/>
        <v>238365.49808779918</v>
      </c>
      <c r="CY118" s="83">
        <f t="shared" si="168"/>
        <v>47662.205017000437</v>
      </c>
      <c r="CZ118" s="83">
        <f t="shared" si="177"/>
        <v>807274.15709566697</v>
      </c>
      <c r="DA118" s="83">
        <f t="shared" si="178"/>
        <v>0</v>
      </c>
      <c r="DB118" s="83">
        <f t="shared" si="179"/>
        <v>0</v>
      </c>
      <c r="DC118" s="83">
        <f t="shared" si="304"/>
        <v>0</v>
      </c>
      <c r="DD118" s="83">
        <f t="shared" si="305"/>
        <v>334912.8359061107</v>
      </c>
      <c r="DE118" s="83">
        <f t="shared" si="306"/>
        <v>0</v>
      </c>
      <c r="DF118" s="83">
        <f t="shared" si="307"/>
        <v>1699517.7849080097</v>
      </c>
      <c r="DG118" s="83">
        <f t="shared" si="308"/>
        <v>1699517.7849080097</v>
      </c>
      <c r="DH118" s="83">
        <f t="shared" si="309"/>
        <v>1699517.7849080097</v>
      </c>
      <c r="DI118" s="83">
        <f t="shared" si="310"/>
        <v>1699517.7849080097</v>
      </c>
      <c r="DJ118" s="83">
        <f t="shared" si="180"/>
        <v>1699517.7849080097</v>
      </c>
      <c r="DK118" s="83">
        <f>INDEX($DC:$DI,ROW(),MATCH($DK$42,$DC$47:$DI$47,0))</f>
        <v>1699517.7849080097</v>
      </c>
      <c r="DL118" s="83">
        <f t="shared" si="181"/>
        <v>240278.89600746147</v>
      </c>
      <c r="DM118" s="83">
        <f t="shared" si="182"/>
        <v>47653.413157390431</v>
      </c>
      <c r="DN118" s="83">
        <f t="shared" si="183"/>
        <v>0</v>
      </c>
      <c r="DO118" s="83">
        <f t="shared" si="184"/>
        <v>0</v>
      </c>
      <c r="DP118" s="83">
        <f t="shared" si="185"/>
        <v>0</v>
      </c>
      <c r="DQ118" s="83">
        <f t="shared" si="186"/>
        <v>0</v>
      </c>
      <c r="DR118" s="83">
        <f t="shared" si="187"/>
        <v>-40060.319671345133</v>
      </c>
      <c r="DS118" s="83">
        <f t="shared" si="188"/>
        <v>0</v>
      </c>
      <c r="DT118" s="83">
        <f t="shared" si="189"/>
        <v>-46424.701543863055</v>
      </c>
      <c r="DU118" s="83">
        <f t="shared" si="190"/>
        <v>-46424.701543863055</v>
      </c>
      <c r="DV118" s="83">
        <f t="shared" si="191"/>
        <v>9836.8077413430838</v>
      </c>
      <c r="DW118" s="83">
        <f t="shared" si="192"/>
        <v>0</v>
      </c>
      <c r="DX118" s="83">
        <f t="shared" si="193"/>
        <v>0</v>
      </c>
      <c r="DY118" s="83">
        <f t="shared" si="194"/>
        <v>0</v>
      </c>
      <c r="DZ118" s="83">
        <f t="shared" si="195"/>
        <v>0</v>
      </c>
      <c r="EA118" s="83">
        <f t="shared" si="196"/>
        <v>0</v>
      </c>
      <c r="EB118" s="83">
        <f t="shared" si="197"/>
        <v>-40302.837896986566</v>
      </c>
      <c r="EC118" s="83">
        <f t="shared" si="198"/>
        <v>0</v>
      </c>
      <c r="ED118" s="83">
        <f t="shared" si="199"/>
        <v>-45884.467370403247</v>
      </c>
      <c r="EE118" s="83">
        <f t="shared" si="200"/>
        <v>-45884.467370403232</v>
      </c>
      <c r="EF118" s="83">
        <f t="shared" si="201"/>
        <v>9824.3969707742417</v>
      </c>
      <c r="EG118" s="83">
        <f t="shared" si="202"/>
        <v>0</v>
      </c>
      <c r="EH118" s="83">
        <f t="shared" si="203"/>
        <v>806525.80566490069</v>
      </c>
      <c r="EI118" s="83">
        <f t="shared" si="204"/>
        <v>0</v>
      </c>
      <c r="EJ118" s="83">
        <f t="shared" si="205"/>
        <v>0</v>
      </c>
      <c r="EK118" s="83">
        <f t="shared" si="206"/>
        <v>0</v>
      </c>
      <c r="EL118" s="83">
        <f t="shared" si="207"/>
        <v>378792.22057784459</v>
      </c>
      <c r="EM118" s="83">
        <f t="shared" si="208"/>
        <v>0</v>
      </c>
      <c r="EN118" s="83">
        <f t="shared" si="209"/>
        <v>1800800.0279780303</v>
      </c>
      <c r="EO118" s="83">
        <f t="shared" si="210"/>
        <v>1800800.0279780303</v>
      </c>
      <c r="EP118" s="83">
        <f t="shared" si="311"/>
        <v>1800800.0279780303</v>
      </c>
      <c r="EQ118" s="83">
        <f t="shared" si="312"/>
        <v>1800800.0279780303</v>
      </c>
      <c r="ER118" s="83">
        <f t="shared" si="211"/>
        <v>1800800.0279780303</v>
      </c>
      <c r="ES118" s="83">
        <f>INDEX($EK:$EQ,ROW(),MATCH($ES$42,$EK$47:$EQ$47,0))</f>
        <v>1800800.0279780303</v>
      </c>
      <c r="ET118" s="83">
        <f t="shared" si="212"/>
        <v>228528.6903464561</v>
      </c>
      <c r="EU118" s="83">
        <f t="shared" si="213"/>
        <v>47662.205017000437</v>
      </c>
      <c r="EV118" s="83">
        <f t="shared" si="214"/>
        <v>807274.15709566697</v>
      </c>
      <c r="EW118" s="83">
        <f t="shared" si="215"/>
        <v>0</v>
      </c>
      <c r="EX118" s="83">
        <f t="shared" si="216"/>
        <v>0</v>
      </c>
      <c r="EY118" s="83">
        <f t="shared" si="217"/>
        <v>0</v>
      </c>
      <c r="EZ118" s="83">
        <f t="shared" si="218"/>
        <v>375215.67380309728</v>
      </c>
      <c r="FA118" s="83">
        <f t="shared" si="219"/>
        <v>0</v>
      </c>
      <c r="FB118" s="83">
        <f t="shared" si="220"/>
        <v>1745402.2522784129</v>
      </c>
      <c r="FC118" s="83">
        <f t="shared" si="221"/>
        <v>1745402.2522784129</v>
      </c>
      <c r="FD118" s="83">
        <f t="shared" si="313"/>
        <v>1745402.2522784129</v>
      </c>
      <c r="FE118" s="83">
        <f t="shared" si="314"/>
        <v>1745402.2522784129</v>
      </c>
      <c r="FF118" s="83">
        <f t="shared" si="222"/>
        <v>1745402.2522784129</v>
      </c>
      <c r="FG118" s="113">
        <f>INDEX($EY:$FE,ROW(),MATCH($FG$42,$EY$47:$FE$47,0))</f>
        <v>1745402.2522784129</v>
      </c>
      <c r="FH118" s="83">
        <f t="shared" si="223"/>
        <v>230454.49903668722</v>
      </c>
      <c r="FI118" s="83">
        <f t="shared" si="224"/>
        <v>47653.413157390431</v>
      </c>
      <c r="FJ118" s="84">
        <v>1026810.48562817</v>
      </c>
      <c r="FK118" s="84">
        <v>244738.20627351999</v>
      </c>
      <c r="FL118" s="84">
        <v>15519.3736984067</v>
      </c>
      <c r="FM118" s="83">
        <f t="shared" si="315"/>
        <v>15519.3736984067</v>
      </c>
      <c r="FN118" s="83">
        <f t="shared" si="316"/>
        <v>0</v>
      </c>
      <c r="FO118" s="83">
        <f t="shared" si="225"/>
        <v>260257.57997192669</v>
      </c>
      <c r="FP118" s="84">
        <v>19127020.994006999</v>
      </c>
      <c r="FQ118" s="84">
        <v>28011949.971764699</v>
      </c>
      <c r="FR118" s="83">
        <f t="shared" si="226"/>
        <v>28011951.133127801</v>
      </c>
      <c r="FS118" s="83">
        <f t="shared" si="227"/>
        <v>1.1613631024956703</v>
      </c>
      <c r="FT118" s="84">
        <v>10171998.204720899</v>
      </c>
      <c r="FU118" s="83">
        <f t="shared" si="317"/>
        <v>10825062.455100084</v>
      </c>
      <c r="FV118" s="83">
        <f t="shared" si="318"/>
        <v>0</v>
      </c>
      <c r="FW118" s="83">
        <f t="shared" si="319"/>
        <v>15211000.771185501</v>
      </c>
      <c r="FX118" s="84">
        <v>27788166.460000001</v>
      </c>
      <c r="FY118" s="83">
        <f t="shared" si="228"/>
        <v>32665723.694899917</v>
      </c>
      <c r="FZ118" s="83">
        <f t="shared" si="320"/>
        <v>762284.72613950074</v>
      </c>
      <c r="GA118" s="83">
        <f t="shared" si="229"/>
        <v>0</v>
      </c>
      <c r="GB118" s="83">
        <f t="shared" si="230"/>
        <v>0</v>
      </c>
      <c r="GC118" s="83">
        <f t="shared" si="231"/>
        <v>0</v>
      </c>
      <c r="GD118" s="83">
        <f t="shared" si="232"/>
        <v>0</v>
      </c>
      <c r="GE118" s="83">
        <f t="shared" si="233"/>
        <v>0</v>
      </c>
      <c r="GF118" s="83">
        <f t="shared" si="234"/>
        <v>0</v>
      </c>
      <c r="GG118" s="83">
        <f t="shared" si="235"/>
        <v>0</v>
      </c>
      <c r="GH118" s="83">
        <f t="shared" si="236"/>
        <v>0</v>
      </c>
      <c r="GI118" s="83">
        <f t="shared" si="237"/>
        <v>10825062.455100084</v>
      </c>
      <c r="GJ118" s="83">
        <f t="shared" si="238"/>
        <v>0</v>
      </c>
      <c r="GK118" s="83">
        <f t="shared" si="239"/>
        <v>0</v>
      </c>
      <c r="GL118" s="83">
        <f t="shared" si="240"/>
        <v>0</v>
      </c>
      <c r="GM118" s="83">
        <f t="shared" si="241"/>
        <v>10825062.455100084</v>
      </c>
      <c r="GN118" s="83">
        <f t="shared" si="242"/>
        <v>10825062.455100084</v>
      </c>
      <c r="GO118" s="83">
        <f t="shared" si="243"/>
        <v>10825062.455100084</v>
      </c>
      <c r="GP118" s="83">
        <f t="shared" si="244"/>
        <v>10825062.455100084</v>
      </c>
      <c r="GQ118" s="83">
        <f t="shared" si="245"/>
        <v>0</v>
      </c>
      <c r="GR118" s="83">
        <f t="shared" si="246"/>
        <v>0</v>
      </c>
      <c r="GS118" s="83">
        <f t="shared" si="247"/>
        <v>0</v>
      </c>
      <c r="GT118" s="83">
        <f t="shared" si="248"/>
        <v>0</v>
      </c>
      <c r="GU118" s="83">
        <f t="shared" si="249"/>
        <v>0</v>
      </c>
      <c r="GV118" s="83">
        <f t="shared" si="250"/>
        <v>0</v>
      </c>
      <c r="GW118" s="83">
        <f t="shared" si="251"/>
        <v>0</v>
      </c>
      <c r="GX118" s="83">
        <f t="shared" si="252"/>
        <v>0</v>
      </c>
      <c r="GY118" s="83">
        <f t="shared" si="253"/>
        <v>11631588.260764984</v>
      </c>
      <c r="GZ118" s="83">
        <f t="shared" si="254"/>
        <v>0</v>
      </c>
      <c r="HA118" s="83">
        <f t="shared" si="255"/>
        <v>0</v>
      </c>
      <c r="HB118" s="83">
        <f t="shared" si="256"/>
        <v>0</v>
      </c>
      <c r="HC118" s="83">
        <f t="shared" si="257"/>
        <v>11163794.356006583</v>
      </c>
      <c r="HD118" s="83">
        <f t="shared" si="258"/>
        <v>12579437.781534251</v>
      </c>
      <c r="HE118" s="83">
        <f t="shared" si="259"/>
        <v>11063427.953187883</v>
      </c>
      <c r="HF118" s="83">
        <f t="shared" si="260"/>
        <v>10872724.660117084</v>
      </c>
      <c r="HG118" s="83">
        <f t="shared" si="261"/>
        <v>11631588.260764984</v>
      </c>
      <c r="HH118" s="83">
        <f t="shared" si="262"/>
        <v>0</v>
      </c>
      <c r="HI118" s="83">
        <f t="shared" si="263"/>
        <v>0</v>
      </c>
      <c r="HJ118" s="83">
        <f t="shared" si="264"/>
        <v>0</v>
      </c>
      <c r="HK118" s="83">
        <f t="shared" si="265"/>
        <v>11204097.193903569</v>
      </c>
      <c r="HL118" s="83">
        <f t="shared" si="266"/>
        <v>12625322.248904655</v>
      </c>
      <c r="HM118" s="83">
        <f t="shared" si="267"/>
        <v>11053603.556217108</v>
      </c>
      <c r="HN118" s="83">
        <f t="shared" si="268"/>
        <v>10872724.660117084</v>
      </c>
    </row>
    <row r="119" spans="1:222" x14ac:dyDescent="0.2">
      <c r="A119" s="63"/>
      <c r="K119" s="64" t="s">
        <v>439</v>
      </c>
      <c r="L119" s="64"/>
      <c r="M119" s="84">
        <v>1</v>
      </c>
      <c r="N119" s="84">
        <v>1</v>
      </c>
      <c r="O119" s="84"/>
      <c r="P119" s="84"/>
      <c r="Q119" s="84">
        <v>1</v>
      </c>
      <c r="R119" s="84">
        <v>1</v>
      </c>
      <c r="S119" s="83">
        <f t="shared" si="169"/>
        <v>40</v>
      </c>
      <c r="T119" s="87">
        <f t="shared" si="170"/>
        <v>0</v>
      </c>
      <c r="U119" s="84"/>
      <c r="V119" s="84"/>
      <c r="W119" s="85">
        <v>1.0124297463985901</v>
      </c>
      <c r="X119" s="85">
        <v>1.0121468293757601</v>
      </c>
      <c r="Y119" s="85">
        <v>1.01287342397316</v>
      </c>
      <c r="Z119" s="85">
        <v>1.0124297463985901</v>
      </c>
      <c r="AA119" s="85">
        <v>1.01288256703344</v>
      </c>
      <c r="AB119" s="85">
        <v>1.01200466754011</v>
      </c>
      <c r="AC119" s="85">
        <v>1.0094859513152401</v>
      </c>
      <c r="AD119" s="85">
        <v>1.0123294548567601</v>
      </c>
      <c r="AE119" s="85">
        <v>1.0123858175815801</v>
      </c>
      <c r="AF119" s="98">
        <v>21186210.330585599</v>
      </c>
      <c r="AG119" s="84">
        <v>21916313.819013</v>
      </c>
      <c r="AH119" s="84">
        <v>20053111.234448198</v>
      </c>
      <c r="AI119" s="84">
        <v>21186210.330585599</v>
      </c>
      <c r="AJ119" s="84">
        <v>20875920.261723701</v>
      </c>
      <c r="AK119" s="84">
        <v>21456647.063946899</v>
      </c>
      <c r="AL119" s="98">
        <v>24869301.611019202</v>
      </c>
      <c r="AM119" s="84">
        <v>22048192.9429681</v>
      </c>
      <c r="AN119" s="84">
        <v>21251051.808814298</v>
      </c>
      <c r="AO119" s="84">
        <v>-159182.133824271</v>
      </c>
      <c r="AP119" s="84"/>
      <c r="AQ119" s="84"/>
      <c r="AR119" s="84">
        <v>21857707.045934901</v>
      </c>
      <c r="AS119" s="83">
        <f t="shared" si="171"/>
        <v>21857707.045934901</v>
      </c>
      <c r="AT119" s="83">
        <f t="shared" si="269"/>
        <v>21857707.045934901</v>
      </c>
      <c r="AU119" s="83">
        <f t="shared" si="172"/>
        <v>0</v>
      </c>
      <c r="AV119" s="84">
        <v>22885603.559999999</v>
      </c>
      <c r="AW119" s="84">
        <v>22885603.559999999</v>
      </c>
      <c r="AX119" s="84"/>
      <c r="AY119" s="83">
        <f t="shared" si="270"/>
        <v>22885603.559999999</v>
      </c>
      <c r="AZ119" s="83">
        <f t="shared" si="271"/>
        <v>0</v>
      </c>
      <c r="BA119" s="83">
        <f t="shared" si="272"/>
        <v>21027028.196761329</v>
      </c>
      <c r="BB119" s="83">
        <f t="shared" si="273"/>
        <v>21359299.736430757</v>
      </c>
      <c r="BC119" s="83">
        <f t="shared" si="274"/>
        <v>21359299.736430757</v>
      </c>
      <c r="BD119" s="83">
        <f t="shared" si="275"/>
        <v>21359299.736430757</v>
      </c>
      <c r="BE119" s="83">
        <f t="shared" si="173"/>
        <v>0</v>
      </c>
      <c r="BF119" s="83">
        <f t="shared" si="174"/>
        <v>0</v>
      </c>
      <c r="BG119" s="83">
        <f t="shared" si="276"/>
        <v>21027028.196761329</v>
      </c>
      <c r="BH119" s="83">
        <f t="shared" si="277"/>
        <v>21757131.685188729</v>
      </c>
      <c r="BI119" s="83">
        <f t="shared" si="278"/>
        <v>19893929.100623928</v>
      </c>
      <c r="BJ119" s="83">
        <f t="shared" si="279"/>
        <v>21027028.196761329</v>
      </c>
      <c r="BK119" s="83">
        <f t="shared" si="280"/>
        <v>20716738.127899431</v>
      </c>
      <c r="BL119" s="83">
        <f t="shared" si="281"/>
        <v>21297464.930122629</v>
      </c>
      <c r="BM119" s="83">
        <f t="shared" si="282"/>
        <v>21889010.80914383</v>
      </c>
      <c r="BN119" s="83">
        <f t="shared" si="283"/>
        <v>21091869.674990028</v>
      </c>
      <c r="BO119" s="83">
        <f t="shared" si="175"/>
        <v>0</v>
      </c>
      <c r="BP119" s="83">
        <f t="shared" si="284"/>
        <v>0</v>
      </c>
      <c r="BQ119" s="83">
        <f t="shared" si="285"/>
        <v>21290367.418317698</v>
      </c>
      <c r="BR119" s="83">
        <f t="shared" si="286"/>
        <v>21517303.269364581</v>
      </c>
      <c r="BS119" s="83">
        <f t="shared" si="287"/>
        <v>21517303.269364581</v>
      </c>
      <c r="BT119" s="83">
        <f t="shared" si="288"/>
        <v>21517303.269364581</v>
      </c>
      <c r="BU119" s="83">
        <f t="shared" si="289"/>
        <v>21290367.418317698</v>
      </c>
      <c r="BV119" s="83">
        <f t="shared" si="290"/>
        <v>22023345.409693893</v>
      </c>
      <c r="BW119" s="83">
        <f t="shared" si="291"/>
        <v>20152081.303525917</v>
      </c>
      <c r="BX119" s="83">
        <f t="shared" si="292"/>
        <v>21290367.418317698</v>
      </c>
      <c r="BY119" s="83">
        <f t="shared" si="293"/>
        <v>20985673.570055835</v>
      </c>
      <c r="BZ119" s="83">
        <f t="shared" si="294"/>
        <v>21555044.84465079</v>
      </c>
      <c r="CA119" s="83">
        <f t="shared" si="295"/>
        <v>22160853.008707292</v>
      </c>
      <c r="CB119" s="83">
        <f t="shared" si="296"/>
        <v>21355081.326110709</v>
      </c>
      <c r="CC119" s="84"/>
      <c r="CD119" s="84"/>
      <c r="CE119" s="84"/>
      <c r="CF119" s="84"/>
      <c r="CG119" s="84"/>
      <c r="CH119" s="84"/>
      <c r="CI119" s="84"/>
      <c r="CJ119" s="84"/>
      <c r="CK119" s="84"/>
      <c r="CL119" s="83">
        <f t="shared" si="164"/>
        <v>730103.48842740059</v>
      </c>
      <c r="CM119" s="83">
        <f t="shared" si="165"/>
        <v>0</v>
      </c>
      <c r="CN119" s="83">
        <f t="shared" si="166"/>
        <v>0</v>
      </c>
      <c r="CO119" s="83">
        <f t="shared" si="297"/>
        <v>0</v>
      </c>
      <c r="CP119" s="83">
        <f t="shared" si="298"/>
        <v>270436.73336130008</v>
      </c>
      <c r="CQ119" s="83">
        <f t="shared" si="299"/>
        <v>0</v>
      </c>
      <c r="CR119" s="83">
        <f t="shared" si="300"/>
        <v>332271.53966942802</v>
      </c>
      <c r="CS119" s="83">
        <f t="shared" si="301"/>
        <v>332271.53966942802</v>
      </c>
      <c r="CT119" s="83">
        <f t="shared" si="302"/>
        <v>332271.53966942802</v>
      </c>
      <c r="CU119" s="83">
        <f t="shared" si="303"/>
        <v>332271.53966942802</v>
      </c>
      <c r="CV119" s="83">
        <f t="shared" si="176"/>
        <v>332271.53966942802</v>
      </c>
      <c r="CW119" s="83">
        <f>INDEX($CO:$CU,ROW(),MATCH($CW$42,$CO$47:$CU$47,0))</f>
        <v>332271.53966942802</v>
      </c>
      <c r="CX119" s="83">
        <f t="shared" si="167"/>
        <v>861982.61238250136</v>
      </c>
      <c r="CY119" s="83">
        <f t="shared" si="168"/>
        <v>64841.478228699416</v>
      </c>
      <c r="CZ119" s="83">
        <f t="shared" si="177"/>
        <v>732977.9913761951</v>
      </c>
      <c r="DA119" s="83">
        <f t="shared" si="178"/>
        <v>0</v>
      </c>
      <c r="DB119" s="83">
        <f t="shared" si="179"/>
        <v>0</v>
      </c>
      <c r="DC119" s="83">
        <f t="shared" si="304"/>
        <v>0</v>
      </c>
      <c r="DD119" s="83">
        <f t="shared" si="305"/>
        <v>264677.42633309215</v>
      </c>
      <c r="DE119" s="83">
        <f t="shared" si="306"/>
        <v>0</v>
      </c>
      <c r="DF119" s="83">
        <f t="shared" si="307"/>
        <v>226935.85104688257</v>
      </c>
      <c r="DG119" s="83">
        <f t="shared" si="308"/>
        <v>226935.85104688257</v>
      </c>
      <c r="DH119" s="83">
        <f t="shared" si="309"/>
        <v>226935.85104688257</v>
      </c>
      <c r="DI119" s="83">
        <f t="shared" si="310"/>
        <v>226935.85104688257</v>
      </c>
      <c r="DJ119" s="83">
        <f t="shared" si="180"/>
        <v>264677.42633309215</v>
      </c>
      <c r="DK119" s="83">
        <f>INDEX($DC:$DI,ROW(),MATCH($DK$42,$DC$47:$DI$47,0))</f>
        <v>226935.85104688257</v>
      </c>
      <c r="DL119" s="83">
        <f t="shared" si="181"/>
        <v>870485.59038959444</v>
      </c>
      <c r="DM119" s="83">
        <f t="shared" si="182"/>
        <v>64713.907793011516</v>
      </c>
      <c r="DN119" s="83">
        <f t="shared" si="183"/>
        <v>0</v>
      </c>
      <c r="DO119" s="83">
        <f t="shared" si="184"/>
        <v>0</v>
      </c>
      <c r="DP119" s="83">
        <f t="shared" si="185"/>
        <v>0</v>
      </c>
      <c r="DQ119" s="83">
        <f t="shared" si="186"/>
        <v>0</v>
      </c>
      <c r="DR119" s="83">
        <f t="shared" si="187"/>
        <v>-31983.353089375742</v>
      </c>
      <c r="DS119" s="83">
        <f t="shared" si="188"/>
        <v>0</v>
      </c>
      <c r="DT119" s="83">
        <f t="shared" si="189"/>
        <v>-8792.649342615965</v>
      </c>
      <c r="DU119" s="83">
        <f t="shared" si="190"/>
        <v>-8792.6493426159668</v>
      </c>
      <c r="DV119" s="83">
        <f t="shared" si="191"/>
        <v>35572.082798929754</v>
      </c>
      <c r="DW119" s="83">
        <f t="shared" si="192"/>
        <v>0</v>
      </c>
      <c r="DX119" s="83">
        <f t="shared" si="193"/>
        <v>0</v>
      </c>
      <c r="DY119" s="83">
        <f t="shared" si="194"/>
        <v>0</v>
      </c>
      <c r="DZ119" s="83">
        <f t="shared" si="195"/>
        <v>0</v>
      </c>
      <c r="EA119" s="83">
        <f t="shared" si="196"/>
        <v>0</v>
      </c>
      <c r="EB119" s="83">
        <f t="shared" si="197"/>
        <v>-31850.828827249454</v>
      </c>
      <c r="EC119" s="83">
        <f t="shared" si="198"/>
        <v>0</v>
      </c>
      <c r="ED119" s="83">
        <f t="shared" si="199"/>
        <v>-6126.9324422509599</v>
      </c>
      <c r="EE119" s="83">
        <f t="shared" si="200"/>
        <v>-6126.932442250959</v>
      </c>
      <c r="EF119" s="83">
        <f t="shared" si="201"/>
        <v>35591.956428252408</v>
      </c>
      <c r="EG119" s="83">
        <f t="shared" si="202"/>
        <v>0</v>
      </c>
      <c r="EH119" s="83">
        <f t="shared" si="203"/>
        <v>730103.48842740059</v>
      </c>
      <c r="EI119" s="83">
        <f t="shared" si="204"/>
        <v>0</v>
      </c>
      <c r="EJ119" s="83">
        <f t="shared" si="205"/>
        <v>0</v>
      </c>
      <c r="EK119" s="83">
        <f t="shared" si="206"/>
        <v>0</v>
      </c>
      <c r="EL119" s="83">
        <f t="shared" si="207"/>
        <v>302420.08645067585</v>
      </c>
      <c r="EM119" s="83">
        <f t="shared" si="208"/>
        <v>0</v>
      </c>
      <c r="EN119" s="83">
        <f t="shared" si="209"/>
        <v>341064.18901204399</v>
      </c>
      <c r="EO119" s="83">
        <f t="shared" si="210"/>
        <v>341064.18901204399</v>
      </c>
      <c r="EP119" s="83">
        <f t="shared" si="311"/>
        <v>341064.18901204399</v>
      </c>
      <c r="EQ119" s="83">
        <f t="shared" si="312"/>
        <v>341064.18901204399</v>
      </c>
      <c r="ER119" s="83">
        <f t="shared" si="211"/>
        <v>341064.18901204399</v>
      </c>
      <c r="ES119" s="83">
        <f>INDEX($EK:$EQ,ROW(),MATCH($ES$42,$EK$47:$EQ$47,0))</f>
        <v>341064.18901204399</v>
      </c>
      <c r="ET119" s="83">
        <f t="shared" si="212"/>
        <v>826410.5295835716</v>
      </c>
      <c r="EU119" s="83">
        <f t="shared" si="213"/>
        <v>64841.478228699416</v>
      </c>
      <c r="EV119" s="83">
        <f t="shared" si="214"/>
        <v>732977.9913761951</v>
      </c>
      <c r="EW119" s="83">
        <f t="shared" si="215"/>
        <v>0</v>
      </c>
      <c r="EX119" s="83">
        <f t="shared" si="216"/>
        <v>0</v>
      </c>
      <c r="EY119" s="83">
        <f t="shared" si="217"/>
        <v>0</v>
      </c>
      <c r="EZ119" s="83">
        <f t="shared" si="218"/>
        <v>296528.25516034162</v>
      </c>
      <c r="FA119" s="83">
        <f t="shared" si="219"/>
        <v>0</v>
      </c>
      <c r="FB119" s="83">
        <f t="shared" si="220"/>
        <v>233062.78348913352</v>
      </c>
      <c r="FC119" s="83">
        <f t="shared" si="221"/>
        <v>233062.78348913352</v>
      </c>
      <c r="FD119" s="83">
        <f t="shared" si="313"/>
        <v>233062.78348913352</v>
      </c>
      <c r="FE119" s="83">
        <f t="shared" si="314"/>
        <v>233062.78348913352</v>
      </c>
      <c r="FF119" s="83">
        <f t="shared" si="222"/>
        <v>296528.25516034162</v>
      </c>
      <c r="FG119" s="113">
        <f>INDEX($EY:$FE,ROW(),MATCH($FG$42,$EY$47:$FE$47,0))</f>
        <v>233062.78348913352</v>
      </c>
      <c r="FH119" s="83">
        <f t="shared" si="223"/>
        <v>834893.63396134204</v>
      </c>
      <c r="FI119" s="83">
        <f t="shared" si="224"/>
        <v>64713.907793011516</v>
      </c>
      <c r="FJ119" s="84">
        <v>2595304.8796194699</v>
      </c>
      <c r="FK119" s="84">
        <v>460810.17972544697</v>
      </c>
      <c r="FL119" s="84"/>
      <c r="FM119" s="83">
        <f t="shared" si="315"/>
        <v>0</v>
      </c>
      <c r="FN119" s="83">
        <f t="shared" si="316"/>
        <v>0</v>
      </c>
      <c r="FO119" s="83">
        <f t="shared" si="225"/>
        <v>460810.17972544697</v>
      </c>
      <c r="FP119" s="84">
        <v>12615288.0598816</v>
      </c>
      <c r="FQ119" s="84">
        <v>28626649.3305461</v>
      </c>
      <c r="FR119" s="83">
        <f t="shared" si="226"/>
        <v>28627230.578070585</v>
      </c>
      <c r="FS119" s="83">
        <f t="shared" si="227"/>
        <v>581.24752448499203</v>
      </c>
      <c r="FT119" s="84">
        <v>19068057.577533901</v>
      </c>
      <c r="FU119" s="83">
        <f t="shared" si="317"/>
        <v>21027028.196761329</v>
      </c>
      <c r="FV119" s="83">
        <f t="shared" si="318"/>
        <v>0</v>
      </c>
      <c r="FW119" s="83">
        <f t="shared" si="319"/>
        <v>21857707.045934901</v>
      </c>
      <c r="FX119" s="84">
        <v>42362671.289999999</v>
      </c>
      <c r="FY119" s="83">
        <f t="shared" si="228"/>
        <v>44221246.653238669</v>
      </c>
      <c r="FZ119" s="83">
        <f t="shared" si="320"/>
        <v>2118152.7530516982</v>
      </c>
      <c r="GA119" s="83">
        <f t="shared" si="229"/>
        <v>0</v>
      </c>
      <c r="GB119" s="83">
        <f t="shared" si="230"/>
        <v>0</v>
      </c>
      <c r="GC119" s="83">
        <f t="shared" si="231"/>
        <v>0</v>
      </c>
      <c r="GD119" s="83">
        <f t="shared" si="232"/>
        <v>0</v>
      </c>
      <c r="GE119" s="83">
        <f t="shared" si="233"/>
        <v>0</v>
      </c>
      <c r="GF119" s="83">
        <f t="shared" si="234"/>
        <v>0</v>
      </c>
      <c r="GG119" s="83">
        <f t="shared" si="235"/>
        <v>0</v>
      </c>
      <c r="GH119" s="83">
        <f t="shared" si="236"/>
        <v>0</v>
      </c>
      <c r="GI119" s="83">
        <f t="shared" si="237"/>
        <v>21027028.196761329</v>
      </c>
      <c r="GJ119" s="83">
        <f t="shared" si="238"/>
        <v>0</v>
      </c>
      <c r="GK119" s="83">
        <f t="shared" si="239"/>
        <v>0</v>
      </c>
      <c r="GL119" s="83">
        <f t="shared" si="240"/>
        <v>0</v>
      </c>
      <c r="GM119" s="83">
        <f t="shared" si="241"/>
        <v>21027028.196761329</v>
      </c>
      <c r="GN119" s="83">
        <f t="shared" si="242"/>
        <v>21027028.196761329</v>
      </c>
      <c r="GO119" s="83">
        <f t="shared" si="243"/>
        <v>21027028.196761329</v>
      </c>
      <c r="GP119" s="83">
        <f t="shared" si="244"/>
        <v>21027028.196761329</v>
      </c>
      <c r="GQ119" s="83">
        <f t="shared" si="245"/>
        <v>0</v>
      </c>
      <c r="GR119" s="83">
        <f t="shared" si="246"/>
        <v>0</v>
      </c>
      <c r="GS119" s="83">
        <f t="shared" si="247"/>
        <v>0</v>
      </c>
      <c r="GT119" s="83">
        <f t="shared" si="248"/>
        <v>0</v>
      </c>
      <c r="GU119" s="83">
        <f t="shared" si="249"/>
        <v>0</v>
      </c>
      <c r="GV119" s="83">
        <f t="shared" si="250"/>
        <v>0</v>
      </c>
      <c r="GW119" s="83">
        <f t="shared" si="251"/>
        <v>0</v>
      </c>
      <c r="GX119" s="83">
        <f t="shared" si="252"/>
        <v>0</v>
      </c>
      <c r="GY119" s="83">
        <f t="shared" si="253"/>
        <v>21757131.685188729</v>
      </c>
      <c r="GZ119" s="83">
        <f t="shared" si="254"/>
        <v>0</v>
      </c>
      <c r="HA119" s="83">
        <f t="shared" si="255"/>
        <v>0</v>
      </c>
      <c r="HB119" s="83">
        <f t="shared" si="256"/>
        <v>0</v>
      </c>
      <c r="HC119" s="83">
        <f t="shared" si="257"/>
        <v>21297464.930122629</v>
      </c>
      <c r="HD119" s="83">
        <f t="shared" si="258"/>
        <v>21359299.736430757</v>
      </c>
      <c r="HE119" s="83">
        <f t="shared" si="259"/>
        <v>21889010.80914383</v>
      </c>
      <c r="HF119" s="83">
        <f t="shared" si="260"/>
        <v>21091869.674990028</v>
      </c>
      <c r="HG119" s="83">
        <f t="shared" si="261"/>
        <v>21757131.685188729</v>
      </c>
      <c r="HH119" s="83">
        <f t="shared" si="262"/>
        <v>0</v>
      </c>
      <c r="HI119" s="83">
        <f t="shared" si="263"/>
        <v>0</v>
      </c>
      <c r="HJ119" s="83">
        <f t="shared" si="264"/>
        <v>0</v>
      </c>
      <c r="HK119" s="83">
        <f t="shared" si="265"/>
        <v>21329315.75894988</v>
      </c>
      <c r="HL119" s="83">
        <f t="shared" si="266"/>
        <v>21365426.668873008</v>
      </c>
      <c r="HM119" s="83">
        <f t="shared" si="267"/>
        <v>21853418.852715578</v>
      </c>
      <c r="HN119" s="83">
        <f t="shared" si="268"/>
        <v>21091869.674990028</v>
      </c>
    </row>
    <row r="120" spans="1:222" x14ac:dyDescent="0.2">
      <c r="A120" s="63"/>
      <c r="K120" s="64" t="s">
        <v>440</v>
      </c>
      <c r="L120" s="64"/>
      <c r="M120" s="84">
        <v>1</v>
      </c>
      <c r="N120" s="84">
        <v>1</v>
      </c>
      <c r="O120" s="84"/>
      <c r="P120" s="84"/>
      <c r="Q120" s="84">
        <v>1</v>
      </c>
      <c r="R120" s="84">
        <v>1</v>
      </c>
      <c r="S120" s="83">
        <f t="shared" si="169"/>
        <v>40</v>
      </c>
      <c r="T120" s="87">
        <f t="shared" si="170"/>
        <v>0</v>
      </c>
      <c r="U120" s="84"/>
      <c r="V120" s="84"/>
      <c r="W120" s="85">
        <v>1.0100715753899601</v>
      </c>
      <c r="X120" s="85">
        <v>1.0098739926864999</v>
      </c>
      <c r="Y120" s="85">
        <v>1.01037476502735</v>
      </c>
      <c r="Z120" s="85">
        <v>1.0100715753899601</v>
      </c>
      <c r="AA120" s="85">
        <v>1.01031763671413</v>
      </c>
      <c r="AB120" s="85">
        <v>1.0098326174471</v>
      </c>
      <c r="AC120" s="85">
        <v>1.0090864086265701</v>
      </c>
      <c r="AD120" s="85">
        <v>1.01006497255405</v>
      </c>
      <c r="AE120" s="85">
        <v>1.0100451895142599</v>
      </c>
      <c r="AF120" s="98">
        <v>38902619.048888199</v>
      </c>
      <c r="AG120" s="84">
        <v>39906991.539783001</v>
      </c>
      <c r="AH120" s="84">
        <v>37324951.306483202</v>
      </c>
      <c r="AI120" s="84">
        <v>38902619.048888199</v>
      </c>
      <c r="AJ120" s="84">
        <v>38982587.585868098</v>
      </c>
      <c r="AK120" s="84">
        <v>38812870.201667301</v>
      </c>
      <c r="AL120" s="98">
        <v>40207134.245583303</v>
      </c>
      <c r="AM120" s="84">
        <v>39919241.672020599</v>
      </c>
      <c r="AN120" s="84">
        <v>38970374.0202583</v>
      </c>
      <c r="AO120" s="84">
        <v>-224785.397240191</v>
      </c>
      <c r="AP120" s="84"/>
      <c r="AQ120" s="84"/>
      <c r="AR120" s="84">
        <v>30813834.455957498</v>
      </c>
      <c r="AS120" s="83">
        <f t="shared" si="171"/>
        <v>30813834.455957498</v>
      </c>
      <c r="AT120" s="83">
        <f t="shared" si="269"/>
        <v>30813834.455957498</v>
      </c>
      <c r="AU120" s="83">
        <f t="shared" si="172"/>
        <v>0</v>
      </c>
      <c r="AV120" s="84">
        <v>32317379.870000001</v>
      </c>
      <c r="AW120" s="84">
        <v>32317379.870000001</v>
      </c>
      <c r="AX120" s="84"/>
      <c r="AY120" s="83">
        <f t="shared" si="270"/>
        <v>32317379.870000001</v>
      </c>
      <c r="AZ120" s="83">
        <f t="shared" si="271"/>
        <v>0</v>
      </c>
      <c r="BA120" s="83">
        <f t="shared" si="272"/>
        <v>38677833.651648007</v>
      </c>
      <c r="BB120" s="83">
        <f t="shared" si="273"/>
        <v>38677833.651648007</v>
      </c>
      <c r="BC120" s="83">
        <f t="shared" si="274"/>
        <v>38677833.651648007</v>
      </c>
      <c r="BD120" s="83">
        <f t="shared" si="275"/>
        <v>38677833.651648007</v>
      </c>
      <c r="BE120" s="83">
        <f t="shared" si="173"/>
        <v>0</v>
      </c>
      <c r="BF120" s="83">
        <f t="shared" si="174"/>
        <v>0</v>
      </c>
      <c r="BG120" s="83">
        <f t="shared" si="276"/>
        <v>38677833.651648007</v>
      </c>
      <c r="BH120" s="83">
        <f t="shared" si="277"/>
        <v>39682206.142542809</v>
      </c>
      <c r="BI120" s="83">
        <f t="shared" si="278"/>
        <v>37100165.90924301</v>
      </c>
      <c r="BJ120" s="83">
        <f t="shared" si="279"/>
        <v>38677833.651648007</v>
      </c>
      <c r="BK120" s="83">
        <f t="shared" si="280"/>
        <v>38757802.188627906</v>
      </c>
      <c r="BL120" s="83">
        <f t="shared" si="281"/>
        <v>38588084.80442711</v>
      </c>
      <c r="BM120" s="83">
        <f t="shared" si="282"/>
        <v>39694456.274780408</v>
      </c>
      <c r="BN120" s="83">
        <f t="shared" si="283"/>
        <v>38745588.623018108</v>
      </c>
      <c r="BO120" s="83">
        <f t="shared" si="175"/>
        <v>0</v>
      </c>
      <c r="BP120" s="83">
        <f t="shared" si="284"/>
        <v>0</v>
      </c>
      <c r="BQ120" s="83">
        <f t="shared" si="285"/>
        <v>39069644.312265784</v>
      </c>
      <c r="BR120" s="83">
        <f t="shared" si="286"/>
        <v>39069644.312265784</v>
      </c>
      <c r="BS120" s="83">
        <f t="shared" si="287"/>
        <v>39069644.312265784</v>
      </c>
      <c r="BT120" s="83">
        <f t="shared" si="288"/>
        <v>39069644.312265784</v>
      </c>
      <c r="BU120" s="83">
        <f t="shared" si="289"/>
        <v>39069644.312265784</v>
      </c>
      <c r="BV120" s="83">
        <f t="shared" si="290"/>
        <v>40076247.485146843</v>
      </c>
      <c r="BW120" s="83">
        <f t="shared" si="291"/>
        <v>37487403.508705057</v>
      </c>
      <c r="BX120" s="83">
        <f t="shared" si="292"/>
        <v>39069644.312265784</v>
      </c>
      <c r="BY120" s="83">
        <f t="shared" si="293"/>
        <v>39160010.365515649</v>
      </c>
      <c r="BZ120" s="83">
        <f t="shared" si="294"/>
        <v>38969716.909144051</v>
      </c>
      <c r="CA120" s="83">
        <f t="shared" si="295"/>
        <v>40096242.346587785</v>
      </c>
      <c r="CB120" s="83">
        <f t="shared" si="296"/>
        <v>39137053.415493198</v>
      </c>
      <c r="CC120" s="84"/>
      <c r="CD120" s="84"/>
      <c r="CE120" s="84"/>
      <c r="CF120" s="84"/>
      <c r="CG120" s="84"/>
      <c r="CH120" s="84"/>
      <c r="CI120" s="84"/>
      <c r="CJ120" s="84"/>
      <c r="CK120" s="84"/>
      <c r="CL120" s="83">
        <f t="shared" si="164"/>
        <v>1004372.4908948019</v>
      </c>
      <c r="CM120" s="83">
        <f t="shared" si="165"/>
        <v>0</v>
      </c>
      <c r="CN120" s="83">
        <f t="shared" si="166"/>
        <v>0</v>
      </c>
      <c r="CO120" s="83">
        <f t="shared" si="297"/>
        <v>79968.53697989881</v>
      </c>
      <c r="CP120" s="83">
        <f t="shared" si="298"/>
        <v>0</v>
      </c>
      <c r="CQ120" s="83">
        <f t="shared" si="299"/>
        <v>0</v>
      </c>
      <c r="CR120" s="83">
        <f t="shared" si="300"/>
        <v>0</v>
      </c>
      <c r="CS120" s="83">
        <f t="shared" si="301"/>
        <v>0</v>
      </c>
      <c r="CT120" s="83">
        <f t="shared" si="302"/>
        <v>0</v>
      </c>
      <c r="CU120" s="83">
        <f t="shared" si="303"/>
        <v>0</v>
      </c>
      <c r="CV120" s="83">
        <f t="shared" si="176"/>
        <v>79968.53697989881</v>
      </c>
      <c r="CW120" s="83">
        <f>INDEX($CO:$CU,ROW(),MATCH($CW$42,$CO$47:$CU$47,0))</f>
        <v>0</v>
      </c>
      <c r="CX120" s="83">
        <f t="shared" si="167"/>
        <v>1016622.6231324002</v>
      </c>
      <c r="CY120" s="83">
        <f t="shared" si="168"/>
        <v>67754.971370100975</v>
      </c>
      <c r="CZ120" s="83">
        <f t="shared" si="177"/>
        <v>1006603.1728810593</v>
      </c>
      <c r="DA120" s="83">
        <f t="shared" si="178"/>
        <v>0</v>
      </c>
      <c r="DB120" s="83">
        <f t="shared" si="179"/>
        <v>0</v>
      </c>
      <c r="DC120" s="83">
        <f t="shared" si="304"/>
        <v>90366.05324986577</v>
      </c>
      <c r="DD120" s="83">
        <f t="shared" si="305"/>
        <v>0</v>
      </c>
      <c r="DE120" s="83">
        <f t="shared" si="306"/>
        <v>0</v>
      </c>
      <c r="DF120" s="83">
        <f t="shared" si="307"/>
        <v>0</v>
      </c>
      <c r="DG120" s="83">
        <f t="shared" si="308"/>
        <v>0</v>
      </c>
      <c r="DH120" s="83">
        <f t="shared" si="309"/>
        <v>0</v>
      </c>
      <c r="DI120" s="83">
        <f t="shared" si="310"/>
        <v>0</v>
      </c>
      <c r="DJ120" s="83">
        <f t="shared" si="180"/>
        <v>90366.05324986577</v>
      </c>
      <c r="DK120" s="83">
        <f>INDEX($DC:$DI,ROW(),MATCH($DK$42,$DC$47:$DI$47,0))</f>
        <v>0</v>
      </c>
      <c r="DL120" s="83">
        <f t="shared" si="181"/>
        <v>1026598.034322001</v>
      </c>
      <c r="DM120" s="83">
        <f t="shared" si="182"/>
        <v>67409.103227414191</v>
      </c>
      <c r="DN120" s="83">
        <f t="shared" si="183"/>
        <v>0</v>
      </c>
      <c r="DO120" s="83">
        <f t="shared" si="184"/>
        <v>0</v>
      </c>
      <c r="DP120" s="83">
        <f t="shared" si="185"/>
        <v>0</v>
      </c>
      <c r="DQ120" s="83">
        <f t="shared" si="186"/>
        <v>-12876.221477766701</v>
      </c>
      <c r="DR120" s="83">
        <f t="shared" si="187"/>
        <v>0</v>
      </c>
      <c r="DS120" s="83">
        <f t="shared" si="188"/>
        <v>0</v>
      </c>
      <c r="DT120" s="83">
        <f t="shared" si="189"/>
        <v>0</v>
      </c>
      <c r="DU120" s="83">
        <f t="shared" si="190"/>
        <v>0</v>
      </c>
      <c r="DV120" s="83">
        <f t="shared" si="191"/>
        <v>41953.72807506648</v>
      </c>
      <c r="DW120" s="83">
        <f t="shared" si="192"/>
        <v>0</v>
      </c>
      <c r="DX120" s="83">
        <f t="shared" si="193"/>
        <v>0</v>
      </c>
      <c r="DY120" s="83">
        <f t="shared" si="194"/>
        <v>0</v>
      </c>
      <c r="DZ120" s="83">
        <f t="shared" si="195"/>
        <v>0</v>
      </c>
      <c r="EA120" s="83">
        <f t="shared" si="196"/>
        <v>-13874.284555108776</v>
      </c>
      <c r="EB120" s="83">
        <f t="shared" si="197"/>
        <v>0</v>
      </c>
      <c r="EC120" s="83">
        <f t="shared" si="198"/>
        <v>0</v>
      </c>
      <c r="ED120" s="83">
        <f t="shared" si="199"/>
        <v>0</v>
      </c>
      <c r="EE120" s="83">
        <f t="shared" si="200"/>
        <v>0</v>
      </c>
      <c r="EF120" s="83">
        <f t="shared" si="201"/>
        <v>41974.999828044252</v>
      </c>
      <c r="EG120" s="83">
        <f t="shared" si="202"/>
        <v>0</v>
      </c>
      <c r="EH120" s="83">
        <f t="shared" si="203"/>
        <v>1004372.4908948019</v>
      </c>
      <c r="EI120" s="83">
        <f t="shared" si="204"/>
        <v>0</v>
      </c>
      <c r="EJ120" s="83">
        <f t="shared" si="205"/>
        <v>0</v>
      </c>
      <c r="EK120" s="83">
        <f t="shared" si="206"/>
        <v>92844.758457665506</v>
      </c>
      <c r="EL120" s="83">
        <f t="shared" si="207"/>
        <v>0</v>
      </c>
      <c r="EM120" s="83">
        <f t="shared" si="208"/>
        <v>0</v>
      </c>
      <c r="EN120" s="83">
        <f t="shared" si="209"/>
        <v>0</v>
      </c>
      <c r="EO120" s="83">
        <f t="shared" si="210"/>
        <v>0</v>
      </c>
      <c r="EP120" s="83">
        <f t="shared" si="311"/>
        <v>0</v>
      </c>
      <c r="EQ120" s="83">
        <f t="shared" si="312"/>
        <v>0</v>
      </c>
      <c r="ER120" s="83">
        <f t="shared" si="211"/>
        <v>92844.758457665506</v>
      </c>
      <c r="ES120" s="83">
        <f>INDEX($EK:$EQ,ROW(),MATCH($ES$42,$EK$47:$EQ$47,0))</f>
        <v>0</v>
      </c>
      <c r="ET120" s="83">
        <f t="shared" si="212"/>
        <v>974668.89505733375</v>
      </c>
      <c r="EU120" s="83">
        <f t="shared" si="213"/>
        <v>67754.971370100975</v>
      </c>
      <c r="EV120" s="83">
        <f t="shared" si="214"/>
        <v>1006603.1728810593</v>
      </c>
      <c r="EW120" s="83">
        <f t="shared" si="215"/>
        <v>0</v>
      </c>
      <c r="EX120" s="83">
        <f t="shared" si="216"/>
        <v>0</v>
      </c>
      <c r="EY120" s="83">
        <f t="shared" si="217"/>
        <v>104240.33780497455</v>
      </c>
      <c r="EZ120" s="83">
        <f t="shared" si="218"/>
        <v>0</v>
      </c>
      <c r="FA120" s="83">
        <f t="shared" si="219"/>
        <v>0</v>
      </c>
      <c r="FB120" s="83">
        <f t="shared" si="220"/>
        <v>0</v>
      </c>
      <c r="FC120" s="83">
        <f t="shared" si="221"/>
        <v>0</v>
      </c>
      <c r="FD120" s="83">
        <f t="shared" si="313"/>
        <v>0</v>
      </c>
      <c r="FE120" s="83">
        <f t="shared" si="314"/>
        <v>0</v>
      </c>
      <c r="FF120" s="83">
        <f t="shared" si="222"/>
        <v>104240.33780497455</v>
      </c>
      <c r="FG120" s="113">
        <f>INDEX($EY:$FE,ROW(),MATCH($FG$42,$EY$47:$FE$47,0))</f>
        <v>0</v>
      </c>
      <c r="FH120" s="83">
        <f t="shared" si="223"/>
        <v>984623.03449395683</v>
      </c>
      <c r="FI120" s="83">
        <f t="shared" si="224"/>
        <v>67409.103227414191</v>
      </c>
      <c r="FJ120" s="84">
        <v>2925329.73552485</v>
      </c>
      <c r="FK120" s="84">
        <v>545540.10393568501</v>
      </c>
      <c r="FL120" s="84"/>
      <c r="FM120" s="83">
        <f t="shared" si="315"/>
        <v>0</v>
      </c>
      <c r="FN120" s="83">
        <f t="shared" si="316"/>
        <v>0</v>
      </c>
      <c r="FO120" s="83">
        <f t="shared" si="225"/>
        <v>545540.10393568501</v>
      </c>
      <c r="FP120" s="84">
        <v>7272317.2141074501</v>
      </c>
      <c r="FQ120" s="84">
        <v>41277514.119888999</v>
      </c>
      <c r="FR120" s="83">
        <f t="shared" si="226"/>
        <v>41277514.34130352</v>
      </c>
      <c r="FS120" s="83">
        <f t="shared" si="227"/>
        <v>0.22141452133655548</v>
      </c>
      <c r="FT120" s="84">
        <v>37476066.966656603</v>
      </c>
      <c r="FU120" s="83">
        <f t="shared" si="317"/>
        <v>38677833.651648007</v>
      </c>
      <c r="FV120" s="83">
        <f t="shared" si="318"/>
        <v>0</v>
      </c>
      <c r="FW120" s="83">
        <f t="shared" si="319"/>
        <v>30813834.455957498</v>
      </c>
      <c r="FX120" s="84">
        <v>52378975.719999999</v>
      </c>
      <c r="FY120" s="83">
        <f t="shared" si="228"/>
        <v>46018521.938351996</v>
      </c>
      <c r="FZ120" s="83">
        <f t="shared" si="320"/>
        <v>1426552.0822315961</v>
      </c>
      <c r="GA120" s="83">
        <f t="shared" si="229"/>
        <v>0</v>
      </c>
      <c r="GB120" s="83">
        <f t="shared" si="230"/>
        <v>0</v>
      </c>
      <c r="GC120" s="83">
        <f t="shared" si="231"/>
        <v>0</v>
      </c>
      <c r="GD120" s="83">
        <f t="shared" si="232"/>
        <v>0</v>
      </c>
      <c r="GE120" s="83">
        <f t="shared" si="233"/>
        <v>0</v>
      </c>
      <c r="GF120" s="83">
        <f t="shared" si="234"/>
        <v>0</v>
      </c>
      <c r="GG120" s="83">
        <f t="shared" si="235"/>
        <v>0</v>
      </c>
      <c r="GH120" s="83">
        <f t="shared" si="236"/>
        <v>0</v>
      </c>
      <c r="GI120" s="83">
        <f t="shared" si="237"/>
        <v>38677833.651648007</v>
      </c>
      <c r="GJ120" s="83">
        <f t="shared" si="238"/>
        <v>0</v>
      </c>
      <c r="GK120" s="83">
        <f t="shared" si="239"/>
        <v>0</v>
      </c>
      <c r="GL120" s="83">
        <f t="shared" si="240"/>
        <v>38677833.651648007</v>
      </c>
      <c r="GM120" s="83">
        <f t="shared" si="241"/>
        <v>0</v>
      </c>
      <c r="GN120" s="83">
        <f t="shared" si="242"/>
        <v>0</v>
      </c>
      <c r="GO120" s="83">
        <f t="shared" si="243"/>
        <v>38677833.651648007</v>
      </c>
      <c r="GP120" s="83">
        <f t="shared" si="244"/>
        <v>38677833.651648007</v>
      </c>
      <c r="GQ120" s="83">
        <f t="shared" si="245"/>
        <v>0</v>
      </c>
      <c r="GR120" s="83">
        <f t="shared" si="246"/>
        <v>0</v>
      </c>
      <c r="GS120" s="83">
        <f t="shared" si="247"/>
        <v>0</v>
      </c>
      <c r="GT120" s="83">
        <f t="shared" si="248"/>
        <v>0</v>
      </c>
      <c r="GU120" s="83">
        <f t="shared" si="249"/>
        <v>0</v>
      </c>
      <c r="GV120" s="83">
        <f t="shared" si="250"/>
        <v>0</v>
      </c>
      <c r="GW120" s="83">
        <f t="shared" si="251"/>
        <v>0</v>
      </c>
      <c r="GX120" s="83">
        <f t="shared" si="252"/>
        <v>0</v>
      </c>
      <c r="GY120" s="83">
        <f t="shared" si="253"/>
        <v>39682206.142542809</v>
      </c>
      <c r="GZ120" s="83">
        <f t="shared" si="254"/>
        <v>0</v>
      </c>
      <c r="HA120" s="83">
        <f t="shared" si="255"/>
        <v>0</v>
      </c>
      <c r="HB120" s="83">
        <f t="shared" si="256"/>
        <v>38757802.188627906</v>
      </c>
      <c r="HC120" s="83">
        <f t="shared" si="257"/>
        <v>0</v>
      </c>
      <c r="HD120" s="83">
        <f t="shared" si="258"/>
        <v>0</v>
      </c>
      <c r="HE120" s="83">
        <f t="shared" si="259"/>
        <v>39694456.274780408</v>
      </c>
      <c r="HF120" s="83">
        <f t="shared" si="260"/>
        <v>38745588.623018108</v>
      </c>
      <c r="HG120" s="83">
        <f t="shared" si="261"/>
        <v>39682206.142542809</v>
      </c>
      <c r="HH120" s="83">
        <f t="shared" si="262"/>
        <v>0</v>
      </c>
      <c r="HI120" s="83">
        <f t="shared" si="263"/>
        <v>0</v>
      </c>
      <c r="HJ120" s="83">
        <f t="shared" si="264"/>
        <v>38771676.473183013</v>
      </c>
      <c r="HK120" s="83">
        <f t="shared" si="265"/>
        <v>0</v>
      </c>
      <c r="HL120" s="83">
        <f t="shared" si="266"/>
        <v>0</v>
      </c>
      <c r="HM120" s="83">
        <f t="shared" si="267"/>
        <v>39652481.274952367</v>
      </c>
      <c r="HN120" s="83">
        <f t="shared" si="268"/>
        <v>38745588.623018108</v>
      </c>
    </row>
    <row r="121" spans="1:222" x14ac:dyDescent="0.2">
      <c r="A121" s="63"/>
      <c r="K121" s="64" t="s">
        <v>441</v>
      </c>
      <c r="L121" s="64"/>
      <c r="M121" s="84">
        <v>1</v>
      </c>
      <c r="N121" s="84">
        <v>1</v>
      </c>
      <c r="O121" s="84"/>
      <c r="P121" s="84"/>
      <c r="Q121" s="84"/>
      <c r="R121" s="84">
        <v>2</v>
      </c>
      <c r="S121" s="83">
        <f t="shared" si="169"/>
        <v>40</v>
      </c>
      <c r="T121" s="87">
        <f t="shared" si="170"/>
        <v>0</v>
      </c>
      <c r="U121" s="84"/>
      <c r="V121" s="84"/>
      <c r="W121" s="85">
        <v>1.01631956995558</v>
      </c>
      <c r="X121" s="85">
        <v>1.01551453592078</v>
      </c>
      <c r="Y121" s="85">
        <v>1.01772324995388</v>
      </c>
      <c r="Z121" s="85">
        <v>1.01631956995558</v>
      </c>
      <c r="AA121" s="85">
        <v>1.0166578442066001</v>
      </c>
      <c r="AB121" s="85">
        <v>1.0159902206646401</v>
      </c>
      <c r="AC121" s="85">
        <v>1.00804818766121</v>
      </c>
      <c r="AD121" s="85">
        <v>1.01588914513203</v>
      </c>
      <c r="AE121" s="85">
        <v>1.0162130707435799</v>
      </c>
      <c r="AF121" s="98">
        <v>25201654.892893299</v>
      </c>
      <c r="AG121" s="84">
        <v>27437171.8736265</v>
      </c>
      <c r="AH121" s="84">
        <v>21844044.605937298</v>
      </c>
      <c r="AI121" s="84">
        <v>25201654.892893299</v>
      </c>
      <c r="AJ121" s="84">
        <v>25495618.829192899</v>
      </c>
      <c r="AK121" s="84">
        <v>24978057.913826201</v>
      </c>
      <c r="AL121" s="98">
        <v>26484301.4250868</v>
      </c>
      <c r="AM121" s="84">
        <v>27471370.077695101</v>
      </c>
      <c r="AN121" s="84">
        <v>25398696.186061502</v>
      </c>
      <c r="AO121" s="84">
        <v>-163986.891609432</v>
      </c>
      <c r="AP121" s="84"/>
      <c r="AQ121" s="84"/>
      <c r="AR121" s="84"/>
      <c r="AS121" s="83">
        <f t="shared" si="171"/>
        <v>0</v>
      </c>
      <c r="AT121" s="83">
        <f t="shared" si="269"/>
        <v>0</v>
      </c>
      <c r="AU121" s="83">
        <f t="shared" si="172"/>
        <v>26484301.4250868</v>
      </c>
      <c r="AV121" s="84">
        <v>23576383.23</v>
      </c>
      <c r="AW121" s="84">
        <v>23576383.23</v>
      </c>
      <c r="AX121" s="84"/>
      <c r="AY121" s="83">
        <f t="shared" si="270"/>
        <v>23576383.23</v>
      </c>
      <c r="AZ121" s="83">
        <f t="shared" si="271"/>
        <v>0</v>
      </c>
      <c r="BA121" s="83">
        <f t="shared" si="272"/>
        <v>25037668.001283869</v>
      </c>
      <c r="BB121" s="83">
        <f t="shared" si="273"/>
        <v>25616321.37080504</v>
      </c>
      <c r="BC121" s="83">
        <f t="shared" si="274"/>
        <v>25616321.37080504</v>
      </c>
      <c r="BD121" s="83">
        <f t="shared" si="275"/>
        <v>25616321.37080504</v>
      </c>
      <c r="BE121" s="83">
        <f t="shared" si="173"/>
        <v>0</v>
      </c>
      <c r="BF121" s="83">
        <f t="shared" si="174"/>
        <v>0</v>
      </c>
      <c r="BG121" s="83">
        <f t="shared" si="276"/>
        <v>25037668.001283869</v>
      </c>
      <c r="BH121" s="83">
        <f t="shared" si="277"/>
        <v>27273184.98201707</v>
      </c>
      <c r="BI121" s="83">
        <f t="shared" si="278"/>
        <v>21680057.714327868</v>
      </c>
      <c r="BJ121" s="83">
        <f t="shared" si="279"/>
        <v>25037668.001283869</v>
      </c>
      <c r="BK121" s="83">
        <f t="shared" si="280"/>
        <v>25331631.937583469</v>
      </c>
      <c r="BL121" s="83">
        <f t="shared" si="281"/>
        <v>24814071.022216771</v>
      </c>
      <c r="BM121" s="83">
        <f t="shared" si="282"/>
        <v>27307383.186085671</v>
      </c>
      <c r="BN121" s="83">
        <f t="shared" si="283"/>
        <v>25234709.294452071</v>
      </c>
      <c r="BO121" s="83">
        <f t="shared" si="175"/>
        <v>26697452.053031947</v>
      </c>
      <c r="BP121" s="83">
        <f t="shared" si="284"/>
        <v>0</v>
      </c>
      <c r="BQ121" s="83">
        <f t="shared" si="285"/>
        <v>25448948.171304826</v>
      </c>
      <c r="BR121" s="83">
        <f t="shared" si="286"/>
        <v>25948349.723995674</v>
      </c>
      <c r="BS121" s="83">
        <f t="shared" si="287"/>
        <v>25948349.723995674</v>
      </c>
      <c r="BT121" s="83">
        <f t="shared" si="288"/>
        <v>25948349.723995674</v>
      </c>
      <c r="BU121" s="83">
        <f t="shared" si="289"/>
        <v>25448948.171304826</v>
      </c>
      <c r="BV121" s="83">
        <f t="shared" si="290"/>
        <v>27698859.970615063</v>
      </c>
      <c r="BW121" s="83">
        <f t="shared" si="291"/>
        <v>22067205.176882599</v>
      </c>
      <c r="BX121" s="83">
        <f t="shared" si="292"/>
        <v>25448948.171304826</v>
      </c>
      <c r="BY121" s="83">
        <f t="shared" si="293"/>
        <v>25756333.983991023</v>
      </c>
      <c r="BZ121" s="83">
        <f t="shared" si="294"/>
        <v>25213475.680033009</v>
      </c>
      <c r="CA121" s="83">
        <f t="shared" si="295"/>
        <v>27743879.772225875</v>
      </c>
      <c r="CB121" s="83">
        <f t="shared" si="296"/>
        <v>25646500.152511381</v>
      </c>
      <c r="CC121" s="84"/>
      <c r="CD121" s="84"/>
      <c r="CE121" s="84"/>
      <c r="CF121" s="84"/>
      <c r="CG121" s="84"/>
      <c r="CH121" s="84"/>
      <c r="CI121" s="84"/>
      <c r="CJ121" s="84"/>
      <c r="CK121" s="84"/>
      <c r="CL121" s="83">
        <f t="shared" si="164"/>
        <v>2235516.9807332009</v>
      </c>
      <c r="CM121" s="83">
        <f t="shared" si="165"/>
        <v>0</v>
      </c>
      <c r="CN121" s="83">
        <f t="shared" si="166"/>
        <v>0</v>
      </c>
      <c r="CO121" s="83">
        <f t="shared" si="297"/>
        <v>293963.93629959971</v>
      </c>
      <c r="CP121" s="83">
        <f t="shared" si="298"/>
        <v>0</v>
      </c>
      <c r="CQ121" s="83">
        <f t="shared" si="299"/>
        <v>0</v>
      </c>
      <c r="CR121" s="83">
        <f t="shared" si="300"/>
        <v>578653.36952117085</v>
      </c>
      <c r="CS121" s="83">
        <f t="shared" si="301"/>
        <v>578653.36952117085</v>
      </c>
      <c r="CT121" s="83">
        <f t="shared" si="302"/>
        <v>578653.36952117085</v>
      </c>
      <c r="CU121" s="83">
        <f t="shared" si="303"/>
        <v>578653.36952117085</v>
      </c>
      <c r="CV121" s="83">
        <f t="shared" si="176"/>
        <v>578653.36952117085</v>
      </c>
      <c r="CW121" s="83">
        <f>INDEX($CO:$CU,ROW(),MATCH($CW$42,$CO$47:$CU$47,0))</f>
        <v>578653.36952117085</v>
      </c>
      <c r="CX121" s="83">
        <f t="shared" si="167"/>
        <v>2269715.184801802</v>
      </c>
      <c r="CY121" s="83">
        <f t="shared" si="168"/>
        <v>197041.29316820204</v>
      </c>
      <c r="CZ121" s="83">
        <f t="shared" si="177"/>
        <v>2249911.7993102372</v>
      </c>
      <c r="DA121" s="83">
        <f t="shared" si="178"/>
        <v>0</v>
      </c>
      <c r="DB121" s="83">
        <f t="shared" si="179"/>
        <v>0</v>
      </c>
      <c r="DC121" s="83">
        <f t="shared" si="304"/>
        <v>307385.81268619746</v>
      </c>
      <c r="DD121" s="83">
        <f t="shared" si="305"/>
        <v>0</v>
      </c>
      <c r="DE121" s="83">
        <f t="shared" si="306"/>
        <v>0</v>
      </c>
      <c r="DF121" s="83">
        <f t="shared" si="307"/>
        <v>499401.55269084871</v>
      </c>
      <c r="DG121" s="83">
        <f t="shared" si="308"/>
        <v>499401.55269084871</v>
      </c>
      <c r="DH121" s="83">
        <f t="shared" si="309"/>
        <v>499401.55269084871</v>
      </c>
      <c r="DI121" s="83">
        <f t="shared" si="310"/>
        <v>499401.55269084871</v>
      </c>
      <c r="DJ121" s="83">
        <f t="shared" si="180"/>
        <v>499401.55269084871</v>
      </c>
      <c r="DK121" s="83">
        <f>INDEX($DC:$DI,ROW(),MATCH($DK$42,$DC$47:$DI$47,0))</f>
        <v>499401.55269084871</v>
      </c>
      <c r="DL121" s="83">
        <f t="shared" si="181"/>
        <v>2294931.6009210497</v>
      </c>
      <c r="DM121" s="83">
        <f t="shared" si="182"/>
        <v>197551.98120655492</v>
      </c>
      <c r="DN121" s="83">
        <f t="shared" si="183"/>
        <v>0</v>
      </c>
      <c r="DO121" s="83">
        <f t="shared" si="184"/>
        <v>0</v>
      </c>
      <c r="DP121" s="83">
        <f t="shared" si="185"/>
        <v>0</v>
      </c>
      <c r="DQ121" s="83">
        <f t="shared" si="186"/>
        <v>-47332.924837942155</v>
      </c>
      <c r="DR121" s="83">
        <f t="shared" si="187"/>
        <v>0</v>
      </c>
      <c r="DS121" s="83">
        <f t="shared" si="188"/>
        <v>0</v>
      </c>
      <c r="DT121" s="83">
        <f t="shared" si="189"/>
        <v>-15312.464540853267</v>
      </c>
      <c r="DU121" s="83">
        <f t="shared" si="190"/>
        <v>-15312.464540853269</v>
      </c>
      <c r="DV121" s="83">
        <f t="shared" si="191"/>
        <v>93666.038414160561</v>
      </c>
      <c r="DW121" s="83">
        <f t="shared" si="192"/>
        <v>0</v>
      </c>
      <c r="DX121" s="83">
        <f t="shared" si="193"/>
        <v>0</v>
      </c>
      <c r="DY121" s="83">
        <f t="shared" si="194"/>
        <v>0</v>
      </c>
      <c r="DZ121" s="83">
        <f t="shared" si="195"/>
        <v>0</v>
      </c>
      <c r="EA121" s="83">
        <f t="shared" si="196"/>
        <v>-47194.251381317285</v>
      </c>
      <c r="EB121" s="83">
        <f t="shared" si="197"/>
        <v>0</v>
      </c>
      <c r="EC121" s="83">
        <f t="shared" si="198"/>
        <v>0</v>
      </c>
      <c r="ED121" s="83">
        <f t="shared" si="199"/>
        <v>-13483.103532460109</v>
      </c>
      <c r="EE121" s="83">
        <f t="shared" si="200"/>
        <v>-13483.103532460105</v>
      </c>
      <c r="EF121" s="83">
        <f t="shared" si="201"/>
        <v>93833.954803599161</v>
      </c>
      <c r="EG121" s="83">
        <f t="shared" si="202"/>
        <v>0</v>
      </c>
      <c r="EH121" s="83">
        <f t="shared" si="203"/>
        <v>2235516.9807332009</v>
      </c>
      <c r="EI121" s="83">
        <f t="shared" si="204"/>
        <v>0</v>
      </c>
      <c r="EJ121" s="83">
        <f t="shared" si="205"/>
        <v>0</v>
      </c>
      <c r="EK121" s="83">
        <f t="shared" si="206"/>
        <v>341296.86113754188</v>
      </c>
      <c r="EL121" s="83">
        <f t="shared" si="207"/>
        <v>0</v>
      </c>
      <c r="EM121" s="83">
        <f t="shared" si="208"/>
        <v>0</v>
      </c>
      <c r="EN121" s="83">
        <f t="shared" si="209"/>
        <v>593965.83406202414</v>
      </c>
      <c r="EO121" s="83">
        <f t="shared" si="210"/>
        <v>593965.83406202414</v>
      </c>
      <c r="EP121" s="83">
        <f t="shared" si="311"/>
        <v>593965.83406202414</v>
      </c>
      <c r="EQ121" s="83">
        <f t="shared" si="312"/>
        <v>593965.83406202414</v>
      </c>
      <c r="ER121" s="83">
        <f t="shared" si="211"/>
        <v>593965.83406202414</v>
      </c>
      <c r="ES121" s="83">
        <f>INDEX($EK:$EQ,ROW(),MATCH($ES$42,$EK$47:$EQ$47,0))</f>
        <v>593965.83406202414</v>
      </c>
      <c r="ET121" s="83">
        <f t="shared" si="212"/>
        <v>2176049.1463876413</v>
      </c>
      <c r="EU121" s="83">
        <f t="shared" si="213"/>
        <v>197041.29316820204</v>
      </c>
      <c r="EV121" s="83">
        <f t="shared" si="214"/>
        <v>2249911.7993102372</v>
      </c>
      <c r="EW121" s="83">
        <f t="shared" si="215"/>
        <v>0</v>
      </c>
      <c r="EX121" s="83">
        <f t="shared" si="216"/>
        <v>0</v>
      </c>
      <c r="EY121" s="83">
        <f t="shared" si="217"/>
        <v>354580.06406751473</v>
      </c>
      <c r="EZ121" s="83">
        <f t="shared" si="218"/>
        <v>0</v>
      </c>
      <c r="FA121" s="83">
        <f t="shared" si="219"/>
        <v>0</v>
      </c>
      <c r="FB121" s="83">
        <f t="shared" si="220"/>
        <v>512884.65622330882</v>
      </c>
      <c r="FC121" s="83">
        <f t="shared" si="221"/>
        <v>512884.65622330882</v>
      </c>
      <c r="FD121" s="83">
        <f t="shared" si="313"/>
        <v>512884.65622330882</v>
      </c>
      <c r="FE121" s="83">
        <f t="shared" si="314"/>
        <v>512884.65622330882</v>
      </c>
      <c r="FF121" s="83">
        <f t="shared" si="222"/>
        <v>512884.65622330882</v>
      </c>
      <c r="FG121" s="113">
        <f>INDEX($EY:$FE,ROW(),MATCH($FG$42,$EY$47:$FE$47,0))</f>
        <v>512884.65622330882</v>
      </c>
      <c r="FH121" s="83">
        <f t="shared" si="223"/>
        <v>2201097.6461174507</v>
      </c>
      <c r="FI121" s="83">
        <f t="shared" si="224"/>
        <v>197551.98120655492</v>
      </c>
      <c r="FJ121" s="84">
        <v>6915079.0822965903</v>
      </c>
      <c r="FK121" s="84">
        <v>1036265.06315168</v>
      </c>
      <c r="FL121" s="84">
        <v>72386.957792250207</v>
      </c>
      <c r="FM121" s="83">
        <f t="shared" si="315"/>
        <v>72386.957792250207</v>
      </c>
      <c r="FN121" s="83">
        <f t="shared" si="316"/>
        <v>0</v>
      </c>
      <c r="FO121" s="83">
        <f t="shared" si="225"/>
        <v>1108652.0209439304</v>
      </c>
      <c r="FP121" s="84">
        <v>62249577.785128802</v>
      </c>
      <c r="FQ121" s="84">
        <v>74821814.292351097</v>
      </c>
      <c r="FR121" s="83">
        <f t="shared" si="226"/>
        <v>74828221.970102385</v>
      </c>
      <c r="FS121" s="83">
        <f t="shared" si="227"/>
        <v>6407.677751287818</v>
      </c>
      <c r="FT121" s="84">
        <v>20602375.288214099</v>
      </c>
      <c r="FU121" s="83">
        <f t="shared" si="317"/>
        <v>0</v>
      </c>
      <c r="FV121" s="83">
        <f t="shared" si="318"/>
        <v>0</v>
      </c>
      <c r="FW121" s="83">
        <f t="shared" si="319"/>
        <v>0</v>
      </c>
      <c r="FX121" s="84">
        <v>134333460.50999999</v>
      </c>
      <c r="FY121" s="83">
        <f t="shared" si="228"/>
        <v>132872175.73871611</v>
      </c>
      <c r="FZ121" s="83">
        <f t="shared" si="320"/>
        <v>4599279.6046792008</v>
      </c>
      <c r="GA121" s="83">
        <f t="shared" si="229"/>
        <v>0</v>
      </c>
      <c r="GB121" s="83">
        <f t="shared" si="230"/>
        <v>0</v>
      </c>
      <c r="GC121" s="83">
        <f t="shared" si="231"/>
        <v>0</v>
      </c>
      <c r="GD121" s="83">
        <f t="shared" si="232"/>
        <v>0</v>
      </c>
      <c r="GE121" s="83">
        <f t="shared" si="233"/>
        <v>0</v>
      </c>
      <c r="GF121" s="83">
        <f t="shared" si="234"/>
        <v>0</v>
      </c>
      <c r="GG121" s="83">
        <f t="shared" si="235"/>
        <v>0</v>
      </c>
      <c r="GH121" s="83">
        <f t="shared" si="236"/>
        <v>0</v>
      </c>
      <c r="GI121" s="83">
        <f t="shared" si="237"/>
        <v>25037668.001283869</v>
      </c>
      <c r="GJ121" s="83">
        <f t="shared" si="238"/>
        <v>0</v>
      </c>
      <c r="GK121" s="83">
        <f t="shared" si="239"/>
        <v>0</v>
      </c>
      <c r="GL121" s="83">
        <f t="shared" si="240"/>
        <v>25037668.001283869</v>
      </c>
      <c r="GM121" s="83">
        <f t="shared" si="241"/>
        <v>0</v>
      </c>
      <c r="GN121" s="83">
        <f t="shared" si="242"/>
        <v>25037668.001283869</v>
      </c>
      <c r="GO121" s="83">
        <f t="shared" si="243"/>
        <v>25037668.001283869</v>
      </c>
      <c r="GP121" s="83">
        <f t="shared" si="244"/>
        <v>25037668.001283869</v>
      </c>
      <c r="GQ121" s="83">
        <f t="shared" si="245"/>
        <v>0</v>
      </c>
      <c r="GR121" s="83">
        <f t="shared" si="246"/>
        <v>0</v>
      </c>
      <c r="GS121" s="83">
        <f t="shared" si="247"/>
        <v>0</v>
      </c>
      <c r="GT121" s="83">
        <f t="shared" si="248"/>
        <v>0</v>
      </c>
      <c r="GU121" s="83">
        <f t="shared" si="249"/>
        <v>0</v>
      </c>
      <c r="GV121" s="83">
        <f t="shared" si="250"/>
        <v>0</v>
      </c>
      <c r="GW121" s="83">
        <f t="shared" si="251"/>
        <v>0</v>
      </c>
      <c r="GX121" s="83">
        <f t="shared" si="252"/>
        <v>0</v>
      </c>
      <c r="GY121" s="83">
        <f t="shared" si="253"/>
        <v>27273184.98201707</v>
      </c>
      <c r="GZ121" s="83">
        <f t="shared" si="254"/>
        <v>0</v>
      </c>
      <c r="HA121" s="83">
        <f t="shared" si="255"/>
        <v>0</v>
      </c>
      <c r="HB121" s="83">
        <f t="shared" si="256"/>
        <v>25331631.937583469</v>
      </c>
      <c r="HC121" s="83">
        <f t="shared" si="257"/>
        <v>0</v>
      </c>
      <c r="HD121" s="83">
        <f t="shared" si="258"/>
        <v>25616321.37080504</v>
      </c>
      <c r="HE121" s="83">
        <f t="shared" si="259"/>
        <v>27307383.186085671</v>
      </c>
      <c r="HF121" s="83">
        <f t="shared" si="260"/>
        <v>25234709.294452071</v>
      </c>
      <c r="HG121" s="83">
        <f t="shared" si="261"/>
        <v>27273184.98201707</v>
      </c>
      <c r="HH121" s="83">
        <f t="shared" si="262"/>
        <v>0</v>
      </c>
      <c r="HI121" s="83">
        <f t="shared" si="263"/>
        <v>0</v>
      </c>
      <c r="HJ121" s="83">
        <f t="shared" si="264"/>
        <v>25378826.188964788</v>
      </c>
      <c r="HK121" s="83">
        <f t="shared" si="265"/>
        <v>0</v>
      </c>
      <c r="HL121" s="83">
        <f t="shared" si="266"/>
        <v>25629804.4743375</v>
      </c>
      <c r="HM121" s="83">
        <f t="shared" si="267"/>
        <v>27213549.23128207</v>
      </c>
      <c r="HN121" s="83">
        <f t="shared" si="268"/>
        <v>25234709.294452071</v>
      </c>
    </row>
    <row r="122" spans="1:222" x14ac:dyDescent="0.2">
      <c r="A122" s="63"/>
      <c r="K122" s="64" t="s">
        <v>442</v>
      </c>
      <c r="L122" s="64"/>
      <c r="M122" s="84">
        <v>1</v>
      </c>
      <c r="N122" s="84">
        <v>1</v>
      </c>
      <c r="O122" s="84"/>
      <c r="P122" s="84"/>
      <c r="Q122" s="84"/>
      <c r="R122" s="84">
        <v>2</v>
      </c>
      <c r="S122" s="83">
        <f t="shared" si="169"/>
        <v>40</v>
      </c>
      <c r="T122" s="87">
        <f t="shared" si="170"/>
        <v>0</v>
      </c>
      <c r="U122" s="84"/>
      <c r="V122" s="84"/>
      <c r="W122" s="85">
        <v>1.00679021894611</v>
      </c>
      <c r="X122" s="85">
        <v>1.00654438139827</v>
      </c>
      <c r="Y122" s="85">
        <v>1.0071800859161699</v>
      </c>
      <c r="Z122" s="85">
        <v>1.00679021894611</v>
      </c>
      <c r="AA122" s="85">
        <v>1.00679022049186</v>
      </c>
      <c r="AB122" s="85">
        <v>1.0067902179789201</v>
      </c>
      <c r="AC122" s="85">
        <v>1.0067902156058199</v>
      </c>
      <c r="AD122" s="85">
        <v>1.0069591162006</v>
      </c>
      <c r="AE122" s="85">
        <v>1.0067809432325501</v>
      </c>
      <c r="AF122" s="98">
        <v>4272452.8391532497</v>
      </c>
      <c r="AG122" s="84">
        <v>4283983.2039176999</v>
      </c>
      <c r="AH122" s="84">
        <v>4253819.5924695199</v>
      </c>
      <c r="AI122" s="84">
        <v>4272452.8391532497</v>
      </c>
      <c r="AJ122" s="84">
        <v>4272454.0745680099</v>
      </c>
      <c r="AK122" s="84">
        <v>4272452.0984128797</v>
      </c>
      <c r="AL122" s="98">
        <v>4272450.92114673</v>
      </c>
      <c r="AM122" s="84">
        <v>4568758.7078907797</v>
      </c>
      <c r="AN122" s="84">
        <v>4272768.8230949296</v>
      </c>
      <c r="AO122" s="84">
        <v>6820.1744496028095</v>
      </c>
      <c r="AP122" s="84"/>
      <c r="AQ122" s="84"/>
      <c r="AR122" s="84"/>
      <c r="AS122" s="83">
        <f t="shared" si="171"/>
        <v>0</v>
      </c>
      <c r="AT122" s="83">
        <f t="shared" si="269"/>
        <v>0</v>
      </c>
      <c r="AU122" s="83">
        <f t="shared" si="172"/>
        <v>4272450.92114673</v>
      </c>
      <c r="AV122" s="84">
        <v>2920235.03</v>
      </c>
      <c r="AW122" s="84">
        <v>2920235.03</v>
      </c>
      <c r="AX122" s="84"/>
      <c r="AY122" s="83">
        <f t="shared" si="270"/>
        <v>2920235.03</v>
      </c>
      <c r="AZ122" s="83">
        <f t="shared" si="271"/>
        <v>0</v>
      </c>
      <c r="BA122" s="83">
        <f t="shared" si="272"/>
        <v>4279273.0136028528</v>
      </c>
      <c r="BB122" s="83">
        <f t="shared" si="273"/>
        <v>4279273.0136028528</v>
      </c>
      <c r="BC122" s="83">
        <f t="shared" si="274"/>
        <v>4279273.0136028528</v>
      </c>
      <c r="BD122" s="83">
        <f t="shared" si="275"/>
        <v>4279273.0136028528</v>
      </c>
      <c r="BE122" s="83">
        <f t="shared" si="173"/>
        <v>0</v>
      </c>
      <c r="BF122" s="83">
        <f t="shared" si="174"/>
        <v>0</v>
      </c>
      <c r="BG122" s="83">
        <f t="shared" si="276"/>
        <v>4279273.0136028528</v>
      </c>
      <c r="BH122" s="83">
        <f t="shared" si="277"/>
        <v>4290803.3783673029</v>
      </c>
      <c r="BI122" s="83">
        <f t="shared" si="278"/>
        <v>4260639.766919123</v>
      </c>
      <c r="BJ122" s="83">
        <f t="shared" si="279"/>
        <v>4279273.0136028528</v>
      </c>
      <c r="BK122" s="83">
        <f t="shared" si="280"/>
        <v>4279274.249017613</v>
      </c>
      <c r="BL122" s="83">
        <f t="shared" si="281"/>
        <v>4279272.2728624828</v>
      </c>
      <c r="BM122" s="83">
        <f t="shared" si="282"/>
        <v>4575578.8823403828</v>
      </c>
      <c r="BN122" s="83">
        <f t="shared" si="283"/>
        <v>4279588.9975445326</v>
      </c>
      <c r="BO122" s="83">
        <f t="shared" si="175"/>
        <v>4301461.7840665998</v>
      </c>
      <c r="BP122" s="83">
        <f t="shared" si="284"/>
        <v>0</v>
      </c>
      <c r="BQ122" s="83">
        <f t="shared" si="285"/>
        <v>4308283.9038176322</v>
      </c>
      <c r="BR122" s="83">
        <f t="shared" si="286"/>
        <v>4308283.9038176322</v>
      </c>
      <c r="BS122" s="83">
        <f t="shared" si="287"/>
        <v>4308283.9038176322</v>
      </c>
      <c r="BT122" s="83">
        <f t="shared" si="288"/>
        <v>4308283.9038176322</v>
      </c>
      <c r="BU122" s="83">
        <f t="shared" si="289"/>
        <v>4308283.9038176322</v>
      </c>
      <c r="BV122" s="83">
        <f t="shared" si="290"/>
        <v>4318839.3983575227</v>
      </c>
      <c r="BW122" s="83">
        <f t="shared" si="291"/>
        <v>4291182.5570649412</v>
      </c>
      <c r="BX122" s="83">
        <f t="shared" si="292"/>
        <v>4308283.9038176322</v>
      </c>
      <c r="BY122" s="83">
        <f t="shared" si="293"/>
        <v>4308285.1542252749</v>
      </c>
      <c r="BZ122" s="83">
        <f t="shared" si="294"/>
        <v>4308283.1539152013</v>
      </c>
      <c r="CA122" s="83">
        <f t="shared" si="295"/>
        <v>4607373.405081098</v>
      </c>
      <c r="CB122" s="83">
        <f t="shared" si="296"/>
        <v>4308562.400379749</v>
      </c>
      <c r="CC122" s="84"/>
      <c r="CD122" s="84"/>
      <c r="CE122" s="84"/>
      <c r="CF122" s="84"/>
      <c r="CG122" s="84"/>
      <c r="CH122" s="84"/>
      <c r="CI122" s="84"/>
      <c r="CJ122" s="84"/>
      <c r="CK122" s="84"/>
      <c r="CL122" s="83">
        <f t="shared" si="164"/>
        <v>11530.364764450118</v>
      </c>
      <c r="CM122" s="83">
        <f t="shared" si="165"/>
        <v>0</v>
      </c>
      <c r="CN122" s="83">
        <f t="shared" si="166"/>
        <v>0</v>
      </c>
      <c r="CO122" s="83">
        <f t="shared" si="297"/>
        <v>1.2354147601872683</v>
      </c>
      <c r="CP122" s="83">
        <f t="shared" si="298"/>
        <v>0</v>
      </c>
      <c r="CQ122" s="83">
        <f t="shared" si="299"/>
        <v>0</v>
      </c>
      <c r="CR122" s="83">
        <f t="shared" si="300"/>
        <v>0</v>
      </c>
      <c r="CS122" s="83">
        <f t="shared" si="301"/>
        <v>0</v>
      </c>
      <c r="CT122" s="83">
        <f t="shared" si="302"/>
        <v>0</v>
      </c>
      <c r="CU122" s="83">
        <f t="shared" si="303"/>
        <v>0</v>
      </c>
      <c r="CV122" s="83">
        <f t="shared" si="176"/>
        <v>1.2354147601872683</v>
      </c>
      <c r="CW122" s="83">
        <f>INDEX($CO:$CU,ROW(),MATCH($CW$42,$CO$47:$CU$47,0))</f>
        <v>0</v>
      </c>
      <c r="CX122" s="83">
        <f t="shared" si="167"/>
        <v>296305.86873752996</v>
      </c>
      <c r="CY122" s="83">
        <f t="shared" si="168"/>
        <v>315.98394167982042</v>
      </c>
      <c r="CZ122" s="83">
        <f t="shared" si="177"/>
        <v>10555.494539890438</v>
      </c>
      <c r="DA122" s="83">
        <f t="shared" si="178"/>
        <v>0</v>
      </c>
      <c r="DB122" s="83">
        <f t="shared" si="179"/>
        <v>0</v>
      </c>
      <c r="DC122" s="83">
        <f t="shared" si="304"/>
        <v>1.2504076426848769</v>
      </c>
      <c r="DD122" s="83">
        <f t="shared" si="305"/>
        <v>0</v>
      </c>
      <c r="DE122" s="83">
        <f t="shared" si="306"/>
        <v>0</v>
      </c>
      <c r="DF122" s="83">
        <f t="shared" si="307"/>
        <v>0</v>
      </c>
      <c r="DG122" s="83">
        <f t="shared" si="308"/>
        <v>0</v>
      </c>
      <c r="DH122" s="83">
        <f t="shared" si="309"/>
        <v>0</v>
      </c>
      <c r="DI122" s="83">
        <f t="shared" si="310"/>
        <v>0</v>
      </c>
      <c r="DJ122" s="83">
        <f t="shared" si="180"/>
        <v>1.2504076426848769</v>
      </c>
      <c r="DK122" s="83">
        <f>INDEX($DC:$DI,ROW(),MATCH($DK$42,$DC$47:$DI$47,0))</f>
        <v>0</v>
      </c>
      <c r="DL122" s="83">
        <f t="shared" si="181"/>
        <v>299089.50126346573</v>
      </c>
      <c r="DM122" s="83">
        <f t="shared" si="182"/>
        <v>278.49656211677939</v>
      </c>
      <c r="DN122" s="83">
        <f t="shared" si="183"/>
        <v>0</v>
      </c>
      <c r="DO122" s="83">
        <f t="shared" si="184"/>
        <v>0</v>
      </c>
      <c r="DP122" s="83">
        <f t="shared" si="185"/>
        <v>0</v>
      </c>
      <c r="DQ122" s="83">
        <f t="shared" si="186"/>
        <v>-0.19892165931548633</v>
      </c>
      <c r="DR122" s="83">
        <f t="shared" si="187"/>
        <v>0</v>
      </c>
      <c r="DS122" s="83">
        <f t="shared" si="188"/>
        <v>0</v>
      </c>
      <c r="DT122" s="83">
        <f t="shared" si="189"/>
        <v>0</v>
      </c>
      <c r="DU122" s="83">
        <f t="shared" si="190"/>
        <v>0</v>
      </c>
      <c r="DV122" s="83">
        <f t="shared" si="191"/>
        <v>12227.876461924556</v>
      </c>
      <c r="DW122" s="83">
        <f t="shared" si="192"/>
        <v>0</v>
      </c>
      <c r="DX122" s="83">
        <f t="shared" si="193"/>
        <v>0</v>
      </c>
      <c r="DY122" s="83">
        <f t="shared" si="194"/>
        <v>0</v>
      </c>
      <c r="DZ122" s="83">
        <f t="shared" si="195"/>
        <v>0</v>
      </c>
      <c r="EA122" s="83">
        <f t="shared" si="196"/>
        <v>-0.1919804043729057</v>
      </c>
      <c r="EB122" s="83">
        <f t="shared" si="197"/>
        <v>0</v>
      </c>
      <c r="EC122" s="83">
        <f t="shared" si="198"/>
        <v>0</v>
      </c>
      <c r="ED122" s="83">
        <f t="shared" si="199"/>
        <v>0</v>
      </c>
      <c r="EE122" s="83">
        <f t="shared" si="200"/>
        <v>0</v>
      </c>
      <c r="EF122" s="83">
        <f t="shared" si="201"/>
        <v>12229.01402923012</v>
      </c>
      <c r="EG122" s="83">
        <f t="shared" si="202"/>
        <v>0</v>
      </c>
      <c r="EH122" s="83">
        <f t="shared" si="203"/>
        <v>11530.364764450118</v>
      </c>
      <c r="EI122" s="83">
        <f t="shared" si="204"/>
        <v>0</v>
      </c>
      <c r="EJ122" s="83">
        <f t="shared" si="205"/>
        <v>0</v>
      </c>
      <c r="EK122" s="83">
        <f t="shared" si="206"/>
        <v>1.4343364195027546</v>
      </c>
      <c r="EL122" s="83">
        <f t="shared" si="207"/>
        <v>0</v>
      </c>
      <c r="EM122" s="83">
        <f t="shared" si="208"/>
        <v>0</v>
      </c>
      <c r="EN122" s="83">
        <f t="shared" si="209"/>
        <v>0</v>
      </c>
      <c r="EO122" s="83">
        <f t="shared" si="210"/>
        <v>0</v>
      </c>
      <c r="EP122" s="83">
        <f t="shared" si="311"/>
        <v>0</v>
      </c>
      <c r="EQ122" s="83">
        <f t="shared" si="312"/>
        <v>0</v>
      </c>
      <c r="ER122" s="83">
        <f t="shared" si="211"/>
        <v>1.4343364195027546</v>
      </c>
      <c r="ES122" s="83">
        <f>INDEX($EK:$EQ,ROW(),MATCH($ES$42,$EK$47:$EQ$47,0))</f>
        <v>0</v>
      </c>
      <c r="ET122" s="83">
        <f t="shared" si="212"/>
        <v>284077.99227560539</v>
      </c>
      <c r="EU122" s="83">
        <f t="shared" si="213"/>
        <v>315.98394167982042</v>
      </c>
      <c r="EV122" s="83">
        <f t="shared" si="214"/>
        <v>10555.494539890438</v>
      </c>
      <c r="EW122" s="83">
        <f t="shared" si="215"/>
        <v>0</v>
      </c>
      <c r="EX122" s="83">
        <f t="shared" si="216"/>
        <v>0</v>
      </c>
      <c r="EY122" s="83">
        <f t="shared" si="217"/>
        <v>1.4423880470577826</v>
      </c>
      <c r="EZ122" s="83">
        <f t="shared" si="218"/>
        <v>0</v>
      </c>
      <c r="FA122" s="83">
        <f t="shared" si="219"/>
        <v>0</v>
      </c>
      <c r="FB122" s="83">
        <f t="shared" si="220"/>
        <v>0</v>
      </c>
      <c r="FC122" s="83">
        <f t="shared" si="221"/>
        <v>0</v>
      </c>
      <c r="FD122" s="83">
        <f t="shared" si="313"/>
        <v>0</v>
      </c>
      <c r="FE122" s="83">
        <f t="shared" si="314"/>
        <v>0</v>
      </c>
      <c r="FF122" s="83">
        <f t="shared" si="222"/>
        <v>1.4423880470577826</v>
      </c>
      <c r="FG122" s="113">
        <f>INDEX($EY:$FE,ROW(),MATCH($FG$42,$EY$47:$FE$47,0))</f>
        <v>0</v>
      </c>
      <c r="FH122" s="83">
        <f t="shared" si="223"/>
        <v>286860.48723423562</v>
      </c>
      <c r="FI122" s="83">
        <f t="shared" si="224"/>
        <v>278.49656211677939</v>
      </c>
      <c r="FJ122" s="84">
        <v>956389.69583847304</v>
      </c>
      <c r="FK122" s="84">
        <v>26090.522957910202</v>
      </c>
      <c r="FL122" s="84"/>
      <c r="FM122" s="83">
        <f t="shared" si="315"/>
        <v>0</v>
      </c>
      <c r="FN122" s="83">
        <f t="shared" si="316"/>
        <v>0</v>
      </c>
      <c r="FO122" s="83">
        <f t="shared" si="225"/>
        <v>26090.522957910202</v>
      </c>
      <c r="FP122" s="84"/>
      <c r="FQ122" s="84">
        <v>3290651.3657825398</v>
      </c>
      <c r="FR122" s="83">
        <f t="shared" si="226"/>
        <v>3290651.3657825473</v>
      </c>
      <c r="FS122" s="83">
        <f t="shared" si="227"/>
        <v>7.4505805969238281E-9</v>
      </c>
      <c r="FT122" s="84">
        <v>4273131.5845789304</v>
      </c>
      <c r="FU122" s="83">
        <f t="shared" si="317"/>
        <v>0</v>
      </c>
      <c r="FV122" s="83">
        <f t="shared" si="318"/>
        <v>0</v>
      </c>
      <c r="FW122" s="83">
        <f t="shared" si="319"/>
        <v>0</v>
      </c>
      <c r="FX122" s="84">
        <v>1551755.04</v>
      </c>
      <c r="FY122" s="83">
        <f t="shared" si="228"/>
        <v>192717.05639714748</v>
      </c>
      <c r="FZ122" s="83">
        <f t="shared" si="320"/>
        <v>-678.74542568065226</v>
      </c>
      <c r="GA122" s="83">
        <f t="shared" si="229"/>
        <v>0</v>
      </c>
      <c r="GB122" s="83">
        <f t="shared" si="230"/>
        <v>0</v>
      </c>
      <c r="GC122" s="83">
        <f t="shared" si="231"/>
        <v>0</v>
      </c>
      <c r="GD122" s="83">
        <f t="shared" si="232"/>
        <v>0</v>
      </c>
      <c r="GE122" s="83">
        <f t="shared" si="233"/>
        <v>0</v>
      </c>
      <c r="GF122" s="83">
        <f t="shared" si="234"/>
        <v>0</v>
      </c>
      <c r="GG122" s="83">
        <f t="shared" si="235"/>
        <v>0</v>
      </c>
      <c r="GH122" s="83">
        <f t="shared" si="236"/>
        <v>0</v>
      </c>
      <c r="GI122" s="83">
        <f t="shared" si="237"/>
        <v>4279273.0136028528</v>
      </c>
      <c r="GJ122" s="83">
        <f t="shared" si="238"/>
        <v>0</v>
      </c>
      <c r="GK122" s="83">
        <f t="shared" si="239"/>
        <v>0</v>
      </c>
      <c r="GL122" s="83">
        <f t="shared" si="240"/>
        <v>4279273.0136028528</v>
      </c>
      <c r="GM122" s="83">
        <f t="shared" si="241"/>
        <v>0</v>
      </c>
      <c r="GN122" s="83">
        <f t="shared" si="242"/>
        <v>0</v>
      </c>
      <c r="GO122" s="83">
        <f t="shared" si="243"/>
        <v>4279273.0136028528</v>
      </c>
      <c r="GP122" s="83">
        <f t="shared" si="244"/>
        <v>4279273.0136028528</v>
      </c>
      <c r="GQ122" s="83">
        <f t="shared" si="245"/>
        <v>0</v>
      </c>
      <c r="GR122" s="83">
        <f t="shared" si="246"/>
        <v>0</v>
      </c>
      <c r="GS122" s="83">
        <f t="shared" si="247"/>
        <v>0</v>
      </c>
      <c r="GT122" s="83">
        <f t="shared" si="248"/>
        <v>0</v>
      </c>
      <c r="GU122" s="83">
        <f t="shared" si="249"/>
        <v>0</v>
      </c>
      <c r="GV122" s="83">
        <f t="shared" si="250"/>
        <v>0</v>
      </c>
      <c r="GW122" s="83">
        <f t="shared" si="251"/>
        <v>0</v>
      </c>
      <c r="GX122" s="83">
        <f t="shared" si="252"/>
        <v>0</v>
      </c>
      <c r="GY122" s="83">
        <f t="shared" si="253"/>
        <v>4290803.3783673029</v>
      </c>
      <c r="GZ122" s="83">
        <f t="shared" si="254"/>
        <v>0</v>
      </c>
      <c r="HA122" s="83">
        <f t="shared" si="255"/>
        <v>0</v>
      </c>
      <c r="HB122" s="83">
        <f t="shared" si="256"/>
        <v>4279274.249017613</v>
      </c>
      <c r="HC122" s="83">
        <f t="shared" si="257"/>
        <v>0</v>
      </c>
      <c r="HD122" s="83">
        <f t="shared" si="258"/>
        <v>0</v>
      </c>
      <c r="HE122" s="83">
        <f t="shared" si="259"/>
        <v>4575578.8823403828</v>
      </c>
      <c r="HF122" s="83">
        <f t="shared" si="260"/>
        <v>4279588.9975445326</v>
      </c>
      <c r="HG122" s="83">
        <f t="shared" si="261"/>
        <v>4290803.3783673029</v>
      </c>
      <c r="HH122" s="83">
        <f t="shared" si="262"/>
        <v>0</v>
      </c>
      <c r="HI122" s="83">
        <f t="shared" si="263"/>
        <v>0</v>
      </c>
      <c r="HJ122" s="83">
        <f t="shared" si="264"/>
        <v>4279274.4409980178</v>
      </c>
      <c r="HK122" s="83">
        <f t="shared" si="265"/>
        <v>0</v>
      </c>
      <c r="HL122" s="83">
        <f t="shared" si="266"/>
        <v>0</v>
      </c>
      <c r="HM122" s="83">
        <f t="shared" si="267"/>
        <v>4563349.8683111528</v>
      </c>
      <c r="HN122" s="83">
        <f t="shared" si="268"/>
        <v>4279588.9975445326</v>
      </c>
    </row>
    <row r="123" spans="1:222" x14ac:dyDescent="0.2">
      <c r="A123" s="63"/>
      <c r="K123" s="64" t="s">
        <v>443</v>
      </c>
      <c r="L123" s="64"/>
      <c r="M123" s="84">
        <v>1</v>
      </c>
      <c r="N123" s="84">
        <v>1</v>
      </c>
      <c r="O123" s="84"/>
      <c r="P123" s="84"/>
      <c r="Q123" s="84">
        <v>1</v>
      </c>
      <c r="R123" s="84">
        <v>1</v>
      </c>
      <c r="S123" s="83">
        <f t="shared" si="169"/>
        <v>40</v>
      </c>
      <c r="T123" s="87">
        <f t="shared" si="170"/>
        <v>0</v>
      </c>
      <c r="U123" s="84"/>
      <c r="V123" s="84"/>
      <c r="W123" s="85">
        <v>1.00888878687534</v>
      </c>
      <c r="X123" s="85">
        <v>1.00862333508169</v>
      </c>
      <c r="Y123" s="85">
        <v>1.0093131375232101</v>
      </c>
      <c r="Z123" s="85">
        <v>1.00888878687534</v>
      </c>
      <c r="AA123" s="85">
        <v>1.0091642961577301</v>
      </c>
      <c r="AB123" s="85">
        <v>1.00862726961611</v>
      </c>
      <c r="AC123" s="85">
        <v>1.00737487315726</v>
      </c>
      <c r="AD123" s="85">
        <v>1.0089044539318901</v>
      </c>
      <c r="AE123" s="85">
        <v>1.00886597578844</v>
      </c>
      <c r="AF123" s="98">
        <v>36507809.459632397</v>
      </c>
      <c r="AG123" s="84">
        <v>37287604.186411299</v>
      </c>
      <c r="AH123" s="84">
        <v>35291441.317909703</v>
      </c>
      <c r="AI123" s="84">
        <v>36507809.459632397</v>
      </c>
      <c r="AJ123" s="84">
        <v>36220710.156712502</v>
      </c>
      <c r="AK123" s="84">
        <v>36734729.773263298</v>
      </c>
      <c r="AL123" s="98">
        <v>40037331.612594001</v>
      </c>
      <c r="AM123" s="84">
        <v>37074898.714560904</v>
      </c>
      <c r="AN123" s="84">
        <v>36565951.266025104</v>
      </c>
      <c r="AO123" s="84">
        <v>-217453.04623193701</v>
      </c>
      <c r="AP123" s="84"/>
      <c r="AQ123" s="84"/>
      <c r="AR123" s="84">
        <v>30421728.822100598</v>
      </c>
      <c r="AS123" s="83">
        <f t="shared" si="171"/>
        <v>30421728.822100598</v>
      </c>
      <c r="AT123" s="83">
        <f t="shared" si="269"/>
        <v>30421728.822100598</v>
      </c>
      <c r="AU123" s="83">
        <f t="shared" si="172"/>
        <v>0</v>
      </c>
      <c r="AV123" s="84">
        <v>31263208.309999999</v>
      </c>
      <c r="AW123" s="84">
        <v>31263208.309999999</v>
      </c>
      <c r="AX123" s="84"/>
      <c r="AY123" s="83">
        <f t="shared" si="270"/>
        <v>31263208.309999999</v>
      </c>
      <c r="AZ123" s="83">
        <f t="shared" si="271"/>
        <v>0</v>
      </c>
      <c r="BA123" s="83">
        <f t="shared" si="272"/>
        <v>36290356.413400456</v>
      </c>
      <c r="BB123" s="83">
        <f t="shared" si="273"/>
        <v>36290356.413400456</v>
      </c>
      <c r="BC123" s="83">
        <f t="shared" si="274"/>
        <v>36290356.413400456</v>
      </c>
      <c r="BD123" s="83">
        <f t="shared" si="275"/>
        <v>36290356.413400456</v>
      </c>
      <c r="BE123" s="83">
        <f t="shared" si="173"/>
        <v>0</v>
      </c>
      <c r="BF123" s="83">
        <f t="shared" si="174"/>
        <v>0</v>
      </c>
      <c r="BG123" s="83">
        <f t="shared" si="276"/>
        <v>36290356.413400456</v>
      </c>
      <c r="BH123" s="83">
        <f t="shared" si="277"/>
        <v>37070151.140179358</v>
      </c>
      <c r="BI123" s="83">
        <f t="shared" si="278"/>
        <v>35073988.271677762</v>
      </c>
      <c r="BJ123" s="83">
        <f t="shared" si="279"/>
        <v>36290356.413400456</v>
      </c>
      <c r="BK123" s="83">
        <f t="shared" si="280"/>
        <v>36003257.110480562</v>
      </c>
      <c r="BL123" s="83">
        <f t="shared" si="281"/>
        <v>36517276.727031358</v>
      </c>
      <c r="BM123" s="83">
        <f t="shared" si="282"/>
        <v>36857445.668328963</v>
      </c>
      <c r="BN123" s="83">
        <f t="shared" si="283"/>
        <v>36348498.219793163</v>
      </c>
      <c r="BO123" s="83">
        <f t="shared" si="175"/>
        <v>0</v>
      </c>
      <c r="BP123" s="83">
        <f t="shared" si="284"/>
        <v>0</v>
      </c>
      <c r="BQ123" s="83">
        <f t="shared" si="285"/>
        <v>36614866.550972648</v>
      </c>
      <c r="BR123" s="83">
        <f t="shared" si="286"/>
        <v>36614866.550972648</v>
      </c>
      <c r="BS123" s="83">
        <f t="shared" si="287"/>
        <v>36614866.550972648</v>
      </c>
      <c r="BT123" s="83">
        <f t="shared" si="288"/>
        <v>36614866.550972648</v>
      </c>
      <c r="BU123" s="83">
        <f t="shared" si="289"/>
        <v>36614866.550972648</v>
      </c>
      <c r="BV123" s="83">
        <f t="shared" si="290"/>
        <v>37391694.645472206</v>
      </c>
      <c r="BW123" s="83">
        <f t="shared" si="291"/>
        <v>35402662.318063751</v>
      </c>
      <c r="BX123" s="83">
        <f t="shared" si="292"/>
        <v>36614866.550972648</v>
      </c>
      <c r="BY123" s="83">
        <f t="shared" si="293"/>
        <v>36335194.425399974</v>
      </c>
      <c r="BZ123" s="83">
        <f t="shared" si="294"/>
        <v>36834197.145060249</v>
      </c>
      <c r="CA123" s="83">
        <f t="shared" si="295"/>
        <v>37187577.395962261</v>
      </c>
      <c r="CB123" s="83">
        <f t="shared" si="296"/>
        <v>36672691.058399014</v>
      </c>
      <c r="CC123" s="84"/>
      <c r="CD123" s="84"/>
      <c r="CE123" s="84"/>
      <c r="CF123" s="84"/>
      <c r="CG123" s="84"/>
      <c r="CH123" s="84"/>
      <c r="CI123" s="84"/>
      <c r="CJ123" s="84"/>
      <c r="CK123" s="84"/>
      <c r="CL123" s="83">
        <f t="shared" si="164"/>
        <v>779794.72677890211</v>
      </c>
      <c r="CM123" s="83">
        <f t="shared" si="165"/>
        <v>0</v>
      </c>
      <c r="CN123" s="83">
        <f t="shared" si="166"/>
        <v>0</v>
      </c>
      <c r="CO123" s="83">
        <f t="shared" si="297"/>
        <v>0</v>
      </c>
      <c r="CP123" s="83">
        <f t="shared" si="298"/>
        <v>226920.31363090128</v>
      </c>
      <c r="CQ123" s="83">
        <f t="shared" si="299"/>
        <v>0</v>
      </c>
      <c r="CR123" s="83">
        <f t="shared" si="300"/>
        <v>0</v>
      </c>
      <c r="CS123" s="83">
        <f t="shared" si="301"/>
        <v>0</v>
      </c>
      <c r="CT123" s="83">
        <f t="shared" si="302"/>
        <v>0</v>
      </c>
      <c r="CU123" s="83">
        <f t="shared" si="303"/>
        <v>0</v>
      </c>
      <c r="CV123" s="83">
        <f t="shared" si="176"/>
        <v>226920.31363090128</v>
      </c>
      <c r="CW123" s="83">
        <f>INDEX($CO:$CU,ROW(),MATCH($CW$42,$CO$47:$CU$47,0))</f>
        <v>0</v>
      </c>
      <c r="CX123" s="83">
        <f t="shared" si="167"/>
        <v>567089.25492850691</v>
      </c>
      <c r="CY123" s="83">
        <f t="shared" si="168"/>
        <v>58141.806392706931</v>
      </c>
      <c r="CZ123" s="83">
        <f t="shared" si="177"/>
        <v>776828.09449955821</v>
      </c>
      <c r="DA123" s="83">
        <f t="shared" si="178"/>
        <v>0</v>
      </c>
      <c r="DB123" s="83">
        <f t="shared" si="179"/>
        <v>0</v>
      </c>
      <c r="DC123" s="83">
        <f t="shared" si="304"/>
        <v>0</v>
      </c>
      <c r="DD123" s="83">
        <f t="shared" si="305"/>
        <v>219330.59408760071</v>
      </c>
      <c r="DE123" s="83">
        <f t="shared" si="306"/>
        <v>0</v>
      </c>
      <c r="DF123" s="83">
        <f t="shared" si="307"/>
        <v>0</v>
      </c>
      <c r="DG123" s="83">
        <f t="shared" si="308"/>
        <v>0</v>
      </c>
      <c r="DH123" s="83">
        <f t="shared" si="309"/>
        <v>0</v>
      </c>
      <c r="DI123" s="83">
        <f t="shared" si="310"/>
        <v>0</v>
      </c>
      <c r="DJ123" s="83">
        <f t="shared" si="180"/>
        <v>219330.59408760071</v>
      </c>
      <c r="DK123" s="83">
        <f>INDEX($DC:$DI,ROW(),MATCH($DK$42,$DC$47:$DI$47,0))</f>
        <v>0</v>
      </c>
      <c r="DL123" s="83">
        <f t="shared" si="181"/>
        <v>572710.8449896127</v>
      </c>
      <c r="DM123" s="83">
        <f t="shared" si="182"/>
        <v>57824.50742636621</v>
      </c>
      <c r="DN123" s="83">
        <f t="shared" si="183"/>
        <v>0</v>
      </c>
      <c r="DO123" s="83">
        <f t="shared" si="184"/>
        <v>0</v>
      </c>
      <c r="DP123" s="83">
        <f t="shared" si="185"/>
        <v>0</v>
      </c>
      <c r="DQ123" s="83">
        <f t="shared" si="186"/>
        <v>0</v>
      </c>
      <c r="DR123" s="83">
        <f t="shared" si="187"/>
        <v>-26836.859119699689</v>
      </c>
      <c r="DS123" s="83">
        <f t="shared" si="188"/>
        <v>0</v>
      </c>
      <c r="DT123" s="83">
        <f t="shared" si="189"/>
        <v>0</v>
      </c>
      <c r="DU123" s="83">
        <f t="shared" si="190"/>
        <v>0</v>
      </c>
      <c r="DV123" s="83">
        <f t="shared" si="191"/>
        <v>23402.497499275243</v>
      </c>
      <c r="DW123" s="83">
        <f t="shared" si="192"/>
        <v>0</v>
      </c>
      <c r="DX123" s="83">
        <f t="shared" si="193"/>
        <v>0</v>
      </c>
      <c r="DY123" s="83">
        <f t="shared" si="194"/>
        <v>0</v>
      </c>
      <c r="DZ123" s="83">
        <f t="shared" si="195"/>
        <v>0</v>
      </c>
      <c r="EA123" s="83">
        <f t="shared" si="196"/>
        <v>0</v>
      </c>
      <c r="EB123" s="83">
        <f t="shared" si="197"/>
        <v>-26393.868588065801</v>
      </c>
      <c r="EC123" s="83">
        <f t="shared" si="198"/>
        <v>0</v>
      </c>
      <c r="ED123" s="83">
        <f t="shared" si="199"/>
        <v>0</v>
      </c>
      <c r="EE123" s="83">
        <f t="shared" si="200"/>
        <v>0</v>
      </c>
      <c r="EF123" s="83">
        <f t="shared" si="201"/>
        <v>23416.699444427217</v>
      </c>
      <c r="EG123" s="83">
        <f t="shared" si="202"/>
        <v>0</v>
      </c>
      <c r="EH123" s="83">
        <f t="shared" si="203"/>
        <v>779794.72677890211</v>
      </c>
      <c r="EI123" s="83">
        <f t="shared" si="204"/>
        <v>0</v>
      </c>
      <c r="EJ123" s="83">
        <f t="shared" si="205"/>
        <v>0</v>
      </c>
      <c r="EK123" s="83">
        <f t="shared" si="206"/>
        <v>0</v>
      </c>
      <c r="EL123" s="83">
        <f t="shared" si="207"/>
        <v>253757.17275060096</v>
      </c>
      <c r="EM123" s="83">
        <f t="shared" si="208"/>
        <v>0</v>
      </c>
      <c r="EN123" s="83">
        <f t="shared" si="209"/>
        <v>0</v>
      </c>
      <c r="EO123" s="83">
        <f t="shared" si="210"/>
        <v>0</v>
      </c>
      <c r="EP123" s="83">
        <f t="shared" si="311"/>
        <v>0</v>
      </c>
      <c r="EQ123" s="83">
        <f t="shared" si="312"/>
        <v>0</v>
      </c>
      <c r="ER123" s="83">
        <f t="shared" si="211"/>
        <v>253757.17275060096</v>
      </c>
      <c r="ES123" s="83">
        <f>INDEX($EK:$EQ,ROW(),MATCH($ES$42,$EK$47:$EQ$47,0))</f>
        <v>0</v>
      </c>
      <c r="ET123" s="83">
        <f t="shared" si="212"/>
        <v>543686.75742923166</v>
      </c>
      <c r="EU123" s="83">
        <f t="shared" si="213"/>
        <v>58141.806392706931</v>
      </c>
      <c r="EV123" s="83">
        <f t="shared" si="214"/>
        <v>776828.09449955821</v>
      </c>
      <c r="EW123" s="83">
        <f t="shared" si="215"/>
        <v>0</v>
      </c>
      <c r="EX123" s="83">
        <f t="shared" si="216"/>
        <v>0</v>
      </c>
      <c r="EY123" s="83">
        <f t="shared" si="217"/>
        <v>0</v>
      </c>
      <c r="EZ123" s="83">
        <f t="shared" si="218"/>
        <v>245724.46267566649</v>
      </c>
      <c r="FA123" s="83">
        <f t="shared" si="219"/>
        <v>0</v>
      </c>
      <c r="FB123" s="83">
        <f t="shared" si="220"/>
        <v>0</v>
      </c>
      <c r="FC123" s="83">
        <f t="shared" si="221"/>
        <v>0</v>
      </c>
      <c r="FD123" s="83">
        <f t="shared" si="313"/>
        <v>0</v>
      </c>
      <c r="FE123" s="83">
        <f t="shared" si="314"/>
        <v>0</v>
      </c>
      <c r="FF123" s="83">
        <f t="shared" si="222"/>
        <v>245724.46267566649</v>
      </c>
      <c r="FG123" s="113">
        <f>INDEX($EY:$FE,ROW(),MATCH($FG$42,$EY$47:$FE$47,0))</f>
        <v>0</v>
      </c>
      <c r="FH123" s="83">
        <f t="shared" si="223"/>
        <v>549294.14554518543</v>
      </c>
      <c r="FI123" s="83">
        <f t="shared" si="224"/>
        <v>57824.50742636621</v>
      </c>
      <c r="FJ123" s="84">
        <v>1734036.16801065</v>
      </c>
      <c r="FK123" s="84">
        <v>457754.14494490298</v>
      </c>
      <c r="FL123" s="84">
        <v>713340.50503073295</v>
      </c>
      <c r="FM123" s="83">
        <f t="shared" si="315"/>
        <v>713340.50503073295</v>
      </c>
      <c r="FN123" s="83">
        <f t="shared" si="316"/>
        <v>0</v>
      </c>
      <c r="FO123" s="83">
        <f t="shared" si="225"/>
        <v>1171094.649975636</v>
      </c>
      <c r="FP123" s="84">
        <v>14644109.080853401</v>
      </c>
      <c r="FQ123" s="84">
        <v>47140931.942561902</v>
      </c>
      <c r="FR123" s="83">
        <f t="shared" si="226"/>
        <v>47140949.899510913</v>
      </c>
      <c r="FS123" s="83">
        <f t="shared" si="227"/>
        <v>17.956949010491371</v>
      </c>
      <c r="FT123" s="84">
        <v>35401971.636643797</v>
      </c>
      <c r="FU123" s="83">
        <f t="shared" si="317"/>
        <v>36290356.413400456</v>
      </c>
      <c r="FV123" s="83">
        <f t="shared" si="318"/>
        <v>0</v>
      </c>
      <c r="FW123" s="83">
        <f t="shared" si="319"/>
        <v>30421728.822100598</v>
      </c>
      <c r="FX123" s="84">
        <v>43974837.509999998</v>
      </c>
      <c r="FY123" s="83">
        <f t="shared" si="228"/>
        <v>38947689.406599537</v>
      </c>
      <c r="FZ123" s="83">
        <f t="shared" si="320"/>
        <v>1105837.8229885995</v>
      </c>
      <c r="GA123" s="83">
        <f t="shared" si="229"/>
        <v>0</v>
      </c>
      <c r="GB123" s="83">
        <f t="shared" si="230"/>
        <v>0</v>
      </c>
      <c r="GC123" s="83">
        <f t="shared" si="231"/>
        <v>0</v>
      </c>
      <c r="GD123" s="83">
        <f t="shared" si="232"/>
        <v>0</v>
      </c>
      <c r="GE123" s="83">
        <f t="shared" si="233"/>
        <v>0</v>
      </c>
      <c r="GF123" s="83">
        <f t="shared" si="234"/>
        <v>0</v>
      </c>
      <c r="GG123" s="83">
        <f t="shared" si="235"/>
        <v>0</v>
      </c>
      <c r="GH123" s="83">
        <f t="shared" si="236"/>
        <v>0</v>
      </c>
      <c r="GI123" s="83">
        <f t="shared" si="237"/>
        <v>36290356.413400456</v>
      </c>
      <c r="GJ123" s="83">
        <f t="shared" si="238"/>
        <v>0</v>
      </c>
      <c r="GK123" s="83">
        <f t="shared" si="239"/>
        <v>0</v>
      </c>
      <c r="GL123" s="83">
        <f t="shared" si="240"/>
        <v>0</v>
      </c>
      <c r="GM123" s="83">
        <f t="shared" si="241"/>
        <v>36290356.413400456</v>
      </c>
      <c r="GN123" s="83">
        <f t="shared" si="242"/>
        <v>0</v>
      </c>
      <c r="GO123" s="83">
        <f t="shared" si="243"/>
        <v>36290356.413400456</v>
      </c>
      <c r="GP123" s="83">
        <f t="shared" si="244"/>
        <v>36290356.413400456</v>
      </c>
      <c r="GQ123" s="83">
        <f t="shared" si="245"/>
        <v>0</v>
      </c>
      <c r="GR123" s="83">
        <f t="shared" si="246"/>
        <v>0</v>
      </c>
      <c r="GS123" s="83">
        <f t="shared" si="247"/>
        <v>0</v>
      </c>
      <c r="GT123" s="83">
        <f t="shared" si="248"/>
        <v>0</v>
      </c>
      <c r="GU123" s="83">
        <f t="shared" si="249"/>
        <v>0</v>
      </c>
      <c r="GV123" s="83">
        <f t="shared" si="250"/>
        <v>0</v>
      </c>
      <c r="GW123" s="83">
        <f t="shared" si="251"/>
        <v>0</v>
      </c>
      <c r="GX123" s="83">
        <f t="shared" si="252"/>
        <v>0</v>
      </c>
      <c r="GY123" s="83">
        <f t="shared" si="253"/>
        <v>37070151.140179358</v>
      </c>
      <c r="GZ123" s="83">
        <f t="shared" si="254"/>
        <v>0</v>
      </c>
      <c r="HA123" s="83">
        <f t="shared" si="255"/>
        <v>0</v>
      </c>
      <c r="HB123" s="83">
        <f t="shared" si="256"/>
        <v>0</v>
      </c>
      <c r="HC123" s="83">
        <f t="shared" si="257"/>
        <v>36517276.727031358</v>
      </c>
      <c r="HD123" s="83">
        <f t="shared" si="258"/>
        <v>0</v>
      </c>
      <c r="HE123" s="83">
        <f t="shared" si="259"/>
        <v>36857445.668328963</v>
      </c>
      <c r="HF123" s="83">
        <f t="shared" si="260"/>
        <v>36348498.219793163</v>
      </c>
      <c r="HG123" s="83">
        <f t="shared" si="261"/>
        <v>37070151.140179358</v>
      </c>
      <c r="HH123" s="83">
        <f t="shared" si="262"/>
        <v>0</v>
      </c>
      <c r="HI123" s="83">
        <f t="shared" si="263"/>
        <v>0</v>
      </c>
      <c r="HJ123" s="83">
        <f t="shared" si="264"/>
        <v>0</v>
      </c>
      <c r="HK123" s="83">
        <f t="shared" si="265"/>
        <v>36543670.595619425</v>
      </c>
      <c r="HL123" s="83">
        <f t="shared" si="266"/>
        <v>0</v>
      </c>
      <c r="HM123" s="83">
        <f t="shared" si="267"/>
        <v>36834028.968884535</v>
      </c>
      <c r="HN123" s="83">
        <f t="shared" si="268"/>
        <v>36348498.219793163</v>
      </c>
    </row>
    <row r="124" spans="1:222" x14ac:dyDescent="0.2">
      <c r="A124" s="63"/>
      <c r="K124" s="64" t="s">
        <v>444</v>
      </c>
      <c r="L124" s="64"/>
      <c r="M124" s="84">
        <v>1</v>
      </c>
      <c r="N124" s="84">
        <v>1</v>
      </c>
      <c r="O124" s="84"/>
      <c r="P124" s="84"/>
      <c r="Q124" s="84"/>
      <c r="R124" s="84">
        <v>2</v>
      </c>
      <c r="S124" s="83">
        <f t="shared" si="169"/>
        <v>40</v>
      </c>
      <c r="T124" s="87">
        <f t="shared" si="170"/>
        <v>0</v>
      </c>
      <c r="U124" s="84"/>
      <c r="V124" s="84"/>
      <c r="W124" s="85">
        <v>1.01585242002039</v>
      </c>
      <c r="X124" s="85">
        <v>1.0150323437569999</v>
      </c>
      <c r="Y124" s="85">
        <v>1.0172974350109001</v>
      </c>
      <c r="Z124" s="85">
        <v>1.01585242002039</v>
      </c>
      <c r="AA124" s="85">
        <v>1.0160853138993899</v>
      </c>
      <c r="AB124" s="85">
        <v>1.015629253185</v>
      </c>
      <c r="AC124" s="85">
        <v>1.0077731130698899</v>
      </c>
      <c r="AD124" s="85">
        <v>1.0155172241213799</v>
      </c>
      <c r="AE124" s="85">
        <v>1.01575666664491</v>
      </c>
      <c r="AF124" s="98">
        <v>26177391.6500168</v>
      </c>
      <c r="AG124" s="84">
        <v>28448727.804458</v>
      </c>
      <c r="AH124" s="84">
        <v>22683918.037285201</v>
      </c>
      <c r="AI124" s="84">
        <v>26177391.6500168</v>
      </c>
      <c r="AJ124" s="84">
        <v>25761361.4315449</v>
      </c>
      <c r="AK124" s="84">
        <v>26582708.284770198</v>
      </c>
      <c r="AL124" s="98">
        <v>43675383.818509601</v>
      </c>
      <c r="AM124" s="84">
        <v>27899560.880829901</v>
      </c>
      <c r="AN124" s="84">
        <v>26365091.344142199</v>
      </c>
      <c r="AO124" s="84">
        <v>-280040.556681788</v>
      </c>
      <c r="AP124" s="84"/>
      <c r="AQ124" s="84"/>
      <c r="AR124" s="84"/>
      <c r="AS124" s="83">
        <f t="shared" si="171"/>
        <v>0</v>
      </c>
      <c r="AT124" s="83">
        <f t="shared" si="269"/>
        <v>0</v>
      </c>
      <c r="AU124" s="83">
        <f t="shared" si="172"/>
        <v>43675383.818509601</v>
      </c>
      <c r="AV124" s="84">
        <v>40261410.039999999</v>
      </c>
      <c r="AW124" s="84">
        <v>40261410.039999999</v>
      </c>
      <c r="AX124" s="84"/>
      <c r="AY124" s="83">
        <f t="shared" si="270"/>
        <v>40261410.039999999</v>
      </c>
      <c r="AZ124" s="83">
        <f t="shared" si="271"/>
        <v>0</v>
      </c>
      <c r="BA124" s="83">
        <f t="shared" si="272"/>
        <v>25897351.09333501</v>
      </c>
      <c r="BB124" s="83">
        <f t="shared" si="273"/>
        <v>33008564.183404848</v>
      </c>
      <c r="BC124" s="83">
        <f t="shared" si="274"/>
        <v>33008564.183404848</v>
      </c>
      <c r="BD124" s="83">
        <f t="shared" si="275"/>
        <v>33008564.183404848</v>
      </c>
      <c r="BE124" s="83">
        <f t="shared" si="173"/>
        <v>0</v>
      </c>
      <c r="BF124" s="83">
        <f t="shared" si="174"/>
        <v>0</v>
      </c>
      <c r="BG124" s="83">
        <f t="shared" si="276"/>
        <v>25897351.09333501</v>
      </c>
      <c r="BH124" s="83">
        <f t="shared" si="277"/>
        <v>28168687.24777621</v>
      </c>
      <c r="BI124" s="83">
        <f t="shared" si="278"/>
        <v>22403877.480603412</v>
      </c>
      <c r="BJ124" s="83">
        <f t="shared" si="279"/>
        <v>25897351.09333501</v>
      </c>
      <c r="BK124" s="83">
        <f t="shared" si="280"/>
        <v>25481320.87486311</v>
      </c>
      <c r="BL124" s="83">
        <f t="shared" si="281"/>
        <v>26302667.728088409</v>
      </c>
      <c r="BM124" s="83">
        <f t="shared" si="282"/>
        <v>27619520.324148111</v>
      </c>
      <c r="BN124" s="83">
        <f t="shared" si="283"/>
        <v>26085050.787460409</v>
      </c>
      <c r="BO124" s="83">
        <f t="shared" si="175"/>
        <v>44014877.515301719</v>
      </c>
      <c r="BP124" s="83">
        <f t="shared" si="284"/>
        <v>0</v>
      </c>
      <c r="BQ124" s="83">
        <f t="shared" si="285"/>
        <v>26312326.100809328</v>
      </c>
      <c r="BR124" s="83">
        <f t="shared" si="286"/>
        <v>33393346.666606285</v>
      </c>
      <c r="BS124" s="83">
        <f t="shared" si="287"/>
        <v>33393346.666606285</v>
      </c>
      <c r="BT124" s="83">
        <f t="shared" si="288"/>
        <v>33393346.666606285</v>
      </c>
      <c r="BU124" s="83">
        <f t="shared" si="289"/>
        <v>26312326.100809328</v>
      </c>
      <c r="BV124" s="83">
        <f t="shared" si="290"/>
        <v>28596338.303582143</v>
      </c>
      <c r="BW124" s="83">
        <f t="shared" si="291"/>
        <v>22796251.078645937</v>
      </c>
      <c r="BX124" s="83">
        <f t="shared" si="292"/>
        <v>26312326.100809328</v>
      </c>
      <c r="BY124" s="83">
        <f t="shared" si="293"/>
        <v>25895700.459965147</v>
      </c>
      <c r="BZ124" s="83">
        <f t="shared" si="294"/>
        <v>26718135.60621408</v>
      </c>
      <c r="CA124" s="83">
        <f t="shared" si="295"/>
        <v>28052444.063224033</v>
      </c>
      <c r="CB124" s="83">
        <f t="shared" si="296"/>
        <v>26500476.742832661</v>
      </c>
      <c r="CC124" s="84"/>
      <c r="CD124" s="84"/>
      <c r="CE124" s="84"/>
      <c r="CF124" s="84"/>
      <c r="CG124" s="84"/>
      <c r="CH124" s="84"/>
      <c r="CI124" s="84"/>
      <c r="CJ124" s="84"/>
      <c r="CK124" s="84"/>
      <c r="CL124" s="83">
        <f t="shared" si="164"/>
        <v>2271336.1544412002</v>
      </c>
      <c r="CM124" s="83">
        <f t="shared" si="165"/>
        <v>0</v>
      </c>
      <c r="CN124" s="83">
        <f t="shared" si="166"/>
        <v>0</v>
      </c>
      <c r="CO124" s="83">
        <f t="shared" si="297"/>
        <v>0</v>
      </c>
      <c r="CP124" s="83">
        <f t="shared" si="298"/>
        <v>405316.6347533986</v>
      </c>
      <c r="CQ124" s="83">
        <f t="shared" si="299"/>
        <v>0</v>
      </c>
      <c r="CR124" s="83">
        <f t="shared" si="300"/>
        <v>7111213.0900698379</v>
      </c>
      <c r="CS124" s="83">
        <f t="shared" si="301"/>
        <v>7111213.0900698379</v>
      </c>
      <c r="CT124" s="83">
        <f t="shared" si="302"/>
        <v>7111213.0900698379</v>
      </c>
      <c r="CU124" s="83">
        <f t="shared" si="303"/>
        <v>7111213.0900698379</v>
      </c>
      <c r="CV124" s="83">
        <f t="shared" si="176"/>
        <v>7111213.0900698379</v>
      </c>
      <c r="CW124" s="83">
        <f>INDEX($CO:$CU,ROW(),MATCH($CW$42,$CO$47:$CU$47,0))</f>
        <v>7111213.0900698379</v>
      </c>
      <c r="CX124" s="83">
        <f t="shared" si="167"/>
        <v>1722169.2308131009</v>
      </c>
      <c r="CY124" s="83">
        <f t="shared" si="168"/>
        <v>187699.69412539899</v>
      </c>
      <c r="CZ124" s="83">
        <f t="shared" si="177"/>
        <v>2284012.2027728148</v>
      </c>
      <c r="DA124" s="83">
        <f t="shared" si="178"/>
        <v>0</v>
      </c>
      <c r="DB124" s="83">
        <f t="shared" si="179"/>
        <v>0</v>
      </c>
      <c r="DC124" s="83">
        <f t="shared" si="304"/>
        <v>0</v>
      </c>
      <c r="DD124" s="83">
        <f t="shared" si="305"/>
        <v>405809.50540475175</v>
      </c>
      <c r="DE124" s="83">
        <f t="shared" si="306"/>
        <v>0</v>
      </c>
      <c r="DF124" s="83">
        <f t="shared" si="307"/>
        <v>7081020.5657969564</v>
      </c>
      <c r="DG124" s="83">
        <f t="shared" si="308"/>
        <v>7081020.5657969564</v>
      </c>
      <c r="DH124" s="83">
        <f t="shared" si="309"/>
        <v>7081020.5657969564</v>
      </c>
      <c r="DI124" s="83">
        <f t="shared" si="310"/>
        <v>7081020.5657969564</v>
      </c>
      <c r="DJ124" s="83">
        <f t="shared" si="180"/>
        <v>7081020.5657969564</v>
      </c>
      <c r="DK124" s="83">
        <f>INDEX($DC:$DI,ROW(),MATCH($DK$42,$DC$47:$DI$47,0))</f>
        <v>7081020.5657969564</v>
      </c>
      <c r="DL124" s="83">
        <f t="shared" si="181"/>
        <v>1740117.9624147043</v>
      </c>
      <c r="DM124" s="83">
        <f t="shared" si="182"/>
        <v>188150.64202333242</v>
      </c>
      <c r="DN124" s="83">
        <f t="shared" si="183"/>
        <v>0</v>
      </c>
      <c r="DO124" s="83">
        <f t="shared" si="184"/>
        <v>0</v>
      </c>
      <c r="DP124" s="83">
        <f t="shared" si="185"/>
        <v>0</v>
      </c>
      <c r="DQ124" s="83">
        <f t="shared" si="186"/>
        <v>0</v>
      </c>
      <c r="DR124" s="83">
        <f t="shared" si="187"/>
        <v>-47935.000845453091</v>
      </c>
      <c r="DS124" s="83">
        <f t="shared" si="188"/>
        <v>0</v>
      </c>
      <c r="DT124" s="83">
        <f t="shared" si="189"/>
        <v>-188178.62993565801</v>
      </c>
      <c r="DU124" s="83">
        <f t="shared" si="190"/>
        <v>-188178.62993565804</v>
      </c>
      <c r="DV124" s="83">
        <f t="shared" si="191"/>
        <v>71070.048968770148</v>
      </c>
      <c r="DW124" s="83">
        <f t="shared" si="192"/>
        <v>0</v>
      </c>
      <c r="DX124" s="83">
        <f t="shared" si="193"/>
        <v>0</v>
      </c>
      <c r="DY124" s="83">
        <f t="shared" si="194"/>
        <v>0</v>
      </c>
      <c r="DZ124" s="83">
        <f t="shared" si="195"/>
        <v>0</v>
      </c>
      <c r="EA124" s="83">
        <f t="shared" si="196"/>
        <v>0</v>
      </c>
      <c r="EB124" s="83">
        <f t="shared" si="197"/>
        <v>-48834.421855270521</v>
      </c>
      <c r="EC124" s="83">
        <f t="shared" si="198"/>
        <v>0</v>
      </c>
      <c r="ED124" s="83">
        <f t="shared" si="199"/>
        <v>-191177.08563317635</v>
      </c>
      <c r="EE124" s="83">
        <f t="shared" si="200"/>
        <v>-191177.08563317629</v>
      </c>
      <c r="EF124" s="83">
        <f t="shared" si="201"/>
        <v>71149.026913316557</v>
      </c>
      <c r="EG124" s="83">
        <f t="shared" si="202"/>
        <v>0</v>
      </c>
      <c r="EH124" s="83">
        <f t="shared" si="203"/>
        <v>2271336.1544412002</v>
      </c>
      <c r="EI124" s="83">
        <f t="shared" si="204"/>
        <v>0</v>
      </c>
      <c r="EJ124" s="83">
        <f t="shared" si="205"/>
        <v>0</v>
      </c>
      <c r="EK124" s="83">
        <f t="shared" si="206"/>
        <v>0</v>
      </c>
      <c r="EL124" s="83">
        <f t="shared" si="207"/>
        <v>453251.63559885172</v>
      </c>
      <c r="EM124" s="83">
        <f t="shared" si="208"/>
        <v>0</v>
      </c>
      <c r="EN124" s="83">
        <f t="shared" si="209"/>
        <v>7299391.7200054955</v>
      </c>
      <c r="EO124" s="83">
        <f t="shared" si="210"/>
        <v>7299391.7200054955</v>
      </c>
      <c r="EP124" s="83">
        <f t="shared" si="311"/>
        <v>7299391.7200054955</v>
      </c>
      <c r="EQ124" s="83">
        <f t="shared" si="312"/>
        <v>7299391.7200054955</v>
      </c>
      <c r="ER124" s="83">
        <f t="shared" si="211"/>
        <v>7299391.7200054955</v>
      </c>
      <c r="ES124" s="83">
        <f>INDEX($EK:$EQ,ROW(),MATCH($ES$42,$EK$47:$EQ$47,0))</f>
        <v>7299391.7200054955</v>
      </c>
      <c r="ET124" s="83">
        <f t="shared" si="212"/>
        <v>1651099.1818443309</v>
      </c>
      <c r="EU124" s="83">
        <f t="shared" si="213"/>
        <v>187699.69412539899</v>
      </c>
      <c r="EV124" s="83">
        <f t="shared" si="214"/>
        <v>2284012.2027728148</v>
      </c>
      <c r="EW124" s="83">
        <f t="shared" si="215"/>
        <v>0</v>
      </c>
      <c r="EX124" s="83">
        <f t="shared" si="216"/>
        <v>0</v>
      </c>
      <c r="EY124" s="83">
        <f t="shared" si="217"/>
        <v>0</v>
      </c>
      <c r="EZ124" s="83">
        <f t="shared" si="218"/>
        <v>454643.92726002226</v>
      </c>
      <c r="FA124" s="83">
        <f t="shared" si="219"/>
        <v>0</v>
      </c>
      <c r="FB124" s="83">
        <f t="shared" si="220"/>
        <v>7272197.6514301328</v>
      </c>
      <c r="FC124" s="83">
        <f t="shared" si="221"/>
        <v>7272197.6514301328</v>
      </c>
      <c r="FD124" s="83">
        <f t="shared" si="313"/>
        <v>7272197.6514301328</v>
      </c>
      <c r="FE124" s="83">
        <f t="shared" si="314"/>
        <v>7272197.6514301328</v>
      </c>
      <c r="FF124" s="83">
        <f t="shared" si="222"/>
        <v>7272197.6514301328</v>
      </c>
      <c r="FG124" s="113">
        <f>INDEX($EY:$FE,ROW(),MATCH($FG$42,$EY$47:$FE$47,0))</f>
        <v>7272197.6514301328</v>
      </c>
      <c r="FH124" s="83">
        <f t="shared" si="223"/>
        <v>1668968.9355013878</v>
      </c>
      <c r="FI124" s="83">
        <f t="shared" si="224"/>
        <v>188150.64202333242</v>
      </c>
      <c r="FJ124" s="84">
        <v>5852988.3521185201</v>
      </c>
      <c r="FK124" s="84">
        <v>1111374.1663385399</v>
      </c>
      <c r="FL124" s="84">
        <v>48902.360065739602</v>
      </c>
      <c r="FM124" s="83">
        <f t="shared" si="315"/>
        <v>48902.360065739602</v>
      </c>
      <c r="FN124" s="83">
        <f t="shared" si="316"/>
        <v>0</v>
      </c>
      <c r="FO124" s="83">
        <f t="shared" si="225"/>
        <v>1160276.5264042795</v>
      </c>
      <c r="FP124" s="84">
        <v>52641697.569216304</v>
      </c>
      <c r="FQ124" s="84">
        <v>68074994.185471594</v>
      </c>
      <c r="FR124" s="83">
        <f t="shared" si="226"/>
        <v>68075060.426064312</v>
      </c>
      <c r="FS124" s="83">
        <f t="shared" si="227"/>
        <v>66.24059271812439</v>
      </c>
      <c r="FT124" s="84">
        <v>22446627.7353708</v>
      </c>
      <c r="FU124" s="83">
        <f t="shared" si="317"/>
        <v>0</v>
      </c>
      <c r="FV124" s="83">
        <f t="shared" si="318"/>
        <v>0</v>
      </c>
      <c r="FW124" s="83">
        <f t="shared" si="319"/>
        <v>0</v>
      </c>
      <c r="FX124" s="84">
        <v>112467889.48</v>
      </c>
      <c r="FY124" s="83">
        <f t="shared" si="228"/>
        <v>126831948.42666501</v>
      </c>
      <c r="FZ124" s="83">
        <f t="shared" si="320"/>
        <v>3730763.9146459997</v>
      </c>
      <c r="GA124" s="83">
        <f t="shared" si="229"/>
        <v>0</v>
      </c>
      <c r="GB124" s="83">
        <f t="shared" si="230"/>
        <v>0</v>
      </c>
      <c r="GC124" s="83">
        <f t="shared" si="231"/>
        <v>0</v>
      </c>
      <c r="GD124" s="83">
        <f t="shared" si="232"/>
        <v>0</v>
      </c>
      <c r="GE124" s="83">
        <f t="shared" si="233"/>
        <v>0</v>
      </c>
      <c r="GF124" s="83">
        <f t="shared" si="234"/>
        <v>0</v>
      </c>
      <c r="GG124" s="83">
        <f t="shared" si="235"/>
        <v>0</v>
      </c>
      <c r="GH124" s="83">
        <f t="shared" si="236"/>
        <v>0</v>
      </c>
      <c r="GI124" s="83">
        <f t="shared" si="237"/>
        <v>25897351.09333501</v>
      </c>
      <c r="GJ124" s="83">
        <f t="shared" si="238"/>
        <v>0</v>
      </c>
      <c r="GK124" s="83">
        <f t="shared" si="239"/>
        <v>0</v>
      </c>
      <c r="GL124" s="83">
        <f t="shared" si="240"/>
        <v>0</v>
      </c>
      <c r="GM124" s="83">
        <f t="shared" si="241"/>
        <v>25897351.09333501</v>
      </c>
      <c r="GN124" s="83">
        <f t="shared" si="242"/>
        <v>25897351.09333501</v>
      </c>
      <c r="GO124" s="83">
        <f t="shared" si="243"/>
        <v>25897351.09333501</v>
      </c>
      <c r="GP124" s="83">
        <f t="shared" si="244"/>
        <v>25897351.09333501</v>
      </c>
      <c r="GQ124" s="83">
        <f t="shared" si="245"/>
        <v>0</v>
      </c>
      <c r="GR124" s="83">
        <f t="shared" si="246"/>
        <v>0</v>
      </c>
      <c r="GS124" s="83">
        <f t="shared" si="247"/>
        <v>0</v>
      </c>
      <c r="GT124" s="83">
        <f t="shared" si="248"/>
        <v>0</v>
      </c>
      <c r="GU124" s="83">
        <f t="shared" si="249"/>
        <v>0</v>
      </c>
      <c r="GV124" s="83">
        <f t="shared" si="250"/>
        <v>0</v>
      </c>
      <c r="GW124" s="83">
        <f t="shared" si="251"/>
        <v>0</v>
      </c>
      <c r="GX124" s="83">
        <f t="shared" si="252"/>
        <v>0</v>
      </c>
      <c r="GY124" s="83">
        <f t="shared" si="253"/>
        <v>28168687.24777621</v>
      </c>
      <c r="GZ124" s="83">
        <f t="shared" si="254"/>
        <v>0</v>
      </c>
      <c r="HA124" s="83">
        <f t="shared" si="255"/>
        <v>0</v>
      </c>
      <c r="HB124" s="83">
        <f t="shared" si="256"/>
        <v>0</v>
      </c>
      <c r="HC124" s="83">
        <f t="shared" si="257"/>
        <v>26302667.728088409</v>
      </c>
      <c r="HD124" s="83">
        <f t="shared" si="258"/>
        <v>33008564.183404848</v>
      </c>
      <c r="HE124" s="83">
        <f t="shared" si="259"/>
        <v>27619520.324148111</v>
      </c>
      <c r="HF124" s="83">
        <f t="shared" si="260"/>
        <v>26085050.787460409</v>
      </c>
      <c r="HG124" s="83">
        <f t="shared" si="261"/>
        <v>28168687.24777621</v>
      </c>
      <c r="HH124" s="83">
        <f t="shared" si="262"/>
        <v>0</v>
      </c>
      <c r="HI124" s="83">
        <f t="shared" si="263"/>
        <v>0</v>
      </c>
      <c r="HJ124" s="83">
        <f t="shared" si="264"/>
        <v>0</v>
      </c>
      <c r="HK124" s="83">
        <f t="shared" si="265"/>
        <v>26351502.14994368</v>
      </c>
      <c r="HL124" s="83">
        <f t="shared" si="266"/>
        <v>33199741.269038025</v>
      </c>
      <c r="HM124" s="83">
        <f t="shared" si="267"/>
        <v>27548371.297234796</v>
      </c>
      <c r="HN124" s="83">
        <f t="shared" si="268"/>
        <v>26085050.787460409</v>
      </c>
    </row>
    <row r="125" spans="1:222" x14ac:dyDescent="0.2">
      <c r="A125" s="63"/>
      <c r="K125" s="64" t="s">
        <v>445</v>
      </c>
      <c r="L125" s="64"/>
      <c r="M125" s="84">
        <v>1</v>
      </c>
      <c r="N125" s="84">
        <v>1</v>
      </c>
      <c r="O125" s="84"/>
      <c r="P125" s="84"/>
      <c r="Q125" s="84">
        <v>1</v>
      </c>
      <c r="R125" s="84">
        <v>1</v>
      </c>
      <c r="S125" s="83">
        <f t="shared" si="169"/>
        <v>40</v>
      </c>
      <c r="T125" s="87">
        <f t="shared" si="170"/>
        <v>0</v>
      </c>
      <c r="U125" s="84"/>
      <c r="V125" s="84"/>
      <c r="W125" s="85">
        <v>1.00989395292543</v>
      </c>
      <c r="X125" s="85">
        <v>1.0097645299478799</v>
      </c>
      <c r="Y125" s="85">
        <v>1.0100844549562999</v>
      </c>
      <c r="Z125" s="85">
        <v>1.00989395292543</v>
      </c>
      <c r="AA125" s="85">
        <v>1.0102003410510501</v>
      </c>
      <c r="AB125" s="85">
        <v>1.0095892341267401</v>
      </c>
      <c r="AC125" s="85">
        <v>1.0084692342152799</v>
      </c>
      <c r="AD125" s="85">
        <v>1.00989395292543</v>
      </c>
      <c r="AE125" s="85">
        <v>1.0098574063897501</v>
      </c>
      <c r="AF125" s="98">
        <v>-22079375.968482699</v>
      </c>
      <c r="AG125" s="84">
        <v>-13846798.251439</v>
      </c>
      <c r="AH125" s="84">
        <v>-34360583.343198501</v>
      </c>
      <c r="AI125" s="84">
        <v>-22079375.968482699</v>
      </c>
      <c r="AJ125" s="84">
        <v>-37273012.690459996</v>
      </c>
      <c r="AK125" s="84">
        <v>-9717568.9214779809</v>
      </c>
      <c r="AL125" s="98">
        <v>50746281.501116797</v>
      </c>
      <c r="AM125" s="84">
        <v>-14203601.6442302</v>
      </c>
      <c r="AN125" s="84">
        <v>-21031006.455836698</v>
      </c>
      <c r="AO125" s="84">
        <v>133012.890750658</v>
      </c>
      <c r="AP125" s="84"/>
      <c r="AQ125" s="84"/>
      <c r="AR125" s="84">
        <v>51865684.798300602</v>
      </c>
      <c r="AS125" s="83">
        <f t="shared" si="171"/>
        <v>51865684.798300602</v>
      </c>
      <c r="AT125" s="83">
        <f t="shared" si="269"/>
        <v>51865684.798300602</v>
      </c>
      <c r="AU125" s="83">
        <f t="shared" si="172"/>
        <v>0</v>
      </c>
      <c r="AV125" s="84">
        <v>56952927.799999997</v>
      </c>
      <c r="AW125" s="84">
        <v>56952927.799999997</v>
      </c>
      <c r="AX125" s="84"/>
      <c r="AY125" s="83">
        <f t="shared" si="270"/>
        <v>56952927.799999997</v>
      </c>
      <c r="AZ125" s="83">
        <f t="shared" si="271"/>
        <v>0</v>
      </c>
      <c r="BA125" s="83">
        <f t="shared" si="272"/>
        <v>-21946363.077732041</v>
      </c>
      <c r="BB125" s="83">
        <f t="shared" si="273"/>
        <v>7578456.0726810209</v>
      </c>
      <c r="BC125" s="83">
        <f t="shared" si="274"/>
        <v>7578456.0726810209</v>
      </c>
      <c r="BD125" s="83">
        <f t="shared" si="275"/>
        <v>7578456.0726810209</v>
      </c>
      <c r="BE125" s="83">
        <f t="shared" si="173"/>
        <v>0</v>
      </c>
      <c r="BF125" s="83">
        <f t="shared" si="174"/>
        <v>0</v>
      </c>
      <c r="BG125" s="83">
        <f t="shared" si="276"/>
        <v>-21946363.077732041</v>
      </c>
      <c r="BH125" s="83">
        <f t="shared" si="277"/>
        <v>-13713785.360688342</v>
      </c>
      <c r="BI125" s="83">
        <f t="shared" si="278"/>
        <v>-34227570.452447839</v>
      </c>
      <c r="BJ125" s="83">
        <f t="shared" si="279"/>
        <v>-21946363.077732041</v>
      </c>
      <c r="BK125" s="83">
        <f t="shared" si="280"/>
        <v>-37139999.799709335</v>
      </c>
      <c r="BL125" s="83">
        <f t="shared" si="281"/>
        <v>-9584556.0307273231</v>
      </c>
      <c r="BM125" s="83">
        <f t="shared" si="282"/>
        <v>-14070588.753479542</v>
      </c>
      <c r="BN125" s="83">
        <f t="shared" si="283"/>
        <v>-20897993.565086041</v>
      </c>
      <c r="BO125" s="83">
        <f t="shared" si="175"/>
        <v>0</v>
      </c>
      <c r="BP125" s="83">
        <f t="shared" si="284"/>
        <v>0</v>
      </c>
      <c r="BQ125" s="83">
        <f t="shared" si="285"/>
        <v>-22164815.38418708</v>
      </c>
      <c r="BR125" s="83">
        <f t="shared" si="286"/>
        <v>7447384.6888079941</v>
      </c>
      <c r="BS125" s="83">
        <f t="shared" si="287"/>
        <v>7447384.6888079941</v>
      </c>
      <c r="BT125" s="83">
        <f t="shared" si="288"/>
        <v>7447384.6888079941</v>
      </c>
      <c r="BU125" s="83">
        <f t="shared" si="289"/>
        <v>-22164815.38418708</v>
      </c>
      <c r="BV125" s="83">
        <f t="shared" si="290"/>
        <v>-13848992.83689677</v>
      </c>
      <c r="BW125" s="83">
        <f t="shared" si="291"/>
        <v>-34574078.207444511</v>
      </c>
      <c r="BX125" s="83">
        <f t="shared" si="292"/>
        <v>-22164815.38418708</v>
      </c>
      <c r="BY125" s="83">
        <f t="shared" si="293"/>
        <v>-37520197.241152145</v>
      </c>
      <c r="BZ125" s="83">
        <f t="shared" si="294"/>
        <v>-9677740.0742581077</v>
      </c>
      <c r="CA125" s="83">
        <f t="shared" si="295"/>
        <v>-14211118.519519117</v>
      </c>
      <c r="CB125" s="83">
        <f t="shared" si="296"/>
        <v>-21105304.742506679</v>
      </c>
      <c r="CC125" s="84"/>
      <c r="CD125" s="84"/>
      <c r="CE125" s="84"/>
      <c r="CF125" s="84"/>
      <c r="CG125" s="84"/>
      <c r="CH125" s="84"/>
      <c r="CI125" s="84"/>
      <c r="CJ125" s="84"/>
      <c r="CK125" s="84"/>
      <c r="CL125" s="83">
        <f t="shared" si="164"/>
        <v>8232577.7170436997</v>
      </c>
      <c r="CM125" s="83">
        <f t="shared" si="165"/>
        <v>0</v>
      </c>
      <c r="CN125" s="83">
        <f t="shared" si="166"/>
        <v>0</v>
      </c>
      <c r="CO125" s="83">
        <f t="shared" si="297"/>
        <v>0</v>
      </c>
      <c r="CP125" s="83">
        <f t="shared" si="298"/>
        <v>12361807.047004718</v>
      </c>
      <c r="CQ125" s="83">
        <f t="shared" si="299"/>
        <v>0</v>
      </c>
      <c r="CR125" s="83">
        <f t="shared" si="300"/>
        <v>29524819.150413062</v>
      </c>
      <c r="CS125" s="83">
        <f t="shared" si="301"/>
        <v>29524819.150413062</v>
      </c>
      <c r="CT125" s="83">
        <f t="shared" si="302"/>
        <v>29524819.150413062</v>
      </c>
      <c r="CU125" s="83">
        <f t="shared" si="303"/>
        <v>29524819.150413062</v>
      </c>
      <c r="CV125" s="83">
        <f t="shared" si="176"/>
        <v>29524819.150413062</v>
      </c>
      <c r="CW125" s="83">
        <f>INDEX($CO:$CU,ROW(),MATCH($CW$42,$CO$47:$CU$47,0))</f>
        <v>29524819.150413062</v>
      </c>
      <c r="CX125" s="83">
        <f t="shared" si="167"/>
        <v>7875774.3242524993</v>
      </c>
      <c r="CY125" s="83">
        <f t="shared" si="168"/>
        <v>1048369.5126460008</v>
      </c>
      <c r="CZ125" s="83">
        <f t="shared" si="177"/>
        <v>8315822.5472903103</v>
      </c>
      <c r="DA125" s="83">
        <f t="shared" si="178"/>
        <v>0</v>
      </c>
      <c r="DB125" s="83">
        <f t="shared" si="179"/>
        <v>0</v>
      </c>
      <c r="DC125" s="83">
        <f t="shared" si="304"/>
        <v>0</v>
      </c>
      <c r="DD125" s="83">
        <f t="shared" si="305"/>
        <v>12487075.309928972</v>
      </c>
      <c r="DE125" s="83">
        <f t="shared" si="306"/>
        <v>0</v>
      </c>
      <c r="DF125" s="83">
        <f t="shared" si="307"/>
        <v>29612200.072995074</v>
      </c>
      <c r="DG125" s="83">
        <f t="shared" si="308"/>
        <v>29612200.072995074</v>
      </c>
      <c r="DH125" s="83">
        <f t="shared" si="309"/>
        <v>29612200.072995074</v>
      </c>
      <c r="DI125" s="83">
        <f t="shared" si="310"/>
        <v>29612200.072995074</v>
      </c>
      <c r="DJ125" s="83">
        <f t="shared" si="180"/>
        <v>29612200.072995074</v>
      </c>
      <c r="DK125" s="83">
        <f>INDEX($DC:$DI,ROW(),MATCH($DK$42,$DC$47:$DI$47,0))</f>
        <v>29612200.072995074</v>
      </c>
      <c r="DL125" s="83">
        <f t="shared" si="181"/>
        <v>7953696.8646679632</v>
      </c>
      <c r="DM125" s="83">
        <f t="shared" si="182"/>
        <v>1059510.6416804008</v>
      </c>
      <c r="DN125" s="83">
        <f t="shared" si="183"/>
        <v>0</v>
      </c>
      <c r="DO125" s="83">
        <f t="shared" si="184"/>
        <v>0</v>
      </c>
      <c r="DP125" s="83">
        <f t="shared" si="185"/>
        <v>0</v>
      </c>
      <c r="DQ125" s="83">
        <f t="shared" si="186"/>
        <v>0</v>
      </c>
      <c r="DR125" s="83">
        <f t="shared" si="187"/>
        <v>-1461976.0958245015</v>
      </c>
      <c r="DS125" s="83">
        <f t="shared" si="188"/>
        <v>0</v>
      </c>
      <c r="DT125" s="83">
        <f t="shared" si="189"/>
        <v>-781292.8605080297</v>
      </c>
      <c r="DU125" s="83">
        <f t="shared" si="190"/>
        <v>-781292.8605080297</v>
      </c>
      <c r="DV125" s="83">
        <f t="shared" si="191"/>
        <v>325015.48446974478</v>
      </c>
      <c r="DW125" s="83">
        <f t="shared" si="192"/>
        <v>0</v>
      </c>
      <c r="DX125" s="83">
        <f t="shared" si="193"/>
        <v>0</v>
      </c>
      <c r="DY125" s="83">
        <f t="shared" si="194"/>
        <v>0</v>
      </c>
      <c r="DZ125" s="83">
        <f t="shared" si="195"/>
        <v>0</v>
      </c>
      <c r="EA125" s="83">
        <f t="shared" si="196"/>
        <v>0</v>
      </c>
      <c r="EB125" s="83">
        <f t="shared" si="197"/>
        <v>-1502673.2871015298</v>
      </c>
      <c r="EC125" s="83">
        <f t="shared" si="198"/>
        <v>0</v>
      </c>
      <c r="ED125" s="83">
        <f t="shared" si="199"/>
        <v>-799485.61885084363</v>
      </c>
      <c r="EE125" s="83">
        <f t="shared" si="200"/>
        <v>-799485.6188508434</v>
      </c>
      <c r="EF125" s="83">
        <f t="shared" si="201"/>
        <v>325206.56904164405</v>
      </c>
      <c r="EG125" s="83">
        <f t="shared" si="202"/>
        <v>0</v>
      </c>
      <c r="EH125" s="83">
        <f t="shared" si="203"/>
        <v>8232577.7170436997</v>
      </c>
      <c r="EI125" s="83">
        <f t="shared" si="204"/>
        <v>0</v>
      </c>
      <c r="EJ125" s="83">
        <f t="shared" si="205"/>
        <v>0</v>
      </c>
      <c r="EK125" s="83">
        <f t="shared" si="206"/>
        <v>0</v>
      </c>
      <c r="EL125" s="83">
        <f t="shared" si="207"/>
        <v>13823783.142829221</v>
      </c>
      <c r="EM125" s="83">
        <f t="shared" si="208"/>
        <v>0</v>
      </c>
      <c r="EN125" s="83">
        <f t="shared" si="209"/>
        <v>30306112.010921091</v>
      </c>
      <c r="EO125" s="83">
        <f t="shared" si="210"/>
        <v>30306112.010921091</v>
      </c>
      <c r="EP125" s="83">
        <f t="shared" si="311"/>
        <v>30306112.010921091</v>
      </c>
      <c r="EQ125" s="83">
        <f t="shared" si="312"/>
        <v>30306112.010921091</v>
      </c>
      <c r="ER125" s="83">
        <f t="shared" si="211"/>
        <v>30306112.010921091</v>
      </c>
      <c r="ES125" s="83">
        <f>INDEX($EK:$EQ,ROW(),MATCH($ES$42,$EK$47:$EQ$47,0))</f>
        <v>30306112.010921091</v>
      </c>
      <c r="ET125" s="83">
        <f t="shared" si="212"/>
        <v>7550758.8397827549</v>
      </c>
      <c r="EU125" s="83">
        <f t="shared" si="213"/>
        <v>1048369.5126460008</v>
      </c>
      <c r="EV125" s="83">
        <f t="shared" si="214"/>
        <v>8315822.5472903103</v>
      </c>
      <c r="EW125" s="83">
        <f t="shared" si="215"/>
        <v>0</v>
      </c>
      <c r="EX125" s="83">
        <f t="shared" si="216"/>
        <v>0</v>
      </c>
      <c r="EY125" s="83">
        <f t="shared" si="217"/>
        <v>0</v>
      </c>
      <c r="EZ125" s="83">
        <f t="shared" si="218"/>
        <v>13989748.597030502</v>
      </c>
      <c r="FA125" s="83">
        <f t="shared" si="219"/>
        <v>0</v>
      </c>
      <c r="FB125" s="83">
        <f t="shared" si="220"/>
        <v>30411685.691845916</v>
      </c>
      <c r="FC125" s="83">
        <f t="shared" si="221"/>
        <v>30411685.691845916</v>
      </c>
      <c r="FD125" s="83">
        <f t="shared" si="313"/>
        <v>30411685.691845916</v>
      </c>
      <c r="FE125" s="83">
        <f t="shared" si="314"/>
        <v>30411685.691845916</v>
      </c>
      <c r="FF125" s="83">
        <f t="shared" si="222"/>
        <v>30411685.691845916</v>
      </c>
      <c r="FG125" s="113">
        <f>INDEX($EY:$FE,ROW(),MATCH($FG$42,$EY$47:$FE$47,0))</f>
        <v>30411685.691845916</v>
      </c>
      <c r="FH125" s="83">
        <f t="shared" si="223"/>
        <v>7628490.295626319</v>
      </c>
      <c r="FI125" s="83">
        <f t="shared" si="224"/>
        <v>1059510.6416804008</v>
      </c>
      <c r="FJ125" s="84">
        <v>25960998.2377389</v>
      </c>
      <c r="FK125" s="84">
        <v>3413632.4367821701</v>
      </c>
      <c r="FL125" s="84"/>
      <c r="FM125" s="83">
        <f t="shared" si="315"/>
        <v>0</v>
      </c>
      <c r="FN125" s="83">
        <f t="shared" si="316"/>
        <v>0</v>
      </c>
      <c r="FO125" s="83">
        <f t="shared" si="225"/>
        <v>3413632.4367821701</v>
      </c>
      <c r="FP125" s="84">
        <v>275414300.33078301</v>
      </c>
      <c r="FQ125" s="84">
        <v>224081590.911331</v>
      </c>
      <c r="FR125" s="83">
        <f t="shared" si="226"/>
        <v>224145734.21723586</v>
      </c>
      <c r="FS125" s="83">
        <f t="shared" si="227"/>
        <v>64143.305904865265</v>
      </c>
      <c r="FT125" s="84">
        <v>-21893935.439026099</v>
      </c>
      <c r="FU125" s="83">
        <f t="shared" si="317"/>
        <v>-21946363.077732041</v>
      </c>
      <c r="FV125" s="83">
        <f t="shared" si="318"/>
        <v>0</v>
      </c>
      <c r="FW125" s="83">
        <f t="shared" si="319"/>
        <v>51865684.798300602</v>
      </c>
      <c r="FX125" s="84">
        <v>635382182.82000005</v>
      </c>
      <c r="FY125" s="83">
        <f t="shared" si="228"/>
        <v>714281473.69773209</v>
      </c>
      <c r="FZ125" s="83">
        <f t="shared" si="320"/>
        <v>-185440.52945660055</v>
      </c>
      <c r="GA125" s="83">
        <f t="shared" si="229"/>
        <v>0</v>
      </c>
      <c r="GB125" s="83">
        <f t="shared" si="230"/>
        <v>0</v>
      </c>
      <c r="GC125" s="83">
        <f t="shared" si="231"/>
        <v>0</v>
      </c>
      <c r="GD125" s="83">
        <f t="shared" si="232"/>
        <v>0</v>
      </c>
      <c r="GE125" s="83">
        <f t="shared" si="233"/>
        <v>0</v>
      </c>
      <c r="GF125" s="83">
        <f t="shared" si="234"/>
        <v>0</v>
      </c>
      <c r="GG125" s="83">
        <f t="shared" si="235"/>
        <v>0</v>
      </c>
      <c r="GH125" s="83">
        <f t="shared" si="236"/>
        <v>0</v>
      </c>
      <c r="GI125" s="83">
        <f t="shared" si="237"/>
        <v>-21946363.077732041</v>
      </c>
      <c r="GJ125" s="83">
        <f t="shared" si="238"/>
        <v>0</v>
      </c>
      <c r="GK125" s="83">
        <f t="shared" si="239"/>
        <v>0</v>
      </c>
      <c r="GL125" s="83">
        <f t="shared" si="240"/>
        <v>0</v>
      </c>
      <c r="GM125" s="83">
        <f t="shared" si="241"/>
        <v>-21946363.077732041</v>
      </c>
      <c r="GN125" s="83">
        <f t="shared" si="242"/>
        <v>-21946363.077732041</v>
      </c>
      <c r="GO125" s="83">
        <f t="shared" si="243"/>
        <v>-21946363.077732041</v>
      </c>
      <c r="GP125" s="83">
        <f t="shared" si="244"/>
        <v>-21946363.077732041</v>
      </c>
      <c r="GQ125" s="83">
        <f t="shared" si="245"/>
        <v>0</v>
      </c>
      <c r="GR125" s="83">
        <f t="shared" si="246"/>
        <v>0</v>
      </c>
      <c r="GS125" s="83">
        <f t="shared" si="247"/>
        <v>0</v>
      </c>
      <c r="GT125" s="83">
        <f t="shared" si="248"/>
        <v>0</v>
      </c>
      <c r="GU125" s="83">
        <f t="shared" si="249"/>
        <v>0</v>
      </c>
      <c r="GV125" s="83">
        <f t="shared" si="250"/>
        <v>0</v>
      </c>
      <c r="GW125" s="83">
        <f t="shared" si="251"/>
        <v>0</v>
      </c>
      <c r="GX125" s="83">
        <f t="shared" si="252"/>
        <v>0</v>
      </c>
      <c r="GY125" s="83">
        <f t="shared" si="253"/>
        <v>-13713785.360688342</v>
      </c>
      <c r="GZ125" s="83">
        <f t="shared" si="254"/>
        <v>0</v>
      </c>
      <c r="HA125" s="83">
        <f t="shared" si="255"/>
        <v>0</v>
      </c>
      <c r="HB125" s="83">
        <f t="shared" si="256"/>
        <v>0</v>
      </c>
      <c r="HC125" s="83">
        <f t="shared" si="257"/>
        <v>-9584556.0307273231</v>
      </c>
      <c r="HD125" s="83">
        <f t="shared" si="258"/>
        <v>7578456.0726810209</v>
      </c>
      <c r="HE125" s="83">
        <f t="shared" si="259"/>
        <v>-14070588.753479542</v>
      </c>
      <c r="HF125" s="83">
        <f t="shared" si="260"/>
        <v>-20897993.565086041</v>
      </c>
      <c r="HG125" s="83">
        <f t="shared" si="261"/>
        <v>-13713785.360688342</v>
      </c>
      <c r="HH125" s="83">
        <f t="shared" si="262"/>
        <v>0</v>
      </c>
      <c r="HI125" s="83">
        <f t="shared" si="263"/>
        <v>0</v>
      </c>
      <c r="HJ125" s="83">
        <f t="shared" si="264"/>
        <v>0</v>
      </c>
      <c r="HK125" s="83">
        <f t="shared" si="265"/>
        <v>-8081882.7436257936</v>
      </c>
      <c r="HL125" s="83">
        <f t="shared" si="266"/>
        <v>8377941.691531864</v>
      </c>
      <c r="HM125" s="83">
        <f t="shared" si="267"/>
        <v>-14395795.322521186</v>
      </c>
      <c r="HN125" s="83">
        <f t="shared" si="268"/>
        <v>-20897993.565086041</v>
      </c>
    </row>
    <row r="126" spans="1:222" x14ac:dyDescent="0.2">
      <c r="A126" s="63"/>
      <c r="K126" s="64" t="s">
        <v>446</v>
      </c>
      <c r="L126" s="64"/>
      <c r="M126" s="84">
        <v>1</v>
      </c>
      <c r="N126" s="84">
        <v>1</v>
      </c>
      <c r="O126" s="84"/>
      <c r="P126" s="84"/>
      <c r="Q126" s="84"/>
      <c r="R126" s="84">
        <v>2</v>
      </c>
      <c r="S126" s="83">
        <f t="shared" si="169"/>
        <v>40</v>
      </c>
      <c r="T126" s="87">
        <f t="shared" si="170"/>
        <v>0</v>
      </c>
      <c r="U126" s="84"/>
      <c r="V126" s="84"/>
      <c r="W126" s="85">
        <v>1.0254367922218499</v>
      </c>
      <c r="X126" s="85">
        <v>1.02277006688132</v>
      </c>
      <c r="Y126" s="85">
        <v>1.03156701816788</v>
      </c>
      <c r="Z126" s="85">
        <v>1.0254367922218499</v>
      </c>
      <c r="AA126" s="85">
        <v>1.0266647731002001</v>
      </c>
      <c r="AB126" s="85">
        <v>1.0243676441392</v>
      </c>
      <c r="AC126" s="85">
        <v>1.00974213746918</v>
      </c>
      <c r="AD126" s="85">
        <v>1.0237724491418401</v>
      </c>
      <c r="AE126" s="85">
        <v>1.0251004047010099</v>
      </c>
      <c r="AF126" s="98">
        <v>3216007.52882788</v>
      </c>
      <c r="AG126" s="84">
        <v>4033756.9977601701</v>
      </c>
      <c r="AH126" s="84">
        <v>1969189.3406100499</v>
      </c>
      <c r="AI126" s="84">
        <v>3216007.52882788</v>
      </c>
      <c r="AJ126" s="84">
        <v>2961918.8489624802</v>
      </c>
      <c r="AK126" s="84">
        <v>3454206.1920597199</v>
      </c>
      <c r="AL126" s="98">
        <v>7750980.4017131897</v>
      </c>
      <c r="AM126" s="84">
        <v>3799706.99375899</v>
      </c>
      <c r="AN126" s="84">
        <v>3289256.2651601699</v>
      </c>
      <c r="AO126" s="84">
        <v>18471.356707838499</v>
      </c>
      <c r="AP126" s="84"/>
      <c r="AQ126" s="84"/>
      <c r="AR126" s="84"/>
      <c r="AS126" s="83">
        <f t="shared" si="171"/>
        <v>0</v>
      </c>
      <c r="AT126" s="83">
        <f t="shared" si="269"/>
        <v>0</v>
      </c>
      <c r="AU126" s="83">
        <f t="shared" si="172"/>
        <v>7750980.4017131897</v>
      </c>
      <c r="AV126" s="84">
        <v>7908991.6699999999</v>
      </c>
      <c r="AW126" s="84">
        <v>7908991.6699999999</v>
      </c>
      <c r="AX126" s="84"/>
      <c r="AY126" s="83">
        <f t="shared" si="270"/>
        <v>7908991.6699999999</v>
      </c>
      <c r="AZ126" s="83">
        <f t="shared" si="271"/>
        <v>0</v>
      </c>
      <c r="BA126" s="83">
        <f t="shared" si="272"/>
        <v>3234478.8855357184</v>
      </c>
      <c r="BB126" s="83">
        <f t="shared" si="273"/>
        <v>5041079.492006707</v>
      </c>
      <c r="BC126" s="83">
        <f t="shared" si="274"/>
        <v>5041079.492006707</v>
      </c>
      <c r="BD126" s="83">
        <f t="shared" si="275"/>
        <v>5041079.492006707</v>
      </c>
      <c r="BE126" s="83">
        <f t="shared" si="173"/>
        <v>0</v>
      </c>
      <c r="BF126" s="83">
        <f t="shared" si="174"/>
        <v>0</v>
      </c>
      <c r="BG126" s="83">
        <f t="shared" si="276"/>
        <v>3234478.8855357184</v>
      </c>
      <c r="BH126" s="83">
        <f t="shared" si="277"/>
        <v>4052228.3544680085</v>
      </c>
      <c r="BI126" s="83">
        <f t="shared" si="278"/>
        <v>1987660.6973178885</v>
      </c>
      <c r="BJ126" s="83">
        <f t="shared" si="279"/>
        <v>3234478.8855357184</v>
      </c>
      <c r="BK126" s="83">
        <f t="shared" si="280"/>
        <v>2980390.2056703186</v>
      </c>
      <c r="BL126" s="83">
        <f t="shared" si="281"/>
        <v>3472677.5487675583</v>
      </c>
      <c r="BM126" s="83">
        <f t="shared" si="282"/>
        <v>3818178.3504668283</v>
      </c>
      <c r="BN126" s="83">
        <f t="shared" si="283"/>
        <v>3307727.6218680083</v>
      </c>
      <c r="BO126" s="83">
        <f t="shared" si="175"/>
        <v>7826491.5183075992</v>
      </c>
      <c r="BP126" s="83">
        <f t="shared" si="284"/>
        <v>0</v>
      </c>
      <c r="BQ126" s="83">
        <f t="shared" si="285"/>
        <v>3316283.8008304182</v>
      </c>
      <c r="BR126" s="83">
        <f t="shared" si="286"/>
        <v>5120366.8878212906</v>
      </c>
      <c r="BS126" s="83">
        <f t="shared" si="287"/>
        <v>5120366.8878212906</v>
      </c>
      <c r="BT126" s="83">
        <f t="shared" si="288"/>
        <v>5120366.8878212906</v>
      </c>
      <c r="BU126" s="83">
        <f t="shared" si="289"/>
        <v>3316283.8008304182</v>
      </c>
      <c r="BV126" s="83">
        <f t="shared" si="290"/>
        <v>4144077.2710899999</v>
      </c>
      <c r="BW126" s="83">
        <f t="shared" si="291"/>
        <v>2049822.1330089215</v>
      </c>
      <c r="BX126" s="83">
        <f t="shared" si="292"/>
        <v>3316283.8008304182</v>
      </c>
      <c r="BY126" s="83">
        <f t="shared" si="293"/>
        <v>3059369.099719109</v>
      </c>
      <c r="BZ126" s="83">
        <f t="shared" si="294"/>
        <v>3556848.4160390906</v>
      </c>
      <c r="CA126" s="83">
        <f t="shared" si="295"/>
        <v>3908506.6917298581</v>
      </c>
      <c r="CB126" s="83">
        <f t="shared" si="296"/>
        <v>3390289.285288861</v>
      </c>
      <c r="CC126" s="84"/>
      <c r="CD126" s="84"/>
      <c r="CE126" s="84"/>
      <c r="CF126" s="84"/>
      <c r="CG126" s="84"/>
      <c r="CH126" s="84"/>
      <c r="CI126" s="84"/>
      <c r="CJ126" s="84"/>
      <c r="CK126" s="84"/>
      <c r="CL126" s="83">
        <f t="shared" si="164"/>
        <v>817749.4689322901</v>
      </c>
      <c r="CM126" s="83">
        <f t="shared" si="165"/>
        <v>0</v>
      </c>
      <c r="CN126" s="83">
        <f t="shared" si="166"/>
        <v>0</v>
      </c>
      <c r="CO126" s="83">
        <f t="shared" si="297"/>
        <v>0</v>
      </c>
      <c r="CP126" s="83">
        <f t="shared" si="298"/>
        <v>238198.66323183989</v>
      </c>
      <c r="CQ126" s="83">
        <f t="shared" si="299"/>
        <v>0</v>
      </c>
      <c r="CR126" s="83">
        <f t="shared" si="300"/>
        <v>1806600.6064709886</v>
      </c>
      <c r="CS126" s="83">
        <f t="shared" si="301"/>
        <v>1806600.6064709886</v>
      </c>
      <c r="CT126" s="83">
        <f t="shared" si="302"/>
        <v>1806600.6064709886</v>
      </c>
      <c r="CU126" s="83">
        <f t="shared" si="303"/>
        <v>1806600.6064709886</v>
      </c>
      <c r="CV126" s="83">
        <f t="shared" si="176"/>
        <v>1806600.6064709886</v>
      </c>
      <c r="CW126" s="83">
        <f>INDEX($CO:$CU,ROW(),MATCH($CW$42,$CO$47:$CU$47,0))</f>
        <v>1806600.6064709886</v>
      </c>
      <c r="CX126" s="83">
        <f t="shared" si="167"/>
        <v>583699.46493110992</v>
      </c>
      <c r="CY126" s="83">
        <f t="shared" si="168"/>
        <v>73248.736332289875</v>
      </c>
      <c r="CZ126" s="83">
        <f t="shared" si="177"/>
        <v>827793.47025958169</v>
      </c>
      <c r="DA126" s="83">
        <f t="shared" si="178"/>
        <v>0</v>
      </c>
      <c r="DB126" s="83">
        <f t="shared" si="179"/>
        <v>0</v>
      </c>
      <c r="DC126" s="83">
        <f t="shared" si="304"/>
        <v>0</v>
      </c>
      <c r="DD126" s="83">
        <f t="shared" si="305"/>
        <v>240564.61520867236</v>
      </c>
      <c r="DE126" s="83">
        <f t="shared" si="306"/>
        <v>0</v>
      </c>
      <c r="DF126" s="83">
        <f t="shared" si="307"/>
        <v>1804083.0869908724</v>
      </c>
      <c r="DG126" s="83">
        <f t="shared" si="308"/>
        <v>1804083.0869908724</v>
      </c>
      <c r="DH126" s="83">
        <f t="shared" si="309"/>
        <v>1804083.0869908724</v>
      </c>
      <c r="DI126" s="83">
        <f t="shared" si="310"/>
        <v>1804083.0869908724</v>
      </c>
      <c r="DJ126" s="83">
        <f t="shared" si="180"/>
        <v>1804083.0869908724</v>
      </c>
      <c r="DK126" s="83">
        <f>INDEX($DC:$DI,ROW(),MATCH($DK$42,$DC$47:$DI$47,0))</f>
        <v>1804083.0869908724</v>
      </c>
      <c r="DL126" s="83">
        <f t="shared" si="181"/>
        <v>592222.89089943981</v>
      </c>
      <c r="DM126" s="83">
        <f t="shared" si="182"/>
        <v>74005.484458442777</v>
      </c>
      <c r="DN126" s="83">
        <f t="shared" si="183"/>
        <v>0</v>
      </c>
      <c r="DO126" s="83">
        <f t="shared" si="184"/>
        <v>0</v>
      </c>
      <c r="DP126" s="83">
        <f t="shared" si="185"/>
        <v>0</v>
      </c>
      <c r="DQ126" s="83">
        <f t="shared" si="186"/>
        <v>0</v>
      </c>
      <c r="DR126" s="83">
        <f t="shared" si="187"/>
        <v>-28170.699508424997</v>
      </c>
      <c r="DS126" s="83">
        <f t="shared" si="188"/>
        <v>0</v>
      </c>
      <c r="DT126" s="83">
        <f t="shared" si="189"/>
        <v>-47806.699456294984</v>
      </c>
      <c r="DU126" s="83">
        <f t="shared" si="190"/>
        <v>-47806.699456294991</v>
      </c>
      <c r="DV126" s="83">
        <f t="shared" si="191"/>
        <v>24087.963490157683</v>
      </c>
      <c r="DW126" s="83">
        <f t="shared" si="192"/>
        <v>0</v>
      </c>
      <c r="DX126" s="83">
        <f t="shared" si="193"/>
        <v>0</v>
      </c>
      <c r="DY126" s="83">
        <f t="shared" si="194"/>
        <v>0</v>
      </c>
      <c r="DZ126" s="83">
        <f t="shared" si="195"/>
        <v>0</v>
      </c>
      <c r="EA126" s="83">
        <f t="shared" si="196"/>
        <v>0</v>
      </c>
      <c r="EB126" s="83">
        <f t="shared" si="197"/>
        <v>-28949.134374843983</v>
      </c>
      <c r="EC126" s="83">
        <f t="shared" si="198"/>
        <v>0</v>
      </c>
      <c r="ED126" s="83">
        <f t="shared" si="199"/>
        <v>-48707.575921607473</v>
      </c>
      <c r="EE126" s="83">
        <f t="shared" si="200"/>
        <v>-48707.575921607458</v>
      </c>
      <c r="EF126" s="83">
        <f t="shared" si="201"/>
        <v>24214.497702681911</v>
      </c>
      <c r="EG126" s="83">
        <f t="shared" si="202"/>
        <v>0</v>
      </c>
      <c r="EH126" s="83">
        <f t="shared" si="203"/>
        <v>817749.4689322901</v>
      </c>
      <c r="EI126" s="83">
        <f t="shared" si="204"/>
        <v>0</v>
      </c>
      <c r="EJ126" s="83">
        <f t="shared" si="205"/>
        <v>0</v>
      </c>
      <c r="EK126" s="83">
        <f t="shared" si="206"/>
        <v>0</v>
      </c>
      <c r="EL126" s="83">
        <f t="shared" si="207"/>
        <v>266369.36274026491</v>
      </c>
      <c r="EM126" s="83">
        <f t="shared" si="208"/>
        <v>0</v>
      </c>
      <c r="EN126" s="83">
        <f t="shared" si="209"/>
        <v>1854407.3059272836</v>
      </c>
      <c r="EO126" s="83">
        <f t="shared" si="210"/>
        <v>1854407.3059272836</v>
      </c>
      <c r="EP126" s="83">
        <f t="shared" si="311"/>
        <v>1854407.3059272836</v>
      </c>
      <c r="EQ126" s="83">
        <f t="shared" si="312"/>
        <v>1854407.3059272836</v>
      </c>
      <c r="ER126" s="83">
        <f t="shared" si="211"/>
        <v>1854407.3059272836</v>
      </c>
      <c r="ES126" s="83">
        <f>INDEX($EK:$EQ,ROW(),MATCH($ES$42,$EK$47:$EQ$47,0))</f>
        <v>1854407.3059272836</v>
      </c>
      <c r="ET126" s="83">
        <f t="shared" si="212"/>
        <v>559611.50144095218</v>
      </c>
      <c r="EU126" s="83">
        <f t="shared" si="213"/>
        <v>73248.736332289875</v>
      </c>
      <c r="EV126" s="83">
        <f t="shared" si="214"/>
        <v>827793.47025958169</v>
      </c>
      <c r="EW126" s="83">
        <f t="shared" si="215"/>
        <v>0</v>
      </c>
      <c r="EX126" s="83">
        <f t="shared" si="216"/>
        <v>0</v>
      </c>
      <c r="EY126" s="83">
        <f t="shared" si="217"/>
        <v>0</v>
      </c>
      <c r="EZ126" s="83">
        <f t="shared" si="218"/>
        <v>269513.74958351633</v>
      </c>
      <c r="FA126" s="83">
        <f t="shared" si="219"/>
        <v>0</v>
      </c>
      <c r="FB126" s="83">
        <f t="shared" si="220"/>
        <v>1852790.6629124798</v>
      </c>
      <c r="FC126" s="83">
        <f t="shared" si="221"/>
        <v>1852790.6629124798</v>
      </c>
      <c r="FD126" s="83">
        <f t="shared" si="313"/>
        <v>1852790.6629124798</v>
      </c>
      <c r="FE126" s="83">
        <f t="shared" si="314"/>
        <v>1852790.6629124798</v>
      </c>
      <c r="FF126" s="83">
        <f t="shared" si="222"/>
        <v>1852790.6629124798</v>
      </c>
      <c r="FG126" s="113">
        <f>INDEX($EY:$FE,ROW(),MATCH($FG$42,$EY$47:$FE$47,0))</f>
        <v>1852790.6629124798</v>
      </c>
      <c r="FH126" s="83">
        <f t="shared" si="223"/>
        <v>568008.39319675788</v>
      </c>
      <c r="FI126" s="83">
        <f t="shared" si="224"/>
        <v>74005.484458442777</v>
      </c>
      <c r="FJ126" s="84">
        <v>1796235.1488566101</v>
      </c>
      <c r="FK126" s="84">
        <v>331511.89057078899</v>
      </c>
      <c r="FL126" s="84"/>
      <c r="FM126" s="83">
        <f t="shared" si="315"/>
        <v>0</v>
      </c>
      <c r="FN126" s="83">
        <f t="shared" si="316"/>
        <v>0</v>
      </c>
      <c r="FO126" s="83">
        <f t="shared" si="225"/>
        <v>331511.89057078899</v>
      </c>
      <c r="FP126" s="84">
        <v>18157421.930945501</v>
      </c>
      <c r="FQ126" s="84">
        <v>19261561.244827799</v>
      </c>
      <c r="FR126" s="83">
        <f t="shared" si="226"/>
        <v>19262597.33867</v>
      </c>
      <c r="FS126" s="83">
        <f t="shared" si="227"/>
        <v>1036.0938422009349</v>
      </c>
      <c r="FT126" s="84">
        <v>3232922.4471518998</v>
      </c>
      <c r="FU126" s="83">
        <f t="shared" si="317"/>
        <v>0</v>
      </c>
      <c r="FV126" s="83">
        <f t="shared" si="318"/>
        <v>0</v>
      </c>
      <c r="FW126" s="83">
        <f t="shared" si="319"/>
        <v>0</v>
      </c>
      <c r="FX126" s="84">
        <v>44907649.979999997</v>
      </c>
      <c r="FY126" s="83">
        <f t="shared" si="228"/>
        <v>49582162.764464281</v>
      </c>
      <c r="FZ126" s="83">
        <f t="shared" si="320"/>
        <v>-16914.91832401976</v>
      </c>
      <c r="GA126" s="83">
        <f t="shared" si="229"/>
        <v>0</v>
      </c>
      <c r="GB126" s="83">
        <f t="shared" si="230"/>
        <v>0</v>
      </c>
      <c r="GC126" s="83">
        <f t="shared" si="231"/>
        <v>0</v>
      </c>
      <c r="GD126" s="83">
        <f t="shared" si="232"/>
        <v>0</v>
      </c>
      <c r="GE126" s="83">
        <f t="shared" si="233"/>
        <v>0</v>
      </c>
      <c r="GF126" s="83">
        <f t="shared" si="234"/>
        <v>0</v>
      </c>
      <c r="GG126" s="83">
        <f t="shared" si="235"/>
        <v>0</v>
      </c>
      <c r="GH126" s="83">
        <f t="shared" si="236"/>
        <v>0</v>
      </c>
      <c r="GI126" s="83">
        <f t="shared" si="237"/>
        <v>3234478.8855357184</v>
      </c>
      <c r="GJ126" s="83">
        <f t="shared" si="238"/>
        <v>0</v>
      </c>
      <c r="GK126" s="83">
        <f t="shared" si="239"/>
        <v>0</v>
      </c>
      <c r="GL126" s="83">
        <f t="shared" si="240"/>
        <v>0</v>
      </c>
      <c r="GM126" s="83">
        <f t="shared" si="241"/>
        <v>3234478.8855357184</v>
      </c>
      <c r="GN126" s="83">
        <f t="shared" si="242"/>
        <v>3234478.8855357184</v>
      </c>
      <c r="GO126" s="83">
        <f t="shared" si="243"/>
        <v>3234478.8855357184</v>
      </c>
      <c r="GP126" s="83">
        <f t="shared" si="244"/>
        <v>3234478.8855357184</v>
      </c>
      <c r="GQ126" s="83">
        <f t="shared" si="245"/>
        <v>0</v>
      </c>
      <c r="GR126" s="83">
        <f t="shared" si="246"/>
        <v>0</v>
      </c>
      <c r="GS126" s="83">
        <f t="shared" si="247"/>
        <v>0</v>
      </c>
      <c r="GT126" s="83">
        <f t="shared" si="248"/>
        <v>0</v>
      </c>
      <c r="GU126" s="83">
        <f t="shared" si="249"/>
        <v>0</v>
      </c>
      <c r="GV126" s="83">
        <f t="shared" si="250"/>
        <v>0</v>
      </c>
      <c r="GW126" s="83">
        <f t="shared" si="251"/>
        <v>0</v>
      </c>
      <c r="GX126" s="83">
        <f t="shared" si="252"/>
        <v>0</v>
      </c>
      <c r="GY126" s="83">
        <f t="shared" si="253"/>
        <v>4052228.3544680085</v>
      </c>
      <c r="GZ126" s="83">
        <f t="shared" si="254"/>
        <v>0</v>
      </c>
      <c r="HA126" s="83">
        <f t="shared" si="255"/>
        <v>0</v>
      </c>
      <c r="HB126" s="83">
        <f t="shared" si="256"/>
        <v>0</v>
      </c>
      <c r="HC126" s="83">
        <f t="shared" si="257"/>
        <v>3472677.5487675583</v>
      </c>
      <c r="HD126" s="83">
        <f t="shared" si="258"/>
        <v>5041079.492006707</v>
      </c>
      <c r="HE126" s="83">
        <f t="shared" si="259"/>
        <v>3818178.3504668283</v>
      </c>
      <c r="HF126" s="83">
        <f t="shared" si="260"/>
        <v>3307727.6218680083</v>
      </c>
      <c r="HG126" s="83">
        <f t="shared" si="261"/>
        <v>4052228.3544680085</v>
      </c>
      <c r="HH126" s="83">
        <f t="shared" si="262"/>
        <v>0</v>
      </c>
      <c r="HI126" s="83">
        <f t="shared" si="263"/>
        <v>0</v>
      </c>
      <c r="HJ126" s="83">
        <f t="shared" si="264"/>
        <v>0</v>
      </c>
      <c r="HK126" s="83">
        <f t="shared" si="265"/>
        <v>3501626.6831424022</v>
      </c>
      <c r="HL126" s="83">
        <f t="shared" si="266"/>
        <v>5089787.0679283142</v>
      </c>
      <c r="HM126" s="83">
        <f t="shared" si="267"/>
        <v>3793963.8527641464</v>
      </c>
      <c r="HN126" s="83">
        <f t="shared" si="268"/>
        <v>3307727.6218680083</v>
      </c>
    </row>
    <row r="127" spans="1:222" x14ac:dyDescent="0.2">
      <c r="A127" s="63"/>
      <c r="K127" s="64" t="s">
        <v>447</v>
      </c>
      <c r="L127" s="64"/>
      <c r="M127" s="84">
        <v>1</v>
      </c>
      <c r="N127" s="84">
        <v>1</v>
      </c>
      <c r="O127" s="84"/>
      <c r="P127" s="84"/>
      <c r="Q127" s="84"/>
      <c r="R127" s="84">
        <v>2</v>
      </c>
      <c r="S127" s="83">
        <f t="shared" si="169"/>
        <v>40</v>
      </c>
      <c r="T127" s="87">
        <f t="shared" si="170"/>
        <v>0</v>
      </c>
      <c r="U127" s="84"/>
      <c r="V127" s="84"/>
      <c r="W127" s="85">
        <v>1.00772879148074</v>
      </c>
      <c r="X127" s="85">
        <v>1.00751818008154</v>
      </c>
      <c r="Y127" s="85">
        <v>1.0080433683396599</v>
      </c>
      <c r="Z127" s="85">
        <v>1.00772879148074</v>
      </c>
      <c r="AA127" s="85">
        <v>1.0077290712602101</v>
      </c>
      <c r="AB127" s="85">
        <v>1.00772852451898</v>
      </c>
      <c r="AC127" s="85">
        <v>1.00772696782648</v>
      </c>
      <c r="AD127" s="85">
        <v>1.0077637296572299</v>
      </c>
      <c r="AE127" s="85">
        <v>1.00771569584214</v>
      </c>
      <c r="AF127" s="98">
        <v>36610734.222149998</v>
      </c>
      <c r="AG127" s="84">
        <v>37200726.521986797</v>
      </c>
      <c r="AH127" s="84">
        <v>35683945.446063399</v>
      </c>
      <c r="AI127" s="84">
        <v>36610734.222149998</v>
      </c>
      <c r="AJ127" s="84">
        <v>36613260.708751597</v>
      </c>
      <c r="AK127" s="84">
        <v>36608310.641362101</v>
      </c>
      <c r="AL127" s="98">
        <v>36607866.361941896</v>
      </c>
      <c r="AM127" s="84">
        <v>37570693.9753225</v>
      </c>
      <c r="AN127" s="84">
        <v>36629097.084234498</v>
      </c>
      <c r="AO127" s="84">
        <v>75630.863441989</v>
      </c>
      <c r="AP127" s="84"/>
      <c r="AQ127" s="84"/>
      <c r="AR127" s="84"/>
      <c r="AS127" s="83">
        <f t="shared" si="171"/>
        <v>0</v>
      </c>
      <c r="AT127" s="83">
        <f t="shared" si="269"/>
        <v>0</v>
      </c>
      <c r="AU127" s="83">
        <f t="shared" si="172"/>
        <v>36607866.361941896</v>
      </c>
      <c r="AV127" s="84">
        <v>32383320.75</v>
      </c>
      <c r="AW127" s="84">
        <v>32383320.75</v>
      </c>
      <c r="AX127" s="84"/>
      <c r="AY127" s="83">
        <f t="shared" si="270"/>
        <v>32383320.75</v>
      </c>
      <c r="AZ127" s="83">
        <f t="shared" si="271"/>
        <v>0</v>
      </c>
      <c r="BA127" s="83">
        <f t="shared" si="272"/>
        <v>36686365.085591987</v>
      </c>
      <c r="BB127" s="83">
        <f t="shared" si="273"/>
        <v>36686365.085591987</v>
      </c>
      <c r="BC127" s="83">
        <f t="shared" si="274"/>
        <v>36686365.085591987</v>
      </c>
      <c r="BD127" s="83">
        <f t="shared" si="275"/>
        <v>36686365.085591987</v>
      </c>
      <c r="BE127" s="83">
        <f t="shared" si="173"/>
        <v>0</v>
      </c>
      <c r="BF127" s="83">
        <f t="shared" si="174"/>
        <v>0</v>
      </c>
      <c r="BG127" s="83">
        <f t="shared" si="276"/>
        <v>36686365.085591987</v>
      </c>
      <c r="BH127" s="83">
        <f t="shared" si="277"/>
        <v>37276357.385428786</v>
      </c>
      <c r="BI127" s="83">
        <f t="shared" si="278"/>
        <v>35759576.309505388</v>
      </c>
      <c r="BJ127" s="83">
        <f t="shared" si="279"/>
        <v>36686365.085591987</v>
      </c>
      <c r="BK127" s="83">
        <f t="shared" si="280"/>
        <v>36688891.572193585</v>
      </c>
      <c r="BL127" s="83">
        <f t="shared" si="281"/>
        <v>36683941.50480409</v>
      </c>
      <c r="BM127" s="83">
        <f t="shared" si="282"/>
        <v>37646324.838764489</v>
      </c>
      <c r="BN127" s="83">
        <f t="shared" si="283"/>
        <v>36704727.947676487</v>
      </c>
      <c r="BO127" s="83">
        <f t="shared" si="175"/>
        <v>36890734.167516701</v>
      </c>
      <c r="BP127" s="83">
        <f t="shared" si="284"/>
        <v>0</v>
      </c>
      <c r="BQ127" s="83">
        <f t="shared" si="285"/>
        <v>36969321.816351779</v>
      </c>
      <c r="BR127" s="83">
        <f t="shared" si="286"/>
        <v>36969321.816351779</v>
      </c>
      <c r="BS127" s="83">
        <f t="shared" si="287"/>
        <v>36969321.816351779</v>
      </c>
      <c r="BT127" s="83">
        <f t="shared" si="288"/>
        <v>36969321.816351779</v>
      </c>
      <c r="BU127" s="83">
        <f t="shared" si="289"/>
        <v>36969321.816351779</v>
      </c>
      <c r="BV127" s="83">
        <f t="shared" si="290"/>
        <v>37556039.146585204</v>
      </c>
      <c r="BW127" s="83">
        <f t="shared" si="291"/>
        <v>36046595.426540405</v>
      </c>
      <c r="BX127" s="83">
        <f t="shared" si="292"/>
        <v>36969321.816351779</v>
      </c>
      <c r="BY127" s="83">
        <f t="shared" si="293"/>
        <v>36971878.073280178</v>
      </c>
      <c r="BZ127" s="83">
        <f t="shared" si="294"/>
        <v>36966869.731194295</v>
      </c>
      <c r="CA127" s="83">
        <f t="shared" si="295"/>
        <v>37938013.549823411</v>
      </c>
      <c r="CB127" s="83">
        <f t="shared" si="296"/>
        <v>36987346.919750661</v>
      </c>
      <c r="CC127" s="84"/>
      <c r="CD127" s="84"/>
      <c r="CE127" s="84"/>
      <c r="CF127" s="84"/>
      <c r="CG127" s="84"/>
      <c r="CH127" s="84"/>
      <c r="CI127" s="84"/>
      <c r="CJ127" s="84"/>
      <c r="CK127" s="84"/>
      <c r="CL127" s="83">
        <f t="shared" si="164"/>
        <v>589992.2998367995</v>
      </c>
      <c r="CM127" s="83">
        <f t="shared" si="165"/>
        <v>0</v>
      </c>
      <c r="CN127" s="83">
        <f t="shared" si="166"/>
        <v>0</v>
      </c>
      <c r="CO127" s="83">
        <f t="shared" si="297"/>
        <v>2526.4866015985608</v>
      </c>
      <c r="CP127" s="83">
        <f t="shared" si="298"/>
        <v>0</v>
      </c>
      <c r="CQ127" s="83">
        <f t="shared" si="299"/>
        <v>0</v>
      </c>
      <c r="CR127" s="83">
        <f t="shared" si="300"/>
        <v>0</v>
      </c>
      <c r="CS127" s="83">
        <f t="shared" si="301"/>
        <v>0</v>
      </c>
      <c r="CT127" s="83">
        <f t="shared" si="302"/>
        <v>0</v>
      </c>
      <c r="CU127" s="83">
        <f t="shared" si="303"/>
        <v>0</v>
      </c>
      <c r="CV127" s="83">
        <f t="shared" si="176"/>
        <v>2526.4866015985608</v>
      </c>
      <c r="CW127" s="83">
        <f>INDEX($CO:$CU,ROW(),MATCH($CW$42,$CO$47:$CU$47,0))</f>
        <v>0</v>
      </c>
      <c r="CX127" s="83">
        <f t="shared" si="167"/>
        <v>959959.75317250192</v>
      </c>
      <c r="CY127" s="83">
        <f t="shared" si="168"/>
        <v>18362.862084500492</v>
      </c>
      <c r="CZ127" s="83">
        <f t="shared" si="177"/>
        <v>586717.3302334249</v>
      </c>
      <c r="DA127" s="83">
        <f t="shared" si="178"/>
        <v>0</v>
      </c>
      <c r="DB127" s="83">
        <f t="shared" si="179"/>
        <v>0</v>
      </c>
      <c r="DC127" s="83">
        <f t="shared" si="304"/>
        <v>2556.2569283992052</v>
      </c>
      <c r="DD127" s="83">
        <f t="shared" si="305"/>
        <v>0</v>
      </c>
      <c r="DE127" s="83">
        <f t="shared" si="306"/>
        <v>0</v>
      </c>
      <c r="DF127" s="83">
        <f t="shared" si="307"/>
        <v>0</v>
      </c>
      <c r="DG127" s="83">
        <f t="shared" si="308"/>
        <v>0</v>
      </c>
      <c r="DH127" s="83">
        <f t="shared" si="309"/>
        <v>0</v>
      </c>
      <c r="DI127" s="83">
        <f t="shared" si="310"/>
        <v>0</v>
      </c>
      <c r="DJ127" s="83">
        <f t="shared" si="180"/>
        <v>2556.2569283992052</v>
      </c>
      <c r="DK127" s="83">
        <f>INDEX($DC:$DI,ROW(),MATCH($DK$42,$DC$47:$DI$47,0))</f>
        <v>0</v>
      </c>
      <c r="DL127" s="83">
        <f t="shared" si="181"/>
        <v>968691.733471632</v>
      </c>
      <c r="DM127" s="83">
        <f t="shared" si="182"/>
        <v>18025.103398881853</v>
      </c>
      <c r="DN127" s="83">
        <f t="shared" si="183"/>
        <v>0</v>
      </c>
      <c r="DO127" s="83">
        <f t="shared" si="184"/>
        <v>0</v>
      </c>
      <c r="DP127" s="83">
        <f t="shared" si="185"/>
        <v>0</v>
      </c>
      <c r="DQ127" s="83">
        <f t="shared" si="186"/>
        <v>-406.80500446032238</v>
      </c>
      <c r="DR127" s="83">
        <f t="shared" si="187"/>
        <v>0</v>
      </c>
      <c r="DS127" s="83">
        <f t="shared" si="188"/>
        <v>0</v>
      </c>
      <c r="DT127" s="83">
        <f t="shared" si="189"/>
        <v>0</v>
      </c>
      <c r="DU127" s="83">
        <f t="shared" si="190"/>
        <v>0</v>
      </c>
      <c r="DV127" s="83">
        <f t="shared" si="191"/>
        <v>39615.378933350767</v>
      </c>
      <c r="DW127" s="83">
        <f t="shared" si="192"/>
        <v>0</v>
      </c>
      <c r="DX127" s="83">
        <f t="shared" si="193"/>
        <v>0</v>
      </c>
      <c r="DY127" s="83">
        <f t="shared" si="194"/>
        <v>0</v>
      </c>
      <c r="DZ127" s="83">
        <f t="shared" si="195"/>
        <v>0</v>
      </c>
      <c r="EA127" s="83">
        <f t="shared" si="196"/>
        <v>-392.47300003811523</v>
      </c>
      <c r="EB127" s="83">
        <f t="shared" si="197"/>
        <v>0</v>
      </c>
      <c r="EC127" s="83">
        <f t="shared" si="198"/>
        <v>0</v>
      </c>
      <c r="ED127" s="83">
        <f t="shared" si="199"/>
        <v>0</v>
      </c>
      <c r="EE127" s="83">
        <f t="shared" si="200"/>
        <v>0</v>
      </c>
      <c r="EF127" s="83">
        <f t="shared" si="201"/>
        <v>39607.357491925643</v>
      </c>
      <c r="EG127" s="83">
        <f t="shared" si="202"/>
        <v>0</v>
      </c>
      <c r="EH127" s="83">
        <f t="shared" si="203"/>
        <v>589992.2998367995</v>
      </c>
      <c r="EI127" s="83">
        <f t="shared" si="204"/>
        <v>0</v>
      </c>
      <c r="EJ127" s="83">
        <f t="shared" si="205"/>
        <v>0</v>
      </c>
      <c r="EK127" s="83">
        <f t="shared" si="206"/>
        <v>2933.2916060588832</v>
      </c>
      <c r="EL127" s="83">
        <f t="shared" si="207"/>
        <v>0</v>
      </c>
      <c r="EM127" s="83">
        <f t="shared" si="208"/>
        <v>0</v>
      </c>
      <c r="EN127" s="83">
        <f t="shared" si="209"/>
        <v>0</v>
      </c>
      <c r="EO127" s="83">
        <f t="shared" si="210"/>
        <v>0</v>
      </c>
      <c r="EP127" s="83">
        <f t="shared" si="311"/>
        <v>0</v>
      </c>
      <c r="EQ127" s="83">
        <f t="shared" si="312"/>
        <v>0</v>
      </c>
      <c r="ER127" s="83">
        <f t="shared" si="211"/>
        <v>2933.2916060588832</v>
      </c>
      <c r="ES127" s="83">
        <f>INDEX($EK:$EQ,ROW(),MATCH($ES$42,$EK$47:$EQ$47,0))</f>
        <v>0</v>
      </c>
      <c r="ET127" s="83">
        <f t="shared" si="212"/>
        <v>920344.37423915113</v>
      </c>
      <c r="EU127" s="83">
        <f t="shared" si="213"/>
        <v>18362.862084500492</v>
      </c>
      <c r="EV127" s="83">
        <f t="shared" si="214"/>
        <v>586717.3302334249</v>
      </c>
      <c r="EW127" s="83">
        <f t="shared" si="215"/>
        <v>0</v>
      </c>
      <c r="EX127" s="83">
        <f t="shared" si="216"/>
        <v>0</v>
      </c>
      <c r="EY127" s="83">
        <f t="shared" si="217"/>
        <v>2948.7299284373203</v>
      </c>
      <c r="EZ127" s="83">
        <f t="shared" si="218"/>
        <v>0</v>
      </c>
      <c r="FA127" s="83">
        <f t="shared" si="219"/>
        <v>0</v>
      </c>
      <c r="FB127" s="83">
        <f t="shared" si="220"/>
        <v>0</v>
      </c>
      <c r="FC127" s="83">
        <f t="shared" si="221"/>
        <v>0</v>
      </c>
      <c r="FD127" s="83">
        <f t="shared" si="313"/>
        <v>0</v>
      </c>
      <c r="FE127" s="83">
        <f t="shared" si="314"/>
        <v>0</v>
      </c>
      <c r="FF127" s="83">
        <f t="shared" si="222"/>
        <v>2948.7299284373203</v>
      </c>
      <c r="FG127" s="113">
        <f>INDEX($EY:$FE,ROW(),MATCH($FG$42,$EY$47:$FE$47,0))</f>
        <v>0</v>
      </c>
      <c r="FH127" s="83">
        <f t="shared" si="223"/>
        <v>929084.37597970641</v>
      </c>
      <c r="FI127" s="83">
        <f t="shared" si="224"/>
        <v>18025.103398881853</v>
      </c>
      <c r="FJ127" s="84">
        <v>3101048.78850513</v>
      </c>
      <c r="FK127" s="84">
        <v>343012.34552441898</v>
      </c>
      <c r="FL127" s="84"/>
      <c r="FM127" s="83">
        <f t="shared" si="315"/>
        <v>0</v>
      </c>
      <c r="FN127" s="83">
        <f t="shared" si="316"/>
        <v>0</v>
      </c>
      <c r="FO127" s="83">
        <f t="shared" si="225"/>
        <v>343012.34552441898</v>
      </c>
      <c r="FP127" s="84">
        <v>11436.1735385825</v>
      </c>
      <c r="FQ127" s="84">
        <v>33187752.880835298</v>
      </c>
      <c r="FR127" s="83">
        <f t="shared" si="226"/>
        <v>33187752.880835328</v>
      </c>
      <c r="FS127" s="83">
        <f t="shared" si="227"/>
        <v>2.9802322387695313E-8</v>
      </c>
      <c r="FT127" s="84">
        <v>36620377.841326296</v>
      </c>
      <c r="FU127" s="83">
        <f t="shared" si="317"/>
        <v>0</v>
      </c>
      <c r="FV127" s="83">
        <f t="shared" si="318"/>
        <v>0</v>
      </c>
      <c r="FW127" s="83">
        <f t="shared" si="319"/>
        <v>0</v>
      </c>
      <c r="FX127" s="84">
        <v>16396111.619999999</v>
      </c>
      <c r="FY127" s="83">
        <f t="shared" si="228"/>
        <v>12093067.284408011</v>
      </c>
      <c r="FZ127" s="83">
        <f t="shared" si="320"/>
        <v>-9643.6191762983799</v>
      </c>
      <c r="GA127" s="83">
        <f t="shared" si="229"/>
        <v>0</v>
      </c>
      <c r="GB127" s="83">
        <f t="shared" si="230"/>
        <v>0</v>
      </c>
      <c r="GC127" s="83">
        <f t="shared" si="231"/>
        <v>0</v>
      </c>
      <c r="GD127" s="83">
        <f t="shared" si="232"/>
        <v>0</v>
      </c>
      <c r="GE127" s="83">
        <f t="shared" si="233"/>
        <v>0</v>
      </c>
      <c r="GF127" s="83">
        <f t="shared" si="234"/>
        <v>0</v>
      </c>
      <c r="GG127" s="83">
        <f t="shared" si="235"/>
        <v>0</v>
      </c>
      <c r="GH127" s="83">
        <f t="shared" si="236"/>
        <v>0</v>
      </c>
      <c r="GI127" s="83">
        <f t="shared" si="237"/>
        <v>36686365.085591987</v>
      </c>
      <c r="GJ127" s="83">
        <f t="shared" si="238"/>
        <v>0</v>
      </c>
      <c r="GK127" s="83">
        <f t="shared" si="239"/>
        <v>0</v>
      </c>
      <c r="GL127" s="83">
        <f t="shared" si="240"/>
        <v>36686365.085591987</v>
      </c>
      <c r="GM127" s="83">
        <f t="shared" si="241"/>
        <v>0</v>
      </c>
      <c r="GN127" s="83">
        <f t="shared" si="242"/>
        <v>0</v>
      </c>
      <c r="GO127" s="83">
        <f t="shared" si="243"/>
        <v>36686365.085591987</v>
      </c>
      <c r="GP127" s="83">
        <f t="shared" si="244"/>
        <v>36686365.085591987</v>
      </c>
      <c r="GQ127" s="83">
        <f t="shared" si="245"/>
        <v>0</v>
      </c>
      <c r="GR127" s="83">
        <f t="shared" si="246"/>
        <v>0</v>
      </c>
      <c r="GS127" s="83">
        <f t="shared" si="247"/>
        <v>0</v>
      </c>
      <c r="GT127" s="83">
        <f t="shared" si="248"/>
        <v>0</v>
      </c>
      <c r="GU127" s="83">
        <f t="shared" si="249"/>
        <v>0</v>
      </c>
      <c r="GV127" s="83">
        <f t="shared" si="250"/>
        <v>0</v>
      </c>
      <c r="GW127" s="83">
        <f t="shared" si="251"/>
        <v>0</v>
      </c>
      <c r="GX127" s="83">
        <f t="shared" si="252"/>
        <v>0</v>
      </c>
      <c r="GY127" s="83">
        <f t="shared" si="253"/>
        <v>37276357.385428786</v>
      </c>
      <c r="GZ127" s="83">
        <f t="shared" si="254"/>
        <v>0</v>
      </c>
      <c r="HA127" s="83">
        <f t="shared" si="255"/>
        <v>0</v>
      </c>
      <c r="HB127" s="83">
        <f t="shared" si="256"/>
        <v>36688891.572193585</v>
      </c>
      <c r="HC127" s="83">
        <f t="shared" si="257"/>
        <v>0</v>
      </c>
      <c r="HD127" s="83">
        <f t="shared" si="258"/>
        <v>0</v>
      </c>
      <c r="HE127" s="83">
        <f t="shared" si="259"/>
        <v>37646324.838764489</v>
      </c>
      <c r="HF127" s="83">
        <f t="shared" si="260"/>
        <v>36704727.947676487</v>
      </c>
      <c r="HG127" s="83">
        <f t="shared" si="261"/>
        <v>37276357.385428786</v>
      </c>
      <c r="HH127" s="83">
        <f t="shared" si="262"/>
        <v>0</v>
      </c>
      <c r="HI127" s="83">
        <f t="shared" si="263"/>
        <v>0</v>
      </c>
      <c r="HJ127" s="83">
        <f t="shared" si="264"/>
        <v>36689284.04519362</v>
      </c>
      <c r="HK127" s="83">
        <f t="shared" si="265"/>
        <v>0</v>
      </c>
      <c r="HL127" s="83">
        <f t="shared" si="266"/>
        <v>0</v>
      </c>
      <c r="HM127" s="83">
        <f t="shared" si="267"/>
        <v>37606717.481272563</v>
      </c>
      <c r="HN127" s="83">
        <f t="shared" si="268"/>
        <v>36704727.947676487</v>
      </c>
    </row>
    <row r="128" spans="1:222" x14ac:dyDescent="0.2">
      <c r="A128" s="63"/>
      <c r="K128" s="64" t="s">
        <v>448</v>
      </c>
      <c r="L128" s="64"/>
      <c r="M128" s="84">
        <v>1</v>
      </c>
      <c r="N128" s="84">
        <v>1</v>
      </c>
      <c r="O128" s="84">
        <v>1</v>
      </c>
      <c r="P128" s="84"/>
      <c r="Q128" s="84"/>
      <c r="R128" s="84">
        <v>2</v>
      </c>
      <c r="S128" s="83">
        <f t="shared" si="169"/>
        <v>40</v>
      </c>
      <c r="T128" s="87">
        <f t="shared" si="170"/>
        <v>0</v>
      </c>
      <c r="U128" s="84"/>
      <c r="V128" s="84"/>
      <c r="W128" s="85">
        <v>1.0091113010422501</v>
      </c>
      <c r="X128" s="85">
        <v>1.00890498814702</v>
      </c>
      <c r="Y128" s="85">
        <v>1.0094262648762899</v>
      </c>
      <c r="Z128" s="85">
        <v>1.0091113010422501</v>
      </c>
      <c r="AA128" s="85">
        <v>1.0091113760289201</v>
      </c>
      <c r="AB128" s="85">
        <v>1.00911122673214</v>
      </c>
      <c r="AC128" s="85">
        <v>1.00910103534875</v>
      </c>
      <c r="AD128" s="85">
        <v>1.0091133527046701</v>
      </c>
      <c r="AE128" s="85">
        <v>1.0090930203755799</v>
      </c>
      <c r="AF128" s="98">
        <v>186674626.95552</v>
      </c>
      <c r="AG128" s="84">
        <v>191610126.95484599</v>
      </c>
      <c r="AH128" s="84">
        <v>178790308.423087</v>
      </c>
      <c r="AI128" s="84">
        <v>186674626.95552</v>
      </c>
      <c r="AJ128" s="84">
        <v>186674220.98385599</v>
      </c>
      <c r="AK128" s="84">
        <v>186675077.62286499</v>
      </c>
      <c r="AL128" s="98">
        <v>186748362.48877001</v>
      </c>
      <c r="AM128" s="84">
        <v>187870240.47725299</v>
      </c>
      <c r="AN128" s="84">
        <v>186850692.95132199</v>
      </c>
      <c r="AO128" s="84">
        <v>-1090602.4104585601</v>
      </c>
      <c r="AP128" s="84"/>
      <c r="AQ128" s="84"/>
      <c r="AR128" s="84"/>
      <c r="AS128" s="83">
        <f t="shared" si="171"/>
        <v>0</v>
      </c>
      <c r="AT128" s="83">
        <f t="shared" si="269"/>
        <v>0</v>
      </c>
      <c r="AU128" s="83">
        <f t="shared" si="172"/>
        <v>186748362.48877001</v>
      </c>
      <c r="AV128" s="84">
        <v>156795827.56999999</v>
      </c>
      <c r="AW128" s="84">
        <v>156795827.56999999</v>
      </c>
      <c r="AX128" s="84"/>
      <c r="AY128" s="83">
        <f t="shared" si="270"/>
        <v>156795827.56999999</v>
      </c>
      <c r="AZ128" s="83">
        <f t="shared" si="271"/>
        <v>0</v>
      </c>
      <c r="BA128" s="83">
        <f t="shared" si="272"/>
        <v>185584024.54506144</v>
      </c>
      <c r="BB128" s="83">
        <f t="shared" si="273"/>
        <v>186049759.72254488</v>
      </c>
      <c r="BC128" s="83">
        <f t="shared" si="274"/>
        <v>186049759.72254488</v>
      </c>
      <c r="BD128" s="83">
        <f t="shared" si="275"/>
        <v>186049759.72254488</v>
      </c>
      <c r="BE128" s="83">
        <f t="shared" si="173"/>
        <v>0</v>
      </c>
      <c r="BF128" s="83">
        <f t="shared" si="174"/>
        <v>0</v>
      </c>
      <c r="BG128" s="83">
        <f t="shared" si="276"/>
        <v>185584024.54506144</v>
      </c>
      <c r="BH128" s="83">
        <f t="shared" si="277"/>
        <v>190519524.54438743</v>
      </c>
      <c r="BI128" s="83">
        <f t="shared" si="278"/>
        <v>177699706.01262844</v>
      </c>
      <c r="BJ128" s="83">
        <f t="shared" si="279"/>
        <v>185584024.54506144</v>
      </c>
      <c r="BK128" s="83">
        <f t="shared" si="280"/>
        <v>185583618.57339743</v>
      </c>
      <c r="BL128" s="83">
        <f t="shared" si="281"/>
        <v>185584475.21240643</v>
      </c>
      <c r="BM128" s="83">
        <f t="shared" si="282"/>
        <v>186779638.06679443</v>
      </c>
      <c r="BN128" s="83">
        <f t="shared" si="283"/>
        <v>185760090.54086342</v>
      </c>
      <c r="BO128" s="83">
        <f t="shared" si="175"/>
        <v>188447965.93710148</v>
      </c>
      <c r="BP128" s="83">
        <f t="shared" si="284"/>
        <v>0</v>
      </c>
      <c r="BQ128" s="83">
        <f t="shared" si="285"/>
        <v>187284873.26820293</v>
      </c>
      <c r="BR128" s="83">
        <f t="shared" si="286"/>
        <v>187750110.33576235</v>
      </c>
      <c r="BS128" s="83">
        <f t="shared" si="287"/>
        <v>187750110.33576235</v>
      </c>
      <c r="BT128" s="83">
        <f t="shared" si="288"/>
        <v>187750110.33576235</v>
      </c>
      <c r="BU128" s="83">
        <f t="shared" si="289"/>
        <v>187284873.26820293</v>
      </c>
      <c r="BV128" s="83">
        <f t="shared" si="290"/>
        <v>192225810.45376933</v>
      </c>
      <c r="BW128" s="83">
        <f t="shared" si="291"/>
        <v>179385030.81713802</v>
      </c>
      <c r="BX128" s="83">
        <f t="shared" si="292"/>
        <v>187284873.26820293</v>
      </c>
      <c r="BY128" s="83">
        <f t="shared" si="293"/>
        <v>187284477.59568706</v>
      </c>
      <c r="BZ128" s="83">
        <f t="shared" si="294"/>
        <v>187285314.1698682</v>
      </c>
      <c r="CA128" s="83">
        <f t="shared" si="295"/>
        <v>188491765.83097482</v>
      </c>
      <c r="CB128" s="83">
        <f t="shared" si="296"/>
        <v>187459127.69906101</v>
      </c>
      <c r="CC128" s="84"/>
      <c r="CD128" s="84"/>
      <c r="CE128" s="84"/>
      <c r="CF128" s="84"/>
      <c r="CG128" s="84"/>
      <c r="CH128" s="84"/>
      <c r="CI128" s="84"/>
      <c r="CJ128" s="84"/>
      <c r="CK128" s="84"/>
      <c r="CL128" s="83">
        <f t="shared" si="164"/>
        <v>4935499.9993259907</v>
      </c>
      <c r="CM128" s="83">
        <f t="shared" si="165"/>
        <v>0</v>
      </c>
      <c r="CN128" s="83">
        <f t="shared" si="166"/>
        <v>0</v>
      </c>
      <c r="CO128" s="83">
        <f t="shared" si="297"/>
        <v>0</v>
      </c>
      <c r="CP128" s="83">
        <f t="shared" si="298"/>
        <v>450.66734498739243</v>
      </c>
      <c r="CQ128" s="83">
        <f t="shared" si="299"/>
        <v>0</v>
      </c>
      <c r="CR128" s="83">
        <f t="shared" si="300"/>
        <v>465735.17748343945</v>
      </c>
      <c r="CS128" s="83">
        <f t="shared" si="301"/>
        <v>465735.17748343945</v>
      </c>
      <c r="CT128" s="83">
        <f t="shared" si="302"/>
        <v>465735.17748343945</v>
      </c>
      <c r="CU128" s="83">
        <f t="shared" si="303"/>
        <v>465735.17748343945</v>
      </c>
      <c r="CV128" s="83">
        <f t="shared" si="176"/>
        <v>465735.17748343945</v>
      </c>
      <c r="CW128" s="83">
        <f>INDEX($CO:$CU,ROW(),MATCH($CW$42,$CO$47:$CU$47,0))</f>
        <v>465735.17748343945</v>
      </c>
      <c r="CX128" s="83">
        <f t="shared" si="167"/>
        <v>1195613.521732986</v>
      </c>
      <c r="CY128" s="83">
        <f t="shared" si="168"/>
        <v>176065.99580198526</v>
      </c>
      <c r="CZ128" s="83">
        <f t="shared" si="177"/>
        <v>4940937.1855663955</v>
      </c>
      <c r="DA128" s="83">
        <f t="shared" si="178"/>
        <v>0</v>
      </c>
      <c r="DB128" s="83">
        <f t="shared" si="179"/>
        <v>0</v>
      </c>
      <c r="DC128" s="83">
        <f t="shared" si="304"/>
        <v>0</v>
      </c>
      <c r="DD128" s="83">
        <f t="shared" si="305"/>
        <v>440.90166527032852</v>
      </c>
      <c r="DE128" s="83">
        <f t="shared" si="306"/>
        <v>0</v>
      </c>
      <c r="DF128" s="83">
        <f t="shared" si="307"/>
        <v>465237.06755942106</v>
      </c>
      <c r="DG128" s="83">
        <f t="shared" si="308"/>
        <v>465237.06755942106</v>
      </c>
      <c r="DH128" s="83">
        <f t="shared" si="309"/>
        <v>465237.06755942106</v>
      </c>
      <c r="DI128" s="83">
        <f t="shared" si="310"/>
        <v>465237.06755942106</v>
      </c>
      <c r="DJ128" s="83">
        <f t="shared" si="180"/>
        <v>465237.06755942106</v>
      </c>
      <c r="DK128" s="83">
        <f>INDEX($DC:$DI,ROW(),MATCH($DK$42,$DC$47:$DI$47,0))</f>
        <v>465237.06755942106</v>
      </c>
      <c r="DL128" s="83">
        <f t="shared" si="181"/>
        <v>1206892.5627718866</v>
      </c>
      <c r="DM128" s="83">
        <f t="shared" si="182"/>
        <v>174254.43085807562</v>
      </c>
      <c r="DN128" s="83">
        <f t="shared" si="183"/>
        <v>0</v>
      </c>
      <c r="DO128" s="83">
        <f t="shared" si="184"/>
        <v>0</v>
      </c>
      <c r="DP128" s="83">
        <f t="shared" si="185"/>
        <v>0</v>
      </c>
      <c r="DQ128" s="83">
        <f t="shared" si="186"/>
        <v>0</v>
      </c>
      <c r="DR128" s="83">
        <f t="shared" si="187"/>
        <v>-53.298428218057772</v>
      </c>
      <c r="DS128" s="83">
        <f t="shared" si="188"/>
        <v>0</v>
      </c>
      <c r="DT128" s="83">
        <f t="shared" si="189"/>
        <v>-12324.396203800643</v>
      </c>
      <c r="DU128" s="83">
        <f t="shared" si="190"/>
        <v>-12324.396203800645</v>
      </c>
      <c r="DV128" s="83">
        <f t="shared" si="191"/>
        <v>49340.279698975006</v>
      </c>
      <c r="DW128" s="83">
        <f t="shared" si="192"/>
        <v>0</v>
      </c>
      <c r="DX128" s="83">
        <f t="shared" si="193"/>
        <v>0</v>
      </c>
      <c r="DY128" s="83">
        <f t="shared" si="194"/>
        <v>0</v>
      </c>
      <c r="DZ128" s="83">
        <f t="shared" si="195"/>
        <v>0</v>
      </c>
      <c r="EA128" s="83">
        <f t="shared" si="196"/>
        <v>0</v>
      </c>
      <c r="EB128" s="83">
        <f t="shared" si="197"/>
        <v>-53.057352358041598</v>
      </c>
      <c r="EC128" s="83">
        <f t="shared" si="198"/>
        <v>0</v>
      </c>
      <c r="ED128" s="83">
        <f t="shared" si="199"/>
        <v>-12560.712947812905</v>
      </c>
      <c r="EE128" s="83">
        <f t="shared" si="200"/>
        <v>-12560.712947812901</v>
      </c>
      <c r="EF128" s="83">
        <f t="shared" si="201"/>
        <v>49346.787565470942</v>
      </c>
      <c r="EG128" s="83">
        <f t="shared" si="202"/>
        <v>0</v>
      </c>
      <c r="EH128" s="83">
        <f t="shared" si="203"/>
        <v>4935499.9993259907</v>
      </c>
      <c r="EI128" s="83">
        <f t="shared" si="204"/>
        <v>0</v>
      </c>
      <c r="EJ128" s="83">
        <f t="shared" si="205"/>
        <v>0</v>
      </c>
      <c r="EK128" s="83">
        <f t="shared" si="206"/>
        <v>0</v>
      </c>
      <c r="EL128" s="83">
        <f t="shared" si="207"/>
        <v>503.9657732054502</v>
      </c>
      <c r="EM128" s="83">
        <f t="shared" si="208"/>
        <v>0</v>
      </c>
      <c r="EN128" s="83">
        <f t="shared" si="209"/>
        <v>478059.57368724007</v>
      </c>
      <c r="EO128" s="83">
        <f t="shared" si="210"/>
        <v>478059.57368724007</v>
      </c>
      <c r="EP128" s="83">
        <f t="shared" si="311"/>
        <v>478059.57368724007</v>
      </c>
      <c r="EQ128" s="83">
        <f t="shared" si="312"/>
        <v>478059.57368724007</v>
      </c>
      <c r="ER128" s="83">
        <f t="shared" si="211"/>
        <v>478059.57368724007</v>
      </c>
      <c r="ES128" s="83">
        <f>INDEX($EK:$EQ,ROW(),MATCH($ES$42,$EK$47:$EQ$47,0))</f>
        <v>478059.57368724007</v>
      </c>
      <c r="ET128" s="83">
        <f t="shared" si="212"/>
        <v>1146273.2420340111</v>
      </c>
      <c r="EU128" s="83">
        <f t="shared" si="213"/>
        <v>176065.99580198526</v>
      </c>
      <c r="EV128" s="83">
        <f t="shared" si="214"/>
        <v>4940937.1855663955</v>
      </c>
      <c r="EW128" s="83">
        <f t="shared" si="215"/>
        <v>0</v>
      </c>
      <c r="EX128" s="83">
        <f t="shared" si="216"/>
        <v>0</v>
      </c>
      <c r="EY128" s="83">
        <f t="shared" si="217"/>
        <v>0</v>
      </c>
      <c r="EZ128" s="83">
        <f t="shared" si="218"/>
        <v>493.95901762837013</v>
      </c>
      <c r="FA128" s="83">
        <f t="shared" si="219"/>
        <v>0</v>
      </c>
      <c r="FB128" s="83">
        <f t="shared" si="220"/>
        <v>477797.78050723398</v>
      </c>
      <c r="FC128" s="83">
        <f t="shared" si="221"/>
        <v>477797.78050723398</v>
      </c>
      <c r="FD128" s="83">
        <f t="shared" si="313"/>
        <v>477797.78050723398</v>
      </c>
      <c r="FE128" s="83">
        <f t="shared" si="314"/>
        <v>477797.78050723398</v>
      </c>
      <c r="FF128" s="83">
        <f t="shared" si="222"/>
        <v>477797.78050723398</v>
      </c>
      <c r="FG128" s="113">
        <f>INDEX($EY:$FE,ROW(),MATCH($FG$42,$EY$47:$FE$47,0))</f>
        <v>477797.78050723398</v>
      </c>
      <c r="FH128" s="83">
        <f t="shared" si="223"/>
        <v>1157545.7752064157</v>
      </c>
      <c r="FI128" s="83">
        <f t="shared" si="224"/>
        <v>174254.43085807562</v>
      </c>
      <c r="FJ128" s="84">
        <v>2880814.2933607702</v>
      </c>
      <c r="FK128" s="84">
        <v>2206810.10903008</v>
      </c>
      <c r="FL128" s="84"/>
      <c r="FM128" s="83">
        <f t="shared" si="315"/>
        <v>0</v>
      </c>
      <c r="FN128" s="83">
        <f t="shared" si="316"/>
        <v>0</v>
      </c>
      <c r="FO128" s="83">
        <f t="shared" si="225"/>
        <v>2206810.10903008</v>
      </c>
      <c r="FP128" s="84">
        <v>280200.24497825198</v>
      </c>
      <c r="FQ128" s="84">
        <v>181939028.813759</v>
      </c>
      <c r="FR128" s="83">
        <f t="shared" si="226"/>
        <v>181939028.81375942</v>
      </c>
      <c r="FS128" s="83">
        <f t="shared" si="227"/>
        <v>4.1723251342773438E-7</v>
      </c>
      <c r="FT128" s="84">
        <v>186746452.971172</v>
      </c>
      <c r="FU128" s="83">
        <f t="shared" si="317"/>
        <v>0</v>
      </c>
      <c r="FV128" s="83">
        <f t="shared" si="318"/>
        <v>0</v>
      </c>
      <c r="FW128" s="83">
        <f t="shared" si="319"/>
        <v>0</v>
      </c>
      <c r="FX128" s="84">
        <v>147291345.31</v>
      </c>
      <c r="FY128" s="83">
        <f t="shared" si="228"/>
        <v>118503148.33493856</v>
      </c>
      <c r="FZ128" s="83">
        <f t="shared" si="320"/>
        <v>-71826.015652000904</v>
      </c>
      <c r="GA128" s="83">
        <f t="shared" si="229"/>
        <v>0</v>
      </c>
      <c r="GB128" s="83">
        <f t="shared" si="230"/>
        <v>0</v>
      </c>
      <c r="GC128" s="83">
        <f t="shared" si="231"/>
        <v>0</v>
      </c>
      <c r="GD128" s="83">
        <f t="shared" si="232"/>
        <v>0</v>
      </c>
      <c r="GE128" s="83">
        <f t="shared" si="233"/>
        <v>0</v>
      </c>
      <c r="GF128" s="83">
        <f t="shared" si="234"/>
        <v>0</v>
      </c>
      <c r="GG128" s="83">
        <f t="shared" si="235"/>
        <v>0</v>
      </c>
      <c r="GH128" s="83">
        <f t="shared" si="236"/>
        <v>0</v>
      </c>
      <c r="GI128" s="83">
        <f t="shared" si="237"/>
        <v>185584024.54506144</v>
      </c>
      <c r="GJ128" s="83">
        <f t="shared" si="238"/>
        <v>0</v>
      </c>
      <c r="GK128" s="83">
        <f t="shared" si="239"/>
        <v>0</v>
      </c>
      <c r="GL128" s="83">
        <f t="shared" si="240"/>
        <v>0</v>
      </c>
      <c r="GM128" s="83">
        <f t="shared" si="241"/>
        <v>185584024.54506144</v>
      </c>
      <c r="GN128" s="83">
        <f t="shared" si="242"/>
        <v>185584024.54506144</v>
      </c>
      <c r="GO128" s="83">
        <f t="shared" si="243"/>
        <v>185584024.54506144</v>
      </c>
      <c r="GP128" s="83">
        <f t="shared" si="244"/>
        <v>185584024.54506144</v>
      </c>
      <c r="GQ128" s="83">
        <f t="shared" si="245"/>
        <v>0</v>
      </c>
      <c r="GR128" s="83">
        <f t="shared" si="246"/>
        <v>0</v>
      </c>
      <c r="GS128" s="83">
        <f t="shared" si="247"/>
        <v>0</v>
      </c>
      <c r="GT128" s="83">
        <f t="shared" si="248"/>
        <v>0</v>
      </c>
      <c r="GU128" s="83">
        <f t="shared" si="249"/>
        <v>0</v>
      </c>
      <c r="GV128" s="83">
        <f t="shared" si="250"/>
        <v>0</v>
      </c>
      <c r="GW128" s="83">
        <f t="shared" si="251"/>
        <v>0</v>
      </c>
      <c r="GX128" s="83">
        <f t="shared" si="252"/>
        <v>0</v>
      </c>
      <c r="GY128" s="83">
        <f t="shared" si="253"/>
        <v>190519524.54438743</v>
      </c>
      <c r="GZ128" s="83">
        <f t="shared" si="254"/>
        <v>0</v>
      </c>
      <c r="HA128" s="83">
        <f t="shared" si="255"/>
        <v>0</v>
      </c>
      <c r="HB128" s="83">
        <f t="shared" si="256"/>
        <v>0</v>
      </c>
      <c r="HC128" s="83">
        <f t="shared" si="257"/>
        <v>185584475.21240643</v>
      </c>
      <c r="HD128" s="83">
        <f t="shared" si="258"/>
        <v>186049759.72254488</v>
      </c>
      <c r="HE128" s="83">
        <f t="shared" si="259"/>
        <v>186779638.06679443</v>
      </c>
      <c r="HF128" s="83">
        <f t="shared" si="260"/>
        <v>185760090.54086342</v>
      </c>
      <c r="HG128" s="83">
        <f t="shared" si="261"/>
        <v>190519524.54438743</v>
      </c>
      <c r="HH128" s="83">
        <f t="shared" si="262"/>
        <v>0</v>
      </c>
      <c r="HI128" s="83">
        <f t="shared" si="263"/>
        <v>0</v>
      </c>
      <c r="HJ128" s="83">
        <f t="shared" si="264"/>
        <v>0</v>
      </c>
      <c r="HK128" s="83">
        <f t="shared" si="265"/>
        <v>185584528.26975879</v>
      </c>
      <c r="HL128" s="83">
        <f t="shared" si="266"/>
        <v>186062320.43549269</v>
      </c>
      <c r="HM128" s="83">
        <f t="shared" si="267"/>
        <v>186730291.27922896</v>
      </c>
      <c r="HN128" s="83">
        <f t="shared" si="268"/>
        <v>185760090.54086342</v>
      </c>
    </row>
    <row r="129" spans="1:222" x14ac:dyDescent="0.2">
      <c r="A129" s="63"/>
      <c r="K129" s="64" t="s">
        <v>449</v>
      </c>
      <c r="L129" s="64"/>
      <c r="M129" s="84">
        <v>1</v>
      </c>
      <c r="N129" s="84">
        <v>1</v>
      </c>
      <c r="O129" s="84"/>
      <c r="P129" s="84"/>
      <c r="Q129" s="84">
        <v>1</v>
      </c>
      <c r="R129" s="84">
        <v>1</v>
      </c>
      <c r="S129" s="83">
        <f t="shared" si="169"/>
        <v>40</v>
      </c>
      <c r="T129" s="87">
        <f t="shared" si="170"/>
        <v>0</v>
      </c>
      <c r="U129" s="84"/>
      <c r="V129" s="84"/>
      <c r="W129" s="85">
        <v>1.0090914603619801</v>
      </c>
      <c r="X129" s="85">
        <v>1.0089025193510801</v>
      </c>
      <c r="Y129" s="85">
        <v>1.00938151068291</v>
      </c>
      <c r="Z129" s="85">
        <v>1.0090914603619801</v>
      </c>
      <c r="AA129" s="85">
        <v>1.0093011553040401</v>
      </c>
      <c r="AB129" s="85">
        <v>1.00888736368337</v>
      </c>
      <c r="AC129" s="85">
        <v>1.0086428410508099</v>
      </c>
      <c r="AD129" s="85">
        <v>1.0091026098726901</v>
      </c>
      <c r="AE129" s="85">
        <v>1.00907081224647</v>
      </c>
      <c r="AF129" s="98">
        <v>6218944.2774024801</v>
      </c>
      <c r="AG129" s="84">
        <v>6357932.2219265904</v>
      </c>
      <c r="AH129" s="84">
        <v>5998472.0152116697</v>
      </c>
      <c r="AI129" s="84">
        <v>6218944.2774024801</v>
      </c>
      <c r="AJ129" s="84">
        <v>6235913.9499442298</v>
      </c>
      <c r="AK129" s="84">
        <v>6201193.5869395901</v>
      </c>
      <c r="AL129" s="98">
        <v>6274903.5073157595</v>
      </c>
      <c r="AM129" s="84">
        <v>6336517.23773068</v>
      </c>
      <c r="AN129" s="84">
        <v>6226757.9288805202</v>
      </c>
      <c r="AO129" s="84">
        <v>-35377.986902400997</v>
      </c>
      <c r="AP129" s="84"/>
      <c r="AQ129" s="84"/>
      <c r="AR129" s="84">
        <v>4881809.4454203201</v>
      </c>
      <c r="AS129" s="83">
        <f t="shared" si="171"/>
        <v>4881809.4454203201</v>
      </c>
      <c r="AT129" s="83">
        <f t="shared" si="269"/>
        <v>4881809.4454203201</v>
      </c>
      <c r="AU129" s="83">
        <f t="shared" si="172"/>
        <v>0</v>
      </c>
      <c r="AV129" s="84">
        <v>5086290.55</v>
      </c>
      <c r="AW129" s="84">
        <v>5086290.55</v>
      </c>
      <c r="AX129" s="84"/>
      <c r="AY129" s="83">
        <f t="shared" si="270"/>
        <v>5086290.55</v>
      </c>
      <c r="AZ129" s="83">
        <f t="shared" si="271"/>
        <v>0</v>
      </c>
      <c r="BA129" s="83">
        <f t="shared" si="272"/>
        <v>6183566.2905000793</v>
      </c>
      <c r="BB129" s="83">
        <f t="shared" si="273"/>
        <v>6183566.2905000793</v>
      </c>
      <c r="BC129" s="83">
        <f t="shared" si="274"/>
        <v>6183566.2905000793</v>
      </c>
      <c r="BD129" s="83">
        <f t="shared" si="275"/>
        <v>6183566.2905000793</v>
      </c>
      <c r="BE129" s="83">
        <f t="shared" si="173"/>
        <v>0</v>
      </c>
      <c r="BF129" s="83">
        <f t="shared" si="174"/>
        <v>0</v>
      </c>
      <c r="BG129" s="83">
        <f t="shared" si="276"/>
        <v>6183566.2905000793</v>
      </c>
      <c r="BH129" s="83">
        <f t="shared" si="277"/>
        <v>6322554.2350241896</v>
      </c>
      <c r="BI129" s="83">
        <f t="shared" si="278"/>
        <v>5963094.0283092689</v>
      </c>
      <c r="BJ129" s="83">
        <f t="shared" si="279"/>
        <v>6183566.2905000793</v>
      </c>
      <c r="BK129" s="83">
        <f t="shared" si="280"/>
        <v>6200535.9630418289</v>
      </c>
      <c r="BL129" s="83">
        <f t="shared" si="281"/>
        <v>6165815.6000371892</v>
      </c>
      <c r="BM129" s="83">
        <f t="shared" si="282"/>
        <v>6301139.2508282792</v>
      </c>
      <c r="BN129" s="83">
        <f t="shared" si="283"/>
        <v>6191379.9419781193</v>
      </c>
      <c r="BO129" s="83">
        <f t="shared" si="175"/>
        <v>0</v>
      </c>
      <c r="BP129" s="83">
        <f t="shared" si="284"/>
        <v>0</v>
      </c>
      <c r="BQ129" s="83">
        <f t="shared" si="285"/>
        <v>6240105.5758914463</v>
      </c>
      <c r="BR129" s="83">
        <f t="shared" si="286"/>
        <v>6240105.5758914463</v>
      </c>
      <c r="BS129" s="83">
        <f t="shared" si="287"/>
        <v>6240105.5758914463</v>
      </c>
      <c r="BT129" s="83">
        <f t="shared" si="288"/>
        <v>6240105.5758914463</v>
      </c>
      <c r="BU129" s="83">
        <f t="shared" si="289"/>
        <v>6240105.5758914463</v>
      </c>
      <c r="BV129" s="83">
        <f t="shared" si="290"/>
        <v>6379155.8496627472</v>
      </c>
      <c r="BW129" s="83">
        <f t="shared" si="291"/>
        <v>6019368.757601114</v>
      </c>
      <c r="BX129" s="83">
        <f t="shared" si="292"/>
        <v>6240105.5758914463</v>
      </c>
      <c r="BY129" s="83">
        <f t="shared" si="293"/>
        <v>6258537.16715289</v>
      </c>
      <c r="BZ129" s="83">
        <f t="shared" si="294"/>
        <v>6220927.862715303</v>
      </c>
      <c r="CA129" s="83">
        <f t="shared" si="295"/>
        <v>6358818.0951949172</v>
      </c>
      <c r="CB129" s="83">
        <f t="shared" si="296"/>
        <v>6247861.6940552127</v>
      </c>
      <c r="CC129" s="84"/>
      <c r="CD129" s="84"/>
      <c r="CE129" s="84"/>
      <c r="CF129" s="84"/>
      <c r="CG129" s="84"/>
      <c r="CH129" s="84"/>
      <c r="CI129" s="84"/>
      <c r="CJ129" s="84"/>
      <c r="CK129" s="84"/>
      <c r="CL129" s="83">
        <f t="shared" si="164"/>
        <v>138987.94452411029</v>
      </c>
      <c r="CM129" s="83">
        <f t="shared" si="165"/>
        <v>0</v>
      </c>
      <c r="CN129" s="83">
        <f t="shared" si="166"/>
        <v>0</v>
      </c>
      <c r="CO129" s="83">
        <f t="shared" si="297"/>
        <v>16969.672541749664</v>
      </c>
      <c r="CP129" s="83">
        <f t="shared" si="298"/>
        <v>0</v>
      </c>
      <c r="CQ129" s="83">
        <f t="shared" si="299"/>
        <v>0</v>
      </c>
      <c r="CR129" s="83">
        <f t="shared" si="300"/>
        <v>0</v>
      </c>
      <c r="CS129" s="83">
        <f t="shared" si="301"/>
        <v>0</v>
      </c>
      <c r="CT129" s="83">
        <f t="shared" si="302"/>
        <v>0</v>
      </c>
      <c r="CU129" s="83">
        <f t="shared" si="303"/>
        <v>0</v>
      </c>
      <c r="CV129" s="83">
        <f t="shared" si="176"/>
        <v>16969.672541749664</v>
      </c>
      <c r="CW129" s="83">
        <f>INDEX($CO:$CU,ROW(),MATCH($CW$42,$CO$47:$CU$47,0))</f>
        <v>0</v>
      </c>
      <c r="CX129" s="83">
        <f t="shared" si="167"/>
        <v>117572.9603281999</v>
      </c>
      <c r="CY129" s="83">
        <f t="shared" si="168"/>
        <v>7813.6514780400321</v>
      </c>
      <c r="CZ129" s="83">
        <f t="shared" si="177"/>
        <v>139050.27377130091</v>
      </c>
      <c r="DA129" s="83">
        <f t="shared" si="178"/>
        <v>0</v>
      </c>
      <c r="DB129" s="83">
        <f t="shared" si="179"/>
        <v>0</v>
      </c>
      <c r="DC129" s="83">
        <f t="shared" si="304"/>
        <v>18431.591261443682</v>
      </c>
      <c r="DD129" s="83">
        <f t="shared" si="305"/>
        <v>0</v>
      </c>
      <c r="DE129" s="83">
        <f t="shared" si="306"/>
        <v>0</v>
      </c>
      <c r="DF129" s="83">
        <f t="shared" si="307"/>
        <v>0</v>
      </c>
      <c r="DG129" s="83">
        <f t="shared" si="308"/>
        <v>0</v>
      </c>
      <c r="DH129" s="83">
        <f t="shared" si="309"/>
        <v>0</v>
      </c>
      <c r="DI129" s="83">
        <f t="shared" si="310"/>
        <v>0</v>
      </c>
      <c r="DJ129" s="83">
        <f t="shared" si="180"/>
        <v>18431.591261443682</v>
      </c>
      <c r="DK129" s="83">
        <f>INDEX($DC:$DI,ROW(),MATCH($DK$42,$DC$47:$DI$47,0))</f>
        <v>0</v>
      </c>
      <c r="DL129" s="83">
        <f t="shared" si="181"/>
        <v>118712.51930347085</v>
      </c>
      <c r="DM129" s="83">
        <f t="shared" si="182"/>
        <v>7756.1181637663394</v>
      </c>
      <c r="DN129" s="83">
        <f t="shared" si="183"/>
        <v>0</v>
      </c>
      <c r="DO129" s="83">
        <f t="shared" si="184"/>
        <v>0</v>
      </c>
      <c r="DP129" s="83">
        <f t="shared" si="185"/>
        <v>0</v>
      </c>
      <c r="DQ129" s="83">
        <f t="shared" si="186"/>
        <v>-2732.3903913318954</v>
      </c>
      <c r="DR129" s="83">
        <f t="shared" si="187"/>
        <v>0</v>
      </c>
      <c r="DS129" s="83">
        <f t="shared" si="188"/>
        <v>0</v>
      </c>
      <c r="DT129" s="83">
        <f t="shared" si="189"/>
        <v>0</v>
      </c>
      <c r="DU129" s="83">
        <f t="shared" si="190"/>
        <v>0</v>
      </c>
      <c r="DV129" s="83">
        <f t="shared" si="191"/>
        <v>4851.9715126853671</v>
      </c>
      <c r="DW129" s="83">
        <f t="shared" si="192"/>
        <v>0</v>
      </c>
      <c r="DX129" s="83">
        <f t="shared" si="193"/>
        <v>0</v>
      </c>
      <c r="DY129" s="83">
        <f t="shared" si="194"/>
        <v>0</v>
      </c>
      <c r="DZ129" s="83">
        <f t="shared" si="195"/>
        <v>0</v>
      </c>
      <c r="EA129" s="83">
        <f t="shared" si="196"/>
        <v>-2829.8806107824103</v>
      </c>
      <c r="EB129" s="83">
        <f t="shared" si="197"/>
        <v>0</v>
      </c>
      <c r="EC129" s="83">
        <f t="shared" si="198"/>
        <v>0</v>
      </c>
      <c r="ED129" s="83">
        <f t="shared" si="199"/>
        <v>0</v>
      </c>
      <c r="EE129" s="83">
        <f t="shared" si="200"/>
        <v>0</v>
      </c>
      <c r="EF129" s="83">
        <f t="shared" si="201"/>
        <v>4853.8549761015256</v>
      </c>
      <c r="EG129" s="83">
        <f t="shared" si="202"/>
        <v>0</v>
      </c>
      <c r="EH129" s="83">
        <f t="shared" si="203"/>
        <v>138987.94452411029</v>
      </c>
      <c r="EI129" s="83">
        <f t="shared" si="204"/>
        <v>0</v>
      </c>
      <c r="EJ129" s="83">
        <f t="shared" si="205"/>
        <v>0</v>
      </c>
      <c r="EK129" s="83">
        <f t="shared" si="206"/>
        <v>19702.062933081557</v>
      </c>
      <c r="EL129" s="83">
        <f t="shared" si="207"/>
        <v>0</v>
      </c>
      <c r="EM129" s="83">
        <f t="shared" si="208"/>
        <v>0</v>
      </c>
      <c r="EN129" s="83">
        <f t="shared" si="209"/>
        <v>0</v>
      </c>
      <c r="EO129" s="83">
        <f t="shared" si="210"/>
        <v>0</v>
      </c>
      <c r="EP129" s="83">
        <f t="shared" si="311"/>
        <v>0</v>
      </c>
      <c r="EQ129" s="83">
        <f t="shared" si="312"/>
        <v>0</v>
      </c>
      <c r="ER129" s="83">
        <f t="shared" si="211"/>
        <v>19702.062933081557</v>
      </c>
      <c r="ES129" s="83">
        <f>INDEX($EK:$EQ,ROW(),MATCH($ES$42,$EK$47:$EQ$47,0))</f>
        <v>0</v>
      </c>
      <c r="ET129" s="83">
        <f t="shared" si="212"/>
        <v>112720.98881551453</v>
      </c>
      <c r="EU129" s="83">
        <f t="shared" si="213"/>
        <v>7813.6514780400321</v>
      </c>
      <c r="EV129" s="83">
        <f t="shared" si="214"/>
        <v>139050.27377130091</v>
      </c>
      <c r="EW129" s="83">
        <f t="shared" si="215"/>
        <v>0</v>
      </c>
      <c r="EX129" s="83">
        <f t="shared" si="216"/>
        <v>0</v>
      </c>
      <c r="EY129" s="83">
        <f t="shared" si="217"/>
        <v>21261.471872226091</v>
      </c>
      <c r="EZ129" s="83">
        <f t="shared" si="218"/>
        <v>0</v>
      </c>
      <c r="FA129" s="83">
        <f t="shared" si="219"/>
        <v>0</v>
      </c>
      <c r="FB129" s="83">
        <f t="shared" si="220"/>
        <v>0</v>
      </c>
      <c r="FC129" s="83">
        <f t="shared" si="221"/>
        <v>0</v>
      </c>
      <c r="FD129" s="83">
        <f t="shared" si="313"/>
        <v>0</v>
      </c>
      <c r="FE129" s="83">
        <f t="shared" si="314"/>
        <v>0</v>
      </c>
      <c r="FF129" s="83">
        <f t="shared" si="222"/>
        <v>21261.471872226091</v>
      </c>
      <c r="FG129" s="113">
        <f>INDEX($EY:$FE,ROW(),MATCH($FG$42,$EY$47:$FE$47,0))</f>
        <v>0</v>
      </c>
      <c r="FH129" s="83">
        <f t="shared" si="223"/>
        <v>113858.66432736932</v>
      </c>
      <c r="FI129" s="83">
        <f t="shared" si="224"/>
        <v>7756.1181637663394</v>
      </c>
      <c r="FJ129" s="84">
        <v>338263.909423501</v>
      </c>
      <c r="FK129" s="84">
        <v>73420.024493997</v>
      </c>
      <c r="FL129" s="84"/>
      <c r="FM129" s="83">
        <f t="shared" si="315"/>
        <v>0</v>
      </c>
      <c r="FN129" s="83">
        <f t="shared" si="316"/>
        <v>0</v>
      </c>
      <c r="FO129" s="83">
        <f t="shared" si="225"/>
        <v>73420.024493997</v>
      </c>
      <c r="FP129" s="84">
        <v>562601.04915786395</v>
      </c>
      <c r="FQ129" s="84">
        <v>6192830.0886879703</v>
      </c>
      <c r="FR129" s="83">
        <f t="shared" si="226"/>
        <v>6192830.0886879666</v>
      </c>
      <c r="FS129" s="83">
        <f t="shared" si="227"/>
        <v>0</v>
      </c>
      <c r="FT129" s="84">
        <v>6041912.9734476004</v>
      </c>
      <c r="FU129" s="83">
        <f t="shared" si="317"/>
        <v>6183566.2905000793</v>
      </c>
      <c r="FV129" s="83">
        <f t="shared" si="318"/>
        <v>0</v>
      </c>
      <c r="FW129" s="83">
        <f t="shared" si="319"/>
        <v>4881809.4454203201</v>
      </c>
      <c r="FX129" s="84">
        <v>6398392.2699999996</v>
      </c>
      <c r="FY129" s="83">
        <f t="shared" si="228"/>
        <v>5301116.529499921</v>
      </c>
      <c r="FZ129" s="83">
        <f t="shared" si="320"/>
        <v>177031.30395487975</v>
      </c>
      <c r="GA129" s="83">
        <f t="shared" si="229"/>
        <v>0</v>
      </c>
      <c r="GB129" s="83">
        <f t="shared" si="230"/>
        <v>0</v>
      </c>
      <c r="GC129" s="83">
        <f t="shared" si="231"/>
        <v>0</v>
      </c>
      <c r="GD129" s="83">
        <f t="shared" si="232"/>
        <v>0</v>
      </c>
      <c r="GE129" s="83">
        <f t="shared" si="233"/>
        <v>0</v>
      </c>
      <c r="GF129" s="83">
        <f t="shared" si="234"/>
        <v>0</v>
      </c>
      <c r="GG129" s="83">
        <f t="shared" si="235"/>
        <v>0</v>
      </c>
      <c r="GH129" s="83">
        <f t="shared" si="236"/>
        <v>0</v>
      </c>
      <c r="GI129" s="83">
        <f t="shared" si="237"/>
        <v>6183566.2905000793</v>
      </c>
      <c r="GJ129" s="83">
        <f t="shared" si="238"/>
        <v>0</v>
      </c>
      <c r="GK129" s="83">
        <f t="shared" si="239"/>
        <v>0</v>
      </c>
      <c r="GL129" s="83">
        <f t="shared" si="240"/>
        <v>6183566.2905000793</v>
      </c>
      <c r="GM129" s="83">
        <f t="shared" si="241"/>
        <v>0</v>
      </c>
      <c r="GN129" s="83">
        <f t="shared" si="242"/>
        <v>0</v>
      </c>
      <c r="GO129" s="83">
        <f t="shared" si="243"/>
        <v>6183566.2905000793</v>
      </c>
      <c r="GP129" s="83">
        <f t="shared" si="244"/>
        <v>6183566.2905000793</v>
      </c>
      <c r="GQ129" s="83">
        <f t="shared" si="245"/>
        <v>0</v>
      </c>
      <c r="GR129" s="83">
        <f t="shared" si="246"/>
        <v>0</v>
      </c>
      <c r="GS129" s="83">
        <f t="shared" si="247"/>
        <v>0</v>
      </c>
      <c r="GT129" s="83">
        <f t="shared" si="248"/>
        <v>0</v>
      </c>
      <c r="GU129" s="83">
        <f t="shared" si="249"/>
        <v>0</v>
      </c>
      <c r="GV129" s="83">
        <f t="shared" si="250"/>
        <v>0</v>
      </c>
      <c r="GW129" s="83">
        <f t="shared" si="251"/>
        <v>0</v>
      </c>
      <c r="GX129" s="83">
        <f t="shared" si="252"/>
        <v>0</v>
      </c>
      <c r="GY129" s="83">
        <f t="shared" si="253"/>
        <v>6322554.2350241896</v>
      </c>
      <c r="GZ129" s="83">
        <f t="shared" si="254"/>
        <v>0</v>
      </c>
      <c r="HA129" s="83">
        <f t="shared" si="255"/>
        <v>0</v>
      </c>
      <c r="HB129" s="83">
        <f t="shared" si="256"/>
        <v>6200535.9630418289</v>
      </c>
      <c r="HC129" s="83">
        <f t="shared" si="257"/>
        <v>0</v>
      </c>
      <c r="HD129" s="83">
        <f t="shared" si="258"/>
        <v>0</v>
      </c>
      <c r="HE129" s="83">
        <f t="shared" si="259"/>
        <v>6301139.2508282792</v>
      </c>
      <c r="HF129" s="83">
        <f t="shared" si="260"/>
        <v>6191379.9419781193</v>
      </c>
      <c r="HG129" s="83">
        <f t="shared" si="261"/>
        <v>6322554.2350241896</v>
      </c>
      <c r="HH129" s="83">
        <f t="shared" si="262"/>
        <v>0</v>
      </c>
      <c r="HI129" s="83">
        <f t="shared" si="263"/>
        <v>0</v>
      </c>
      <c r="HJ129" s="83">
        <f t="shared" si="264"/>
        <v>6203365.8436526116</v>
      </c>
      <c r="HK129" s="83">
        <f t="shared" si="265"/>
        <v>0</v>
      </c>
      <c r="HL129" s="83">
        <f t="shared" si="266"/>
        <v>0</v>
      </c>
      <c r="HM129" s="83">
        <f t="shared" si="267"/>
        <v>6296285.3958521774</v>
      </c>
      <c r="HN129" s="83">
        <f t="shared" si="268"/>
        <v>6191379.9419781193</v>
      </c>
    </row>
    <row r="130" spans="1:222" x14ac:dyDescent="0.2">
      <c r="A130" s="63"/>
      <c r="K130" s="64" t="s">
        <v>450</v>
      </c>
      <c r="L130" s="64"/>
      <c r="M130" s="84">
        <v>1</v>
      </c>
      <c r="N130" s="84">
        <v>1</v>
      </c>
      <c r="O130" s="84"/>
      <c r="P130" s="84"/>
      <c r="Q130" s="84"/>
      <c r="R130" s="84">
        <v>2</v>
      </c>
      <c r="S130" s="83">
        <f t="shared" si="169"/>
        <v>40</v>
      </c>
      <c r="T130" s="87">
        <f t="shared" si="170"/>
        <v>0</v>
      </c>
      <c r="U130" s="84"/>
      <c r="V130" s="84"/>
      <c r="W130" s="85">
        <v>1.00777720053092</v>
      </c>
      <c r="X130" s="85">
        <v>1.00754483489055</v>
      </c>
      <c r="Y130" s="85">
        <v>1.0081559138271801</v>
      </c>
      <c r="Z130" s="85">
        <v>1.00777720053092</v>
      </c>
      <c r="AA130" s="85">
        <v>1.00782148013701</v>
      </c>
      <c r="AB130" s="85">
        <v>1.00773411770731</v>
      </c>
      <c r="AC130" s="85">
        <v>1.00573580127271</v>
      </c>
      <c r="AD130" s="85">
        <v>1.0078641407637901</v>
      </c>
      <c r="AE130" s="85">
        <v>1.00774802606278</v>
      </c>
      <c r="AF130" s="98">
        <v>9909379.1599231493</v>
      </c>
      <c r="AG130" s="84">
        <v>10276506.026863599</v>
      </c>
      <c r="AH130" s="84">
        <v>9334233.5081596598</v>
      </c>
      <c r="AI130" s="84">
        <v>9909379.1599231493</v>
      </c>
      <c r="AJ130" s="84">
        <v>9797798.8738644794</v>
      </c>
      <c r="AK130" s="84">
        <v>10015735.569532201</v>
      </c>
      <c r="AL130" s="98">
        <v>12913968.011156101</v>
      </c>
      <c r="AM130" s="84">
        <v>10298755.4488979</v>
      </c>
      <c r="AN130" s="84">
        <v>9938101.9826085493</v>
      </c>
      <c r="AO130" s="84">
        <v>-76318.586540744407</v>
      </c>
      <c r="AP130" s="84"/>
      <c r="AQ130" s="84"/>
      <c r="AR130" s="84"/>
      <c r="AS130" s="83">
        <f t="shared" si="171"/>
        <v>0</v>
      </c>
      <c r="AT130" s="83">
        <f t="shared" si="269"/>
        <v>0</v>
      </c>
      <c r="AU130" s="83">
        <f t="shared" si="172"/>
        <v>12913968.011156101</v>
      </c>
      <c r="AV130" s="84">
        <v>10972317.52</v>
      </c>
      <c r="AW130" s="84">
        <v>10972317.52</v>
      </c>
      <c r="AX130" s="84"/>
      <c r="AY130" s="83">
        <f t="shared" si="270"/>
        <v>10972317.52</v>
      </c>
      <c r="AZ130" s="83">
        <f t="shared" si="271"/>
        <v>0</v>
      </c>
      <c r="BA130" s="83">
        <f t="shared" si="272"/>
        <v>9833060.5733824056</v>
      </c>
      <c r="BB130" s="83">
        <f t="shared" si="273"/>
        <v>11065423.548491884</v>
      </c>
      <c r="BC130" s="83">
        <f t="shared" si="274"/>
        <v>11065423.548491884</v>
      </c>
      <c r="BD130" s="83">
        <f t="shared" si="275"/>
        <v>11065423.548491884</v>
      </c>
      <c r="BE130" s="83">
        <f t="shared" si="173"/>
        <v>0</v>
      </c>
      <c r="BF130" s="83">
        <f t="shared" si="174"/>
        <v>0</v>
      </c>
      <c r="BG130" s="83">
        <f t="shared" si="276"/>
        <v>9833060.5733824056</v>
      </c>
      <c r="BH130" s="83">
        <f t="shared" si="277"/>
        <v>10200187.440322855</v>
      </c>
      <c r="BI130" s="83">
        <f t="shared" si="278"/>
        <v>9257914.9216189161</v>
      </c>
      <c r="BJ130" s="83">
        <f t="shared" si="279"/>
        <v>9833060.5733824056</v>
      </c>
      <c r="BK130" s="83">
        <f t="shared" si="280"/>
        <v>9721480.2873237357</v>
      </c>
      <c r="BL130" s="83">
        <f t="shared" si="281"/>
        <v>9939416.982991457</v>
      </c>
      <c r="BM130" s="83">
        <f t="shared" si="282"/>
        <v>10222436.862357156</v>
      </c>
      <c r="BN130" s="83">
        <f t="shared" si="283"/>
        <v>9861783.3960678056</v>
      </c>
      <c r="BO130" s="83">
        <f t="shared" si="175"/>
        <v>12988039.965310227</v>
      </c>
      <c r="BP130" s="83">
        <f t="shared" si="284"/>
        <v>0</v>
      </c>
      <c r="BQ130" s="83">
        <f t="shared" si="285"/>
        <v>9910127.8022460472</v>
      </c>
      <c r="BR130" s="83">
        <f t="shared" si="286"/>
        <v>11141292.66747172</v>
      </c>
      <c r="BS130" s="83">
        <f t="shared" si="287"/>
        <v>11141292.66747172</v>
      </c>
      <c r="BT130" s="83">
        <f t="shared" si="288"/>
        <v>11141292.66747172</v>
      </c>
      <c r="BU130" s="83">
        <f t="shared" si="289"/>
        <v>9910127.8022460472</v>
      </c>
      <c r="BV130" s="83">
        <f t="shared" si="290"/>
        <v>10277721.981547283</v>
      </c>
      <c r="BW130" s="83">
        <f t="shared" si="291"/>
        <v>9334044.1257542428</v>
      </c>
      <c r="BX130" s="83">
        <f t="shared" si="292"/>
        <v>9910127.8022460472</v>
      </c>
      <c r="BY130" s="83">
        <f t="shared" si="293"/>
        <v>9798113.5766020864</v>
      </c>
      <c r="BZ130" s="83">
        <f t="shared" si="294"/>
        <v>10016879.860811511</v>
      </c>
      <c r="CA130" s="83">
        <f t="shared" si="295"/>
        <v>10303427.724899139</v>
      </c>
      <c r="CB130" s="83">
        <f t="shared" si="296"/>
        <v>9938784.0692436229</v>
      </c>
      <c r="CC130" s="84"/>
      <c r="CD130" s="84"/>
      <c r="CE130" s="84"/>
      <c r="CF130" s="84"/>
      <c r="CG130" s="84"/>
      <c r="CH130" s="84"/>
      <c r="CI130" s="84"/>
      <c r="CJ130" s="84"/>
      <c r="CK130" s="84"/>
      <c r="CL130" s="83">
        <f t="shared" si="164"/>
        <v>367126.86694044992</v>
      </c>
      <c r="CM130" s="83">
        <f t="shared" si="165"/>
        <v>0</v>
      </c>
      <c r="CN130" s="83">
        <f t="shared" si="166"/>
        <v>0</v>
      </c>
      <c r="CO130" s="83">
        <f t="shared" si="297"/>
        <v>0</v>
      </c>
      <c r="CP130" s="83">
        <f t="shared" si="298"/>
        <v>106356.40960905142</v>
      </c>
      <c r="CQ130" s="83">
        <f t="shared" si="299"/>
        <v>0</v>
      </c>
      <c r="CR130" s="83">
        <f t="shared" si="300"/>
        <v>1232362.9751094785</v>
      </c>
      <c r="CS130" s="83">
        <f t="shared" si="301"/>
        <v>1232362.9751094785</v>
      </c>
      <c r="CT130" s="83">
        <f t="shared" si="302"/>
        <v>1232362.9751094785</v>
      </c>
      <c r="CU130" s="83">
        <f t="shared" si="303"/>
        <v>1232362.9751094785</v>
      </c>
      <c r="CV130" s="83">
        <f t="shared" si="176"/>
        <v>1232362.9751094785</v>
      </c>
      <c r="CW130" s="83">
        <f>INDEX($CO:$CU,ROW(),MATCH($CW$42,$CO$47:$CU$47,0))</f>
        <v>1232362.9751094785</v>
      </c>
      <c r="CX130" s="83">
        <f t="shared" si="167"/>
        <v>389376.28897475079</v>
      </c>
      <c r="CY130" s="83">
        <f t="shared" si="168"/>
        <v>28722.822685400024</v>
      </c>
      <c r="CZ130" s="83">
        <f t="shared" si="177"/>
        <v>367594.17930123582</v>
      </c>
      <c r="DA130" s="83">
        <f t="shared" si="178"/>
        <v>0</v>
      </c>
      <c r="DB130" s="83">
        <f t="shared" si="179"/>
        <v>0</v>
      </c>
      <c r="DC130" s="83">
        <f t="shared" si="304"/>
        <v>0</v>
      </c>
      <c r="DD130" s="83">
        <f t="shared" si="305"/>
        <v>106752.05856546387</v>
      </c>
      <c r="DE130" s="83">
        <f t="shared" si="306"/>
        <v>0</v>
      </c>
      <c r="DF130" s="83">
        <f t="shared" si="307"/>
        <v>1231164.8652256727</v>
      </c>
      <c r="DG130" s="83">
        <f t="shared" si="308"/>
        <v>1231164.8652256727</v>
      </c>
      <c r="DH130" s="83">
        <f t="shared" si="309"/>
        <v>1231164.8652256727</v>
      </c>
      <c r="DI130" s="83">
        <f t="shared" si="310"/>
        <v>1231164.8652256727</v>
      </c>
      <c r="DJ130" s="83">
        <f t="shared" si="180"/>
        <v>1231164.8652256727</v>
      </c>
      <c r="DK130" s="83">
        <f>INDEX($DC:$DI,ROW(),MATCH($DK$42,$DC$47:$DI$47,0))</f>
        <v>1231164.8652256727</v>
      </c>
      <c r="DL130" s="83">
        <f t="shared" si="181"/>
        <v>393299.92265309207</v>
      </c>
      <c r="DM130" s="83">
        <f t="shared" si="182"/>
        <v>28656.26699757576</v>
      </c>
      <c r="DN130" s="83">
        <f t="shared" si="183"/>
        <v>0</v>
      </c>
      <c r="DO130" s="83">
        <f t="shared" si="184"/>
        <v>0</v>
      </c>
      <c r="DP130" s="83">
        <f t="shared" si="185"/>
        <v>0</v>
      </c>
      <c r="DQ130" s="83">
        <f t="shared" si="186"/>
        <v>0</v>
      </c>
      <c r="DR130" s="83">
        <f t="shared" si="187"/>
        <v>-12578.300882299247</v>
      </c>
      <c r="DS130" s="83">
        <f t="shared" si="188"/>
        <v>0</v>
      </c>
      <c r="DT130" s="83">
        <f t="shared" si="189"/>
        <v>-32611.085239924316</v>
      </c>
      <c r="DU130" s="83">
        <f t="shared" si="190"/>
        <v>-32611.085239924319</v>
      </c>
      <c r="DV130" s="83">
        <f t="shared" si="191"/>
        <v>16068.68328012577</v>
      </c>
      <c r="DW130" s="83">
        <f t="shared" si="192"/>
        <v>0</v>
      </c>
      <c r="DX130" s="83">
        <f t="shared" si="193"/>
        <v>0</v>
      </c>
      <c r="DY130" s="83">
        <f t="shared" si="194"/>
        <v>0</v>
      </c>
      <c r="DZ130" s="83">
        <f t="shared" si="195"/>
        <v>0</v>
      </c>
      <c r="EA130" s="83">
        <f t="shared" si="196"/>
        <v>0</v>
      </c>
      <c r="EB130" s="83">
        <f t="shared" si="197"/>
        <v>-12846.360157840119</v>
      </c>
      <c r="EC130" s="83">
        <f t="shared" si="198"/>
        <v>0</v>
      </c>
      <c r="ED130" s="83">
        <f t="shared" si="199"/>
        <v>-33239.631022214933</v>
      </c>
      <c r="EE130" s="83">
        <f t="shared" si="200"/>
        <v>-33239.631022214926</v>
      </c>
      <c r="EF130" s="83">
        <f t="shared" si="201"/>
        <v>16081.040128463022</v>
      </c>
      <c r="EG130" s="83">
        <f t="shared" si="202"/>
        <v>0</v>
      </c>
      <c r="EH130" s="83">
        <f t="shared" si="203"/>
        <v>367126.86694044992</v>
      </c>
      <c r="EI130" s="83">
        <f t="shared" si="204"/>
        <v>0</v>
      </c>
      <c r="EJ130" s="83">
        <f t="shared" si="205"/>
        <v>0</v>
      </c>
      <c r="EK130" s="83">
        <f t="shared" si="206"/>
        <v>0</v>
      </c>
      <c r="EL130" s="83">
        <f t="shared" si="207"/>
        <v>118934.71049135066</v>
      </c>
      <c r="EM130" s="83">
        <f t="shared" si="208"/>
        <v>0</v>
      </c>
      <c r="EN130" s="83">
        <f t="shared" si="209"/>
        <v>1264974.0603494027</v>
      </c>
      <c r="EO130" s="83">
        <f t="shared" si="210"/>
        <v>1264974.0603494027</v>
      </c>
      <c r="EP130" s="83">
        <f t="shared" si="311"/>
        <v>1264974.0603494027</v>
      </c>
      <c r="EQ130" s="83">
        <f t="shared" si="312"/>
        <v>1264974.0603494027</v>
      </c>
      <c r="ER130" s="83">
        <f t="shared" si="211"/>
        <v>1264974.0603494027</v>
      </c>
      <c r="ES130" s="83">
        <f>INDEX($EK:$EQ,ROW(),MATCH($ES$42,$EK$47:$EQ$47,0))</f>
        <v>1264974.0603494027</v>
      </c>
      <c r="ET130" s="83">
        <f t="shared" si="212"/>
        <v>373307.605694625</v>
      </c>
      <c r="EU130" s="83">
        <f t="shared" si="213"/>
        <v>28722.822685400024</v>
      </c>
      <c r="EV130" s="83">
        <f t="shared" si="214"/>
        <v>367594.17930123582</v>
      </c>
      <c r="EW130" s="83">
        <f t="shared" si="215"/>
        <v>0</v>
      </c>
      <c r="EX130" s="83">
        <f t="shared" si="216"/>
        <v>0</v>
      </c>
      <c r="EY130" s="83">
        <f t="shared" si="217"/>
        <v>0</v>
      </c>
      <c r="EZ130" s="83">
        <f t="shared" si="218"/>
        <v>119598.41872330398</v>
      </c>
      <c r="FA130" s="83">
        <f t="shared" si="219"/>
        <v>0</v>
      </c>
      <c r="FB130" s="83">
        <f t="shared" si="220"/>
        <v>1264404.4962478876</v>
      </c>
      <c r="FC130" s="83">
        <f t="shared" si="221"/>
        <v>1264404.4962478876</v>
      </c>
      <c r="FD130" s="83">
        <f t="shared" si="313"/>
        <v>1264404.4962478876</v>
      </c>
      <c r="FE130" s="83">
        <f t="shared" si="314"/>
        <v>1264404.4962478876</v>
      </c>
      <c r="FF130" s="83">
        <f t="shared" si="222"/>
        <v>1264404.4962478876</v>
      </c>
      <c r="FG130" s="113">
        <f>INDEX($EY:$FE,ROW(),MATCH($FG$42,$EY$47:$FE$47,0))</f>
        <v>1264404.4962478876</v>
      </c>
      <c r="FH130" s="83">
        <f t="shared" si="223"/>
        <v>377218.88252462907</v>
      </c>
      <c r="FI130" s="83">
        <f t="shared" si="224"/>
        <v>28656.26699757576</v>
      </c>
      <c r="FJ130" s="84">
        <v>1140374.20420552</v>
      </c>
      <c r="FK130" s="84">
        <v>201098.29837598</v>
      </c>
      <c r="FL130" s="84">
        <v>77374.337286724403</v>
      </c>
      <c r="FM130" s="83">
        <f t="shared" si="315"/>
        <v>77374.337286724403</v>
      </c>
      <c r="FN130" s="83">
        <f t="shared" si="316"/>
        <v>0</v>
      </c>
      <c r="FO130" s="83">
        <f t="shared" si="225"/>
        <v>278472.63566270442</v>
      </c>
      <c r="FP130" s="84">
        <v>6782718.3433012096</v>
      </c>
      <c r="FQ130" s="84">
        <v>13869281.013392899</v>
      </c>
      <c r="FR130" s="83">
        <f t="shared" si="226"/>
        <v>13869285.649064986</v>
      </c>
      <c r="FS130" s="83">
        <f t="shared" si="227"/>
        <v>4.6356720868498087</v>
      </c>
      <c r="FT130" s="84">
        <v>8505414.1456320006</v>
      </c>
      <c r="FU130" s="83">
        <f t="shared" si="317"/>
        <v>0</v>
      </c>
      <c r="FV130" s="83">
        <f t="shared" si="318"/>
        <v>0</v>
      </c>
      <c r="FW130" s="83">
        <f t="shared" si="319"/>
        <v>0</v>
      </c>
      <c r="FX130" s="84">
        <v>17971609.579999998</v>
      </c>
      <c r="FY130" s="83">
        <f t="shared" si="228"/>
        <v>19110866.526617594</v>
      </c>
      <c r="FZ130" s="83">
        <f t="shared" si="320"/>
        <v>1403965.0142911486</v>
      </c>
      <c r="GA130" s="83">
        <f t="shared" si="229"/>
        <v>0</v>
      </c>
      <c r="GB130" s="83">
        <f t="shared" si="230"/>
        <v>0</v>
      </c>
      <c r="GC130" s="83">
        <f t="shared" si="231"/>
        <v>0</v>
      </c>
      <c r="GD130" s="83">
        <f t="shared" si="232"/>
        <v>0</v>
      </c>
      <c r="GE130" s="83">
        <f t="shared" si="233"/>
        <v>0</v>
      </c>
      <c r="GF130" s="83">
        <f t="shared" si="234"/>
        <v>0</v>
      </c>
      <c r="GG130" s="83">
        <f t="shared" si="235"/>
        <v>0</v>
      </c>
      <c r="GH130" s="83">
        <f t="shared" si="236"/>
        <v>0</v>
      </c>
      <c r="GI130" s="83">
        <f t="shared" si="237"/>
        <v>9833060.5733824056</v>
      </c>
      <c r="GJ130" s="83">
        <f t="shared" si="238"/>
        <v>0</v>
      </c>
      <c r="GK130" s="83">
        <f t="shared" si="239"/>
        <v>0</v>
      </c>
      <c r="GL130" s="83">
        <f t="shared" si="240"/>
        <v>0</v>
      </c>
      <c r="GM130" s="83">
        <f t="shared" si="241"/>
        <v>9833060.5733824056</v>
      </c>
      <c r="GN130" s="83">
        <f t="shared" si="242"/>
        <v>9833060.5733824056</v>
      </c>
      <c r="GO130" s="83">
        <f t="shared" si="243"/>
        <v>9833060.5733824056</v>
      </c>
      <c r="GP130" s="83">
        <f t="shared" si="244"/>
        <v>9833060.5733824056</v>
      </c>
      <c r="GQ130" s="83">
        <f t="shared" si="245"/>
        <v>0</v>
      </c>
      <c r="GR130" s="83">
        <f t="shared" si="246"/>
        <v>0</v>
      </c>
      <c r="GS130" s="83">
        <f t="shared" si="247"/>
        <v>0</v>
      </c>
      <c r="GT130" s="83">
        <f t="shared" si="248"/>
        <v>0</v>
      </c>
      <c r="GU130" s="83">
        <f t="shared" si="249"/>
        <v>0</v>
      </c>
      <c r="GV130" s="83">
        <f t="shared" si="250"/>
        <v>0</v>
      </c>
      <c r="GW130" s="83">
        <f t="shared" si="251"/>
        <v>0</v>
      </c>
      <c r="GX130" s="83">
        <f t="shared" si="252"/>
        <v>0</v>
      </c>
      <c r="GY130" s="83">
        <f t="shared" si="253"/>
        <v>10200187.440322855</v>
      </c>
      <c r="GZ130" s="83">
        <f t="shared" si="254"/>
        <v>0</v>
      </c>
      <c r="HA130" s="83">
        <f t="shared" si="255"/>
        <v>0</v>
      </c>
      <c r="HB130" s="83">
        <f t="shared" si="256"/>
        <v>0</v>
      </c>
      <c r="HC130" s="83">
        <f t="shared" si="257"/>
        <v>9939416.982991457</v>
      </c>
      <c r="HD130" s="83">
        <f t="shared" si="258"/>
        <v>11065423.548491884</v>
      </c>
      <c r="HE130" s="83">
        <f t="shared" si="259"/>
        <v>10222436.862357156</v>
      </c>
      <c r="HF130" s="83">
        <f t="shared" si="260"/>
        <v>9861783.3960678056</v>
      </c>
      <c r="HG130" s="83">
        <f t="shared" si="261"/>
        <v>10200187.440322855</v>
      </c>
      <c r="HH130" s="83">
        <f t="shared" si="262"/>
        <v>0</v>
      </c>
      <c r="HI130" s="83">
        <f t="shared" si="263"/>
        <v>0</v>
      </c>
      <c r="HJ130" s="83">
        <f t="shared" si="264"/>
        <v>0</v>
      </c>
      <c r="HK130" s="83">
        <f t="shared" si="265"/>
        <v>9952263.3431492969</v>
      </c>
      <c r="HL130" s="83">
        <f t="shared" si="266"/>
        <v>11098663.179514099</v>
      </c>
      <c r="HM130" s="83">
        <f t="shared" si="267"/>
        <v>10206355.822228692</v>
      </c>
      <c r="HN130" s="83">
        <f t="shared" si="268"/>
        <v>9861783.3960678056</v>
      </c>
    </row>
    <row r="131" spans="1:222" x14ac:dyDescent="0.2">
      <c r="A131" s="63"/>
      <c r="K131" s="64" t="s">
        <v>451</v>
      </c>
      <c r="L131" s="64"/>
      <c r="M131" s="84">
        <v>1</v>
      </c>
      <c r="N131" s="84">
        <v>1</v>
      </c>
      <c r="O131" s="84"/>
      <c r="P131" s="84"/>
      <c r="Q131" s="84">
        <v>1</v>
      </c>
      <c r="R131" s="84">
        <v>2</v>
      </c>
      <c r="S131" s="83">
        <f t="shared" si="169"/>
        <v>40</v>
      </c>
      <c r="T131" s="87">
        <f t="shared" si="170"/>
        <v>0</v>
      </c>
      <c r="U131" s="84"/>
      <c r="V131" s="84"/>
      <c r="W131" s="85">
        <v>1.0111281506271099</v>
      </c>
      <c r="X131" s="85">
        <v>1.0107490479963499</v>
      </c>
      <c r="Y131" s="85">
        <v>1.0117395757135501</v>
      </c>
      <c r="Z131" s="85">
        <v>1.0111281506271099</v>
      </c>
      <c r="AA131" s="85">
        <v>1.0115850256677099</v>
      </c>
      <c r="AB131" s="85">
        <v>1.0107086918554999</v>
      </c>
      <c r="AC131" s="85">
        <v>1.0080183119139701</v>
      </c>
      <c r="AD131" s="85">
        <v>1.0110733758305701</v>
      </c>
      <c r="AE131" s="85">
        <v>1.0110859734192601</v>
      </c>
      <c r="AF131" s="98">
        <v>253771287.008928</v>
      </c>
      <c r="AG131" s="84">
        <v>264891533.943497</v>
      </c>
      <c r="AH131" s="84">
        <v>236548572.07330701</v>
      </c>
      <c r="AI131" s="84">
        <v>253771287.008928</v>
      </c>
      <c r="AJ131" s="84">
        <v>248018575.51337501</v>
      </c>
      <c r="AK131" s="84">
        <v>258598879.277652</v>
      </c>
      <c r="AL131" s="98">
        <v>289402859.15990198</v>
      </c>
      <c r="AM131" s="84">
        <v>262791117.329375</v>
      </c>
      <c r="AN131" s="84">
        <v>254611880.08571199</v>
      </c>
      <c r="AO131" s="84">
        <v>624211.09368418995</v>
      </c>
      <c r="AP131" s="84"/>
      <c r="AQ131" s="84"/>
      <c r="AR131" s="84"/>
      <c r="AS131" s="83">
        <f t="shared" si="171"/>
        <v>0</v>
      </c>
      <c r="AT131" s="83">
        <f t="shared" si="269"/>
        <v>0</v>
      </c>
      <c r="AU131" s="83">
        <f t="shared" si="172"/>
        <v>289402859.15990198</v>
      </c>
      <c r="AV131" s="84">
        <v>267272210.61000001</v>
      </c>
      <c r="AW131" s="84">
        <v>267272210.61000001</v>
      </c>
      <c r="AX131" s="84"/>
      <c r="AY131" s="83">
        <f t="shared" si="270"/>
        <v>267272210.61000001</v>
      </c>
      <c r="AZ131" s="83">
        <f t="shared" si="271"/>
        <v>0</v>
      </c>
      <c r="BA131" s="83">
        <f t="shared" si="272"/>
        <v>254395498.1026122</v>
      </c>
      <c r="BB131" s="83">
        <f t="shared" si="273"/>
        <v>268398442.5255281</v>
      </c>
      <c r="BC131" s="83">
        <f t="shared" si="274"/>
        <v>268398442.5255281</v>
      </c>
      <c r="BD131" s="83">
        <f t="shared" si="275"/>
        <v>268398442.5255281</v>
      </c>
      <c r="BE131" s="83">
        <f t="shared" si="173"/>
        <v>0</v>
      </c>
      <c r="BF131" s="83">
        <f t="shared" si="174"/>
        <v>0</v>
      </c>
      <c r="BG131" s="83">
        <f t="shared" si="276"/>
        <v>254395498.1026122</v>
      </c>
      <c r="BH131" s="83">
        <f t="shared" si="277"/>
        <v>265515745.0371812</v>
      </c>
      <c r="BI131" s="83">
        <f t="shared" si="278"/>
        <v>237172783.1669912</v>
      </c>
      <c r="BJ131" s="83">
        <f t="shared" si="279"/>
        <v>254395498.1026122</v>
      </c>
      <c r="BK131" s="83">
        <f t="shared" si="280"/>
        <v>248642786.60705921</v>
      </c>
      <c r="BL131" s="83">
        <f t="shared" si="281"/>
        <v>259223090.37133619</v>
      </c>
      <c r="BM131" s="83">
        <f t="shared" si="282"/>
        <v>263415328.4230592</v>
      </c>
      <c r="BN131" s="83">
        <f t="shared" si="283"/>
        <v>255236091.17939618</v>
      </c>
      <c r="BO131" s="83">
        <f t="shared" si="175"/>
        <v>291723381.55344081</v>
      </c>
      <c r="BP131" s="83">
        <f t="shared" si="284"/>
        <v>0</v>
      </c>
      <c r="BQ131" s="83">
        <f t="shared" si="285"/>
        <v>257219503.20928308</v>
      </c>
      <c r="BR131" s="83">
        <f t="shared" si="286"/>
        <v>271021054.54694617</v>
      </c>
      <c r="BS131" s="83">
        <f t="shared" si="287"/>
        <v>271021054.54694617</v>
      </c>
      <c r="BT131" s="83">
        <f t="shared" si="288"/>
        <v>271021054.54694617</v>
      </c>
      <c r="BU131" s="83">
        <f t="shared" si="289"/>
        <v>257219503.20928308</v>
      </c>
      <c r="BV131" s="83">
        <f t="shared" si="290"/>
        <v>268363076.84936661</v>
      </c>
      <c r="BW131" s="83">
        <f t="shared" si="291"/>
        <v>239949763.03877795</v>
      </c>
      <c r="BX131" s="83">
        <f t="shared" si="292"/>
        <v>257219503.20928308</v>
      </c>
      <c r="BY131" s="83">
        <f t="shared" si="293"/>
        <v>251516088.17045051</v>
      </c>
      <c r="BZ131" s="83">
        <f t="shared" si="294"/>
        <v>261992346.08369818</v>
      </c>
      <c r="CA131" s="83">
        <f t="shared" si="295"/>
        <v>266325313.2301828</v>
      </c>
      <c r="CB131" s="83">
        <f t="shared" si="296"/>
        <v>258058711.71425423</v>
      </c>
      <c r="CC131" s="84"/>
      <c r="CD131" s="84"/>
      <c r="CE131" s="84"/>
      <c r="CF131" s="84"/>
      <c r="CG131" s="84"/>
      <c r="CH131" s="84"/>
      <c r="CI131" s="84"/>
      <c r="CJ131" s="84"/>
      <c r="CK131" s="84"/>
      <c r="CL131" s="83">
        <f t="shared" si="164"/>
        <v>11120246.934569001</v>
      </c>
      <c r="CM131" s="83">
        <f t="shared" si="165"/>
        <v>0</v>
      </c>
      <c r="CN131" s="83">
        <f t="shared" si="166"/>
        <v>0</v>
      </c>
      <c r="CO131" s="83">
        <f t="shared" si="297"/>
        <v>0</v>
      </c>
      <c r="CP131" s="83">
        <f t="shared" si="298"/>
        <v>4827592.2687239945</v>
      </c>
      <c r="CQ131" s="83">
        <f t="shared" si="299"/>
        <v>0</v>
      </c>
      <c r="CR131" s="83">
        <f t="shared" si="300"/>
        <v>14002944.422915906</v>
      </c>
      <c r="CS131" s="83">
        <f t="shared" si="301"/>
        <v>14002944.422915906</v>
      </c>
      <c r="CT131" s="83">
        <f t="shared" si="302"/>
        <v>14002944.422915906</v>
      </c>
      <c r="CU131" s="83">
        <f t="shared" si="303"/>
        <v>14002944.422915906</v>
      </c>
      <c r="CV131" s="83">
        <f t="shared" si="176"/>
        <v>14002944.422915906</v>
      </c>
      <c r="CW131" s="83">
        <f>INDEX($CO:$CU,ROW(),MATCH($CW$42,$CO$47:$CU$47,0))</f>
        <v>14002944.422915906</v>
      </c>
      <c r="CX131" s="83">
        <f t="shared" si="167"/>
        <v>9019830.3204469979</v>
      </c>
      <c r="CY131" s="83">
        <f t="shared" si="168"/>
        <v>840593.0767839849</v>
      </c>
      <c r="CZ131" s="83">
        <f t="shared" si="177"/>
        <v>11143573.640083522</v>
      </c>
      <c r="DA131" s="83">
        <f t="shared" si="178"/>
        <v>0</v>
      </c>
      <c r="DB131" s="83">
        <f t="shared" si="179"/>
        <v>0</v>
      </c>
      <c r="DC131" s="83">
        <f t="shared" si="304"/>
        <v>0</v>
      </c>
      <c r="DD131" s="83">
        <f t="shared" si="305"/>
        <v>4772842.8744150996</v>
      </c>
      <c r="DE131" s="83">
        <f t="shared" si="306"/>
        <v>0</v>
      </c>
      <c r="DF131" s="83">
        <f t="shared" si="307"/>
        <v>13801551.337663084</v>
      </c>
      <c r="DG131" s="83">
        <f t="shared" si="308"/>
        <v>13801551.337663084</v>
      </c>
      <c r="DH131" s="83">
        <f t="shared" si="309"/>
        <v>13801551.337663084</v>
      </c>
      <c r="DI131" s="83">
        <f t="shared" si="310"/>
        <v>13801551.337663084</v>
      </c>
      <c r="DJ131" s="83">
        <f t="shared" si="180"/>
        <v>13801551.337663084</v>
      </c>
      <c r="DK131" s="83">
        <f>INDEX($DC:$DI,ROW(),MATCH($DK$42,$DC$47:$DI$47,0))</f>
        <v>13801551.337663084</v>
      </c>
      <c r="DL131" s="83">
        <f t="shared" si="181"/>
        <v>9105810.020899713</v>
      </c>
      <c r="DM131" s="83">
        <f t="shared" si="182"/>
        <v>839208.50497114658</v>
      </c>
      <c r="DN131" s="83">
        <f t="shared" si="183"/>
        <v>0</v>
      </c>
      <c r="DO131" s="83">
        <f t="shared" si="184"/>
        <v>0</v>
      </c>
      <c r="DP131" s="83">
        <f t="shared" si="185"/>
        <v>0</v>
      </c>
      <c r="DQ131" s="83">
        <f t="shared" si="186"/>
        <v>0</v>
      </c>
      <c r="DR131" s="83">
        <f t="shared" si="187"/>
        <v>-570937.92763670196</v>
      </c>
      <c r="DS131" s="83">
        <f t="shared" si="188"/>
        <v>0</v>
      </c>
      <c r="DT131" s="83">
        <f t="shared" si="189"/>
        <v>-370549.28086026461</v>
      </c>
      <c r="DU131" s="83">
        <f t="shared" si="190"/>
        <v>-370549.28086026467</v>
      </c>
      <c r="DV131" s="83">
        <f t="shared" si="191"/>
        <v>372228.1011033433</v>
      </c>
      <c r="DW131" s="83">
        <f t="shared" si="192"/>
        <v>0</v>
      </c>
      <c r="DX131" s="83">
        <f t="shared" si="193"/>
        <v>0</v>
      </c>
      <c r="DY131" s="83">
        <f t="shared" si="194"/>
        <v>0</v>
      </c>
      <c r="DZ131" s="83">
        <f t="shared" si="195"/>
        <v>0</v>
      </c>
      <c r="EA131" s="83">
        <f t="shared" si="196"/>
        <v>0</v>
      </c>
      <c r="EB131" s="83">
        <f t="shared" si="197"/>
        <v>-574355.74887689587</v>
      </c>
      <c r="EC131" s="83">
        <f t="shared" si="198"/>
        <v>0</v>
      </c>
      <c r="ED131" s="83">
        <f t="shared" si="199"/>
        <v>-372621.47983242472</v>
      </c>
      <c r="EE131" s="83">
        <f t="shared" si="200"/>
        <v>-372621.47983242461</v>
      </c>
      <c r="EF131" s="83">
        <f t="shared" si="201"/>
        <v>372313.56507895258</v>
      </c>
      <c r="EG131" s="83">
        <f t="shared" si="202"/>
        <v>0</v>
      </c>
      <c r="EH131" s="83">
        <f t="shared" si="203"/>
        <v>11120246.934569001</v>
      </c>
      <c r="EI131" s="83">
        <f t="shared" si="204"/>
        <v>0</v>
      </c>
      <c r="EJ131" s="83">
        <f t="shared" si="205"/>
        <v>0</v>
      </c>
      <c r="EK131" s="83">
        <f t="shared" si="206"/>
        <v>0</v>
      </c>
      <c r="EL131" s="83">
        <f t="shared" si="207"/>
        <v>5398530.1963606961</v>
      </c>
      <c r="EM131" s="83">
        <f t="shared" si="208"/>
        <v>0</v>
      </c>
      <c r="EN131" s="83">
        <f t="shared" si="209"/>
        <v>14373493.70377617</v>
      </c>
      <c r="EO131" s="83">
        <f t="shared" si="210"/>
        <v>14373493.70377617</v>
      </c>
      <c r="EP131" s="83">
        <f t="shared" si="311"/>
        <v>14373493.70377617</v>
      </c>
      <c r="EQ131" s="83">
        <f t="shared" si="312"/>
        <v>14373493.70377617</v>
      </c>
      <c r="ER131" s="83">
        <f t="shared" si="211"/>
        <v>14373493.70377617</v>
      </c>
      <c r="ES131" s="83">
        <f>INDEX($EK:$EQ,ROW(),MATCH($ES$42,$EK$47:$EQ$47,0))</f>
        <v>14373493.70377617</v>
      </c>
      <c r="ET131" s="83">
        <f t="shared" si="212"/>
        <v>8647602.2193436548</v>
      </c>
      <c r="EU131" s="83">
        <f t="shared" si="213"/>
        <v>840593.0767839849</v>
      </c>
      <c r="EV131" s="83">
        <f t="shared" si="214"/>
        <v>11143573.640083522</v>
      </c>
      <c r="EW131" s="83">
        <f t="shared" si="215"/>
        <v>0</v>
      </c>
      <c r="EX131" s="83">
        <f t="shared" si="216"/>
        <v>0</v>
      </c>
      <c r="EY131" s="83">
        <f t="shared" si="217"/>
        <v>0</v>
      </c>
      <c r="EZ131" s="83">
        <f t="shared" si="218"/>
        <v>5347198.6232919954</v>
      </c>
      <c r="FA131" s="83">
        <f t="shared" si="219"/>
        <v>0</v>
      </c>
      <c r="FB131" s="83">
        <f t="shared" si="220"/>
        <v>14174172.817495508</v>
      </c>
      <c r="FC131" s="83">
        <f t="shared" si="221"/>
        <v>14174172.817495508</v>
      </c>
      <c r="FD131" s="83">
        <f t="shared" si="313"/>
        <v>14174172.817495508</v>
      </c>
      <c r="FE131" s="83">
        <f t="shared" si="314"/>
        <v>14174172.817495508</v>
      </c>
      <c r="FF131" s="83">
        <f t="shared" si="222"/>
        <v>14174172.817495508</v>
      </c>
      <c r="FG131" s="113">
        <f>INDEX($EY:$FE,ROW(),MATCH($FG$42,$EY$47:$FE$47,0))</f>
        <v>14174172.817495508</v>
      </c>
      <c r="FH131" s="83">
        <f t="shared" si="223"/>
        <v>8733496.4558207598</v>
      </c>
      <c r="FI131" s="83">
        <f t="shared" si="224"/>
        <v>839208.50497114658</v>
      </c>
      <c r="FJ131" s="84">
        <v>26628745.499058299</v>
      </c>
      <c r="FK131" s="84">
        <v>4794053.2549175704</v>
      </c>
      <c r="FL131" s="84"/>
      <c r="FM131" s="83">
        <f t="shared" si="315"/>
        <v>0</v>
      </c>
      <c r="FN131" s="83">
        <f t="shared" si="316"/>
        <v>0</v>
      </c>
      <c r="FO131" s="83">
        <f t="shared" si="225"/>
        <v>4794053.2549175704</v>
      </c>
      <c r="FP131" s="84">
        <v>201367746.20496601</v>
      </c>
      <c r="FQ131" s="84">
        <v>423895758.31124997</v>
      </c>
      <c r="FR131" s="83">
        <f t="shared" si="226"/>
        <v>423896018.65527117</v>
      </c>
      <c r="FS131" s="83">
        <f t="shared" si="227"/>
        <v>260.34402120113373</v>
      </c>
      <c r="FT131" s="84">
        <v>253951071.204281</v>
      </c>
      <c r="FU131" s="83">
        <f t="shared" si="317"/>
        <v>254395498.1026122</v>
      </c>
      <c r="FV131" s="83">
        <f t="shared" si="318"/>
        <v>0</v>
      </c>
      <c r="FW131" s="83">
        <f t="shared" si="319"/>
        <v>0</v>
      </c>
      <c r="FX131" s="84">
        <v>558504914.22000003</v>
      </c>
      <c r="FY131" s="83">
        <f t="shared" si="228"/>
        <v>571381626.72738791</v>
      </c>
      <c r="FZ131" s="83">
        <f t="shared" si="320"/>
        <v>-179784.19535300136</v>
      </c>
      <c r="GA131" s="83">
        <f t="shared" si="229"/>
        <v>0</v>
      </c>
      <c r="GB131" s="83">
        <f t="shared" si="230"/>
        <v>0</v>
      </c>
      <c r="GC131" s="83">
        <f t="shared" si="231"/>
        <v>0</v>
      </c>
      <c r="GD131" s="83">
        <f t="shared" si="232"/>
        <v>0</v>
      </c>
      <c r="GE131" s="83">
        <f t="shared" si="233"/>
        <v>0</v>
      </c>
      <c r="GF131" s="83">
        <f t="shared" si="234"/>
        <v>0</v>
      </c>
      <c r="GG131" s="83">
        <f t="shared" si="235"/>
        <v>0</v>
      </c>
      <c r="GH131" s="83">
        <f t="shared" si="236"/>
        <v>0</v>
      </c>
      <c r="GI131" s="83">
        <f t="shared" si="237"/>
        <v>254395498.1026122</v>
      </c>
      <c r="GJ131" s="83">
        <f t="shared" si="238"/>
        <v>0</v>
      </c>
      <c r="GK131" s="83">
        <f t="shared" si="239"/>
        <v>0</v>
      </c>
      <c r="GL131" s="83">
        <f t="shared" si="240"/>
        <v>0</v>
      </c>
      <c r="GM131" s="83">
        <f t="shared" si="241"/>
        <v>254395498.1026122</v>
      </c>
      <c r="GN131" s="83">
        <f t="shared" si="242"/>
        <v>254395498.1026122</v>
      </c>
      <c r="GO131" s="83">
        <f t="shared" si="243"/>
        <v>254395498.1026122</v>
      </c>
      <c r="GP131" s="83">
        <f t="shared" si="244"/>
        <v>254395498.1026122</v>
      </c>
      <c r="GQ131" s="83">
        <f t="shared" si="245"/>
        <v>0</v>
      </c>
      <c r="GR131" s="83">
        <f t="shared" si="246"/>
        <v>0</v>
      </c>
      <c r="GS131" s="83">
        <f t="shared" si="247"/>
        <v>0</v>
      </c>
      <c r="GT131" s="83">
        <f t="shared" si="248"/>
        <v>0</v>
      </c>
      <c r="GU131" s="83">
        <f t="shared" si="249"/>
        <v>0</v>
      </c>
      <c r="GV131" s="83">
        <f t="shared" si="250"/>
        <v>0</v>
      </c>
      <c r="GW131" s="83">
        <f t="shared" si="251"/>
        <v>0</v>
      </c>
      <c r="GX131" s="83">
        <f t="shared" si="252"/>
        <v>0</v>
      </c>
      <c r="GY131" s="83">
        <f t="shared" si="253"/>
        <v>265515745.0371812</v>
      </c>
      <c r="GZ131" s="83">
        <f t="shared" si="254"/>
        <v>0</v>
      </c>
      <c r="HA131" s="83">
        <f t="shared" si="255"/>
        <v>0</v>
      </c>
      <c r="HB131" s="83">
        <f t="shared" si="256"/>
        <v>0</v>
      </c>
      <c r="HC131" s="83">
        <f t="shared" si="257"/>
        <v>259223090.37133619</v>
      </c>
      <c r="HD131" s="83">
        <f t="shared" si="258"/>
        <v>268398442.5255281</v>
      </c>
      <c r="HE131" s="83">
        <f t="shared" si="259"/>
        <v>263415328.4230592</v>
      </c>
      <c r="HF131" s="83">
        <f t="shared" si="260"/>
        <v>255236091.17939618</v>
      </c>
      <c r="HG131" s="83">
        <f t="shared" si="261"/>
        <v>265515745.0371812</v>
      </c>
      <c r="HH131" s="83">
        <f t="shared" si="262"/>
        <v>0</v>
      </c>
      <c r="HI131" s="83">
        <f t="shared" si="263"/>
        <v>0</v>
      </c>
      <c r="HJ131" s="83">
        <f t="shared" si="264"/>
        <v>0</v>
      </c>
      <c r="HK131" s="83">
        <f t="shared" si="265"/>
        <v>259797446.12021309</v>
      </c>
      <c r="HL131" s="83">
        <f t="shared" si="266"/>
        <v>268771064.00536054</v>
      </c>
      <c r="HM131" s="83">
        <f t="shared" si="267"/>
        <v>263043014.85798025</v>
      </c>
      <c r="HN131" s="83">
        <f t="shared" si="268"/>
        <v>255236091.17939618</v>
      </c>
    </row>
    <row r="132" spans="1:222" x14ac:dyDescent="0.2">
      <c r="A132" s="63"/>
      <c r="K132" s="64" t="s">
        <v>452</v>
      </c>
      <c r="L132" s="64"/>
      <c r="M132" s="84">
        <v>1</v>
      </c>
      <c r="N132" s="84">
        <v>1</v>
      </c>
      <c r="O132" s="84"/>
      <c r="P132" s="84"/>
      <c r="Q132" s="84"/>
      <c r="R132" s="84">
        <v>2</v>
      </c>
      <c r="S132" s="83">
        <f t="shared" si="169"/>
        <v>40</v>
      </c>
      <c r="T132" s="87">
        <f t="shared" si="170"/>
        <v>0</v>
      </c>
      <c r="U132" s="84"/>
      <c r="V132" s="84"/>
      <c r="W132" s="85">
        <v>1.0046900761592299</v>
      </c>
      <c r="X132" s="85">
        <v>1.0043623986591701</v>
      </c>
      <c r="Y132" s="85">
        <v>1.0052328448041901</v>
      </c>
      <c r="Z132" s="85">
        <v>1.0046900761592299</v>
      </c>
      <c r="AA132" s="85">
        <v>1.00469007734584</v>
      </c>
      <c r="AB132" s="85">
        <v>1.0046900755189301</v>
      </c>
      <c r="AC132" s="85">
        <v>1.0046900739245701</v>
      </c>
      <c r="AD132" s="85">
        <v>1.0046902030768701</v>
      </c>
      <c r="AE132" s="85">
        <v>1.00468399043472</v>
      </c>
      <c r="AF132" s="98">
        <v>92617566.460036904</v>
      </c>
      <c r="AG132" s="84">
        <v>92376421.060581297</v>
      </c>
      <c r="AH132" s="84">
        <v>92959418.291591302</v>
      </c>
      <c r="AI132" s="84">
        <v>92617566.460036904</v>
      </c>
      <c r="AJ132" s="84">
        <v>92617580.165087998</v>
      </c>
      <c r="AK132" s="84">
        <v>92617558.547214702</v>
      </c>
      <c r="AL132" s="98">
        <v>92617546.929748103</v>
      </c>
      <c r="AM132" s="84">
        <v>92733915.675316706</v>
      </c>
      <c r="AN132" s="84">
        <v>92609270.004999697</v>
      </c>
      <c r="AO132" s="84">
        <v>202061.31471530299</v>
      </c>
      <c r="AP132" s="84"/>
      <c r="AQ132" s="84"/>
      <c r="AR132" s="84"/>
      <c r="AS132" s="83">
        <f t="shared" si="171"/>
        <v>0</v>
      </c>
      <c r="AT132" s="83">
        <f t="shared" si="269"/>
        <v>0</v>
      </c>
      <c r="AU132" s="83">
        <f t="shared" si="172"/>
        <v>92617546.929748103</v>
      </c>
      <c r="AV132" s="84">
        <v>86517805.930000007</v>
      </c>
      <c r="AW132" s="84">
        <v>86517805.930000007</v>
      </c>
      <c r="AX132" s="84"/>
      <c r="AY132" s="83">
        <f t="shared" si="270"/>
        <v>86517805.930000007</v>
      </c>
      <c r="AZ132" s="83">
        <f t="shared" si="271"/>
        <v>0</v>
      </c>
      <c r="BA132" s="83">
        <f t="shared" si="272"/>
        <v>92819627.7747522</v>
      </c>
      <c r="BB132" s="83">
        <f t="shared" si="273"/>
        <v>92819627.7747522</v>
      </c>
      <c r="BC132" s="83">
        <f t="shared" si="274"/>
        <v>92819627.7747522</v>
      </c>
      <c r="BD132" s="83">
        <f t="shared" si="275"/>
        <v>92819627.7747522</v>
      </c>
      <c r="BE132" s="83">
        <f t="shared" si="173"/>
        <v>0</v>
      </c>
      <c r="BF132" s="83">
        <f t="shared" si="174"/>
        <v>0</v>
      </c>
      <c r="BG132" s="83">
        <f t="shared" si="276"/>
        <v>92819627.7747522</v>
      </c>
      <c r="BH132" s="83">
        <f t="shared" si="277"/>
        <v>92578482.375296593</v>
      </c>
      <c r="BI132" s="83">
        <f t="shared" si="278"/>
        <v>93161479.606306598</v>
      </c>
      <c r="BJ132" s="83">
        <f t="shared" si="279"/>
        <v>92819627.7747522</v>
      </c>
      <c r="BK132" s="83">
        <f t="shared" si="280"/>
        <v>92819641.479803294</v>
      </c>
      <c r="BL132" s="83">
        <f t="shared" si="281"/>
        <v>92819619.861929998</v>
      </c>
      <c r="BM132" s="83">
        <f t="shared" si="282"/>
        <v>92935976.990032002</v>
      </c>
      <c r="BN132" s="83">
        <f t="shared" si="283"/>
        <v>92811331.319714993</v>
      </c>
      <c r="BO132" s="83">
        <f t="shared" si="175"/>
        <v>93051930.071560964</v>
      </c>
      <c r="BP132" s="83">
        <f t="shared" si="284"/>
        <v>0</v>
      </c>
      <c r="BQ132" s="83">
        <f t="shared" si="285"/>
        <v>93254011.215132311</v>
      </c>
      <c r="BR132" s="83">
        <f t="shared" si="286"/>
        <v>93254011.215132311</v>
      </c>
      <c r="BS132" s="83">
        <f t="shared" si="287"/>
        <v>93254011.215132311</v>
      </c>
      <c r="BT132" s="83">
        <f t="shared" si="288"/>
        <v>93254011.215132311</v>
      </c>
      <c r="BU132" s="83">
        <f t="shared" si="289"/>
        <v>93254011.215132311</v>
      </c>
      <c r="BV132" s="83">
        <f t="shared" si="290"/>
        <v>92981465.150670201</v>
      </c>
      <c r="BW132" s="83">
        <f t="shared" si="291"/>
        <v>93647921.815314278</v>
      </c>
      <c r="BX132" s="83">
        <f t="shared" si="292"/>
        <v>93254011.215132311</v>
      </c>
      <c r="BY132" s="83">
        <f t="shared" si="293"/>
        <v>93254025.094362095</v>
      </c>
      <c r="BZ132" s="83">
        <f t="shared" si="294"/>
        <v>93254003.205895364</v>
      </c>
      <c r="CA132" s="83">
        <f t="shared" si="295"/>
        <v>93370917.886662588</v>
      </c>
      <c r="CB132" s="83">
        <f t="shared" si="296"/>
        <v>93245112.254584819</v>
      </c>
      <c r="CC132" s="84"/>
      <c r="CD132" s="84"/>
      <c r="CE132" s="84"/>
      <c r="CF132" s="84"/>
      <c r="CG132" s="84"/>
      <c r="CH132" s="84"/>
      <c r="CI132" s="84"/>
      <c r="CJ132" s="84"/>
      <c r="CK132" s="84"/>
      <c r="CL132" s="83">
        <f t="shared" si="164"/>
        <v>0</v>
      </c>
      <c r="CM132" s="83">
        <f t="shared" si="165"/>
        <v>341851.83155439794</v>
      </c>
      <c r="CN132" s="83">
        <f t="shared" si="166"/>
        <v>0</v>
      </c>
      <c r="CO132" s="83">
        <f t="shared" si="297"/>
        <v>13.705051094293594</v>
      </c>
      <c r="CP132" s="83">
        <f t="shared" si="298"/>
        <v>0</v>
      </c>
      <c r="CQ132" s="83">
        <f t="shared" si="299"/>
        <v>0</v>
      </c>
      <c r="CR132" s="83">
        <f t="shared" si="300"/>
        <v>0</v>
      </c>
      <c r="CS132" s="83">
        <f t="shared" si="301"/>
        <v>0</v>
      </c>
      <c r="CT132" s="83">
        <f t="shared" si="302"/>
        <v>0</v>
      </c>
      <c r="CU132" s="83">
        <f t="shared" si="303"/>
        <v>0</v>
      </c>
      <c r="CV132" s="83">
        <f t="shared" si="176"/>
        <v>13.705051094293594</v>
      </c>
      <c r="CW132" s="83">
        <f>INDEX($CO:$CU,ROW(),MATCH($CW$42,$CO$47:$CU$47,0))</f>
        <v>0</v>
      </c>
      <c r="CX132" s="83">
        <f t="shared" si="167"/>
        <v>116349.21527980268</v>
      </c>
      <c r="CY132" s="83">
        <f t="shared" si="168"/>
        <v>0</v>
      </c>
      <c r="CZ132" s="83">
        <f t="shared" si="177"/>
        <v>0</v>
      </c>
      <c r="DA132" s="83">
        <f t="shared" si="178"/>
        <v>393910.60018196702</v>
      </c>
      <c r="DB132" s="83">
        <f t="shared" si="179"/>
        <v>0</v>
      </c>
      <c r="DC132" s="83">
        <f t="shared" si="304"/>
        <v>13.879229784011841</v>
      </c>
      <c r="DD132" s="83">
        <f t="shared" si="305"/>
        <v>0</v>
      </c>
      <c r="DE132" s="83">
        <f t="shared" si="306"/>
        <v>0</v>
      </c>
      <c r="DF132" s="83">
        <f t="shared" si="307"/>
        <v>0</v>
      </c>
      <c r="DG132" s="83">
        <f t="shared" si="308"/>
        <v>0</v>
      </c>
      <c r="DH132" s="83">
        <f t="shared" si="309"/>
        <v>0</v>
      </c>
      <c r="DI132" s="83">
        <f t="shared" si="310"/>
        <v>0</v>
      </c>
      <c r="DJ132" s="83">
        <f t="shared" si="180"/>
        <v>13.879229784011841</v>
      </c>
      <c r="DK132" s="83">
        <f>INDEX($DC:$DI,ROW(),MATCH($DK$42,$DC$47:$DI$47,0))</f>
        <v>0</v>
      </c>
      <c r="DL132" s="83">
        <f t="shared" si="181"/>
        <v>116906.67153027654</v>
      </c>
      <c r="DM132" s="83">
        <f t="shared" si="182"/>
        <v>0</v>
      </c>
      <c r="DN132" s="83">
        <f t="shared" si="183"/>
        <v>0</v>
      </c>
      <c r="DO132" s="83">
        <f t="shared" si="184"/>
        <v>23462.754282963091</v>
      </c>
      <c r="DP132" s="83">
        <f t="shared" si="185"/>
        <v>0</v>
      </c>
      <c r="DQ132" s="83">
        <f t="shared" si="186"/>
        <v>-2.2067337970505974</v>
      </c>
      <c r="DR132" s="83">
        <f t="shared" si="187"/>
        <v>0</v>
      </c>
      <c r="DS132" s="83">
        <f t="shared" si="188"/>
        <v>0</v>
      </c>
      <c r="DT132" s="83">
        <f t="shared" si="189"/>
        <v>0</v>
      </c>
      <c r="DU132" s="83">
        <f t="shared" si="190"/>
        <v>0</v>
      </c>
      <c r="DV132" s="83">
        <f t="shared" si="191"/>
        <v>4801.4703081818943</v>
      </c>
      <c r="DW132" s="83">
        <f t="shared" si="192"/>
        <v>0</v>
      </c>
      <c r="DX132" s="83">
        <f t="shared" si="193"/>
        <v>0</v>
      </c>
      <c r="DY132" s="83">
        <f t="shared" si="194"/>
        <v>26774.604757645495</v>
      </c>
      <c r="DZ132" s="83">
        <f t="shared" si="195"/>
        <v>0</v>
      </c>
      <c r="EA132" s="83">
        <f t="shared" si="196"/>
        <v>-2.1309371882898653</v>
      </c>
      <c r="EB132" s="83">
        <f t="shared" si="197"/>
        <v>0</v>
      </c>
      <c r="EC132" s="83">
        <f t="shared" si="198"/>
        <v>0</v>
      </c>
      <c r="ED132" s="83">
        <f t="shared" si="199"/>
        <v>0</v>
      </c>
      <c r="EE132" s="83">
        <f t="shared" si="200"/>
        <v>0</v>
      </c>
      <c r="EF132" s="83">
        <f t="shared" si="201"/>
        <v>4780.0184232979091</v>
      </c>
      <c r="EG132" s="83">
        <f t="shared" si="202"/>
        <v>0</v>
      </c>
      <c r="EH132" s="83">
        <f t="shared" si="203"/>
        <v>0</v>
      </c>
      <c r="EI132" s="83">
        <f t="shared" si="204"/>
        <v>318389.07727143483</v>
      </c>
      <c r="EJ132" s="83">
        <f t="shared" si="205"/>
        <v>0</v>
      </c>
      <c r="EK132" s="83">
        <f t="shared" si="206"/>
        <v>15.911784891344192</v>
      </c>
      <c r="EL132" s="83">
        <f t="shared" si="207"/>
        <v>0</v>
      </c>
      <c r="EM132" s="83">
        <f t="shared" si="208"/>
        <v>0</v>
      </c>
      <c r="EN132" s="83">
        <f t="shared" si="209"/>
        <v>0</v>
      </c>
      <c r="EO132" s="83">
        <f t="shared" si="210"/>
        <v>0</v>
      </c>
      <c r="EP132" s="83">
        <f t="shared" si="311"/>
        <v>0</v>
      </c>
      <c r="EQ132" s="83">
        <f t="shared" si="312"/>
        <v>0</v>
      </c>
      <c r="ER132" s="83">
        <f t="shared" si="211"/>
        <v>15.911784891344192</v>
      </c>
      <c r="ES132" s="83">
        <f>INDEX($EK:$EQ,ROW(),MATCH($ES$42,$EK$47:$EQ$47,0))</f>
        <v>0</v>
      </c>
      <c r="ET132" s="83">
        <f t="shared" si="212"/>
        <v>111547.74497162079</v>
      </c>
      <c r="EU132" s="83">
        <f t="shared" si="213"/>
        <v>0</v>
      </c>
      <c r="EV132" s="83">
        <f t="shared" si="214"/>
        <v>0</v>
      </c>
      <c r="EW132" s="83">
        <f t="shared" si="215"/>
        <v>367135.9954243215</v>
      </c>
      <c r="EX132" s="83">
        <f t="shared" si="216"/>
        <v>0</v>
      </c>
      <c r="EY132" s="83">
        <f t="shared" si="217"/>
        <v>16.010166972301707</v>
      </c>
      <c r="EZ132" s="83">
        <f t="shared" si="218"/>
        <v>0</v>
      </c>
      <c r="FA132" s="83">
        <f t="shared" si="219"/>
        <v>0</v>
      </c>
      <c r="FB132" s="83">
        <f t="shared" si="220"/>
        <v>0</v>
      </c>
      <c r="FC132" s="83">
        <f t="shared" si="221"/>
        <v>0</v>
      </c>
      <c r="FD132" s="83">
        <f t="shared" si="313"/>
        <v>0</v>
      </c>
      <c r="FE132" s="83">
        <f t="shared" si="314"/>
        <v>0</v>
      </c>
      <c r="FF132" s="83">
        <f t="shared" si="222"/>
        <v>16.010166972301707</v>
      </c>
      <c r="FG132" s="113">
        <f>INDEX($EY:$FE,ROW(),MATCH($FG$42,$EY$47:$FE$47,0))</f>
        <v>0</v>
      </c>
      <c r="FH132" s="83">
        <f t="shared" si="223"/>
        <v>112126.65310697863</v>
      </c>
      <c r="FI132" s="83">
        <f t="shared" si="224"/>
        <v>0</v>
      </c>
      <c r="FJ132" s="84">
        <v>354120.156177742</v>
      </c>
      <c r="FK132" s="84">
        <v>456081.19299220602</v>
      </c>
      <c r="FL132" s="84"/>
      <c r="FM132" s="83">
        <f t="shared" si="315"/>
        <v>0</v>
      </c>
      <c r="FN132" s="83">
        <f t="shared" si="316"/>
        <v>0</v>
      </c>
      <c r="FO132" s="83">
        <f t="shared" si="225"/>
        <v>456081.19299220602</v>
      </c>
      <c r="FP132" s="84"/>
      <c r="FQ132" s="84">
        <v>91813485.7214531</v>
      </c>
      <c r="FR132" s="83">
        <f t="shared" si="226"/>
        <v>91813485.721453145</v>
      </c>
      <c r="FS132" s="83">
        <f t="shared" si="227"/>
        <v>0</v>
      </c>
      <c r="FT132" s="84">
        <v>92623687.0706231</v>
      </c>
      <c r="FU132" s="83">
        <f t="shared" si="317"/>
        <v>0</v>
      </c>
      <c r="FV132" s="83">
        <f t="shared" si="318"/>
        <v>0</v>
      </c>
      <c r="FW132" s="83">
        <f t="shared" si="319"/>
        <v>0</v>
      </c>
      <c r="FX132" s="84"/>
      <c r="FY132" s="83">
        <f t="shared" si="228"/>
        <v>0</v>
      </c>
      <c r="FZ132" s="83">
        <f t="shared" si="320"/>
        <v>-6120.6105861961842</v>
      </c>
      <c r="GA132" s="83">
        <f t="shared" si="229"/>
        <v>0</v>
      </c>
      <c r="GB132" s="83">
        <f t="shared" si="230"/>
        <v>0</v>
      </c>
      <c r="GC132" s="83">
        <f t="shared" si="231"/>
        <v>0</v>
      </c>
      <c r="GD132" s="83">
        <f t="shared" si="232"/>
        <v>0</v>
      </c>
      <c r="GE132" s="83">
        <f t="shared" si="233"/>
        <v>0</v>
      </c>
      <c r="GF132" s="83">
        <f t="shared" si="234"/>
        <v>0</v>
      </c>
      <c r="GG132" s="83">
        <f t="shared" si="235"/>
        <v>0</v>
      </c>
      <c r="GH132" s="83">
        <f t="shared" si="236"/>
        <v>0</v>
      </c>
      <c r="GI132" s="83">
        <f t="shared" si="237"/>
        <v>0</v>
      </c>
      <c r="GJ132" s="83">
        <f t="shared" si="238"/>
        <v>92819627.7747522</v>
      </c>
      <c r="GK132" s="83">
        <f t="shared" si="239"/>
        <v>0</v>
      </c>
      <c r="GL132" s="83">
        <f t="shared" si="240"/>
        <v>92819627.7747522</v>
      </c>
      <c r="GM132" s="83">
        <f t="shared" si="241"/>
        <v>0</v>
      </c>
      <c r="GN132" s="83">
        <f t="shared" si="242"/>
        <v>0</v>
      </c>
      <c r="GO132" s="83">
        <f t="shared" si="243"/>
        <v>92819627.7747522</v>
      </c>
      <c r="GP132" s="83">
        <f t="shared" si="244"/>
        <v>0</v>
      </c>
      <c r="GQ132" s="83">
        <f t="shared" si="245"/>
        <v>0</v>
      </c>
      <c r="GR132" s="83">
        <f t="shared" si="246"/>
        <v>0</v>
      </c>
      <c r="GS132" s="83">
        <f t="shared" si="247"/>
        <v>0</v>
      </c>
      <c r="GT132" s="83">
        <f t="shared" si="248"/>
        <v>0</v>
      </c>
      <c r="GU132" s="83">
        <f t="shared" si="249"/>
        <v>0</v>
      </c>
      <c r="GV132" s="83">
        <f t="shared" si="250"/>
        <v>0</v>
      </c>
      <c r="GW132" s="83">
        <f t="shared" si="251"/>
        <v>0</v>
      </c>
      <c r="GX132" s="83">
        <f t="shared" si="252"/>
        <v>0</v>
      </c>
      <c r="GY132" s="83">
        <f t="shared" si="253"/>
        <v>0</v>
      </c>
      <c r="GZ132" s="83">
        <f t="shared" si="254"/>
        <v>93161479.606306598</v>
      </c>
      <c r="HA132" s="83">
        <f t="shared" si="255"/>
        <v>0</v>
      </c>
      <c r="HB132" s="83">
        <f t="shared" si="256"/>
        <v>92819641.479803294</v>
      </c>
      <c r="HC132" s="83">
        <f t="shared" si="257"/>
        <v>0</v>
      </c>
      <c r="HD132" s="83">
        <f t="shared" si="258"/>
        <v>0</v>
      </c>
      <c r="HE132" s="83">
        <f t="shared" si="259"/>
        <v>92935976.990032002</v>
      </c>
      <c r="HF132" s="83">
        <f t="shared" si="260"/>
        <v>0</v>
      </c>
      <c r="HG132" s="83">
        <f t="shared" si="261"/>
        <v>0</v>
      </c>
      <c r="HH132" s="83">
        <f t="shared" si="262"/>
        <v>93134705.001548946</v>
      </c>
      <c r="HI132" s="83">
        <f t="shared" si="263"/>
        <v>0</v>
      </c>
      <c r="HJ132" s="83">
        <f t="shared" si="264"/>
        <v>92819643.610740483</v>
      </c>
      <c r="HK132" s="83">
        <f t="shared" si="265"/>
        <v>0</v>
      </c>
      <c r="HL132" s="83">
        <f t="shared" si="266"/>
        <v>0</v>
      </c>
      <c r="HM132" s="83">
        <f t="shared" si="267"/>
        <v>92931196.971608698</v>
      </c>
      <c r="HN132" s="83">
        <f t="shared" si="268"/>
        <v>0</v>
      </c>
    </row>
    <row r="133" spans="1:222" x14ac:dyDescent="0.2">
      <c r="A133" s="63"/>
      <c r="K133" s="64" t="s">
        <v>453</v>
      </c>
      <c r="L133" s="64"/>
      <c r="M133" s="84">
        <v>1</v>
      </c>
      <c r="N133" s="84">
        <v>1</v>
      </c>
      <c r="O133" s="84"/>
      <c r="P133" s="84"/>
      <c r="Q133" s="84">
        <v>1</v>
      </c>
      <c r="R133" s="84">
        <v>1</v>
      </c>
      <c r="S133" s="83">
        <f t="shared" si="169"/>
        <v>40</v>
      </c>
      <c r="T133" s="87">
        <f t="shared" si="170"/>
        <v>0</v>
      </c>
      <c r="U133" s="84"/>
      <c r="V133" s="84"/>
      <c r="W133" s="85">
        <v>1.00740803071022</v>
      </c>
      <c r="X133" s="85">
        <v>1.00717505852597</v>
      </c>
      <c r="Y133" s="85">
        <v>1.007761295234</v>
      </c>
      <c r="Z133" s="85">
        <v>1.00740803071022</v>
      </c>
      <c r="AA133" s="85">
        <v>1.00755202597719</v>
      </c>
      <c r="AB133" s="85">
        <v>1.00726641801878</v>
      </c>
      <c r="AC133" s="85">
        <v>1.0073992601806101</v>
      </c>
      <c r="AD133" s="85">
        <v>1.0075366944872699</v>
      </c>
      <c r="AE133" s="85">
        <v>1.00739628594144</v>
      </c>
      <c r="AF133" s="98">
        <v>46041751.722192198</v>
      </c>
      <c r="AG133" s="84">
        <v>46334899.740817301</v>
      </c>
      <c r="AH133" s="84">
        <v>45583810.3241513</v>
      </c>
      <c r="AI133" s="84">
        <v>46041751.722192198</v>
      </c>
      <c r="AJ133" s="84">
        <v>46695223.314642102</v>
      </c>
      <c r="AK133" s="84">
        <v>45420178.277082101</v>
      </c>
      <c r="AL133" s="98">
        <v>45941305.882587597</v>
      </c>
      <c r="AM133" s="84">
        <v>49352931.083030596</v>
      </c>
      <c r="AN133" s="84">
        <v>46058210.235466197</v>
      </c>
      <c r="AO133" s="84">
        <v>87406.813155028402</v>
      </c>
      <c r="AP133" s="84"/>
      <c r="AQ133" s="84"/>
      <c r="AR133" s="84">
        <v>24940621.0210668</v>
      </c>
      <c r="AS133" s="83">
        <f t="shared" si="171"/>
        <v>24940621.0210668</v>
      </c>
      <c r="AT133" s="83">
        <f t="shared" si="269"/>
        <v>24940621.0210668</v>
      </c>
      <c r="AU133" s="83">
        <f t="shared" si="172"/>
        <v>0</v>
      </c>
      <c r="AV133" s="84">
        <v>37425499.82</v>
      </c>
      <c r="AW133" s="84">
        <v>37425499.82</v>
      </c>
      <c r="AX133" s="84"/>
      <c r="AY133" s="83">
        <f t="shared" si="270"/>
        <v>37425499.82</v>
      </c>
      <c r="AZ133" s="83">
        <f t="shared" si="271"/>
        <v>0</v>
      </c>
      <c r="BA133" s="83">
        <f t="shared" si="272"/>
        <v>46129158.535347223</v>
      </c>
      <c r="BB133" s="83">
        <f t="shared" si="273"/>
        <v>46129158.535347223</v>
      </c>
      <c r="BC133" s="83">
        <f t="shared" si="274"/>
        <v>46129158.535347223</v>
      </c>
      <c r="BD133" s="83">
        <f t="shared" si="275"/>
        <v>46129158.535347223</v>
      </c>
      <c r="BE133" s="83">
        <f t="shared" si="173"/>
        <v>0</v>
      </c>
      <c r="BF133" s="83">
        <f t="shared" si="174"/>
        <v>0</v>
      </c>
      <c r="BG133" s="83">
        <f t="shared" si="276"/>
        <v>46129158.535347223</v>
      </c>
      <c r="BH133" s="83">
        <f t="shared" si="277"/>
        <v>46422306.553972326</v>
      </c>
      <c r="BI133" s="83">
        <f t="shared" si="278"/>
        <v>45671217.137306325</v>
      </c>
      <c r="BJ133" s="83">
        <f t="shared" si="279"/>
        <v>46129158.535347223</v>
      </c>
      <c r="BK133" s="83">
        <f t="shared" si="280"/>
        <v>46782630.127797127</v>
      </c>
      <c r="BL133" s="83">
        <f t="shared" si="281"/>
        <v>45507585.090237126</v>
      </c>
      <c r="BM133" s="83">
        <f t="shared" si="282"/>
        <v>49440337.896185622</v>
      </c>
      <c r="BN133" s="83">
        <f t="shared" si="283"/>
        <v>46145617.048621222</v>
      </c>
      <c r="BO133" s="83">
        <f t="shared" si="175"/>
        <v>0</v>
      </c>
      <c r="BP133" s="83">
        <f t="shared" si="284"/>
        <v>0</v>
      </c>
      <c r="BQ133" s="83">
        <f t="shared" si="285"/>
        <v>46470237.246057548</v>
      </c>
      <c r="BR133" s="83">
        <f t="shared" si="286"/>
        <v>46470237.246057548</v>
      </c>
      <c r="BS133" s="83">
        <f t="shared" si="287"/>
        <v>46470237.246057548</v>
      </c>
      <c r="BT133" s="83">
        <f t="shared" si="288"/>
        <v>46470237.246057548</v>
      </c>
      <c r="BU133" s="83">
        <f t="shared" si="289"/>
        <v>46470237.246057548</v>
      </c>
      <c r="BV133" s="83">
        <f t="shared" si="290"/>
        <v>46754762.17140764</v>
      </c>
      <c r="BW133" s="83">
        <f t="shared" si="291"/>
        <v>46025006.547122724</v>
      </c>
      <c r="BX133" s="83">
        <f t="shared" si="292"/>
        <v>46470237.246057548</v>
      </c>
      <c r="BY133" s="83">
        <f t="shared" si="293"/>
        <v>47135273.667279989</v>
      </c>
      <c r="BZ133" s="83">
        <f t="shared" si="294"/>
        <v>45837627.092085913</v>
      </c>
      <c r="CA133" s="83">
        <f t="shared" si="295"/>
        <v>49812295.859809712</v>
      </c>
      <c r="CB133" s="83">
        <f t="shared" si="296"/>
        <v>46486276.74147369</v>
      </c>
      <c r="CC133" s="84"/>
      <c r="CD133" s="84"/>
      <c r="CE133" s="84"/>
      <c r="CF133" s="84"/>
      <c r="CG133" s="84"/>
      <c r="CH133" s="84"/>
      <c r="CI133" s="84"/>
      <c r="CJ133" s="84"/>
      <c r="CK133" s="84"/>
      <c r="CL133" s="83">
        <f t="shared" si="164"/>
        <v>293148.01862510294</v>
      </c>
      <c r="CM133" s="83">
        <f t="shared" si="165"/>
        <v>0</v>
      </c>
      <c r="CN133" s="83">
        <f t="shared" si="166"/>
        <v>0</v>
      </c>
      <c r="CO133" s="83">
        <f t="shared" si="297"/>
        <v>653471.59244990349</v>
      </c>
      <c r="CP133" s="83">
        <f t="shared" si="298"/>
        <v>0</v>
      </c>
      <c r="CQ133" s="83">
        <f t="shared" si="299"/>
        <v>0</v>
      </c>
      <c r="CR133" s="83">
        <f t="shared" si="300"/>
        <v>0</v>
      </c>
      <c r="CS133" s="83">
        <f t="shared" si="301"/>
        <v>0</v>
      </c>
      <c r="CT133" s="83">
        <f t="shared" si="302"/>
        <v>0</v>
      </c>
      <c r="CU133" s="83">
        <f t="shared" si="303"/>
        <v>0</v>
      </c>
      <c r="CV133" s="83">
        <f t="shared" si="176"/>
        <v>653471.59244990349</v>
      </c>
      <c r="CW133" s="83">
        <f>INDEX($CO:$CU,ROW(),MATCH($CW$42,$CO$47:$CU$47,0))</f>
        <v>0</v>
      </c>
      <c r="CX133" s="83">
        <f t="shared" si="167"/>
        <v>3311179.3608383983</v>
      </c>
      <c r="CY133" s="83">
        <f t="shared" si="168"/>
        <v>16458.513273999095</v>
      </c>
      <c r="CZ133" s="83">
        <f t="shared" si="177"/>
        <v>284524.92535009235</v>
      </c>
      <c r="DA133" s="83">
        <f t="shared" si="178"/>
        <v>0</v>
      </c>
      <c r="DB133" s="83">
        <f t="shared" si="179"/>
        <v>0</v>
      </c>
      <c r="DC133" s="83">
        <f t="shared" si="304"/>
        <v>665036.4212224409</v>
      </c>
      <c r="DD133" s="83">
        <f t="shared" si="305"/>
        <v>0</v>
      </c>
      <c r="DE133" s="83">
        <f t="shared" si="306"/>
        <v>0</v>
      </c>
      <c r="DF133" s="83">
        <f t="shared" si="307"/>
        <v>0</v>
      </c>
      <c r="DG133" s="83">
        <f t="shared" si="308"/>
        <v>0</v>
      </c>
      <c r="DH133" s="83">
        <f t="shared" si="309"/>
        <v>0</v>
      </c>
      <c r="DI133" s="83">
        <f t="shared" si="310"/>
        <v>0</v>
      </c>
      <c r="DJ133" s="83">
        <f t="shared" si="180"/>
        <v>665036.4212224409</v>
      </c>
      <c r="DK133" s="83">
        <f>INDEX($DC:$DI,ROW(),MATCH($DK$42,$DC$47:$DI$47,0))</f>
        <v>0</v>
      </c>
      <c r="DL133" s="83">
        <f t="shared" si="181"/>
        <v>3342058.6137521639</v>
      </c>
      <c r="DM133" s="83">
        <f t="shared" si="182"/>
        <v>16039.495416142046</v>
      </c>
      <c r="DN133" s="83">
        <f t="shared" si="183"/>
        <v>0</v>
      </c>
      <c r="DO133" s="83">
        <f t="shared" si="184"/>
        <v>0</v>
      </c>
      <c r="DP133" s="83">
        <f t="shared" si="185"/>
        <v>0</v>
      </c>
      <c r="DQ133" s="83">
        <f t="shared" si="186"/>
        <v>-105219.44344097344</v>
      </c>
      <c r="DR133" s="83">
        <f t="shared" si="187"/>
        <v>0</v>
      </c>
      <c r="DS133" s="83">
        <f t="shared" si="188"/>
        <v>0</v>
      </c>
      <c r="DT133" s="83">
        <f t="shared" si="189"/>
        <v>0</v>
      </c>
      <c r="DU133" s="83">
        <f t="shared" si="190"/>
        <v>0</v>
      </c>
      <c r="DV133" s="83">
        <f t="shared" si="191"/>
        <v>136644.92147967356</v>
      </c>
      <c r="DW133" s="83">
        <f t="shared" si="192"/>
        <v>0</v>
      </c>
      <c r="DX133" s="83">
        <f t="shared" si="193"/>
        <v>0</v>
      </c>
      <c r="DY133" s="83">
        <f t="shared" si="194"/>
        <v>0</v>
      </c>
      <c r="DZ133" s="83">
        <f t="shared" si="195"/>
        <v>0</v>
      </c>
      <c r="EA133" s="83">
        <f t="shared" si="196"/>
        <v>-102105.87068618083</v>
      </c>
      <c r="EB133" s="83">
        <f t="shared" si="197"/>
        <v>0</v>
      </c>
      <c r="EC133" s="83">
        <f t="shared" si="198"/>
        <v>0</v>
      </c>
      <c r="ED133" s="83">
        <f t="shared" si="199"/>
        <v>0</v>
      </c>
      <c r="EE133" s="83">
        <f t="shared" si="200"/>
        <v>0</v>
      </c>
      <c r="EF133" s="83">
        <f t="shared" si="201"/>
        <v>136648.33269450816</v>
      </c>
      <c r="EG133" s="83">
        <f t="shared" si="202"/>
        <v>0</v>
      </c>
      <c r="EH133" s="83">
        <f t="shared" si="203"/>
        <v>293148.01862510294</v>
      </c>
      <c r="EI133" s="83">
        <f t="shared" si="204"/>
        <v>0</v>
      </c>
      <c r="EJ133" s="83">
        <f t="shared" si="205"/>
        <v>0</v>
      </c>
      <c r="EK133" s="83">
        <f t="shared" si="206"/>
        <v>758691.0358908769</v>
      </c>
      <c r="EL133" s="83">
        <f t="shared" si="207"/>
        <v>0</v>
      </c>
      <c r="EM133" s="83">
        <f t="shared" si="208"/>
        <v>0</v>
      </c>
      <c r="EN133" s="83">
        <f t="shared" si="209"/>
        <v>0</v>
      </c>
      <c r="EO133" s="83">
        <f t="shared" si="210"/>
        <v>0</v>
      </c>
      <c r="EP133" s="83">
        <f t="shared" si="311"/>
        <v>0</v>
      </c>
      <c r="EQ133" s="83">
        <f t="shared" si="312"/>
        <v>0</v>
      </c>
      <c r="ER133" s="83">
        <f t="shared" si="211"/>
        <v>758691.0358908769</v>
      </c>
      <c r="ES133" s="83">
        <f>INDEX($EK:$EQ,ROW(),MATCH($ES$42,$EK$47:$EQ$47,0))</f>
        <v>0</v>
      </c>
      <c r="ET133" s="83">
        <f t="shared" si="212"/>
        <v>3174534.4393587247</v>
      </c>
      <c r="EU133" s="83">
        <f t="shared" si="213"/>
        <v>16458.513273999095</v>
      </c>
      <c r="EV133" s="83">
        <f t="shared" si="214"/>
        <v>284524.92535009235</v>
      </c>
      <c r="EW133" s="83">
        <f t="shared" si="215"/>
        <v>0</v>
      </c>
      <c r="EX133" s="83">
        <f t="shared" si="216"/>
        <v>0</v>
      </c>
      <c r="EY133" s="83">
        <f t="shared" si="217"/>
        <v>767142.29190862179</v>
      </c>
      <c r="EZ133" s="83">
        <f t="shared" si="218"/>
        <v>0</v>
      </c>
      <c r="FA133" s="83">
        <f t="shared" si="219"/>
        <v>0</v>
      </c>
      <c r="FB133" s="83">
        <f t="shared" si="220"/>
        <v>0</v>
      </c>
      <c r="FC133" s="83">
        <f t="shared" si="221"/>
        <v>0</v>
      </c>
      <c r="FD133" s="83">
        <f t="shared" si="313"/>
        <v>0</v>
      </c>
      <c r="FE133" s="83">
        <f t="shared" si="314"/>
        <v>0</v>
      </c>
      <c r="FF133" s="83">
        <f t="shared" si="222"/>
        <v>767142.29190862179</v>
      </c>
      <c r="FG133" s="113">
        <f>INDEX($EY:$FE,ROW(),MATCH($FG$42,$EY$47:$FE$47,0))</f>
        <v>0</v>
      </c>
      <c r="FH133" s="83">
        <f t="shared" si="223"/>
        <v>3205410.2810576558</v>
      </c>
      <c r="FI133" s="83">
        <f t="shared" si="224"/>
        <v>16039.495416142046</v>
      </c>
      <c r="FJ133" s="84">
        <v>10671093.769221401</v>
      </c>
      <c r="FK133" s="84">
        <v>383487.47364192299</v>
      </c>
      <c r="FL133" s="84"/>
      <c r="FM133" s="83">
        <f t="shared" si="315"/>
        <v>0</v>
      </c>
      <c r="FN133" s="83">
        <f t="shared" si="316"/>
        <v>0</v>
      </c>
      <c r="FO133" s="83">
        <f t="shared" si="225"/>
        <v>383487.47364192299</v>
      </c>
      <c r="FP133" s="84">
        <v>119304.27314104501</v>
      </c>
      <c r="FQ133" s="84">
        <v>35117258.737211198</v>
      </c>
      <c r="FR133" s="83">
        <f t="shared" si="226"/>
        <v>35117258.76060012</v>
      </c>
      <c r="FS133" s="83">
        <f t="shared" si="227"/>
        <v>2.3388922214508057E-2</v>
      </c>
      <c r="FT133" s="84">
        <v>46052535.730322398</v>
      </c>
      <c r="FU133" s="83">
        <f t="shared" si="317"/>
        <v>46129158.535347223</v>
      </c>
      <c r="FV133" s="83">
        <f t="shared" si="318"/>
        <v>0</v>
      </c>
      <c r="FW133" s="83">
        <f t="shared" si="319"/>
        <v>24940621.0210668</v>
      </c>
      <c r="FX133" s="84">
        <v>19931387.600000001</v>
      </c>
      <c r="FY133" s="83">
        <f t="shared" si="228"/>
        <v>11227728.884652779</v>
      </c>
      <c r="FZ133" s="83">
        <f t="shared" si="320"/>
        <v>-10784.008130200207</v>
      </c>
      <c r="GA133" s="83">
        <f t="shared" si="229"/>
        <v>0</v>
      </c>
      <c r="GB133" s="83">
        <f t="shared" si="230"/>
        <v>0</v>
      </c>
      <c r="GC133" s="83">
        <f t="shared" si="231"/>
        <v>0</v>
      </c>
      <c r="GD133" s="83">
        <f t="shared" si="232"/>
        <v>0</v>
      </c>
      <c r="GE133" s="83">
        <f t="shared" si="233"/>
        <v>0</v>
      </c>
      <c r="GF133" s="83">
        <f t="shared" si="234"/>
        <v>0</v>
      </c>
      <c r="GG133" s="83">
        <f t="shared" si="235"/>
        <v>0</v>
      </c>
      <c r="GH133" s="83">
        <f t="shared" si="236"/>
        <v>0</v>
      </c>
      <c r="GI133" s="83">
        <f t="shared" si="237"/>
        <v>46129158.535347223</v>
      </c>
      <c r="GJ133" s="83">
        <f t="shared" si="238"/>
        <v>0</v>
      </c>
      <c r="GK133" s="83">
        <f t="shared" si="239"/>
        <v>0</v>
      </c>
      <c r="GL133" s="83">
        <f t="shared" si="240"/>
        <v>46129158.535347223</v>
      </c>
      <c r="GM133" s="83">
        <f t="shared" si="241"/>
        <v>0</v>
      </c>
      <c r="GN133" s="83">
        <f t="shared" si="242"/>
        <v>0</v>
      </c>
      <c r="GO133" s="83">
        <f t="shared" si="243"/>
        <v>46129158.535347223</v>
      </c>
      <c r="GP133" s="83">
        <f t="shared" si="244"/>
        <v>46129158.535347223</v>
      </c>
      <c r="GQ133" s="83">
        <f t="shared" si="245"/>
        <v>0</v>
      </c>
      <c r="GR133" s="83">
        <f t="shared" si="246"/>
        <v>0</v>
      </c>
      <c r="GS133" s="83">
        <f t="shared" si="247"/>
        <v>0</v>
      </c>
      <c r="GT133" s="83">
        <f t="shared" si="248"/>
        <v>0</v>
      </c>
      <c r="GU133" s="83">
        <f t="shared" si="249"/>
        <v>0</v>
      </c>
      <c r="GV133" s="83">
        <f t="shared" si="250"/>
        <v>0</v>
      </c>
      <c r="GW133" s="83">
        <f t="shared" si="251"/>
        <v>0</v>
      </c>
      <c r="GX133" s="83">
        <f t="shared" si="252"/>
        <v>0</v>
      </c>
      <c r="GY133" s="83">
        <f t="shared" si="253"/>
        <v>46422306.553972326</v>
      </c>
      <c r="GZ133" s="83">
        <f t="shared" si="254"/>
        <v>0</v>
      </c>
      <c r="HA133" s="83">
        <f t="shared" si="255"/>
        <v>0</v>
      </c>
      <c r="HB133" s="83">
        <f t="shared" si="256"/>
        <v>46782630.127797127</v>
      </c>
      <c r="HC133" s="83">
        <f t="shared" si="257"/>
        <v>0</v>
      </c>
      <c r="HD133" s="83">
        <f t="shared" si="258"/>
        <v>0</v>
      </c>
      <c r="HE133" s="83">
        <f t="shared" si="259"/>
        <v>49440337.896185622</v>
      </c>
      <c r="HF133" s="83">
        <f t="shared" si="260"/>
        <v>46145617.048621222</v>
      </c>
      <c r="HG133" s="83">
        <f t="shared" si="261"/>
        <v>46422306.553972326</v>
      </c>
      <c r="HH133" s="83">
        <f t="shared" si="262"/>
        <v>0</v>
      </c>
      <c r="HI133" s="83">
        <f t="shared" si="263"/>
        <v>0</v>
      </c>
      <c r="HJ133" s="83">
        <f t="shared" si="264"/>
        <v>46884735.998483308</v>
      </c>
      <c r="HK133" s="83">
        <f t="shared" si="265"/>
        <v>0</v>
      </c>
      <c r="HL133" s="83">
        <f t="shared" si="266"/>
        <v>0</v>
      </c>
      <c r="HM133" s="83">
        <f t="shared" si="267"/>
        <v>49303689.563491113</v>
      </c>
      <c r="HN133" s="83">
        <f t="shared" si="268"/>
        <v>46145617.048621222</v>
      </c>
    </row>
    <row r="134" spans="1:222" x14ac:dyDescent="0.2">
      <c r="A134" s="63"/>
      <c r="K134" s="64" t="s">
        <v>454</v>
      </c>
      <c r="L134" s="64"/>
      <c r="M134" s="84">
        <v>1</v>
      </c>
      <c r="N134" s="84">
        <v>1</v>
      </c>
      <c r="O134" s="84"/>
      <c r="P134" s="84"/>
      <c r="Q134" s="84">
        <v>1</v>
      </c>
      <c r="R134" s="84">
        <v>1</v>
      </c>
      <c r="S134" s="83">
        <f t="shared" si="169"/>
        <v>40</v>
      </c>
      <c r="T134" s="87">
        <f t="shared" si="170"/>
        <v>0</v>
      </c>
      <c r="U134" s="84"/>
      <c r="V134" s="84"/>
      <c r="W134" s="85">
        <v>1.0105762929237601</v>
      </c>
      <c r="X134" s="85">
        <v>1.0101233815950099</v>
      </c>
      <c r="Y134" s="85">
        <v>1.0113265695737701</v>
      </c>
      <c r="Z134" s="85">
        <v>1.0105762929237601</v>
      </c>
      <c r="AA134" s="85">
        <v>1.0110867685025799</v>
      </c>
      <c r="AB134" s="85">
        <v>1.0101046174341499</v>
      </c>
      <c r="AC134" s="85">
        <v>1.00623022486493</v>
      </c>
      <c r="AD134" s="85">
        <v>1.01055302796875</v>
      </c>
      <c r="AE134" s="85">
        <v>1.01054910533248</v>
      </c>
      <c r="AF134" s="98">
        <v>26712636.4744858</v>
      </c>
      <c r="AG134" s="84">
        <v>27744738.031234</v>
      </c>
      <c r="AH134" s="84">
        <v>25029755.911299601</v>
      </c>
      <c r="AI134" s="84">
        <v>26712636.4744858</v>
      </c>
      <c r="AJ134" s="84">
        <v>26567009.891904298</v>
      </c>
      <c r="AK134" s="84">
        <v>26853171.583223902</v>
      </c>
      <c r="AL134" s="98">
        <v>23233334.8633001</v>
      </c>
      <c r="AM134" s="84">
        <v>27252480.9587515</v>
      </c>
      <c r="AN134" s="84">
        <v>26758216.0557606</v>
      </c>
      <c r="AO134" s="84">
        <v>55278.219352561799</v>
      </c>
      <c r="AP134" s="84"/>
      <c r="AQ134" s="84"/>
      <c r="AR134" s="84">
        <v>25075605.2323214</v>
      </c>
      <c r="AS134" s="83">
        <f t="shared" si="171"/>
        <v>25075605.2323214</v>
      </c>
      <c r="AT134" s="83">
        <f t="shared" si="269"/>
        <v>25075605.2323214</v>
      </c>
      <c r="AU134" s="83">
        <f t="shared" si="172"/>
        <v>0</v>
      </c>
      <c r="AV134" s="84">
        <v>23668806.969999999</v>
      </c>
      <c r="AW134" s="84">
        <v>23668806.969999999</v>
      </c>
      <c r="AX134" s="84"/>
      <c r="AY134" s="83">
        <f t="shared" si="270"/>
        <v>23668806.969999999</v>
      </c>
      <c r="AZ134" s="83">
        <f t="shared" si="271"/>
        <v>0</v>
      </c>
      <c r="BA134" s="83">
        <f t="shared" si="272"/>
        <v>26767914.693838362</v>
      </c>
      <c r="BB134" s="83">
        <f t="shared" si="273"/>
        <v>26767914.693838362</v>
      </c>
      <c r="BC134" s="83">
        <f t="shared" si="274"/>
        <v>26767914.693838362</v>
      </c>
      <c r="BD134" s="83">
        <f t="shared" si="275"/>
        <v>26767914.693838362</v>
      </c>
      <c r="BE134" s="83">
        <f t="shared" si="173"/>
        <v>0</v>
      </c>
      <c r="BF134" s="83">
        <f t="shared" si="174"/>
        <v>0</v>
      </c>
      <c r="BG134" s="83">
        <f t="shared" si="276"/>
        <v>26767914.693838362</v>
      </c>
      <c r="BH134" s="83">
        <f t="shared" si="277"/>
        <v>27800016.250586562</v>
      </c>
      <c r="BI134" s="83">
        <f t="shared" si="278"/>
        <v>25085034.130652163</v>
      </c>
      <c r="BJ134" s="83">
        <f t="shared" si="279"/>
        <v>26767914.693838362</v>
      </c>
      <c r="BK134" s="83">
        <f t="shared" si="280"/>
        <v>26622288.11125686</v>
      </c>
      <c r="BL134" s="83">
        <f t="shared" si="281"/>
        <v>26908449.802576464</v>
      </c>
      <c r="BM134" s="83">
        <f t="shared" si="282"/>
        <v>27307759.178104062</v>
      </c>
      <c r="BN134" s="83">
        <f t="shared" si="283"/>
        <v>26813494.275113162</v>
      </c>
      <c r="BO134" s="83">
        <f t="shared" si="175"/>
        <v>0</v>
      </c>
      <c r="BP134" s="83">
        <f t="shared" si="284"/>
        <v>0</v>
      </c>
      <c r="BQ134" s="83">
        <f t="shared" si="285"/>
        <v>27050435.36195844</v>
      </c>
      <c r="BR134" s="83">
        <f t="shared" si="286"/>
        <v>27050435.36195844</v>
      </c>
      <c r="BS134" s="83">
        <f t="shared" si="287"/>
        <v>27050435.36195844</v>
      </c>
      <c r="BT134" s="83">
        <f t="shared" si="288"/>
        <v>27050435.36195844</v>
      </c>
      <c r="BU134" s="83">
        <f t="shared" si="289"/>
        <v>27050435.36195844</v>
      </c>
      <c r="BV134" s="83">
        <f t="shared" si="290"/>
        <v>28080886.820930328</v>
      </c>
      <c r="BW134" s="83">
        <f t="shared" si="291"/>
        <v>25368535.402395982</v>
      </c>
      <c r="BX134" s="83">
        <f t="shared" si="292"/>
        <v>27050435.36195844</v>
      </c>
      <c r="BY134" s="83">
        <f t="shared" si="293"/>
        <v>26916830.399734154</v>
      </c>
      <c r="BZ134" s="83">
        <f t="shared" si="294"/>
        <v>27179790.828318529</v>
      </c>
      <c r="CA134" s="83">
        <f t="shared" si="295"/>
        <v>27595355.371879593</v>
      </c>
      <c r="CB134" s="83">
        <f t="shared" si="296"/>
        <v>27095769.514794637</v>
      </c>
      <c r="CC134" s="84"/>
      <c r="CD134" s="84"/>
      <c r="CE134" s="84"/>
      <c r="CF134" s="84"/>
      <c r="CG134" s="84"/>
      <c r="CH134" s="84"/>
      <c r="CI134" s="84"/>
      <c r="CJ134" s="84"/>
      <c r="CK134" s="84"/>
      <c r="CL134" s="83">
        <f t="shared" si="164"/>
        <v>1032101.5567482002</v>
      </c>
      <c r="CM134" s="83">
        <f t="shared" si="165"/>
        <v>0</v>
      </c>
      <c r="CN134" s="83">
        <f t="shared" si="166"/>
        <v>0</v>
      </c>
      <c r="CO134" s="83">
        <f t="shared" si="297"/>
        <v>0</v>
      </c>
      <c r="CP134" s="83">
        <f t="shared" si="298"/>
        <v>140535.10873810202</v>
      </c>
      <c r="CQ134" s="83">
        <f t="shared" si="299"/>
        <v>0</v>
      </c>
      <c r="CR134" s="83">
        <f t="shared" si="300"/>
        <v>0</v>
      </c>
      <c r="CS134" s="83">
        <f t="shared" si="301"/>
        <v>0</v>
      </c>
      <c r="CT134" s="83">
        <f t="shared" si="302"/>
        <v>0</v>
      </c>
      <c r="CU134" s="83">
        <f t="shared" si="303"/>
        <v>0</v>
      </c>
      <c r="CV134" s="83">
        <f t="shared" si="176"/>
        <v>140535.10873810202</v>
      </c>
      <c r="CW134" s="83">
        <f>INDEX($CO:$CU,ROW(),MATCH($CW$42,$CO$47:$CU$47,0))</f>
        <v>0</v>
      </c>
      <c r="CX134" s="83">
        <f t="shared" si="167"/>
        <v>539844.48426569998</v>
      </c>
      <c r="CY134" s="83">
        <f t="shared" si="168"/>
        <v>45579.581274800003</v>
      </c>
      <c r="CZ134" s="83">
        <f t="shared" si="177"/>
        <v>1030451.4589718878</v>
      </c>
      <c r="DA134" s="83">
        <f t="shared" si="178"/>
        <v>0</v>
      </c>
      <c r="DB134" s="83">
        <f t="shared" si="179"/>
        <v>0</v>
      </c>
      <c r="DC134" s="83">
        <f t="shared" si="304"/>
        <v>0</v>
      </c>
      <c r="DD134" s="83">
        <f t="shared" si="305"/>
        <v>129355.46636008844</v>
      </c>
      <c r="DE134" s="83">
        <f t="shared" si="306"/>
        <v>0</v>
      </c>
      <c r="DF134" s="83">
        <f t="shared" si="307"/>
        <v>0</v>
      </c>
      <c r="DG134" s="83">
        <f t="shared" si="308"/>
        <v>0</v>
      </c>
      <c r="DH134" s="83">
        <f t="shared" si="309"/>
        <v>0</v>
      </c>
      <c r="DI134" s="83">
        <f t="shared" si="310"/>
        <v>0</v>
      </c>
      <c r="DJ134" s="83">
        <f t="shared" si="180"/>
        <v>129355.46636008844</v>
      </c>
      <c r="DK134" s="83">
        <f>INDEX($DC:$DI,ROW(),MATCH($DK$42,$DC$47:$DI$47,0))</f>
        <v>0</v>
      </c>
      <c r="DL134" s="83">
        <f t="shared" si="181"/>
        <v>544920.00992115214</v>
      </c>
      <c r="DM134" s="83">
        <f t="shared" si="182"/>
        <v>45334.152836196125</v>
      </c>
      <c r="DN134" s="83">
        <f t="shared" si="183"/>
        <v>0</v>
      </c>
      <c r="DO134" s="83">
        <f t="shared" si="184"/>
        <v>0</v>
      </c>
      <c r="DP134" s="83">
        <f t="shared" si="185"/>
        <v>0</v>
      </c>
      <c r="DQ134" s="83">
        <f t="shared" si="186"/>
        <v>0</v>
      </c>
      <c r="DR134" s="83">
        <f t="shared" si="187"/>
        <v>-16620.464048497273</v>
      </c>
      <c r="DS134" s="83">
        <f t="shared" si="188"/>
        <v>0</v>
      </c>
      <c r="DT134" s="83">
        <f t="shared" si="189"/>
        <v>0</v>
      </c>
      <c r="DU134" s="83">
        <f t="shared" si="190"/>
        <v>0</v>
      </c>
      <c r="DV134" s="83">
        <f t="shared" si="191"/>
        <v>22278.167119597976</v>
      </c>
      <c r="DW134" s="83">
        <f t="shared" si="192"/>
        <v>0</v>
      </c>
      <c r="DX134" s="83">
        <f t="shared" si="193"/>
        <v>0</v>
      </c>
      <c r="DY134" s="83">
        <f t="shared" si="194"/>
        <v>0</v>
      </c>
      <c r="DZ134" s="83">
        <f t="shared" si="195"/>
        <v>0</v>
      </c>
      <c r="EA134" s="83">
        <f t="shared" si="196"/>
        <v>0</v>
      </c>
      <c r="EB134" s="83">
        <f t="shared" si="197"/>
        <v>-15566.415594955766</v>
      </c>
      <c r="EC134" s="83">
        <f t="shared" si="198"/>
        <v>0</v>
      </c>
      <c r="ED134" s="83">
        <f t="shared" si="199"/>
        <v>0</v>
      </c>
      <c r="EE134" s="83">
        <f t="shared" si="200"/>
        <v>0</v>
      </c>
      <c r="EF134" s="83">
        <f t="shared" si="201"/>
        <v>22280.402414606535</v>
      </c>
      <c r="EG134" s="83">
        <f t="shared" si="202"/>
        <v>0</v>
      </c>
      <c r="EH134" s="83">
        <f t="shared" si="203"/>
        <v>1032101.5567482002</v>
      </c>
      <c r="EI134" s="83">
        <f t="shared" si="204"/>
        <v>0</v>
      </c>
      <c r="EJ134" s="83">
        <f t="shared" si="205"/>
        <v>0</v>
      </c>
      <c r="EK134" s="83">
        <f t="shared" si="206"/>
        <v>0</v>
      </c>
      <c r="EL134" s="83">
        <f t="shared" si="207"/>
        <v>157155.57278659928</v>
      </c>
      <c r="EM134" s="83">
        <f t="shared" si="208"/>
        <v>0</v>
      </c>
      <c r="EN134" s="83">
        <f t="shared" si="209"/>
        <v>0</v>
      </c>
      <c r="EO134" s="83">
        <f t="shared" si="210"/>
        <v>0</v>
      </c>
      <c r="EP134" s="83">
        <f t="shared" si="311"/>
        <v>0</v>
      </c>
      <c r="EQ134" s="83">
        <f t="shared" si="312"/>
        <v>0</v>
      </c>
      <c r="ER134" s="83">
        <f t="shared" si="211"/>
        <v>157155.57278659928</v>
      </c>
      <c r="ES134" s="83">
        <f>INDEX($EK:$EQ,ROW(),MATCH($ES$42,$EK$47:$EQ$47,0))</f>
        <v>0</v>
      </c>
      <c r="ET134" s="83">
        <f t="shared" si="212"/>
        <v>517566.31714610202</v>
      </c>
      <c r="EU134" s="83">
        <f t="shared" si="213"/>
        <v>45579.581274800003</v>
      </c>
      <c r="EV134" s="83">
        <f t="shared" si="214"/>
        <v>1030451.4589718878</v>
      </c>
      <c r="EW134" s="83">
        <f t="shared" si="215"/>
        <v>0</v>
      </c>
      <c r="EX134" s="83">
        <f t="shared" si="216"/>
        <v>0</v>
      </c>
      <c r="EY134" s="83">
        <f t="shared" si="217"/>
        <v>0</v>
      </c>
      <c r="EZ134" s="83">
        <f t="shared" si="218"/>
        <v>144921.8819550442</v>
      </c>
      <c r="FA134" s="83">
        <f t="shared" si="219"/>
        <v>0</v>
      </c>
      <c r="FB134" s="83">
        <f t="shared" si="220"/>
        <v>0</v>
      </c>
      <c r="FC134" s="83">
        <f t="shared" si="221"/>
        <v>0</v>
      </c>
      <c r="FD134" s="83">
        <f t="shared" si="313"/>
        <v>0</v>
      </c>
      <c r="FE134" s="83">
        <f t="shared" si="314"/>
        <v>0</v>
      </c>
      <c r="FF134" s="83">
        <f t="shared" si="222"/>
        <v>144921.8819550442</v>
      </c>
      <c r="FG134" s="113">
        <f>INDEX($EY:$FE,ROW(),MATCH($FG$42,$EY$47:$FE$47,0))</f>
        <v>0</v>
      </c>
      <c r="FH134" s="83">
        <f t="shared" si="223"/>
        <v>522639.60750654561</v>
      </c>
      <c r="FI134" s="83">
        <f t="shared" si="224"/>
        <v>45334.152836196125</v>
      </c>
      <c r="FJ134" s="84">
        <v>2170115.1327712601</v>
      </c>
      <c r="FK134" s="84">
        <v>474305.96687737497</v>
      </c>
      <c r="FL134" s="84"/>
      <c r="FM134" s="83">
        <f t="shared" si="315"/>
        <v>0</v>
      </c>
      <c r="FN134" s="83">
        <f t="shared" si="316"/>
        <v>0</v>
      </c>
      <c r="FO134" s="83">
        <f t="shared" si="225"/>
        <v>474305.96687737497</v>
      </c>
      <c r="FP134" s="84">
        <v>33378270.860894401</v>
      </c>
      <c r="FQ134" s="84">
        <v>57465408.970812097</v>
      </c>
      <c r="FR134" s="83">
        <f t="shared" si="226"/>
        <v>57465410.371544965</v>
      </c>
      <c r="FS134" s="83">
        <f t="shared" si="227"/>
        <v>1.4007328674197197</v>
      </c>
      <c r="FT134" s="84">
        <v>26731560.6102992</v>
      </c>
      <c r="FU134" s="83">
        <f t="shared" si="317"/>
        <v>26767914.693838362</v>
      </c>
      <c r="FV134" s="83">
        <f t="shared" si="318"/>
        <v>0</v>
      </c>
      <c r="FW134" s="83">
        <f t="shared" si="319"/>
        <v>25075605.2323214</v>
      </c>
      <c r="FX134" s="84">
        <v>31770245.34</v>
      </c>
      <c r="FY134" s="83">
        <f t="shared" si="228"/>
        <v>28671137.616161641</v>
      </c>
      <c r="FZ134" s="83">
        <f t="shared" si="320"/>
        <v>-18924.135813400149</v>
      </c>
      <c r="GA134" s="83">
        <f t="shared" si="229"/>
        <v>0</v>
      </c>
      <c r="GB134" s="83">
        <f t="shared" si="230"/>
        <v>0</v>
      </c>
      <c r="GC134" s="83">
        <f t="shared" si="231"/>
        <v>0</v>
      </c>
      <c r="GD134" s="83">
        <f t="shared" si="232"/>
        <v>0</v>
      </c>
      <c r="GE134" s="83">
        <f t="shared" si="233"/>
        <v>0</v>
      </c>
      <c r="GF134" s="83">
        <f t="shared" si="234"/>
        <v>0</v>
      </c>
      <c r="GG134" s="83">
        <f t="shared" si="235"/>
        <v>0</v>
      </c>
      <c r="GH134" s="83">
        <f t="shared" si="236"/>
        <v>0</v>
      </c>
      <c r="GI134" s="83">
        <f t="shared" si="237"/>
        <v>26767914.693838362</v>
      </c>
      <c r="GJ134" s="83">
        <f t="shared" si="238"/>
        <v>0</v>
      </c>
      <c r="GK134" s="83">
        <f t="shared" si="239"/>
        <v>0</v>
      </c>
      <c r="GL134" s="83">
        <f t="shared" si="240"/>
        <v>0</v>
      </c>
      <c r="GM134" s="83">
        <f t="shared" si="241"/>
        <v>26767914.693838362</v>
      </c>
      <c r="GN134" s="83">
        <f t="shared" si="242"/>
        <v>0</v>
      </c>
      <c r="GO134" s="83">
        <f t="shared" si="243"/>
        <v>26767914.693838362</v>
      </c>
      <c r="GP134" s="83">
        <f t="shared" si="244"/>
        <v>26767914.693838362</v>
      </c>
      <c r="GQ134" s="83">
        <f t="shared" si="245"/>
        <v>0</v>
      </c>
      <c r="GR134" s="83">
        <f t="shared" si="246"/>
        <v>0</v>
      </c>
      <c r="GS134" s="83">
        <f t="shared" si="247"/>
        <v>0</v>
      </c>
      <c r="GT134" s="83">
        <f t="shared" si="248"/>
        <v>0</v>
      </c>
      <c r="GU134" s="83">
        <f t="shared" si="249"/>
        <v>0</v>
      </c>
      <c r="GV134" s="83">
        <f t="shared" si="250"/>
        <v>0</v>
      </c>
      <c r="GW134" s="83">
        <f t="shared" si="251"/>
        <v>0</v>
      </c>
      <c r="GX134" s="83">
        <f t="shared" si="252"/>
        <v>0</v>
      </c>
      <c r="GY134" s="83">
        <f t="shared" si="253"/>
        <v>27800016.250586562</v>
      </c>
      <c r="GZ134" s="83">
        <f t="shared" si="254"/>
        <v>0</v>
      </c>
      <c r="HA134" s="83">
        <f t="shared" si="255"/>
        <v>0</v>
      </c>
      <c r="HB134" s="83">
        <f t="shared" si="256"/>
        <v>0</v>
      </c>
      <c r="HC134" s="83">
        <f t="shared" si="257"/>
        <v>26908449.802576464</v>
      </c>
      <c r="HD134" s="83">
        <f t="shared" si="258"/>
        <v>0</v>
      </c>
      <c r="HE134" s="83">
        <f t="shared" si="259"/>
        <v>27307759.178104062</v>
      </c>
      <c r="HF134" s="83">
        <f t="shared" si="260"/>
        <v>26813494.275113162</v>
      </c>
      <c r="HG134" s="83">
        <f t="shared" si="261"/>
        <v>27800016.250586562</v>
      </c>
      <c r="HH134" s="83">
        <f t="shared" si="262"/>
        <v>0</v>
      </c>
      <c r="HI134" s="83">
        <f t="shared" si="263"/>
        <v>0</v>
      </c>
      <c r="HJ134" s="83">
        <f t="shared" si="264"/>
        <v>0</v>
      </c>
      <c r="HK134" s="83">
        <f t="shared" si="265"/>
        <v>26924016.218171418</v>
      </c>
      <c r="HL134" s="83">
        <f t="shared" si="266"/>
        <v>0</v>
      </c>
      <c r="HM134" s="83">
        <f t="shared" si="267"/>
        <v>27285478.775689457</v>
      </c>
      <c r="HN134" s="83">
        <f t="shared" si="268"/>
        <v>26813494.275113162</v>
      </c>
    </row>
    <row r="135" spans="1:222" x14ac:dyDescent="0.2">
      <c r="A135" s="63"/>
      <c r="K135" s="64" t="s">
        <v>455</v>
      </c>
      <c r="L135" s="64"/>
      <c r="M135" s="84">
        <v>1</v>
      </c>
      <c r="N135" s="84">
        <v>1</v>
      </c>
      <c r="O135" s="84"/>
      <c r="P135" s="84"/>
      <c r="Q135" s="84"/>
      <c r="R135" s="84">
        <v>2</v>
      </c>
      <c r="S135" s="83">
        <f t="shared" si="169"/>
        <v>40</v>
      </c>
      <c r="T135" s="87">
        <f t="shared" si="170"/>
        <v>0</v>
      </c>
      <c r="U135" s="84"/>
      <c r="V135" s="84"/>
      <c r="W135" s="85">
        <v>1.0068603942673</v>
      </c>
      <c r="X135" s="85">
        <v>1.0064879480659099</v>
      </c>
      <c r="Y135" s="85">
        <v>1.00744505314847</v>
      </c>
      <c r="Z135" s="85">
        <v>1.0068603942673</v>
      </c>
      <c r="AA135" s="85">
        <v>1.0068603952745601</v>
      </c>
      <c r="AB135" s="85">
        <v>1.0068603936750899</v>
      </c>
      <c r="AC135" s="85">
        <v>1.00601567096813</v>
      </c>
      <c r="AD135" s="85">
        <v>1.0068561943377501</v>
      </c>
      <c r="AE135" s="85">
        <v>1.00682099859622</v>
      </c>
      <c r="AF135" s="98">
        <v>69857.052204863707</v>
      </c>
      <c r="AG135" s="84">
        <v>69247.082560918803</v>
      </c>
      <c r="AH135" s="84">
        <v>70809.393315698995</v>
      </c>
      <c r="AI135" s="84">
        <v>69857.052204863707</v>
      </c>
      <c r="AJ135" s="84">
        <v>69857.071917931797</v>
      </c>
      <c r="AK135" s="84">
        <v>69857.040686899694</v>
      </c>
      <c r="AL135" s="98">
        <v>48957.449360383798</v>
      </c>
      <c r="AM135" s="84">
        <v>70036.428614066797</v>
      </c>
      <c r="AN135" s="84">
        <v>70225.462072730195</v>
      </c>
      <c r="AO135" s="84">
        <v>121.999877933514</v>
      </c>
      <c r="AP135" s="84"/>
      <c r="AQ135" s="84"/>
      <c r="AR135" s="84"/>
      <c r="AS135" s="83">
        <f t="shared" si="171"/>
        <v>0</v>
      </c>
      <c r="AT135" s="83">
        <f t="shared" si="269"/>
        <v>0</v>
      </c>
      <c r="AU135" s="83">
        <f t="shared" si="172"/>
        <v>48957.449360383798</v>
      </c>
      <c r="AV135" s="84">
        <v>52237.42</v>
      </c>
      <c r="AW135" s="84">
        <v>52237.42</v>
      </c>
      <c r="AX135" s="84"/>
      <c r="AY135" s="83">
        <f t="shared" si="270"/>
        <v>52237.42</v>
      </c>
      <c r="AZ135" s="83">
        <f t="shared" si="271"/>
        <v>0</v>
      </c>
      <c r="BA135" s="83">
        <f t="shared" si="272"/>
        <v>69979.052082797221</v>
      </c>
      <c r="BB135" s="83">
        <f t="shared" si="273"/>
        <v>69979.052082797221</v>
      </c>
      <c r="BC135" s="83">
        <f t="shared" si="274"/>
        <v>69979.052082797221</v>
      </c>
      <c r="BD135" s="83">
        <f t="shared" si="275"/>
        <v>69979.052082797221</v>
      </c>
      <c r="BE135" s="83">
        <f t="shared" si="173"/>
        <v>0</v>
      </c>
      <c r="BF135" s="83">
        <f t="shared" si="174"/>
        <v>0</v>
      </c>
      <c r="BG135" s="83">
        <f t="shared" si="276"/>
        <v>69979.052082797221</v>
      </c>
      <c r="BH135" s="83">
        <f t="shared" si="277"/>
        <v>69369.082438852318</v>
      </c>
      <c r="BI135" s="83">
        <f t="shared" si="278"/>
        <v>70931.39319363251</v>
      </c>
      <c r="BJ135" s="83">
        <f t="shared" si="279"/>
        <v>69979.052082797221</v>
      </c>
      <c r="BK135" s="83">
        <f t="shared" si="280"/>
        <v>69979.071795865311</v>
      </c>
      <c r="BL135" s="83">
        <f t="shared" si="281"/>
        <v>69979.040564833209</v>
      </c>
      <c r="BM135" s="83">
        <f t="shared" si="282"/>
        <v>70158.428492000312</v>
      </c>
      <c r="BN135" s="83">
        <f t="shared" si="283"/>
        <v>70347.46195066371</v>
      </c>
      <c r="BO135" s="83">
        <f t="shared" si="175"/>
        <v>49251.961267174753</v>
      </c>
      <c r="BP135" s="83">
        <f t="shared" si="284"/>
        <v>0</v>
      </c>
      <c r="BQ135" s="83">
        <f t="shared" si="285"/>
        <v>70458.299003273947</v>
      </c>
      <c r="BR135" s="83">
        <f t="shared" si="286"/>
        <v>70458.299003273947</v>
      </c>
      <c r="BS135" s="83">
        <f t="shared" si="287"/>
        <v>70458.299003273947</v>
      </c>
      <c r="BT135" s="83">
        <f t="shared" si="288"/>
        <v>70458.299003273947</v>
      </c>
      <c r="BU135" s="83">
        <f t="shared" si="289"/>
        <v>70458.299003273947</v>
      </c>
      <c r="BV135" s="83">
        <f t="shared" si="290"/>
        <v>69818.353914223335</v>
      </c>
      <c r="BW135" s="83">
        <f t="shared" si="291"/>
        <v>71458.572890278811</v>
      </c>
      <c r="BX135" s="83">
        <f t="shared" si="292"/>
        <v>70458.299003273947</v>
      </c>
      <c r="BY135" s="83">
        <f t="shared" si="293"/>
        <v>70458.318921945698</v>
      </c>
      <c r="BZ135" s="83">
        <f t="shared" si="294"/>
        <v>70458.287364922115</v>
      </c>
      <c r="CA135" s="83">
        <f t="shared" si="295"/>
        <v>70638.611857300319</v>
      </c>
      <c r="CB135" s="83">
        <f t="shared" si="296"/>
        <v>70826.469728880707</v>
      </c>
      <c r="CC135" s="84"/>
      <c r="CD135" s="84"/>
      <c r="CE135" s="84"/>
      <c r="CF135" s="84"/>
      <c r="CG135" s="84"/>
      <c r="CH135" s="84"/>
      <c r="CI135" s="84"/>
      <c r="CJ135" s="84"/>
      <c r="CK135" s="84"/>
      <c r="CL135" s="83">
        <f t="shared" si="164"/>
        <v>0</v>
      </c>
      <c r="CM135" s="83">
        <f t="shared" si="165"/>
        <v>952.34111083528842</v>
      </c>
      <c r="CN135" s="83">
        <f t="shared" si="166"/>
        <v>0</v>
      </c>
      <c r="CO135" s="83">
        <f t="shared" si="297"/>
        <v>1.9713068089913577E-2</v>
      </c>
      <c r="CP135" s="83">
        <f t="shared" si="298"/>
        <v>0</v>
      </c>
      <c r="CQ135" s="83">
        <f t="shared" si="299"/>
        <v>0</v>
      </c>
      <c r="CR135" s="83">
        <f t="shared" si="300"/>
        <v>0</v>
      </c>
      <c r="CS135" s="83">
        <f t="shared" si="301"/>
        <v>0</v>
      </c>
      <c r="CT135" s="83">
        <f t="shared" si="302"/>
        <v>0</v>
      </c>
      <c r="CU135" s="83">
        <f t="shared" si="303"/>
        <v>0</v>
      </c>
      <c r="CV135" s="83">
        <f t="shared" si="176"/>
        <v>1.9713068089913577E-2</v>
      </c>
      <c r="CW135" s="83">
        <f>INDEX($CO:$CU,ROW(),MATCH($CW$42,$CO$47:$CU$47,0))</f>
        <v>0</v>
      </c>
      <c r="CX135" s="83">
        <f t="shared" si="167"/>
        <v>179.37640920309059</v>
      </c>
      <c r="CY135" s="83">
        <f t="shared" si="168"/>
        <v>368.40986786648864</v>
      </c>
      <c r="CZ135" s="83">
        <f t="shared" si="177"/>
        <v>0</v>
      </c>
      <c r="DA135" s="83">
        <f t="shared" si="178"/>
        <v>1000.2738870048634</v>
      </c>
      <c r="DB135" s="83">
        <f t="shared" si="179"/>
        <v>0</v>
      </c>
      <c r="DC135" s="83">
        <f t="shared" si="304"/>
        <v>1.9918671750929207E-2</v>
      </c>
      <c r="DD135" s="83">
        <f t="shared" si="305"/>
        <v>0</v>
      </c>
      <c r="DE135" s="83">
        <f t="shared" si="306"/>
        <v>0</v>
      </c>
      <c r="DF135" s="83">
        <f t="shared" si="307"/>
        <v>0</v>
      </c>
      <c r="DG135" s="83">
        <f t="shared" si="308"/>
        <v>0</v>
      </c>
      <c r="DH135" s="83">
        <f t="shared" si="309"/>
        <v>0</v>
      </c>
      <c r="DI135" s="83">
        <f t="shared" si="310"/>
        <v>0</v>
      </c>
      <c r="DJ135" s="83">
        <f t="shared" si="180"/>
        <v>1.9918671750929207E-2</v>
      </c>
      <c r="DK135" s="83">
        <f>INDEX($DC:$DI,ROW(),MATCH($DK$42,$DC$47:$DI$47,0))</f>
        <v>0</v>
      </c>
      <c r="DL135" s="83">
        <f t="shared" si="181"/>
        <v>180.3128540263715</v>
      </c>
      <c r="DM135" s="83">
        <f t="shared" si="182"/>
        <v>368.17072560676024</v>
      </c>
      <c r="DN135" s="83">
        <f t="shared" si="183"/>
        <v>0</v>
      </c>
      <c r="DO135" s="83">
        <f t="shared" si="184"/>
        <v>65.363246338309764</v>
      </c>
      <c r="DP135" s="83">
        <f t="shared" si="185"/>
        <v>0</v>
      </c>
      <c r="DQ135" s="83">
        <f t="shared" si="186"/>
        <v>-3.1741212271499506E-3</v>
      </c>
      <c r="DR135" s="83">
        <f t="shared" si="187"/>
        <v>0</v>
      </c>
      <c r="DS135" s="83">
        <f t="shared" si="188"/>
        <v>0</v>
      </c>
      <c r="DT135" s="83">
        <f t="shared" si="189"/>
        <v>0</v>
      </c>
      <c r="DU135" s="83">
        <f t="shared" si="190"/>
        <v>0</v>
      </c>
      <c r="DV135" s="83">
        <f t="shared" si="191"/>
        <v>7.4024607790065167</v>
      </c>
      <c r="DW135" s="83">
        <f t="shared" si="192"/>
        <v>0</v>
      </c>
      <c r="DX135" s="83">
        <f t="shared" si="193"/>
        <v>0</v>
      </c>
      <c r="DY135" s="83">
        <f t="shared" si="194"/>
        <v>67.989888978811564</v>
      </c>
      <c r="DZ135" s="83">
        <f t="shared" si="195"/>
        <v>0</v>
      </c>
      <c r="EA135" s="83">
        <f t="shared" si="196"/>
        <v>-3.0581984040849884E-3</v>
      </c>
      <c r="EB135" s="83">
        <f t="shared" si="197"/>
        <v>0</v>
      </c>
      <c r="EC135" s="83">
        <f t="shared" si="198"/>
        <v>0</v>
      </c>
      <c r="ED135" s="83">
        <f t="shared" si="199"/>
        <v>0</v>
      </c>
      <c r="EE135" s="83">
        <f t="shared" si="200"/>
        <v>0</v>
      </c>
      <c r="EF135" s="83">
        <f t="shared" si="201"/>
        <v>7.3725370239479222</v>
      </c>
      <c r="EG135" s="83">
        <f t="shared" si="202"/>
        <v>0</v>
      </c>
      <c r="EH135" s="83">
        <f t="shared" si="203"/>
        <v>0</v>
      </c>
      <c r="EI135" s="83">
        <f t="shared" si="204"/>
        <v>886.97786449697867</v>
      </c>
      <c r="EJ135" s="83">
        <f t="shared" si="205"/>
        <v>0</v>
      </c>
      <c r="EK135" s="83">
        <f t="shared" si="206"/>
        <v>2.2887189317063527E-2</v>
      </c>
      <c r="EL135" s="83">
        <f t="shared" si="207"/>
        <v>0</v>
      </c>
      <c r="EM135" s="83">
        <f t="shared" si="208"/>
        <v>0</v>
      </c>
      <c r="EN135" s="83">
        <f t="shared" si="209"/>
        <v>0</v>
      </c>
      <c r="EO135" s="83">
        <f t="shared" si="210"/>
        <v>0</v>
      </c>
      <c r="EP135" s="83">
        <f t="shared" si="311"/>
        <v>0</v>
      </c>
      <c r="EQ135" s="83">
        <f t="shared" si="312"/>
        <v>0</v>
      </c>
      <c r="ER135" s="83">
        <f t="shared" si="211"/>
        <v>2.2887189317063527E-2</v>
      </c>
      <c r="ES135" s="83">
        <f>INDEX($EK:$EQ,ROW(),MATCH($ES$42,$EK$47:$EQ$47,0))</f>
        <v>0</v>
      </c>
      <c r="ET135" s="83">
        <f t="shared" si="212"/>
        <v>171.97394842408409</v>
      </c>
      <c r="EU135" s="83">
        <f t="shared" si="213"/>
        <v>368.40986786648864</v>
      </c>
      <c r="EV135" s="83">
        <f t="shared" si="214"/>
        <v>0</v>
      </c>
      <c r="EW135" s="83">
        <f t="shared" si="215"/>
        <v>932.28399802605179</v>
      </c>
      <c r="EX135" s="83">
        <f t="shared" si="216"/>
        <v>0</v>
      </c>
      <c r="EY135" s="83">
        <f t="shared" si="217"/>
        <v>2.2976870155014196E-2</v>
      </c>
      <c r="EZ135" s="83">
        <f t="shared" si="218"/>
        <v>0</v>
      </c>
      <c r="FA135" s="83">
        <f t="shared" si="219"/>
        <v>0</v>
      </c>
      <c r="FB135" s="83">
        <f t="shared" si="220"/>
        <v>0</v>
      </c>
      <c r="FC135" s="83">
        <f t="shared" si="221"/>
        <v>0</v>
      </c>
      <c r="FD135" s="83">
        <f t="shared" si="313"/>
        <v>0</v>
      </c>
      <c r="FE135" s="83">
        <f t="shared" si="314"/>
        <v>0</v>
      </c>
      <c r="FF135" s="83">
        <f t="shared" si="222"/>
        <v>2.2976870155014196E-2</v>
      </c>
      <c r="FG135" s="113">
        <f>INDEX($EY:$FE,ROW(),MATCH($FG$42,$EY$47:$FE$47,0))</f>
        <v>0</v>
      </c>
      <c r="FH135" s="83">
        <f t="shared" si="223"/>
        <v>172.94031700242357</v>
      </c>
      <c r="FI135" s="83">
        <f t="shared" si="224"/>
        <v>368.17072560676024</v>
      </c>
      <c r="FJ135" s="84">
        <v>724.19468113029302</v>
      </c>
      <c r="FK135" s="84">
        <v>434.77525230380201</v>
      </c>
      <c r="FL135" s="84"/>
      <c r="FM135" s="83">
        <f t="shared" si="315"/>
        <v>0</v>
      </c>
      <c r="FN135" s="83">
        <f t="shared" si="316"/>
        <v>0</v>
      </c>
      <c r="FO135" s="83">
        <f t="shared" si="225"/>
        <v>434.77525230380201</v>
      </c>
      <c r="FP135" s="84"/>
      <c r="FQ135" s="84">
        <v>68706.382675676097</v>
      </c>
      <c r="FR135" s="83">
        <f t="shared" si="226"/>
        <v>68706.382675676097</v>
      </c>
      <c r="FS135" s="83">
        <f t="shared" si="227"/>
        <v>0</v>
      </c>
      <c r="FT135" s="84">
        <v>69865.352609110196</v>
      </c>
      <c r="FU135" s="83">
        <f t="shared" si="317"/>
        <v>0</v>
      </c>
      <c r="FV135" s="83">
        <f t="shared" si="318"/>
        <v>0</v>
      </c>
      <c r="FW135" s="83">
        <f t="shared" si="319"/>
        <v>0</v>
      </c>
      <c r="FX135" s="84">
        <v>303360.19</v>
      </c>
      <c r="FY135" s="83">
        <f t="shared" si="228"/>
        <v>285618.55791720276</v>
      </c>
      <c r="FZ135" s="83">
        <f t="shared" si="320"/>
        <v>-8.3004042464890517</v>
      </c>
      <c r="GA135" s="83">
        <f t="shared" si="229"/>
        <v>0</v>
      </c>
      <c r="GB135" s="83">
        <f t="shared" si="230"/>
        <v>0</v>
      </c>
      <c r="GC135" s="83">
        <f t="shared" si="231"/>
        <v>0</v>
      </c>
      <c r="GD135" s="83">
        <f t="shared" si="232"/>
        <v>0</v>
      </c>
      <c r="GE135" s="83">
        <f t="shared" si="233"/>
        <v>0</v>
      </c>
      <c r="GF135" s="83">
        <f t="shared" si="234"/>
        <v>0</v>
      </c>
      <c r="GG135" s="83">
        <f t="shared" si="235"/>
        <v>0</v>
      </c>
      <c r="GH135" s="83">
        <f t="shared" si="236"/>
        <v>0</v>
      </c>
      <c r="GI135" s="83">
        <f t="shared" si="237"/>
        <v>0</v>
      </c>
      <c r="GJ135" s="83">
        <f t="shared" si="238"/>
        <v>69979.052082797221</v>
      </c>
      <c r="GK135" s="83">
        <f t="shared" si="239"/>
        <v>0</v>
      </c>
      <c r="GL135" s="83">
        <f t="shared" si="240"/>
        <v>69979.052082797221</v>
      </c>
      <c r="GM135" s="83">
        <f t="shared" si="241"/>
        <v>0</v>
      </c>
      <c r="GN135" s="83">
        <f t="shared" si="242"/>
        <v>0</v>
      </c>
      <c r="GO135" s="83">
        <f t="shared" si="243"/>
        <v>69979.052082797221</v>
      </c>
      <c r="GP135" s="83">
        <f t="shared" si="244"/>
        <v>69979.052082797221</v>
      </c>
      <c r="GQ135" s="83">
        <f t="shared" si="245"/>
        <v>0</v>
      </c>
      <c r="GR135" s="83">
        <f t="shared" si="246"/>
        <v>0</v>
      </c>
      <c r="GS135" s="83">
        <f t="shared" si="247"/>
        <v>0</v>
      </c>
      <c r="GT135" s="83">
        <f t="shared" si="248"/>
        <v>0</v>
      </c>
      <c r="GU135" s="83">
        <f t="shared" si="249"/>
        <v>0</v>
      </c>
      <c r="GV135" s="83">
        <f t="shared" si="250"/>
        <v>0</v>
      </c>
      <c r="GW135" s="83">
        <f t="shared" si="251"/>
        <v>0</v>
      </c>
      <c r="GX135" s="83">
        <f t="shared" si="252"/>
        <v>0</v>
      </c>
      <c r="GY135" s="83">
        <f t="shared" si="253"/>
        <v>0</v>
      </c>
      <c r="GZ135" s="83">
        <f t="shared" si="254"/>
        <v>70931.39319363251</v>
      </c>
      <c r="HA135" s="83">
        <f t="shared" si="255"/>
        <v>0</v>
      </c>
      <c r="HB135" s="83">
        <f t="shared" si="256"/>
        <v>69979.071795865311</v>
      </c>
      <c r="HC135" s="83">
        <f t="shared" si="257"/>
        <v>0</v>
      </c>
      <c r="HD135" s="83">
        <f t="shared" si="258"/>
        <v>0</v>
      </c>
      <c r="HE135" s="83">
        <f t="shared" si="259"/>
        <v>70158.428492000312</v>
      </c>
      <c r="HF135" s="83">
        <f t="shared" si="260"/>
        <v>70347.46195066371</v>
      </c>
      <c r="HG135" s="83">
        <f t="shared" si="261"/>
        <v>0</v>
      </c>
      <c r="HH135" s="83">
        <f t="shared" si="262"/>
        <v>70863.403304653693</v>
      </c>
      <c r="HI135" s="83">
        <f t="shared" si="263"/>
        <v>0</v>
      </c>
      <c r="HJ135" s="83">
        <f t="shared" si="264"/>
        <v>69979.074854063714</v>
      </c>
      <c r="HK135" s="83">
        <f t="shared" si="265"/>
        <v>0</v>
      </c>
      <c r="HL135" s="83">
        <f t="shared" si="266"/>
        <v>0</v>
      </c>
      <c r="HM135" s="83">
        <f t="shared" si="267"/>
        <v>70151.055954976371</v>
      </c>
      <c r="HN135" s="83">
        <f t="shared" si="268"/>
        <v>70347.46195066371</v>
      </c>
    </row>
    <row r="136" spans="1:222" x14ac:dyDescent="0.2">
      <c r="A136" s="63"/>
      <c r="K136" s="64" t="s">
        <v>456</v>
      </c>
      <c r="L136" s="64"/>
      <c r="M136" s="84">
        <v>1</v>
      </c>
      <c r="N136" s="84">
        <v>1</v>
      </c>
      <c r="O136" s="84"/>
      <c r="P136" s="84"/>
      <c r="Q136" s="84">
        <v>1</v>
      </c>
      <c r="R136" s="84">
        <v>2</v>
      </c>
      <c r="S136" s="83">
        <f t="shared" si="169"/>
        <v>40</v>
      </c>
      <c r="T136" s="87">
        <f t="shared" si="170"/>
        <v>0</v>
      </c>
      <c r="U136" s="84"/>
      <c r="V136" s="84"/>
      <c r="W136" s="85">
        <v>1.00731311410809</v>
      </c>
      <c r="X136" s="85">
        <v>1.00709756325428</v>
      </c>
      <c r="Y136" s="85">
        <v>1.0076392820337701</v>
      </c>
      <c r="Z136" s="85">
        <v>1.00731311410809</v>
      </c>
      <c r="AA136" s="85">
        <v>1.0074712412690501</v>
      </c>
      <c r="AB136" s="85">
        <v>1.00715928893262</v>
      </c>
      <c r="AC136" s="85">
        <v>1.00730464641829</v>
      </c>
      <c r="AD136" s="85">
        <v>1.0073478192738401</v>
      </c>
      <c r="AE136" s="85">
        <v>1.0073011629882</v>
      </c>
      <c r="AF136" s="98">
        <v>84570858.533983901</v>
      </c>
      <c r="AG136" s="84">
        <v>85618868.572611794</v>
      </c>
      <c r="AH136" s="84">
        <v>82899206.869009599</v>
      </c>
      <c r="AI136" s="84">
        <v>84570858.533983901</v>
      </c>
      <c r="AJ136" s="84">
        <v>84593599.481950805</v>
      </c>
      <c r="AK136" s="84">
        <v>84537488.479232207</v>
      </c>
      <c r="AL136" s="98">
        <v>84753908.483074993</v>
      </c>
      <c r="AM136" s="84">
        <v>87081504.574812904</v>
      </c>
      <c r="AN136" s="84">
        <v>84606022.399208799</v>
      </c>
      <c r="AO136" s="84"/>
      <c r="AP136" s="84"/>
      <c r="AQ136" s="84"/>
      <c r="AR136" s="84"/>
      <c r="AS136" s="83">
        <f t="shared" si="171"/>
        <v>0</v>
      </c>
      <c r="AT136" s="83">
        <f t="shared" si="269"/>
        <v>0</v>
      </c>
      <c r="AU136" s="83">
        <f t="shared" si="172"/>
        <v>84753908.483074993</v>
      </c>
      <c r="AV136" s="84">
        <v>73221681.090000004</v>
      </c>
      <c r="AW136" s="84">
        <v>73221681.090000004</v>
      </c>
      <c r="AX136" s="84"/>
      <c r="AY136" s="83">
        <f t="shared" si="270"/>
        <v>73221681.090000004</v>
      </c>
      <c r="AZ136" s="83">
        <f t="shared" si="271"/>
        <v>0</v>
      </c>
      <c r="BA136" s="83">
        <f t="shared" si="272"/>
        <v>84570858.533983901</v>
      </c>
      <c r="BB136" s="83">
        <f t="shared" si="273"/>
        <v>84644078.513620332</v>
      </c>
      <c r="BC136" s="83">
        <f t="shared" si="274"/>
        <v>84644078.513620332</v>
      </c>
      <c r="BD136" s="83">
        <f t="shared" si="275"/>
        <v>84644078.513620332</v>
      </c>
      <c r="BE136" s="83">
        <f t="shared" si="173"/>
        <v>0</v>
      </c>
      <c r="BF136" s="83">
        <f t="shared" si="174"/>
        <v>0</v>
      </c>
      <c r="BG136" s="83">
        <f t="shared" si="276"/>
        <v>84570858.533983901</v>
      </c>
      <c r="BH136" s="83">
        <f t="shared" si="277"/>
        <v>85618868.572611794</v>
      </c>
      <c r="BI136" s="83">
        <f t="shared" si="278"/>
        <v>82899206.869009599</v>
      </c>
      <c r="BJ136" s="83">
        <f t="shared" si="279"/>
        <v>84570858.533983901</v>
      </c>
      <c r="BK136" s="83">
        <f t="shared" si="280"/>
        <v>84593599.481950805</v>
      </c>
      <c r="BL136" s="83">
        <f t="shared" si="281"/>
        <v>84537488.479232207</v>
      </c>
      <c r="BM136" s="83">
        <f t="shared" si="282"/>
        <v>87081504.574812904</v>
      </c>
      <c r="BN136" s="83">
        <f t="shared" si="283"/>
        <v>84606022.399208799</v>
      </c>
      <c r="BO136" s="83">
        <f t="shared" si="175"/>
        <v>85373005.817111969</v>
      </c>
      <c r="BP136" s="83">
        <f t="shared" si="284"/>
        <v>0</v>
      </c>
      <c r="BQ136" s="83">
        <f t="shared" si="285"/>
        <v>85189334.872662067</v>
      </c>
      <c r="BR136" s="83">
        <f t="shared" si="286"/>
        <v>85262803.250442028</v>
      </c>
      <c r="BS136" s="83">
        <f t="shared" si="287"/>
        <v>85262803.250442028</v>
      </c>
      <c r="BT136" s="83">
        <f t="shared" si="288"/>
        <v>85262803.250442028</v>
      </c>
      <c r="BU136" s="83">
        <f t="shared" si="289"/>
        <v>85189334.872662067</v>
      </c>
      <c r="BV136" s="83">
        <f t="shared" si="290"/>
        <v>86226553.908065796</v>
      </c>
      <c r="BW136" s="83">
        <f t="shared" si="291"/>
        <v>83532497.290657818</v>
      </c>
      <c r="BX136" s="83">
        <f t="shared" si="292"/>
        <v>85189334.872662067</v>
      </c>
      <c r="BY136" s="83">
        <f t="shared" si="293"/>
        <v>85225618.673497856</v>
      </c>
      <c r="BZ136" s="83">
        <f t="shared" si="294"/>
        <v>85142716.784893066</v>
      </c>
      <c r="CA136" s="83">
        <f t="shared" si="295"/>
        <v>87721363.732522711</v>
      </c>
      <c r="CB136" s="83">
        <f t="shared" si="296"/>
        <v>85223744.758528724</v>
      </c>
      <c r="CC136" s="84"/>
      <c r="CD136" s="84"/>
      <c r="CE136" s="84"/>
      <c r="CF136" s="84"/>
      <c r="CG136" s="84"/>
      <c r="CH136" s="84"/>
      <c r="CI136" s="84"/>
      <c r="CJ136" s="84"/>
      <c r="CK136" s="84"/>
      <c r="CL136" s="83">
        <f t="shared" si="164"/>
        <v>1048010.0386278927</v>
      </c>
      <c r="CM136" s="83">
        <f t="shared" si="165"/>
        <v>0</v>
      </c>
      <c r="CN136" s="83">
        <f t="shared" si="166"/>
        <v>0</v>
      </c>
      <c r="CO136" s="83">
        <f t="shared" si="297"/>
        <v>22740.947966903448</v>
      </c>
      <c r="CP136" s="83">
        <f t="shared" si="298"/>
        <v>0</v>
      </c>
      <c r="CQ136" s="83">
        <f t="shared" si="299"/>
        <v>0</v>
      </c>
      <c r="CR136" s="83">
        <f t="shared" si="300"/>
        <v>73219.97963643074</v>
      </c>
      <c r="CS136" s="83">
        <f t="shared" si="301"/>
        <v>73219.97963643074</v>
      </c>
      <c r="CT136" s="83">
        <f t="shared" si="302"/>
        <v>73219.97963643074</v>
      </c>
      <c r="CU136" s="83">
        <f t="shared" si="303"/>
        <v>73219.97963643074</v>
      </c>
      <c r="CV136" s="83">
        <f t="shared" si="176"/>
        <v>73219.97963643074</v>
      </c>
      <c r="CW136" s="83">
        <f>INDEX($CO:$CU,ROW(),MATCH($CW$42,$CO$47:$CU$47,0))</f>
        <v>73219.97963643074</v>
      </c>
      <c r="CX136" s="83">
        <f t="shared" si="167"/>
        <v>2510646.0408290029</v>
      </c>
      <c r="CY136" s="83">
        <f t="shared" si="168"/>
        <v>35163.865224897861</v>
      </c>
      <c r="CZ136" s="83">
        <f t="shared" si="177"/>
        <v>1037219.0354037285</v>
      </c>
      <c r="DA136" s="83">
        <f t="shared" si="178"/>
        <v>0</v>
      </c>
      <c r="DB136" s="83">
        <f t="shared" si="179"/>
        <v>0</v>
      </c>
      <c r="DC136" s="83">
        <f t="shared" si="304"/>
        <v>36283.80083578825</v>
      </c>
      <c r="DD136" s="83">
        <f t="shared" si="305"/>
        <v>0</v>
      </c>
      <c r="DE136" s="83">
        <f t="shared" si="306"/>
        <v>0</v>
      </c>
      <c r="DF136" s="83">
        <f t="shared" si="307"/>
        <v>73468.377779960632</v>
      </c>
      <c r="DG136" s="83">
        <f t="shared" si="308"/>
        <v>73468.377779960632</v>
      </c>
      <c r="DH136" s="83">
        <f t="shared" si="309"/>
        <v>73468.377779960632</v>
      </c>
      <c r="DI136" s="83">
        <f t="shared" si="310"/>
        <v>73468.377779960632</v>
      </c>
      <c r="DJ136" s="83">
        <f t="shared" si="180"/>
        <v>73468.377779960632</v>
      </c>
      <c r="DK136" s="83">
        <f>INDEX($DC:$DI,ROW(),MATCH($DK$42,$DC$47:$DI$47,0))</f>
        <v>73468.377779960632</v>
      </c>
      <c r="DL136" s="83">
        <f t="shared" si="181"/>
        <v>2532028.8598606437</v>
      </c>
      <c r="DM136" s="83">
        <f t="shared" si="182"/>
        <v>34409.885866656899</v>
      </c>
      <c r="DN136" s="83">
        <f t="shared" si="183"/>
        <v>0</v>
      </c>
      <c r="DO136" s="83">
        <f t="shared" si="184"/>
        <v>0</v>
      </c>
      <c r="DP136" s="83">
        <f t="shared" si="185"/>
        <v>0</v>
      </c>
      <c r="DQ136" s="83">
        <f t="shared" si="186"/>
        <v>-3661.6586184366593</v>
      </c>
      <c r="DR136" s="83">
        <f t="shared" si="187"/>
        <v>0</v>
      </c>
      <c r="DS136" s="83">
        <f t="shared" si="188"/>
        <v>0</v>
      </c>
      <c r="DT136" s="83">
        <f t="shared" si="189"/>
        <v>-1937.5646992129441</v>
      </c>
      <c r="DU136" s="83">
        <f t="shared" si="190"/>
        <v>-1937.5646992129443</v>
      </c>
      <c r="DV136" s="83">
        <f t="shared" si="191"/>
        <v>103608.71270515138</v>
      </c>
      <c r="DW136" s="83">
        <f t="shared" si="192"/>
        <v>0</v>
      </c>
      <c r="DX136" s="83">
        <f t="shared" si="193"/>
        <v>0</v>
      </c>
      <c r="DY136" s="83">
        <f t="shared" si="194"/>
        <v>0</v>
      </c>
      <c r="DZ136" s="83">
        <f t="shared" si="195"/>
        <v>0</v>
      </c>
      <c r="EA136" s="83">
        <f t="shared" si="196"/>
        <v>-5570.8062865672136</v>
      </c>
      <c r="EB136" s="83">
        <f t="shared" si="197"/>
        <v>0</v>
      </c>
      <c r="EC136" s="83">
        <f t="shared" si="198"/>
        <v>0</v>
      </c>
      <c r="ED136" s="83">
        <f t="shared" si="199"/>
        <v>-1983.5375733849874</v>
      </c>
      <c r="EE136" s="83">
        <f t="shared" si="200"/>
        <v>-1983.5375733849867</v>
      </c>
      <c r="EF136" s="83">
        <f t="shared" si="201"/>
        <v>103528.26267337018</v>
      </c>
      <c r="EG136" s="83">
        <f t="shared" si="202"/>
        <v>0</v>
      </c>
      <c r="EH136" s="83">
        <f t="shared" si="203"/>
        <v>1048010.0386278927</v>
      </c>
      <c r="EI136" s="83">
        <f t="shared" si="204"/>
        <v>0</v>
      </c>
      <c r="EJ136" s="83">
        <f t="shared" si="205"/>
        <v>0</v>
      </c>
      <c r="EK136" s="83">
        <f t="shared" si="206"/>
        <v>26402.606585340109</v>
      </c>
      <c r="EL136" s="83">
        <f t="shared" si="207"/>
        <v>0</v>
      </c>
      <c r="EM136" s="83">
        <f t="shared" si="208"/>
        <v>0</v>
      </c>
      <c r="EN136" s="83">
        <f t="shared" si="209"/>
        <v>75157.544335643688</v>
      </c>
      <c r="EO136" s="83">
        <f t="shared" si="210"/>
        <v>75157.544335643688</v>
      </c>
      <c r="EP136" s="83">
        <f t="shared" si="311"/>
        <v>75157.544335643688</v>
      </c>
      <c r="EQ136" s="83">
        <f t="shared" si="312"/>
        <v>75157.544335643688</v>
      </c>
      <c r="ER136" s="83">
        <f t="shared" si="211"/>
        <v>75157.544335643688</v>
      </c>
      <c r="ES136" s="83">
        <f>INDEX($EK:$EQ,ROW(),MATCH($ES$42,$EK$47:$EQ$47,0))</f>
        <v>75157.544335643688</v>
      </c>
      <c r="ET136" s="83">
        <f t="shared" si="212"/>
        <v>2407037.3281238517</v>
      </c>
      <c r="EU136" s="83">
        <f t="shared" si="213"/>
        <v>35163.865224897861</v>
      </c>
      <c r="EV136" s="83">
        <f t="shared" si="214"/>
        <v>1037219.0354037285</v>
      </c>
      <c r="EW136" s="83">
        <f t="shared" si="215"/>
        <v>0</v>
      </c>
      <c r="EX136" s="83">
        <f t="shared" si="216"/>
        <v>0</v>
      </c>
      <c r="EY136" s="83">
        <f t="shared" si="217"/>
        <v>41854.607122355461</v>
      </c>
      <c r="EZ136" s="83">
        <f t="shared" si="218"/>
        <v>0</v>
      </c>
      <c r="FA136" s="83">
        <f t="shared" si="219"/>
        <v>0</v>
      </c>
      <c r="FB136" s="83">
        <f t="shared" si="220"/>
        <v>75451.915353345626</v>
      </c>
      <c r="FC136" s="83">
        <f t="shared" si="221"/>
        <v>75451.915353345612</v>
      </c>
      <c r="FD136" s="83">
        <f t="shared" si="313"/>
        <v>75451.915353345626</v>
      </c>
      <c r="FE136" s="83">
        <f t="shared" si="314"/>
        <v>75451.915353345612</v>
      </c>
      <c r="FF136" s="83">
        <f t="shared" si="222"/>
        <v>75451.915353345612</v>
      </c>
      <c r="FG136" s="113">
        <f>INDEX($EY:$FE,ROW(),MATCH($FG$42,$EY$47:$FE$47,0))</f>
        <v>75451.915353345612</v>
      </c>
      <c r="FH136" s="83">
        <f t="shared" si="223"/>
        <v>2428500.5971872737</v>
      </c>
      <c r="FI136" s="83">
        <f t="shared" si="224"/>
        <v>34409.885866656899</v>
      </c>
      <c r="FJ136" s="84">
        <v>8859279.5334465504</v>
      </c>
      <c r="FK136" s="84">
        <v>710774.05828602298</v>
      </c>
      <c r="FL136" s="84"/>
      <c r="FM136" s="83">
        <f t="shared" si="315"/>
        <v>0</v>
      </c>
      <c r="FN136" s="83">
        <f t="shared" si="316"/>
        <v>0</v>
      </c>
      <c r="FO136" s="83">
        <f t="shared" si="225"/>
        <v>710774.05828602298</v>
      </c>
      <c r="FP136" s="84">
        <v>200137.70715135999</v>
      </c>
      <c r="FQ136" s="84">
        <v>75219449.860702395</v>
      </c>
      <c r="FR136" s="83">
        <f t="shared" si="226"/>
        <v>75219449.860702485</v>
      </c>
      <c r="FS136" s="83">
        <f t="shared" si="227"/>
        <v>0</v>
      </c>
      <c r="FT136" s="84">
        <v>84589365.745283693</v>
      </c>
      <c r="FU136" s="83">
        <f t="shared" si="317"/>
        <v>84570858.533983901</v>
      </c>
      <c r="FV136" s="83">
        <f t="shared" si="318"/>
        <v>0</v>
      </c>
      <c r="FW136" s="83">
        <f t="shared" si="319"/>
        <v>0</v>
      </c>
      <c r="FX136" s="84">
        <v>34728531.109999999</v>
      </c>
      <c r="FY136" s="83">
        <f t="shared" si="228"/>
        <v>23379353.666016102</v>
      </c>
      <c r="FZ136" s="83">
        <f t="shared" si="320"/>
        <v>-18507.211299791932</v>
      </c>
      <c r="GA136" s="83">
        <f t="shared" si="229"/>
        <v>0</v>
      </c>
      <c r="GB136" s="83">
        <f t="shared" si="230"/>
        <v>0</v>
      </c>
      <c r="GC136" s="83">
        <f t="shared" si="231"/>
        <v>0</v>
      </c>
      <c r="GD136" s="83">
        <f t="shared" si="232"/>
        <v>0</v>
      </c>
      <c r="GE136" s="83">
        <f t="shared" si="233"/>
        <v>0</v>
      </c>
      <c r="GF136" s="83">
        <f t="shared" si="234"/>
        <v>0</v>
      </c>
      <c r="GG136" s="83">
        <f t="shared" si="235"/>
        <v>0</v>
      </c>
      <c r="GH136" s="83">
        <f t="shared" si="236"/>
        <v>0</v>
      </c>
      <c r="GI136" s="83">
        <f t="shared" si="237"/>
        <v>84570858.533983901</v>
      </c>
      <c r="GJ136" s="83">
        <f t="shared" si="238"/>
        <v>0</v>
      </c>
      <c r="GK136" s="83">
        <f t="shared" si="239"/>
        <v>0</v>
      </c>
      <c r="GL136" s="83">
        <f t="shared" si="240"/>
        <v>84570858.533983901</v>
      </c>
      <c r="GM136" s="83">
        <f t="shared" si="241"/>
        <v>0</v>
      </c>
      <c r="GN136" s="83">
        <f t="shared" si="242"/>
        <v>84570858.533983901</v>
      </c>
      <c r="GO136" s="83">
        <f t="shared" si="243"/>
        <v>84570858.533983901</v>
      </c>
      <c r="GP136" s="83">
        <f t="shared" si="244"/>
        <v>84570858.533983901</v>
      </c>
      <c r="GQ136" s="83">
        <f t="shared" si="245"/>
        <v>0</v>
      </c>
      <c r="GR136" s="83">
        <f t="shared" si="246"/>
        <v>0</v>
      </c>
      <c r="GS136" s="83">
        <f t="shared" si="247"/>
        <v>0</v>
      </c>
      <c r="GT136" s="83">
        <f t="shared" si="248"/>
        <v>0</v>
      </c>
      <c r="GU136" s="83">
        <f t="shared" si="249"/>
        <v>0</v>
      </c>
      <c r="GV136" s="83">
        <f t="shared" si="250"/>
        <v>0</v>
      </c>
      <c r="GW136" s="83">
        <f t="shared" si="251"/>
        <v>0</v>
      </c>
      <c r="GX136" s="83">
        <f t="shared" si="252"/>
        <v>0</v>
      </c>
      <c r="GY136" s="83">
        <f t="shared" si="253"/>
        <v>85618868.572611794</v>
      </c>
      <c r="GZ136" s="83">
        <f t="shared" si="254"/>
        <v>0</v>
      </c>
      <c r="HA136" s="83">
        <f t="shared" si="255"/>
        <v>0</v>
      </c>
      <c r="HB136" s="83">
        <f t="shared" si="256"/>
        <v>84593599.481950805</v>
      </c>
      <c r="HC136" s="83">
        <f t="shared" si="257"/>
        <v>0</v>
      </c>
      <c r="HD136" s="83">
        <f t="shared" si="258"/>
        <v>84644078.513620332</v>
      </c>
      <c r="HE136" s="83">
        <f t="shared" si="259"/>
        <v>87081504.574812904</v>
      </c>
      <c r="HF136" s="83">
        <f t="shared" si="260"/>
        <v>84606022.399208799</v>
      </c>
      <c r="HG136" s="83">
        <f t="shared" si="261"/>
        <v>85618868.572611794</v>
      </c>
      <c r="HH136" s="83">
        <f t="shared" si="262"/>
        <v>0</v>
      </c>
      <c r="HI136" s="83">
        <f t="shared" si="263"/>
        <v>0</v>
      </c>
      <c r="HJ136" s="83">
        <f t="shared" si="264"/>
        <v>84599170.288237378</v>
      </c>
      <c r="HK136" s="83">
        <f t="shared" si="265"/>
        <v>0</v>
      </c>
      <c r="HL136" s="83">
        <f t="shared" si="266"/>
        <v>84646062.051193714</v>
      </c>
      <c r="HM136" s="83">
        <f t="shared" si="267"/>
        <v>86977976.312139541</v>
      </c>
      <c r="HN136" s="83">
        <f t="shared" si="268"/>
        <v>84606022.399208799</v>
      </c>
    </row>
    <row r="137" spans="1:222" x14ac:dyDescent="0.2">
      <c r="A137" s="63"/>
      <c r="K137" s="64" t="s">
        <v>457</v>
      </c>
      <c r="L137" s="64"/>
      <c r="M137" s="84">
        <v>1</v>
      </c>
      <c r="N137" s="84">
        <v>1</v>
      </c>
      <c r="O137" s="84"/>
      <c r="P137" s="84"/>
      <c r="Q137" s="84">
        <v>1</v>
      </c>
      <c r="R137" s="84">
        <v>2</v>
      </c>
      <c r="S137" s="83">
        <f t="shared" si="169"/>
        <v>40</v>
      </c>
      <c r="T137" s="87">
        <f t="shared" si="170"/>
        <v>0</v>
      </c>
      <c r="U137" s="84"/>
      <c r="V137" s="84"/>
      <c r="W137" s="85">
        <v>1.00883672215509</v>
      </c>
      <c r="X137" s="85">
        <v>1.0086335390391199</v>
      </c>
      <c r="Y137" s="85">
        <v>1.0091485973549901</v>
      </c>
      <c r="Z137" s="85">
        <v>1.00883672215509</v>
      </c>
      <c r="AA137" s="85">
        <v>1.0090388895075699</v>
      </c>
      <c r="AB137" s="85">
        <v>1.0086399014724201</v>
      </c>
      <c r="AC137" s="85">
        <v>1.0085929891302701</v>
      </c>
      <c r="AD137" s="85">
        <v>1.0088449802260899</v>
      </c>
      <c r="AE137" s="85">
        <v>1.00881823119585</v>
      </c>
      <c r="AF137" s="98">
        <v>38740411.571445003</v>
      </c>
      <c r="AG137" s="84">
        <v>39537918.189074501</v>
      </c>
      <c r="AH137" s="84">
        <v>37481789.925096497</v>
      </c>
      <c r="AI137" s="84">
        <v>38740411.571445003</v>
      </c>
      <c r="AJ137" s="84">
        <v>38843413.616569899</v>
      </c>
      <c r="AK137" s="84">
        <v>38636922.994186804</v>
      </c>
      <c r="AL137" s="98">
        <v>40494451.927713603</v>
      </c>
      <c r="AM137" s="84">
        <v>39210185.582904197</v>
      </c>
      <c r="AN137" s="84">
        <v>38780037.085531801</v>
      </c>
      <c r="AO137" s="84"/>
      <c r="AP137" s="84"/>
      <c r="AQ137" s="84"/>
      <c r="AR137" s="84"/>
      <c r="AS137" s="83">
        <f t="shared" si="171"/>
        <v>0</v>
      </c>
      <c r="AT137" s="83">
        <f t="shared" si="269"/>
        <v>0</v>
      </c>
      <c r="AU137" s="83">
        <f t="shared" si="172"/>
        <v>40494451.927713603</v>
      </c>
      <c r="AV137" s="84">
        <v>31079216.670000002</v>
      </c>
      <c r="AW137" s="84">
        <v>31079216.670000002</v>
      </c>
      <c r="AX137" s="84"/>
      <c r="AY137" s="83">
        <f t="shared" si="270"/>
        <v>31079216.670000002</v>
      </c>
      <c r="AZ137" s="83">
        <f t="shared" si="271"/>
        <v>0</v>
      </c>
      <c r="BA137" s="83">
        <f t="shared" si="272"/>
        <v>38740411.571445003</v>
      </c>
      <c r="BB137" s="83">
        <f t="shared" si="273"/>
        <v>39442027.713952444</v>
      </c>
      <c r="BC137" s="83">
        <f t="shared" si="274"/>
        <v>39442027.713952444</v>
      </c>
      <c r="BD137" s="83">
        <f t="shared" si="275"/>
        <v>39442027.713952444</v>
      </c>
      <c r="BE137" s="83">
        <f t="shared" si="173"/>
        <v>0</v>
      </c>
      <c r="BF137" s="83">
        <f t="shared" si="174"/>
        <v>0</v>
      </c>
      <c r="BG137" s="83">
        <f t="shared" si="276"/>
        <v>38740411.571445003</v>
      </c>
      <c r="BH137" s="83">
        <f t="shared" si="277"/>
        <v>39537918.189074501</v>
      </c>
      <c r="BI137" s="83">
        <f t="shared" si="278"/>
        <v>37481789.925096497</v>
      </c>
      <c r="BJ137" s="83">
        <f t="shared" si="279"/>
        <v>38740411.571445003</v>
      </c>
      <c r="BK137" s="83">
        <f t="shared" si="280"/>
        <v>38843413.616569899</v>
      </c>
      <c r="BL137" s="83">
        <f t="shared" si="281"/>
        <v>38636922.994186804</v>
      </c>
      <c r="BM137" s="83">
        <f t="shared" si="282"/>
        <v>39210185.582904197</v>
      </c>
      <c r="BN137" s="83">
        <f t="shared" si="283"/>
        <v>38780037.085531801</v>
      </c>
      <c r="BO137" s="83">
        <f t="shared" si="175"/>
        <v>40842420.312964693</v>
      </c>
      <c r="BP137" s="83">
        <f t="shared" si="284"/>
        <v>0</v>
      </c>
      <c r="BQ137" s="83">
        <f t="shared" si="285"/>
        <v>39082749.824675694</v>
      </c>
      <c r="BR137" s="83">
        <f t="shared" si="286"/>
        <v>39786618.019991294</v>
      </c>
      <c r="BS137" s="83">
        <f t="shared" si="287"/>
        <v>39786618.019991294</v>
      </c>
      <c r="BT137" s="83">
        <f t="shared" si="288"/>
        <v>39786618.019991294</v>
      </c>
      <c r="BU137" s="83">
        <f t="shared" si="289"/>
        <v>39082749.824675694</v>
      </c>
      <c r="BV137" s="83">
        <f t="shared" si="290"/>
        <v>39879270.349285401</v>
      </c>
      <c r="BW137" s="83">
        <f t="shared" si="291"/>
        <v>37824695.729265526</v>
      </c>
      <c r="BX137" s="83">
        <f t="shared" si="292"/>
        <v>39082749.824675694</v>
      </c>
      <c r="BY137" s="83">
        <f t="shared" si="293"/>
        <v>39194514.940346912</v>
      </c>
      <c r="BZ137" s="83">
        <f t="shared" si="294"/>
        <v>38970742.202054061</v>
      </c>
      <c r="CA137" s="83">
        <f t="shared" si="295"/>
        <v>39556998.899046302</v>
      </c>
      <c r="CB137" s="83">
        <f t="shared" si="296"/>
        <v>39122008.418335661</v>
      </c>
      <c r="CC137" s="84"/>
      <c r="CD137" s="84"/>
      <c r="CE137" s="84"/>
      <c r="CF137" s="84"/>
      <c r="CG137" s="84"/>
      <c r="CH137" s="84"/>
      <c r="CI137" s="84"/>
      <c r="CJ137" s="84"/>
      <c r="CK137" s="84"/>
      <c r="CL137" s="83">
        <f t="shared" si="164"/>
        <v>797506.61762949824</v>
      </c>
      <c r="CM137" s="83">
        <f t="shared" si="165"/>
        <v>0</v>
      </c>
      <c r="CN137" s="83">
        <f t="shared" si="166"/>
        <v>0</v>
      </c>
      <c r="CO137" s="83">
        <f t="shared" si="297"/>
        <v>103002.04512489587</v>
      </c>
      <c r="CP137" s="83">
        <f t="shared" si="298"/>
        <v>0</v>
      </c>
      <c r="CQ137" s="83">
        <f t="shared" si="299"/>
        <v>0</v>
      </c>
      <c r="CR137" s="83">
        <f t="shared" si="300"/>
        <v>701616.14250744134</v>
      </c>
      <c r="CS137" s="83">
        <f t="shared" si="301"/>
        <v>701616.14250744134</v>
      </c>
      <c r="CT137" s="83">
        <f t="shared" si="302"/>
        <v>701616.14250744134</v>
      </c>
      <c r="CU137" s="83">
        <f t="shared" si="303"/>
        <v>701616.14250744134</v>
      </c>
      <c r="CV137" s="83">
        <f t="shared" si="176"/>
        <v>701616.14250744134</v>
      </c>
      <c r="CW137" s="83">
        <f>INDEX($CO:$CU,ROW(),MATCH($CW$42,$CO$47:$CU$47,0))</f>
        <v>701616.14250744134</v>
      </c>
      <c r="CX137" s="83">
        <f t="shared" si="167"/>
        <v>469774.01145919412</v>
      </c>
      <c r="CY137" s="83">
        <f t="shared" si="168"/>
        <v>39625.514086797833</v>
      </c>
      <c r="CZ137" s="83">
        <f t="shared" si="177"/>
        <v>796520.5246097073</v>
      </c>
      <c r="DA137" s="83">
        <f t="shared" si="178"/>
        <v>0</v>
      </c>
      <c r="DB137" s="83">
        <f t="shared" si="179"/>
        <v>0</v>
      </c>
      <c r="DC137" s="83">
        <f t="shared" si="304"/>
        <v>111765.11567121744</v>
      </c>
      <c r="DD137" s="83">
        <f t="shared" si="305"/>
        <v>0</v>
      </c>
      <c r="DE137" s="83">
        <f t="shared" si="306"/>
        <v>0</v>
      </c>
      <c r="DF137" s="83">
        <f t="shared" si="307"/>
        <v>703868.19531559944</v>
      </c>
      <c r="DG137" s="83">
        <f t="shared" si="308"/>
        <v>703868.19531559944</v>
      </c>
      <c r="DH137" s="83">
        <f t="shared" si="309"/>
        <v>703868.19531559944</v>
      </c>
      <c r="DI137" s="83">
        <f t="shared" si="310"/>
        <v>703868.19531559944</v>
      </c>
      <c r="DJ137" s="83">
        <f t="shared" si="180"/>
        <v>703868.19531559944</v>
      </c>
      <c r="DK137" s="83">
        <f>INDEX($DC:$DI,ROW(),MATCH($DK$42,$DC$47:$DI$47,0))</f>
        <v>703868.19531559944</v>
      </c>
      <c r="DL137" s="83">
        <f t="shared" si="181"/>
        <v>474249.07437060773</v>
      </c>
      <c r="DM137" s="83">
        <f t="shared" si="182"/>
        <v>39258.593659967184</v>
      </c>
      <c r="DN137" s="83">
        <f t="shared" si="183"/>
        <v>0</v>
      </c>
      <c r="DO137" s="83">
        <f t="shared" si="184"/>
        <v>0</v>
      </c>
      <c r="DP137" s="83">
        <f t="shared" si="185"/>
        <v>0</v>
      </c>
      <c r="DQ137" s="83">
        <f t="shared" si="186"/>
        <v>-16584.986993377872</v>
      </c>
      <c r="DR137" s="83">
        <f t="shared" si="187"/>
        <v>0</v>
      </c>
      <c r="DS137" s="83">
        <f t="shared" si="188"/>
        <v>0</v>
      </c>
      <c r="DT137" s="83">
        <f t="shared" si="189"/>
        <v>-18566.334993133369</v>
      </c>
      <c r="DU137" s="83">
        <f t="shared" si="190"/>
        <v>-18566.334993133369</v>
      </c>
      <c r="DV137" s="83">
        <f t="shared" si="191"/>
        <v>19386.516377892385</v>
      </c>
      <c r="DW137" s="83">
        <f t="shared" si="192"/>
        <v>0</v>
      </c>
      <c r="DX137" s="83">
        <f t="shared" si="193"/>
        <v>0</v>
      </c>
      <c r="DY137" s="83">
        <f t="shared" si="194"/>
        <v>0</v>
      </c>
      <c r="DZ137" s="83">
        <f t="shared" si="195"/>
        <v>0</v>
      </c>
      <c r="EA137" s="83">
        <f t="shared" si="196"/>
        <v>-17159.7736361184</v>
      </c>
      <c r="EB137" s="83">
        <f t="shared" si="197"/>
        <v>0</v>
      </c>
      <c r="EC137" s="83">
        <f t="shared" si="198"/>
        <v>0</v>
      </c>
      <c r="ED137" s="83">
        <f t="shared" si="199"/>
        <v>-19003.400569162841</v>
      </c>
      <c r="EE137" s="83">
        <f t="shared" si="200"/>
        <v>-19003.400569162834</v>
      </c>
      <c r="EF137" s="83">
        <f t="shared" si="201"/>
        <v>19390.846416634122</v>
      </c>
      <c r="EG137" s="83">
        <f t="shared" si="202"/>
        <v>0</v>
      </c>
      <c r="EH137" s="83">
        <f t="shared" si="203"/>
        <v>797506.61762949824</v>
      </c>
      <c r="EI137" s="83">
        <f t="shared" si="204"/>
        <v>0</v>
      </c>
      <c r="EJ137" s="83">
        <f t="shared" si="205"/>
        <v>0</v>
      </c>
      <c r="EK137" s="83">
        <f t="shared" si="206"/>
        <v>119587.03211827374</v>
      </c>
      <c r="EL137" s="83">
        <f t="shared" si="207"/>
        <v>0</v>
      </c>
      <c r="EM137" s="83">
        <f t="shared" si="208"/>
        <v>0</v>
      </c>
      <c r="EN137" s="83">
        <f t="shared" si="209"/>
        <v>720182.47750057466</v>
      </c>
      <c r="EO137" s="83">
        <f t="shared" si="210"/>
        <v>720182.47750057466</v>
      </c>
      <c r="EP137" s="83">
        <f t="shared" si="311"/>
        <v>720182.47750057466</v>
      </c>
      <c r="EQ137" s="83">
        <f t="shared" si="312"/>
        <v>720182.47750057466</v>
      </c>
      <c r="ER137" s="83">
        <f t="shared" si="211"/>
        <v>720182.47750057466</v>
      </c>
      <c r="ES137" s="83">
        <f>INDEX($EK:$EQ,ROW(),MATCH($ES$42,$EK$47:$EQ$47,0))</f>
        <v>720182.47750057466</v>
      </c>
      <c r="ET137" s="83">
        <f t="shared" si="212"/>
        <v>450387.49508130172</v>
      </c>
      <c r="EU137" s="83">
        <f t="shared" si="213"/>
        <v>39625.514086797833</v>
      </c>
      <c r="EV137" s="83">
        <f t="shared" si="214"/>
        <v>796520.5246097073</v>
      </c>
      <c r="EW137" s="83">
        <f t="shared" si="215"/>
        <v>0</v>
      </c>
      <c r="EX137" s="83">
        <f t="shared" si="216"/>
        <v>0</v>
      </c>
      <c r="EY137" s="83">
        <f t="shared" si="217"/>
        <v>128924.88930733583</v>
      </c>
      <c r="EZ137" s="83">
        <f t="shared" si="218"/>
        <v>0</v>
      </c>
      <c r="FA137" s="83">
        <f t="shared" si="219"/>
        <v>0</v>
      </c>
      <c r="FB137" s="83">
        <f t="shared" si="220"/>
        <v>722871.59588476224</v>
      </c>
      <c r="FC137" s="83">
        <f t="shared" si="221"/>
        <v>722871.59588476224</v>
      </c>
      <c r="FD137" s="83">
        <f t="shared" si="313"/>
        <v>722871.59588476224</v>
      </c>
      <c r="FE137" s="83">
        <f t="shared" si="314"/>
        <v>722871.59588476224</v>
      </c>
      <c r="FF137" s="83">
        <f t="shared" si="222"/>
        <v>722871.59588476224</v>
      </c>
      <c r="FG137" s="113">
        <f>INDEX($EY:$FE,ROW(),MATCH($FG$42,$EY$47:$FE$47,0))</f>
        <v>722871.59588476224</v>
      </c>
      <c r="FH137" s="83">
        <f t="shared" si="223"/>
        <v>454858.22795397363</v>
      </c>
      <c r="FI137" s="83">
        <f t="shared" si="224"/>
        <v>39258.593659967184</v>
      </c>
      <c r="FJ137" s="84">
        <v>1325815.7017878899</v>
      </c>
      <c r="FK137" s="84">
        <v>413988.54195697297</v>
      </c>
      <c r="FL137" s="84"/>
      <c r="FM137" s="83">
        <f t="shared" si="315"/>
        <v>0</v>
      </c>
      <c r="FN137" s="83">
        <f t="shared" si="316"/>
        <v>0</v>
      </c>
      <c r="FO137" s="83">
        <f t="shared" si="225"/>
        <v>413988.54195697297</v>
      </c>
      <c r="FP137" s="84">
        <v>2089950.2184683001</v>
      </c>
      <c r="FQ137" s="84">
        <v>37852869.117913902</v>
      </c>
      <c r="FR137" s="83">
        <f t="shared" si="226"/>
        <v>37852869.117913939</v>
      </c>
      <c r="FS137" s="83">
        <f t="shared" si="227"/>
        <v>0</v>
      </c>
      <c r="FT137" s="84">
        <v>37502723.143190503</v>
      </c>
      <c r="FU137" s="83">
        <f t="shared" si="317"/>
        <v>38740411.571445003</v>
      </c>
      <c r="FV137" s="83">
        <f t="shared" si="318"/>
        <v>0</v>
      </c>
      <c r="FW137" s="83">
        <f t="shared" si="319"/>
        <v>0</v>
      </c>
      <c r="FX137" s="84">
        <v>34333416.979999997</v>
      </c>
      <c r="FY137" s="83">
        <f t="shared" si="228"/>
        <v>26672222.078554995</v>
      </c>
      <c r="FZ137" s="83">
        <f t="shared" si="320"/>
        <v>1237688.4282545</v>
      </c>
      <c r="GA137" s="83">
        <f t="shared" si="229"/>
        <v>0</v>
      </c>
      <c r="GB137" s="83">
        <f t="shared" si="230"/>
        <v>0</v>
      </c>
      <c r="GC137" s="83">
        <f t="shared" si="231"/>
        <v>0</v>
      </c>
      <c r="GD137" s="83">
        <f t="shared" si="232"/>
        <v>0</v>
      </c>
      <c r="GE137" s="83">
        <f t="shared" si="233"/>
        <v>0</v>
      </c>
      <c r="GF137" s="83">
        <f t="shared" si="234"/>
        <v>0</v>
      </c>
      <c r="GG137" s="83">
        <f t="shared" si="235"/>
        <v>0</v>
      </c>
      <c r="GH137" s="83">
        <f t="shared" si="236"/>
        <v>0</v>
      </c>
      <c r="GI137" s="83">
        <f t="shared" si="237"/>
        <v>38740411.571445003</v>
      </c>
      <c r="GJ137" s="83">
        <f t="shared" si="238"/>
        <v>0</v>
      </c>
      <c r="GK137" s="83">
        <f t="shared" si="239"/>
        <v>0</v>
      </c>
      <c r="GL137" s="83">
        <f t="shared" si="240"/>
        <v>38740411.571445003</v>
      </c>
      <c r="GM137" s="83">
        <f t="shared" si="241"/>
        <v>0</v>
      </c>
      <c r="GN137" s="83">
        <f t="shared" si="242"/>
        <v>38740411.571445003</v>
      </c>
      <c r="GO137" s="83">
        <f t="shared" si="243"/>
        <v>38740411.571445003</v>
      </c>
      <c r="GP137" s="83">
        <f t="shared" si="244"/>
        <v>38740411.571445003</v>
      </c>
      <c r="GQ137" s="83">
        <f t="shared" si="245"/>
        <v>0</v>
      </c>
      <c r="GR137" s="83">
        <f t="shared" si="246"/>
        <v>0</v>
      </c>
      <c r="GS137" s="83">
        <f t="shared" si="247"/>
        <v>0</v>
      </c>
      <c r="GT137" s="83">
        <f t="shared" si="248"/>
        <v>0</v>
      </c>
      <c r="GU137" s="83">
        <f t="shared" si="249"/>
        <v>0</v>
      </c>
      <c r="GV137" s="83">
        <f t="shared" si="250"/>
        <v>0</v>
      </c>
      <c r="GW137" s="83">
        <f t="shared" si="251"/>
        <v>0</v>
      </c>
      <c r="GX137" s="83">
        <f t="shared" si="252"/>
        <v>0</v>
      </c>
      <c r="GY137" s="83">
        <f t="shared" si="253"/>
        <v>39537918.189074501</v>
      </c>
      <c r="GZ137" s="83">
        <f t="shared" si="254"/>
        <v>0</v>
      </c>
      <c r="HA137" s="83">
        <f t="shared" si="255"/>
        <v>0</v>
      </c>
      <c r="HB137" s="83">
        <f t="shared" si="256"/>
        <v>38843413.616569899</v>
      </c>
      <c r="HC137" s="83">
        <f t="shared" si="257"/>
        <v>0</v>
      </c>
      <c r="HD137" s="83">
        <f t="shared" si="258"/>
        <v>39442027.713952444</v>
      </c>
      <c r="HE137" s="83">
        <f t="shared" si="259"/>
        <v>39210185.582904197</v>
      </c>
      <c r="HF137" s="83">
        <f t="shared" si="260"/>
        <v>38780037.085531801</v>
      </c>
      <c r="HG137" s="83">
        <f t="shared" si="261"/>
        <v>39537918.189074501</v>
      </c>
      <c r="HH137" s="83">
        <f t="shared" si="262"/>
        <v>0</v>
      </c>
      <c r="HI137" s="83">
        <f t="shared" si="263"/>
        <v>0</v>
      </c>
      <c r="HJ137" s="83">
        <f t="shared" si="264"/>
        <v>38860573.390206017</v>
      </c>
      <c r="HK137" s="83">
        <f t="shared" si="265"/>
        <v>0</v>
      </c>
      <c r="HL137" s="83">
        <f t="shared" si="266"/>
        <v>39461031.114521608</v>
      </c>
      <c r="HM137" s="83">
        <f t="shared" si="267"/>
        <v>39190794.73648756</v>
      </c>
      <c r="HN137" s="83">
        <f t="shared" si="268"/>
        <v>38780037.085531801</v>
      </c>
    </row>
    <row r="138" spans="1:222" x14ac:dyDescent="0.2">
      <c r="A138" s="63"/>
      <c r="K138" s="64" t="s">
        <v>458</v>
      </c>
      <c r="L138" s="64"/>
      <c r="M138" s="84">
        <v>1</v>
      </c>
      <c r="N138" s="84">
        <v>1</v>
      </c>
      <c r="O138" s="84"/>
      <c r="P138" s="84"/>
      <c r="Q138" s="84">
        <v>1</v>
      </c>
      <c r="R138" s="84">
        <v>1</v>
      </c>
      <c r="S138" s="83">
        <f t="shared" si="169"/>
        <v>40</v>
      </c>
      <c r="T138" s="87">
        <f t="shared" si="170"/>
        <v>0</v>
      </c>
      <c r="U138" s="84"/>
      <c r="V138" s="84"/>
      <c r="W138" s="85">
        <v>1.0072179055919499</v>
      </c>
      <c r="X138" s="85">
        <v>1.0069867938238899</v>
      </c>
      <c r="Y138" s="85">
        <v>1.00758094310552</v>
      </c>
      <c r="Z138" s="85">
        <v>1.0072179055919499</v>
      </c>
      <c r="AA138" s="85">
        <v>1.0073834748345201</v>
      </c>
      <c r="AB138" s="85">
        <v>1.0070574686052201</v>
      </c>
      <c r="AC138" s="85">
        <v>1.0070992209512999</v>
      </c>
      <c r="AD138" s="85">
        <v>1.0072223601702901</v>
      </c>
      <c r="AE138" s="85">
        <v>1.00720542594864</v>
      </c>
      <c r="AF138" s="98">
        <v>14948344.80187</v>
      </c>
      <c r="AG138" s="84">
        <v>15180094.9343888</v>
      </c>
      <c r="AH138" s="84">
        <v>14568017.079420701</v>
      </c>
      <c r="AI138" s="84">
        <v>14948344.80187</v>
      </c>
      <c r="AJ138" s="84">
        <v>14924386.266345</v>
      </c>
      <c r="AK138" s="84">
        <v>14969510.9512062</v>
      </c>
      <c r="AL138" s="98">
        <v>14919138.6579895</v>
      </c>
      <c r="AM138" s="84">
        <v>15040968.6254305</v>
      </c>
      <c r="AN138" s="84">
        <v>14955989.5706164</v>
      </c>
      <c r="AO138" s="84">
        <v>-100373.88609004499</v>
      </c>
      <c r="AP138" s="84"/>
      <c r="AQ138" s="84"/>
      <c r="AR138" s="84">
        <v>14125045.567691101</v>
      </c>
      <c r="AS138" s="83">
        <f t="shared" si="171"/>
        <v>14125045.567691101</v>
      </c>
      <c r="AT138" s="83">
        <f t="shared" si="269"/>
        <v>14125045.567691101</v>
      </c>
      <c r="AU138" s="83">
        <f t="shared" si="172"/>
        <v>0</v>
      </c>
      <c r="AV138" s="84">
        <v>14430746.15</v>
      </c>
      <c r="AW138" s="84">
        <v>14430746.15</v>
      </c>
      <c r="AX138" s="84"/>
      <c r="AY138" s="83">
        <f t="shared" si="270"/>
        <v>14430746.15</v>
      </c>
      <c r="AZ138" s="83">
        <f t="shared" si="271"/>
        <v>0</v>
      </c>
      <c r="BA138" s="83">
        <f t="shared" si="272"/>
        <v>14847970.915779954</v>
      </c>
      <c r="BB138" s="83">
        <f t="shared" si="273"/>
        <v>14847970.915779954</v>
      </c>
      <c r="BC138" s="83">
        <f t="shared" si="274"/>
        <v>14847970.915779954</v>
      </c>
      <c r="BD138" s="83">
        <f t="shared" si="275"/>
        <v>14847970.915779954</v>
      </c>
      <c r="BE138" s="83">
        <f t="shared" si="173"/>
        <v>0</v>
      </c>
      <c r="BF138" s="83">
        <f t="shared" si="174"/>
        <v>0</v>
      </c>
      <c r="BG138" s="83">
        <f t="shared" si="276"/>
        <v>14847970.915779954</v>
      </c>
      <c r="BH138" s="83">
        <f t="shared" si="277"/>
        <v>15079721.048298754</v>
      </c>
      <c r="BI138" s="83">
        <f t="shared" si="278"/>
        <v>14467643.193330655</v>
      </c>
      <c r="BJ138" s="83">
        <f t="shared" si="279"/>
        <v>14847970.915779954</v>
      </c>
      <c r="BK138" s="83">
        <f t="shared" si="280"/>
        <v>14824012.380254954</v>
      </c>
      <c r="BL138" s="83">
        <f t="shared" si="281"/>
        <v>14869137.065116154</v>
      </c>
      <c r="BM138" s="83">
        <f t="shared" si="282"/>
        <v>14940594.739340454</v>
      </c>
      <c r="BN138" s="83">
        <f t="shared" si="283"/>
        <v>14855615.684526354</v>
      </c>
      <c r="BO138" s="83">
        <f t="shared" si="175"/>
        <v>0</v>
      </c>
      <c r="BP138" s="83">
        <f t="shared" si="284"/>
        <v>0</v>
      </c>
      <c r="BQ138" s="83">
        <f t="shared" si="285"/>
        <v>14955866.657315766</v>
      </c>
      <c r="BR138" s="83">
        <f t="shared" si="286"/>
        <v>14955866.657315766</v>
      </c>
      <c r="BS138" s="83">
        <f t="shared" si="287"/>
        <v>14955866.657315766</v>
      </c>
      <c r="BT138" s="83">
        <f t="shared" si="288"/>
        <v>14955866.657315766</v>
      </c>
      <c r="BU138" s="83">
        <f t="shared" si="289"/>
        <v>14955866.657315766</v>
      </c>
      <c r="BV138" s="83">
        <f t="shared" si="290"/>
        <v>15185781.241832403</v>
      </c>
      <c r="BW138" s="83">
        <f t="shared" si="291"/>
        <v>14578082.501969988</v>
      </c>
      <c r="BX138" s="83">
        <f t="shared" si="292"/>
        <v>14955866.657315766</v>
      </c>
      <c r="BY138" s="83">
        <f t="shared" si="293"/>
        <v>14934206.21067317</v>
      </c>
      <c r="BZ138" s="83">
        <f t="shared" si="294"/>
        <v>14974783.918689789</v>
      </c>
      <c r="CA138" s="83">
        <f t="shared" si="295"/>
        <v>15049226.032063346</v>
      </c>
      <c r="CB138" s="83">
        <f t="shared" si="296"/>
        <v>14963379.959866064</v>
      </c>
      <c r="CC138" s="84"/>
      <c r="CD138" s="84"/>
      <c r="CE138" s="84"/>
      <c r="CF138" s="84"/>
      <c r="CG138" s="84"/>
      <c r="CH138" s="84"/>
      <c r="CI138" s="84"/>
      <c r="CJ138" s="84"/>
      <c r="CK138" s="84"/>
      <c r="CL138" s="83">
        <f t="shared" si="164"/>
        <v>231750.13251879998</v>
      </c>
      <c r="CM138" s="83">
        <f t="shared" si="165"/>
        <v>0</v>
      </c>
      <c r="CN138" s="83">
        <f t="shared" si="166"/>
        <v>0</v>
      </c>
      <c r="CO138" s="83">
        <f t="shared" si="297"/>
        <v>0</v>
      </c>
      <c r="CP138" s="83">
        <f t="shared" si="298"/>
        <v>21166.149336200207</v>
      </c>
      <c r="CQ138" s="83">
        <f t="shared" si="299"/>
        <v>0</v>
      </c>
      <c r="CR138" s="83">
        <f t="shared" si="300"/>
        <v>0</v>
      </c>
      <c r="CS138" s="83">
        <f t="shared" si="301"/>
        <v>0</v>
      </c>
      <c r="CT138" s="83">
        <f t="shared" si="302"/>
        <v>0</v>
      </c>
      <c r="CU138" s="83">
        <f t="shared" si="303"/>
        <v>0</v>
      </c>
      <c r="CV138" s="83">
        <f t="shared" si="176"/>
        <v>21166.149336200207</v>
      </c>
      <c r="CW138" s="83">
        <f>INDEX($CO:$CU,ROW(),MATCH($CW$42,$CO$47:$CU$47,0))</f>
        <v>0</v>
      </c>
      <c r="CX138" s="83">
        <f t="shared" si="167"/>
        <v>92623.823560500517</v>
      </c>
      <c r="CY138" s="83">
        <f t="shared" si="168"/>
        <v>7644.768746400252</v>
      </c>
      <c r="CZ138" s="83">
        <f t="shared" si="177"/>
        <v>229914.58451663703</v>
      </c>
      <c r="DA138" s="83">
        <f t="shared" si="178"/>
        <v>0</v>
      </c>
      <c r="DB138" s="83">
        <f t="shared" si="179"/>
        <v>0</v>
      </c>
      <c r="DC138" s="83">
        <f t="shared" si="304"/>
        <v>0</v>
      </c>
      <c r="DD138" s="83">
        <f t="shared" si="305"/>
        <v>18917.261374022812</v>
      </c>
      <c r="DE138" s="83">
        <f t="shared" si="306"/>
        <v>0</v>
      </c>
      <c r="DF138" s="83">
        <f t="shared" si="307"/>
        <v>0</v>
      </c>
      <c r="DG138" s="83">
        <f t="shared" si="308"/>
        <v>0</v>
      </c>
      <c r="DH138" s="83">
        <f t="shared" si="309"/>
        <v>0</v>
      </c>
      <c r="DI138" s="83">
        <f t="shared" si="310"/>
        <v>0</v>
      </c>
      <c r="DJ138" s="83">
        <f t="shared" si="180"/>
        <v>18917.261374022812</v>
      </c>
      <c r="DK138" s="83">
        <f>INDEX($DC:$DI,ROW(),MATCH($DK$42,$DC$47:$DI$47,0))</f>
        <v>0</v>
      </c>
      <c r="DL138" s="83">
        <f t="shared" si="181"/>
        <v>93359.374747579917</v>
      </c>
      <c r="DM138" s="83">
        <f t="shared" si="182"/>
        <v>7513.3025502972305</v>
      </c>
      <c r="DN138" s="83">
        <f t="shared" si="183"/>
        <v>0</v>
      </c>
      <c r="DO138" s="83">
        <f t="shared" si="184"/>
        <v>0</v>
      </c>
      <c r="DP138" s="83">
        <f t="shared" si="185"/>
        <v>0</v>
      </c>
      <c r="DQ138" s="83">
        <f t="shared" si="186"/>
        <v>0</v>
      </c>
      <c r="DR138" s="83">
        <f t="shared" si="187"/>
        <v>-2503.2266118143471</v>
      </c>
      <c r="DS138" s="83">
        <f t="shared" si="188"/>
        <v>0</v>
      </c>
      <c r="DT138" s="83">
        <f t="shared" si="189"/>
        <v>0</v>
      </c>
      <c r="DU138" s="83">
        <f t="shared" si="190"/>
        <v>0</v>
      </c>
      <c r="DV138" s="83">
        <f t="shared" si="191"/>
        <v>3822.3767782748737</v>
      </c>
      <c r="DW138" s="83">
        <f t="shared" si="192"/>
        <v>0</v>
      </c>
      <c r="DX138" s="83">
        <f t="shared" si="193"/>
        <v>0</v>
      </c>
      <c r="DY138" s="83">
        <f t="shared" si="194"/>
        <v>0</v>
      </c>
      <c r="DZ138" s="83">
        <f t="shared" si="195"/>
        <v>0</v>
      </c>
      <c r="EA138" s="83">
        <f t="shared" si="196"/>
        <v>0</v>
      </c>
      <c r="EB138" s="83">
        <f t="shared" si="197"/>
        <v>-2276.4708809963408</v>
      </c>
      <c r="EC138" s="83">
        <f t="shared" si="198"/>
        <v>0</v>
      </c>
      <c r="ED138" s="83">
        <f t="shared" si="199"/>
        <v>0</v>
      </c>
      <c r="EE138" s="83">
        <f t="shared" si="200"/>
        <v>0</v>
      </c>
      <c r="EF138" s="83">
        <f t="shared" si="201"/>
        <v>3817.2289522880915</v>
      </c>
      <c r="EG138" s="83">
        <f t="shared" si="202"/>
        <v>0</v>
      </c>
      <c r="EH138" s="83">
        <f t="shared" si="203"/>
        <v>231750.13251879998</v>
      </c>
      <c r="EI138" s="83">
        <f t="shared" si="204"/>
        <v>0</v>
      </c>
      <c r="EJ138" s="83">
        <f t="shared" si="205"/>
        <v>0</v>
      </c>
      <c r="EK138" s="83">
        <f t="shared" si="206"/>
        <v>0</v>
      </c>
      <c r="EL138" s="83">
        <f t="shared" si="207"/>
        <v>23669.375948014553</v>
      </c>
      <c r="EM138" s="83">
        <f t="shared" si="208"/>
        <v>0</v>
      </c>
      <c r="EN138" s="83">
        <f t="shared" si="209"/>
        <v>0</v>
      </c>
      <c r="EO138" s="83">
        <f t="shared" si="210"/>
        <v>0</v>
      </c>
      <c r="EP138" s="83">
        <f t="shared" si="311"/>
        <v>0</v>
      </c>
      <c r="EQ138" s="83">
        <f t="shared" si="312"/>
        <v>0</v>
      </c>
      <c r="ER138" s="83">
        <f t="shared" si="211"/>
        <v>23669.375948014553</v>
      </c>
      <c r="ES138" s="83">
        <f>INDEX($EK:$EQ,ROW(),MATCH($ES$42,$EK$47:$EQ$47,0))</f>
        <v>0</v>
      </c>
      <c r="ET138" s="83">
        <f t="shared" si="212"/>
        <v>88801.446782225641</v>
      </c>
      <c r="EU138" s="83">
        <f t="shared" si="213"/>
        <v>7644.768746400252</v>
      </c>
      <c r="EV138" s="83">
        <f t="shared" si="214"/>
        <v>229914.58451663703</v>
      </c>
      <c r="EW138" s="83">
        <f t="shared" si="215"/>
        <v>0</v>
      </c>
      <c r="EX138" s="83">
        <f t="shared" si="216"/>
        <v>0</v>
      </c>
      <c r="EY138" s="83">
        <f t="shared" si="217"/>
        <v>0</v>
      </c>
      <c r="EZ138" s="83">
        <f t="shared" si="218"/>
        <v>21193.732255019153</v>
      </c>
      <c r="FA138" s="83">
        <f t="shared" si="219"/>
        <v>0</v>
      </c>
      <c r="FB138" s="83">
        <f t="shared" si="220"/>
        <v>0</v>
      </c>
      <c r="FC138" s="83">
        <f t="shared" si="221"/>
        <v>0</v>
      </c>
      <c r="FD138" s="83">
        <f t="shared" si="313"/>
        <v>0</v>
      </c>
      <c r="FE138" s="83">
        <f t="shared" si="314"/>
        <v>0</v>
      </c>
      <c r="FF138" s="83">
        <f t="shared" si="222"/>
        <v>21193.732255019153</v>
      </c>
      <c r="FG138" s="113">
        <f>INDEX($EY:$FE,ROW(),MATCH($FG$42,$EY$47:$FE$47,0))</f>
        <v>0</v>
      </c>
      <c r="FH138" s="83">
        <f t="shared" si="223"/>
        <v>89542.145795291828</v>
      </c>
      <c r="FI138" s="83">
        <f t="shared" si="224"/>
        <v>7513.3025502972305</v>
      </c>
      <c r="FJ138" s="84">
        <v>306240.25916147698</v>
      </c>
      <c r="FK138" s="84">
        <v>132069.28666146501</v>
      </c>
      <c r="FL138" s="84"/>
      <c r="FM138" s="83">
        <f t="shared" si="315"/>
        <v>0</v>
      </c>
      <c r="FN138" s="83">
        <f t="shared" si="316"/>
        <v>0</v>
      </c>
      <c r="FO138" s="83">
        <f t="shared" si="225"/>
        <v>132069.28666146501</v>
      </c>
      <c r="FP138" s="84">
        <v>316665.77094510902</v>
      </c>
      <c r="FQ138" s="84">
        <v>14432606.161563899</v>
      </c>
      <c r="FR138" s="83">
        <f t="shared" si="226"/>
        <v>14432606.161563966</v>
      </c>
      <c r="FS138" s="83">
        <f t="shared" si="227"/>
        <v>6.7055225372314453E-8</v>
      </c>
      <c r="FT138" s="84">
        <v>14554249.9364418</v>
      </c>
      <c r="FU138" s="83">
        <f t="shared" si="317"/>
        <v>14847970.915779954</v>
      </c>
      <c r="FV138" s="83">
        <f t="shared" si="318"/>
        <v>0</v>
      </c>
      <c r="FW138" s="83">
        <f t="shared" si="319"/>
        <v>14125045.567691101</v>
      </c>
      <c r="FX138" s="84">
        <v>5623223.9100000001</v>
      </c>
      <c r="FY138" s="83">
        <f t="shared" si="228"/>
        <v>5205999.1442200486</v>
      </c>
      <c r="FZ138" s="83">
        <f t="shared" si="320"/>
        <v>394094.86542819999</v>
      </c>
      <c r="GA138" s="83">
        <f t="shared" si="229"/>
        <v>0</v>
      </c>
      <c r="GB138" s="83">
        <f t="shared" si="230"/>
        <v>0</v>
      </c>
      <c r="GC138" s="83">
        <f t="shared" si="231"/>
        <v>0</v>
      </c>
      <c r="GD138" s="83">
        <f t="shared" si="232"/>
        <v>0</v>
      </c>
      <c r="GE138" s="83">
        <f t="shared" si="233"/>
        <v>0</v>
      </c>
      <c r="GF138" s="83">
        <f t="shared" si="234"/>
        <v>0</v>
      </c>
      <c r="GG138" s="83">
        <f t="shared" si="235"/>
        <v>0</v>
      </c>
      <c r="GH138" s="83">
        <f t="shared" si="236"/>
        <v>0</v>
      </c>
      <c r="GI138" s="83">
        <f t="shared" si="237"/>
        <v>14847970.915779954</v>
      </c>
      <c r="GJ138" s="83">
        <f t="shared" si="238"/>
        <v>0</v>
      </c>
      <c r="GK138" s="83">
        <f t="shared" si="239"/>
        <v>0</v>
      </c>
      <c r="GL138" s="83">
        <f t="shared" si="240"/>
        <v>0</v>
      </c>
      <c r="GM138" s="83">
        <f t="shared" si="241"/>
        <v>14847970.915779954</v>
      </c>
      <c r="GN138" s="83">
        <f t="shared" si="242"/>
        <v>0</v>
      </c>
      <c r="GO138" s="83">
        <f t="shared" si="243"/>
        <v>14847970.915779954</v>
      </c>
      <c r="GP138" s="83">
        <f t="shared" si="244"/>
        <v>14847970.915779954</v>
      </c>
      <c r="GQ138" s="83">
        <f t="shared" si="245"/>
        <v>0</v>
      </c>
      <c r="GR138" s="83">
        <f t="shared" si="246"/>
        <v>0</v>
      </c>
      <c r="GS138" s="83">
        <f t="shared" si="247"/>
        <v>0</v>
      </c>
      <c r="GT138" s="83">
        <f t="shared" si="248"/>
        <v>0</v>
      </c>
      <c r="GU138" s="83">
        <f t="shared" si="249"/>
        <v>0</v>
      </c>
      <c r="GV138" s="83">
        <f t="shared" si="250"/>
        <v>0</v>
      </c>
      <c r="GW138" s="83">
        <f t="shared" si="251"/>
        <v>0</v>
      </c>
      <c r="GX138" s="83">
        <f t="shared" si="252"/>
        <v>0</v>
      </c>
      <c r="GY138" s="83">
        <f t="shared" si="253"/>
        <v>15079721.048298754</v>
      </c>
      <c r="GZ138" s="83">
        <f t="shared" si="254"/>
        <v>0</v>
      </c>
      <c r="HA138" s="83">
        <f t="shared" si="255"/>
        <v>0</v>
      </c>
      <c r="HB138" s="83">
        <f t="shared" si="256"/>
        <v>0</v>
      </c>
      <c r="HC138" s="83">
        <f t="shared" si="257"/>
        <v>14869137.065116154</v>
      </c>
      <c r="HD138" s="83">
        <f t="shared" si="258"/>
        <v>0</v>
      </c>
      <c r="HE138" s="83">
        <f t="shared" si="259"/>
        <v>14940594.739340454</v>
      </c>
      <c r="HF138" s="83">
        <f t="shared" si="260"/>
        <v>14855615.684526354</v>
      </c>
      <c r="HG138" s="83">
        <f t="shared" si="261"/>
        <v>15079721.048298754</v>
      </c>
      <c r="HH138" s="83">
        <f t="shared" si="262"/>
        <v>0</v>
      </c>
      <c r="HI138" s="83">
        <f t="shared" si="263"/>
        <v>0</v>
      </c>
      <c r="HJ138" s="83">
        <f t="shared" si="264"/>
        <v>0</v>
      </c>
      <c r="HK138" s="83">
        <f t="shared" si="265"/>
        <v>14871413.53599715</v>
      </c>
      <c r="HL138" s="83">
        <f t="shared" si="266"/>
        <v>0</v>
      </c>
      <c r="HM138" s="83">
        <f t="shared" si="267"/>
        <v>14936777.510388166</v>
      </c>
      <c r="HN138" s="83">
        <f t="shared" si="268"/>
        <v>14855615.684526354</v>
      </c>
    </row>
    <row r="139" spans="1:222" x14ac:dyDescent="0.2">
      <c r="A139" s="63"/>
      <c r="K139" s="64" t="s">
        <v>459</v>
      </c>
      <c r="L139" s="64"/>
      <c r="M139" s="84">
        <v>1</v>
      </c>
      <c r="N139" s="84">
        <v>1</v>
      </c>
      <c r="O139" s="84"/>
      <c r="P139" s="84"/>
      <c r="Q139" s="84">
        <v>1</v>
      </c>
      <c r="R139" s="84">
        <v>2</v>
      </c>
      <c r="S139" s="83">
        <f t="shared" si="169"/>
        <v>40</v>
      </c>
      <c r="T139" s="87">
        <f t="shared" si="170"/>
        <v>0</v>
      </c>
      <c r="U139" s="84"/>
      <c r="V139" s="84"/>
      <c r="W139" s="85">
        <v>1.00677579136849</v>
      </c>
      <c r="X139" s="85">
        <v>1.0065499092209</v>
      </c>
      <c r="Y139" s="85">
        <v>1.00710413973254</v>
      </c>
      <c r="Z139" s="85">
        <v>1.00677579136849</v>
      </c>
      <c r="AA139" s="85">
        <v>1.0068917088388201</v>
      </c>
      <c r="AB139" s="85">
        <v>1.0066612878294801</v>
      </c>
      <c r="AC139" s="85">
        <v>1.00677588000607</v>
      </c>
      <c r="AD139" s="85">
        <v>1.00684975998102</v>
      </c>
      <c r="AE139" s="85">
        <v>1.0067670573792999</v>
      </c>
      <c r="AF139" s="98">
        <v>121693657.273351</v>
      </c>
      <c r="AG139" s="84">
        <v>121633920.093969</v>
      </c>
      <c r="AH139" s="84">
        <v>121784941.59469999</v>
      </c>
      <c r="AI139" s="84">
        <v>121693657.273351</v>
      </c>
      <c r="AJ139" s="84">
        <v>123926069.321936</v>
      </c>
      <c r="AK139" s="84">
        <v>119560530.751384</v>
      </c>
      <c r="AL139" s="98">
        <v>121682970.958478</v>
      </c>
      <c r="AM139" s="84">
        <v>130187900.484437</v>
      </c>
      <c r="AN139" s="84">
        <v>121692258.995571</v>
      </c>
      <c r="AO139" s="84">
        <v>232436.093296512</v>
      </c>
      <c r="AP139" s="84"/>
      <c r="AQ139" s="84"/>
      <c r="AR139" s="84"/>
      <c r="AS139" s="83">
        <f t="shared" si="171"/>
        <v>0</v>
      </c>
      <c r="AT139" s="83">
        <f t="shared" si="269"/>
        <v>0</v>
      </c>
      <c r="AU139" s="83">
        <f t="shared" si="172"/>
        <v>121682970.958478</v>
      </c>
      <c r="AV139" s="84">
        <v>99523557.189999998</v>
      </c>
      <c r="AW139" s="84">
        <v>99523557.189999998</v>
      </c>
      <c r="AX139" s="84"/>
      <c r="AY139" s="83">
        <f t="shared" si="270"/>
        <v>99523557.189999998</v>
      </c>
      <c r="AZ139" s="83">
        <f t="shared" si="271"/>
        <v>0</v>
      </c>
      <c r="BA139" s="83">
        <f t="shared" si="272"/>
        <v>121926093.36664751</v>
      </c>
      <c r="BB139" s="83">
        <f t="shared" si="273"/>
        <v>121926093.36664751</v>
      </c>
      <c r="BC139" s="83">
        <f t="shared" si="274"/>
        <v>121926093.36664751</v>
      </c>
      <c r="BD139" s="83">
        <f t="shared" si="275"/>
        <v>121926093.36664751</v>
      </c>
      <c r="BE139" s="83">
        <f t="shared" si="173"/>
        <v>0</v>
      </c>
      <c r="BF139" s="83">
        <f t="shared" si="174"/>
        <v>0</v>
      </c>
      <c r="BG139" s="83">
        <f t="shared" si="276"/>
        <v>121926093.36664751</v>
      </c>
      <c r="BH139" s="83">
        <f t="shared" si="277"/>
        <v>121866356.18726552</v>
      </c>
      <c r="BI139" s="83">
        <f t="shared" si="278"/>
        <v>122017377.68799651</v>
      </c>
      <c r="BJ139" s="83">
        <f t="shared" si="279"/>
        <v>121926093.36664751</v>
      </c>
      <c r="BK139" s="83">
        <f t="shared" si="280"/>
        <v>124158505.41523251</v>
      </c>
      <c r="BL139" s="83">
        <f t="shared" si="281"/>
        <v>119792966.84468052</v>
      </c>
      <c r="BM139" s="83">
        <f t="shared" si="282"/>
        <v>130420336.57773352</v>
      </c>
      <c r="BN139" s="83">
        <f t="shared" si="283"/>
        <v>121924695.08886752</v>
      </c>
      <c r="BO139" s="83">
        <f t="shared" si="175"/>
        <v>122507480.16847475</v>
      </c>
      <c r="BP139" s="83">
        <f t="shared" si="284"/>
        <v>0</v>
      </c>
      <c r="BQ139" s="83">
        <f t="shared" si="285"/>
        <v>122750664.19920027</v>
      </c>
      <c r="BR139" s="83">
        <f t="shared" si="286"/>
        <v>122750664.19920027</v>
      </c>
      <c r="BS139" s="83">
        <f t="shared" si="287"/>
        <v>122750664.19920027</v>
      </c>
      <c r="BT139" s="83">
        <f t="shared" si="288"/>
        <v>122750664.19920027</v>
      </c>
      <c r="BU139" s="83">
        <f t="shared" si="289"/>
        <v>122750664.19920027</v>
      </c>
      <c r="BV139" s="83">
        <f t="shared" si="290"/>
        <v>122663047.32206322</v>
      </c>
      <c r="BW139" s="83">
        <f t="shared" si="291"/>
        <v>122882554.93040447</v>
      </c>
      <c r="BX139" s="83">
        <f t="shared" si="292"/>
        <v>122750664.19920027</v>
      </c>
      <c r="BY139" s="83">
        <f t="shared" si="293"/>
        <v>125012567.80253872</v>
      </c>
      <c r="BZ139" s="83">
        <f t="shared" si="294"/>
        <v>120589393.9530609</v>
      </c>
      <c r="CA139" s="83">
        <f t="shared" si="295"/>
        <v>131312092.44848482</v>
      </c>
      <c r="CB139" s="83">
        <f t="shared" si="296"/>
        <v>122748193.58810717</v>
      </c>
      <c r="CC139" s="84"/>
      <c r="CD139" s="84"/>
      <c r="CE139" s="84"/>
      <c r="CF139" s="84"/>
      <c r="CG139" s="84"/>
      <c r="CH139" s="84"/>
      <c r="CI139" s="84"/>
      <c r="CJ139" s="84"/>
      <c r="CK139" s="84"/>
      <c r="CL139" s="83">
        <f t="shared" si="164"/>
        <v>0</v>
      </c>
      <c r="CM139" s="83">
        <f t="shared" si="165"/>
        <v>91284.32134899497</v>
      </c>
      <c r="CN139" s="83">
        <f t="shared" si="166"/>
        <v>0</v>
      </c>
      <c r="CO139" s="83">
        <f t="shared" si="297"/>
        <v>2232412.0485849977</v>
      </c>
      <c r="CP139" s="83">
        <f t="shared" si="298"/>
        <v>0</v>
      </c>
      <c r="CQ139" s="83">
        <f t="shared" si="299"/>
        <v>0</v>
      </c>
      <c r="CR139" s="83">
        <f t="shared" si="300"/>
        <v>0</v>
      </c>
      <c r="CS139" s="83">
        <f t="shared" si="301"/>
        <v>0</v>
      </c>
      <c r="CT139" s="83">
        <f t="shared" si="302"/>
        <v>0</v>
      </c>
      <c r="CU139" s="83">
        <f t="shared" si="303"/>
        <v>0</v>
      </c>
      <c r="CV139" s="83">
        <f t="shared" si="176"/>
        <v>2232412.0485849977</v>
      </c>
      <c r="CW139" s="83">
        <f>INDEX($CO:$CU,ROW(),MATCH($CW$42,$CO$47:$CU$47,0))</f>
        <v>0</v>
      </c>
      <c r="CX139" s="83">
        <f t="shared" si="167"/>
        <v>8494243.211086005</v>
      </c>
      <c r="CY139" s="83">
        <f t="shared" si="168"/>
        <v>0</v>
      </c>
      <c r="CZ139" s="83">
        <f t="shared" si="177"/>
        <v>0</v>
      </c>
      <c r="DA139" s="83">
        <f t="shared" si="178"/>
        <v>131890.73120419681</v>
      </c>
      <c r="DB139" s="83">
        <f t="shared" si="179"/>
        <v>0</v>
      </c>
      <c r="DC139" s="83">
        <f t="shared" si="304"/>
        <v>2261903.6033384502</v>
      </c>
      <c r="DD139" s="83">
        <f t="shared" si="305"/>
        <v>0</v>
      </c>
      <c r="DE139" s="83">
        <f t="shared" si="306"/>
        <v>0</v>
      </c>
      <c r="DF139" s="83">
        <f t="shared" si="307"/>
        <v>0</v>
      </c>
      <c r="DG139" s="83">
        <f t="shared" si="308"/>
        <v>0</v>
      </c>
      <c r="DH139" s="83">
        <f t="shared" si="309"/>
        <v>0</v>
      </c>
      <c r="DI139" s="83">
        <f t="shared" si="310"/>
        <v>0</v>
      </c>
      <c r="DJ139" s="83">
        <f t="shared" si="180"/>
        <v>2261903.6033384502</v>
      </c>
      <c r="DK139" s="83">
        <f>INDEX($DC:$DI,ROW(),MATCH($DK$42,$DC$47:$DI$47,0))</f>
        <v>0</v>
      </c>
      <c r="DL139" s="83">
        <f t="shared" si="181"/>
        <v>8561428.2492845505</v>
      </c>
      <c r="DM139" s="83">
        <f t="shared" si="182"/>
        <v>0</v>
      </c>
      <c r="DN139" s="83">
        <f t="shared" si="183"/>
        <v>0</v>
      </c>
      <c r="DO139" s="83">
        <f t="shared" si="184"/>
        <v>6265.2336597403746</v>
      </c>
      <c r="DP139" s="83">
        <f t="shared" si="185"/>
        <v>0</v>
      </c>
      <c r="DQ139" s="83">
        <f t="shared" si="186"/>
        <v>-359454.26855115237</v>
      </c>
      <c r="DR139" s="83">
        <f t="shared" si="187"/>
        <v>0</v>
      </c>
      <c r="DS139" s="83">
        <f t="shared" si="188"/>
        <v>0</v>
      </c>
      <c r="DT139" s="83">
        <f t="shared" si="189"/>
        <v>0</v>
      </c>
      <c r="DU139" s="83">
        <f t="shared" si="190"/>
        <v>0</v>
      </c>
      <c r="DV139" s="83">
        <f t="shared" si="191"/>
        <v>350538.30376443476</v>
      </c>
      <c r="DW139" s="83">
        <f t="shared" si="192"/>
        <v>0</v>
      </c>
      <c r="DX139" s="83">
        <f t="shared" si="193"/>
        <v>0</v>
      </c>
      <c r="DY139" s="83">
        <f t="shared" si="194"/>
        <v>8964.7808349354818</v>
      </c>
      <c r="DZ139" s="83">
        <f t="shared" si="195"/>
        <v>0</v>
      </c>
      <c r="EA139" s="83">
        <f t="shared" si="196"/>
        <v>-347279.68191960582</v>
      </c>
      <c r="EB139" s="83">
        <f t="shared" si="197"/>
        <v>0</v>
      </c>
      <c r="EC139" s="83">
        <f t="shared" si="198"/>
        <v>0</v>
      </c>
      <c r="ED139" s="83">
        <f t="shared" si="199"/>
        <v>0</v>
      </c>
      <c r="EE139" s="83">
        <f t="shared" si="200"/>
        <v>0</v>
      </c>
      <c r="EF139" s="83">
        <f t="shared" si="201"/>
        <v>350055.16986876883</v>
      </c>
      <c r="EG139" s="83">
        <f t="shared" si="202"/>
        <v>0</v>
      </c>
      <c r="EH139" s="83">
        <f t="shared" si="203"/>
        <v>0</v>
      </c>
      <c r="EI139" s="83">
        <f t="shared" si="204"/>
        <v>85019.087689254593</v>
      </c>
      <c r="EJ139" s="83">
        <f t="shared" si="205"/>
        <v>0</v>
      </c>
      <c r="EK139" s="83">
        <f t="shared" si="206"/>
        <v>2591866.3171361499</v>
      </c>
      <c r="EL139" s="83">
        <f t="shared" si="207"/>
        <v>0</v>
      </c>
      <c r="EM139" s="83">
        <f t="shared" si="208"/>
        <v>0</v>
      </c>
      <c r="EN139" s="83">
        <f t="shared" si="209"/>
        <v>0</v>
      </c>
      <c r="EO139" s="83">
        <f t="shared" si="210"/>
        <v>0</v>
      </c>
      <c r="EP139" s="83">
        <f t="shared" si="311"/>
        <v>0</v>
      </c>
      <c r="EQ139" s="83">
        <f t="shared" si="312"/>
        <v>0</v>
      </c>
      <c r="ER139" s="83">
        <f t="shared" si="211"/>
        <v>2591866.3171361499</v>
      </c>
      <c r="ES139" s="83">
        <f>INDEX($EK:$EQ,ROW(),MATCH($ES$42,$EK$47:$EQ$47,0))</f>
        <v>0</v>
      </c>
      <c r="ET139" s="83">
        <f t="shared" si="212"/>
        <v>8143704.9073215704</v>
      </c>
      <c r="EU139" s="83">
        <f t="shared" si="213"/>
        <v>0</v>
      </c>
      <c r="EV139" s="83">
        <f t="shared" si="214"/>
        <v>0</v>
      </c>
      <c r="EW139" s="83">
        <f t="shared" si="215"/>
        <v>122925.95036926132</v>
      </c>
      <c r="EX139" s="83">
        <f t="shared" si="216"/>
        <v>0</v>
      </c>
      <c r="EY139" s="83">
        <f t="shared" si="217"/>
        <v>2609183.2852580561</v>
      </c>
      <c r="EZ139" s="83">
        <f t="shared" si="218"/>
        <v>0</v>
      </c>
      <c r="FA139" s="83">
        <f t="shared" si="219"/>
        <v>0</v>
      </c>
      <c r="FB139" s="83">
        <f t="shared" si="220"/>
        <v>0</v>
      </c>
      <c r="FC139" s="83">
        <f t="shared" si="221"/>
        <v>0</v>
      </c>
      <c r="FD139" s="83">
        <f t="shared" si="313"/>
        <v>0</v>
      </c>
      <c r="FE139" s="83">
        <f t="shared" si="314"/>
        <v>0</v>
      </c>
      <c r="FF139" s="83">
        <f t="shared" si="222"/>
        <v>2609183.2852580561</v>
      </c>
      <c r="FG139" s="113">
        <f>INDEX($EY:$FE,ROW(),MATCH($FG$42,$EY$47:$FE$47,0))</f>
        <v>0</v>
      </c>
      <c r="FH139" s="83">
        <f t="shared" si="223"/>
        <v>8211373.0794157814</v>
      </c>
      <c r="FI139" s="83">
        <f t="shared" si="224"/>
        <v>0</v>
      </c>
      <c r="FJ139" s="84">
        <v>33085609.208803002</v>
      </c>
      <c r="FK139" s="84">
        <v>836680.46897622303</v>
      </c>
      <c r="FL139" s="84"/>
      <c r="FM139" s="83">
        <f t="shared" si="315"/>
        <v>0</v>
      </c>
      <c r="FN139" s="83">
        <f t="shared" si="316"/>
        <v>0</v>
      </c>
      <c r="FO139" s="83">
        <f t="shared" si="225"/>
        <v>836680.46897622303</v>
      </c>
      <c r="FP139" s="84">
        <v>1774.5283455674401</v>
      </c>
      <c r="FQ139" s="84">
        <v>87791830.348562598</v>
      </c>
      <c r="FR139" s="83">
        <f t="shared" si="226"/>
        <v>87791830.348562345</v>
      </c>
      <c r="FS139" s="83">
        <f t="shared" si="227"/>
        <v>-2.5331974029541016E-7</v>
      </c>
      <c r="FT139" s="84">
        <v>121712345.497996</v>
      </c>
      <c r="FU139" s="83">
        <f t="shared" si="317"/>
        <v>121926093.36664751</v>
      </c>
      <c r="FV139" s="83">
        <f t="shared" si="318"/>
        <v>0</v>
      </c>
      <c r="FW139" s="83">
        <f t="shared" si="319"/>
        <v>0</v>
      </c>
      <c r="FX139" s="84">
        <v>20935629.02</v>
      </c>
      <c r="FY139" s="83">
        <f t="shared" si="228"/>
        <v>0</v>
      </c>
      <c r="FZ139" s="83">
        <f t="shared" si="320"/>
        <v>-18688.224645003676</v>
      </c>
      <c r="GA139" s="83">
        <f t="shared" si="229"/>
        <v>0</v>
      </c>
      <c r="GB139" s="83">
        <f t="shared" si="230"/>
        <v>0</v>
      </c>
      <c r="GC139" s="83">
        <f t="shared" si="231"/>
        <v>0</v>
      </c>
      <c r="GD139" s="83">
        <f t="shared" si="232"/>
        <v>0</v>
      </c>
      <c r="GE139" s="83">
        <f t="shared" si="233"/>
        <v>0</v>
      </c>
      <c r="GF139" s="83">
        <f t="shared" si="234"/>
        <v>0</v>
      </c>
      <c r="GG139" s="83">
        <f t="shared" si="235"/>
        <v>0</v>
      </c>
      <c r="GH139" s="83">
        <f t="shared" si="236"/>
        <v>0</v>
      </c>
      <c r="GI139" s="83">
        <f t="shared" si="237"/>
        <v>0</v>
      </c>
      <c r="GJ139" s="83">
        <f t="shared" si="238"/>
        <v>121926093.36664751</v>
      </c>
      <c r="GK139" s="83">
        <f t="shared" si="239"/>
        <v>0</v>
      </c>
      <c r="GL139" s="83">
        <f t="shared" si="240"/>
        <v>121926093.36664751</v>
      </c>
      <c r="GM139" s="83">
        <f t="shared" si="241"/>
        <v>0</v>
      </c>
      <c r="GN139" s="83">
        <f t="shared" si="242"/>
        <v>0</v>
      </c>
      <c r="GO139" s="83">
        <f t="shared" si="243"/>
        <v>121926093.36664751</v>
      </c>
      <c r="GP139" s="83">
        <f t="shared" si="244"/>
        <v>0</v>
      </c>
      <c r="GQ139" s="83">
        <f t="shared" si="245"/>
        <v>0</v>
      </c>
      <c r="GR139" s="83">
        <f t="shared" si="246"/>
        <v>0</v>
      </c>
      <c r="GS139" s="83">
        <f t="shared" si="247"/>
        <v>0</v>
      </c>
      <c r="GT139" s="83">
        <f t="shared" si="248"/>
        <v>0</v>
      </c>
      <c r="GU139" s="83">
        <f t="shared" si="249"/>
        <v>0</v>
      </c>
      <c r="GV139" s="83">
        <f t="shared" si="250"/>
        <v>0</v>
      </c>
      <c r="GW139" s="83">
        <f t="shared" si="251"/>
        <v>0</v>
      </c>
      <c r="GX139" s="83">
        <f t="shared" si="252"/>
        <v>0</v>
      </c>
      <c r="GY139" s="83">
        <f t="shared" si="253"/>
        <v>0</v>
      </c>
      <c r="GZ139" s="83">
        <f t="shared" si="254"/>
        <v>122017377.68799651</v>
      </c>
      <c r="HA139" s="83">
        <f t="shared" si="255"/>
        <v>0</v>
      </c>
      <c r="HB139" s="83">
        <f t="shared" si="256"/>
        <v>124158505.41523251</v>
      </c>
      <c r="HC139" s="83">
        <f t="shared" si="257"/>
        <v>0</v>
      </c>
      <c r="HD139" s="83">
        <f t="shared" si="258"/>
        <v>0</v>
      </c>
      <c r="HE139" s="83">
        <f t="shared" si="259"/>
        <v>130420336.57773352</v>
      </c>
      <c r="HF139" s="83">
        <f t="shared" si="260"/>
        <v>0</v>
      </c>
      <c r="HG139" s="83">
        <f t="shared" si="261"/>
        <v>0</v>
      </c>
      <c r="HH139" s="83">
        <f t="shared" si="262"/>
        <v>122008412.90716158</v>
      </c>
      <c r="HI139" s="83">
        <f t="shared" si="263"/>
        <v>0</v>
      </c>
      <c r="HJ139" s="83">
        <f t="shared" si="264"/>
        <v>124505785.09715211</v>
      </c>
      <c r="HK139" s="83">
        <f t="shared" si="265"/>
        <v>0</v>
      </c>
      <c r="HL139" s="83">
        <f t="shared" si="266"/>
        <v>0</v>
      </c>
      <c r="HM139" s="83">
        <f t="shared" si="267"/>
        <v>130070281.40786475</v>
      </c>
      <c r="HN139" s="83">
        <f t="shared" si="268"/>
        <v>0</v>
      </c>
    </row>
    <row r="140" spans="1:222" x14ac:dyDescent="0.2">
      <c r="A140" s="63"/>
      <c r="K140" s="64" t="s">
        <v>460</v>
      </c>
      <c r="L140" s="64"/>
      <c r="M140" s="84">
        <v>1</v>
      </c>
      <c r="N140" s="84">
        <v>1</v>
      </c>
      <c r="O140" s="84"/>
      <c r="P140" s="84"/>
      <c r="Q140" s="84"/>
      <c r="R140" s="84">
        <v>2</v>
      </c>
      <c r="S140" s="83">
        <f t="shared" si="169"/>
        <v>40</v>
      </c>
      <c r="T140" s="87">
        <f t="shared" si="170"/>
        <v>0</v>
      </c>
      <c r="U140" s="84"/>
      <c r="V140" s="84"/>
      <c r="W140" s="85">
        <v>1.0090464352530999</v>
      </c>
      <c r="X140" s="85">
        <v>1.0088634895962401</v>
      </c>
      <c r="Y140" s="85">
        <v>1.00931848035328</v>
      </c>
      <c r="Z140" s="85">
        <v>1.0090464352530999</v>
      </c>
      <c r="AA140" s="85">
        <v>1.00904643660421</v>
      </c>
      <c r="AB140" s="85">
        <v>1.0090464339583101</v>
      </c>
      <c r="AC140" s="85">
        <v>1.00904639545166</v>
      </c>
      <c r="AD140" s="85">
        <v>1.00908249128168</v>
      </c>
      <c r="AE140" s="85">
        <v>1.00902946947971</v>
      </c>
      <c r="AF140" s="98">
        <v>307343934.08680499</v>
      </c>
      <c r="AG140" s="84">
        <v>313407545.43591601</v>
      </c>
      <c r="AH140" s="84">
        <v>297958179.764404</v>
      </c>
      <c r="AI140" s="84">
        <v>307343934.08680499</v>
      </c>
      <c r="AJ140" s="84">
        <v>307344199.48377103</v>
      </c>
      <c r="AK140" s="84">
        <v>307343751.87019998</v>
      </c>
      <c r="AL140" s="98">
        <v>307340136.00625998</v>
      </c>
      <c r="AM140" s="84">
        <v>320998425.034971</v>
      </c>
      <c r="AN140" s="84">
        <v>307583925.501261</v>
      </c>
      <c r="AO140" s="84">
        <v>1548524.9249011399</v>
      </c>
      <c r="AP140" s="84"/>
      <c r="AQ140" s="84"/>
      <c r="AR140" s="84"/>
      <c r="AS140" s="83">
        <f t="shared" si="171"/>
        <v>0</v>
      </c>
      <c r="AT140" s="83">
        <f t="shared" si="269"/>
        <v>0</v>
      </c>
      <c r="AU140" s="83">
        <f t="shared" si="172"/>
        <v>307340136.00625998</v>
      </c>
      <c r="AV140" s="84">
        <v>663041211.62</v>
      </c>
      <c r="AW140" s="84">
        <v>663041211.62</v>
      </c>
      <c r="AX140" s="84"/>
      <c r="AY140" s="83">
        <f t="shared" si="270"/>
        <v>663041211.62</v>
      </c>
      <c r="AZ140" s="83">
        <f t="shared" si="271"/>
        <v>0</v>
      </c>
      <c r="BA140" s="83">
        <f t="shared" si="272"/>
        <v>308892459.01170611</v>
      </c>
      <c r="BB140" s="83">
        <f t="shared" si="273"/>
        <v>308892459.01170611</v>
      </c>
      <c r="BC140" s="83">
        <f t="shared" si="274"/>
        <v>308892459.01170611</v>
      </c>
      <c r="BD140" s="83">
        <f t="shared" si="275"/>
        <v>308892459.01170611</v>
      </c>
      <c r="BE140" s="83">
        <f t="shared" si="173"/>
        <v>0</v>
      </c>
      <c r="BF140" s="83">
        <f t="shared" si="174"/>
        <v>0</v>
      </c>
      <c r="BG140" s="83">
        <f t="shared" si="276"/>
        <v>308892459.01170611</v>
      </c>
      <c r="BH140" s="83">
        <f t="shared" si="277"/>
        <v>314956070.36081713</v>
      </c>
      <c r="BI140" s="83">
        <f t="shared" si="278"/>
        <v>299506704.68930513</v>
      </c>
      <c r="BJ140" s="83">
        <f t="shared" si="279"/>
        <v>308892459.01170611</v>
      </c>
      <c r="BK140" s="83">
        <f t="shared" si="280"/>
        <v>308892724.40867215</v>
      </c>
      <c r="BL140" s="83">
        <f t="shared" si="281"/>
        <v>308892276.79510111</v>
      </c>
      <c r="BM140" s="83">
        <f t="shared" si="282"/>
        <v>322546949.95987213</v>
      </c>
      <c r="BN140" s="83">
        <f t="shared" si="283"/>
        <v>309132450.42616212</v>
      </c>
      <c r="BO140" s="83">
        <f t="shared" si="175"/>
        <v>310120456.41473955</v>
      </c>
      <c r="BP140" s="83">
        <f t="shared" si="284"/>
        <v>0</v>
      </c>
      <c r="BQ140" s="83">
        <f t="shared" si="285"/>
        <v>311672826.01185542</v>
      </c>
      <c r="BR140" s="83">
        <f t="shared" si="286"/>
        <v>311672826.01185542</v>
      </c>
      <c r="BS140" s="83">
        <f t="shared" si="287"/>
        <v>311672826.01185542</v>
      </c>
      <c r="BT140" s="83">
        <f t="shared" si="288"/>
        <v>311672826.01185542</v>
      </c>
      <c r="BU140" s="83">
        <f t="shared" si="289"/>
        <v>311672826.01185542</v>
      </c>
      <c r="BV140" s="83">
        <f t="shared" si="290"/>
        <v>317733954.87917149</v>
      </c>
      <c r="BW140" s="83">
        <f t="shared" si="291"/>
        <v>302283222.13353878</v>
      </c>
      <c r="BX140" s="83">
        <f t="shared" si="292"/>
        <v>311672826.01185542</v>
      </c>
      <c r="BY140" s="83">
        <f t="shared" si="293"/>
        <v>311673094.22497374</v>
      </c>
      <c r="BZ140" s="83">
        <f t="shared" si="294"/>
        <v>311672641.7488941</v>
      </c>
      <c r="CA140" s="83">
        <f t="shared" si="295"/>
        <v>325462415.35668528</v>
      </c>
      <c r="CB140" s="83">
        <f t="shared" si="296"/>
        <v>311909770.09392512</v>
      </c>
      <c r="CC140" s="84"/>
      <c r="CD140" s="84"/>
      <c r="CE140" s="84"/>
      <c r="CF140" s="84"/>
      <c r="CG140" s="84"/>
      <c r="CH140" s="84"/>
      <c r="CI140" s="84"/>
      <c r="CJ140" s="84"/>
      <c r="CK140" s="84"/>
      <c r="CL140" s="83">
        <f t="shared" si="164"/>
        <v>6063611.3491110206</v>
      </c>
      <c r="CM140" s="83">
        <f t="shared" si="165"/>
        <v>0</v>
      </c>
      <c r="CN140" s="83">
        <f t="shared" si="166"/>
        <v>0</v>
      </c>
      <c r="CO140" s="83">
        <f t="shared" si="297"/>
        <v>265.39696604013443</v>
      </c>
      <c r="CP140" s="83">
        <f t="shared" si="298"/>
        <v>0</v>
      </c>
      <c r="CQ140" s="83">
        <f t="shared" si="299"/>
        <v>0</v>
      </c>
      <c r="CR140" s="83">
        <f t="shared" si="300"/>
        <v>0</v>
      </c>
      <c r="CS140" s="83">
        <f t="shared" si="301"/>
        <v>0</v>
      </c>
      <c r="CT140" s="83">
        <f t="shared" si="302"/>
        <v>0</v>
      </c>
      <c r="CU140" s="83">
        <f t="shared" si="303"/>
        <v>0</v>
      </c>
      <c r="CV140" s="83">
        <f t="shared" si="176"/>
        <v>265.39696604013443</v>
      </c>
      <c r="CW140" s="83">
        <f>INDEX($CO:$CU,ROW(),MATCH($CW$42,$CO$47:$CU$47,0))</f>
        <v>0</v>
      </c>
      <c r="CX140" s="83">
        <f t="shared" si="167"/>
        <v>13654490.948166013</v>
      </c>
      <c r="CY140" s="83">
        <f t="shared" si="168"/>
        <v>239991.41445600986</v>
      </c>
      <c r="CZ140" s="83">
        <f t="shared" si="177"/>
        <v>6061128.8673160672</v>
      </c>
      <c r="DA140" s="83">
        <f t="shared" si="178"/>
        <v>0</v>
      </c>
      <c r="DB140" s="83">
        <f t="shared" si="179"/>
        <v>0</v>
      </c>
      <c r="DC140" s="83">
        <f t="shared" si="304"/>
        <v>268.21311831474304</v>
      </c>
      <c r="DD140" s="83">
        <f t="shared" si="305"/>
        <v>0</v>
      </c>
      <c r="DE140" s="83">
        <f t="shared" si="306"/>
        <v>0</v>
      </c>
      <c r="DF140" s="83">
        <f t="shared" si="307"/>
        <v>0</v>
      </c>
      <c r="DG140" s="83">
        <f t="shared" si="308"/>
        <v>0</v>
      </c>
      <c r="DH140" s="83">
        <f t="shared" si="309"/>
        <v>0</v>
      </c>
      <c r="DI140" s="83">
        <f t="shared" si="310"/>
        <v>0</v>
      </c>
      <c r="DJ140" s="83">
        <f t="shared" si="180"/>
        <v>268.21311831474304</v>
      </c>
      <c r="DK140" s="83">
        <f>INDEX($DC:$DI,ROW(),MATCH($DK$42,$DC$47:$DI$47,0))</f>
        <v>0</v>
      </c>
      <c r="DL140" s="83">
        <f t="shared" si="181"/>
        <v>13789589.344829857</v>
      </c>
      <c r="DM140" s="83">
        <f t="shared" si="182"/>
        <v>236944.082069695</v>
      </c>
      <c r="DN140" s="83">
        <f t="shared" si="183"/>
        <v>0</v>
      </c>
      <c r="DO140" s="83">
        <f t="shared" si="184"/>
        <v>0</v>
      </c>
      <c r="DP140" s="83">
        <f t="shared" si="185"/>
        <v>0</v>
      </c>
      <c r="DQ140" s="83">
        <f t="shared" si="186"/>
        <v>-42.733182865644856</v>
      </c>
      <c r="DR140" s="83">
        <f t="shared" si="187"/>
        <v>0</v>
      </c>
      <c r="DS140" s="83">
        <f t="shared" si="188"/>
        <v>0</v>
      </c>
      <c r="DT140" s="83">
        <f t="shared" si="189"/>
        <v>0</v>
      </c>
      <c r="DU140" s="83">
        <f t="shared" si="190"/>
        <v>0</v>
      </c>
      <c r="DV140" s="83">
        <f t="shared" si="191"/>
        <v>563490.11639907933</v>
      </c>
      <c r="DW140" s="83">
        <f t="shared" si="192"/>
        <v>0</v>
      </c>
      <c r="DX140" s="83">
        <f t="shared" si="193"/>
        <v>0</v>
      </c>
      <c r="DY140" s="83">
        <f t="shared" si="194"/>
        <v>0</v>
      </c>
      <c r="DZ140" s="83">
        <f t="shared" si="195"/>
        <v>0</v>
      </c>
      <c r="EA140" s="83">
        <f t="shared" si="196"/>
        <v>-41.17990098142667</v>
      </c>
      <c r="EB140" s="83">
        <f t="shared" si="197"/>
        <v>0</v>
      </c>
      <c r="EC140" s="83">
        <f t="shared" si="198"/>
        <v>0</v>
      </c>
      <c r="ED140" s="83">
        <f t="shared" si="199"/>
        <v>0</v>
      </c>
      <c r="EE140" s="83">
        <f t="shared" si="200"/>
        <v>0</v>
      </c>
      <c r="EF140" s="83">
        <f t="shared" si="201"/>
        <v>563821.46763051662</v>
      </c>
      <c r="EG140" s="83">
        <f t="shared" si="202"/>
        <v>0</v>
      </c>
      <c r="EH140" s="83">
        <f t="shared" si="203"/>
        <v>6063611.3491110206</v>
      </c>
      <c r="EI140" s="83">
        <f t="shared" si="204"/>
        <v>0</v>
      </c>
      <c r="EJ140" s="83">
        <f t="shared" si="205"/>
        <v>0</v>
      </c>
      <c r="EK140" s="83">
        <f t="shared" si="206"/>
        <v>308.13014890577927</v>
      </c>
      <c r="EL140" s="83">
        <f t="shared" si="207"/>
        <v>0</v>
      </c>
      <c r="EM140" s="83">
        <f t="shared" si="208"/>
        <v>0</v>
      </c>
      <c r="EN140" s="83">
        <f t="shared" si="209"/>
        <v>0</v>
      </c>
      <c r="EO140" s="83">
        <f t="shared" si="210"/>
        <v>0</v>
      </c>
      <c r="EP140" s="83">
        <f t="shared" si="311"/>
        <v>0</v>
      </c>
      <c r="EQ140" s="83">
        <f t="shared" si="312"/>
        <v>0</v>
      </c>
      <c r="ER140" s="83">
        <f t="shared" si="211"/>
        <v>308.13014890577927</v>
      </c>
      <c r="ES140" s="83">
        <f>INDEX($EK:$EQ,ROW(),MATCH($ES$42,$EK$47:$EQ$47,0))</f>
        <v>0</v>
      </c>
      <c r="ET140" s="83">
        <f t="shared" si="212"/>
        <v>13091000.831766933</v>
      </c>
      <c r="EU140" s="83">
        <f t="shared" si="213"/>
        <v>239991.41445600986</v>
      </c>
      <c r="EV140" s="83">
        <f t="shared" si="214"/>
        <v>6061128.8673160672</v>
      </c>
      <c r="EW140" s="83">
        <f t="shared" si="215"/>
        <v>0</v>
      </c>
      <c r="EX140" s="83">
        <f t="shared" si="216"/>
        <v>0</v>
      </c>
      <c r="EY140" s="83">
        <f t="shared" si="217"/>
        <v>309.39301929616971</v>
      </c>
      <c r="EZ140" s="83">
        <f t="shared" si="218"/>
        <v>0</v>
      </c>
      <c r="FA140" s="83">
        <f t="shared" si="219"/>
        <v>0</v>
      </c>
      <c r="FB140" s="83">
        <f t="shared" si="220"/>
        <v>0</v>
      </c>
      <c r="FC140" s="83">
        <f t="shared" si="221"/>
        <v>0</v>
      </c>
      <c r="FD140" s="83">
        <f t="shared" si="313"/>
        <v>0</v>
      </c>
      <c r="FE140" s="83">
        <f t="shared" si="314"/>
        <v>0</v>
      </c>
      <c r="FF140" s="83">
        <f t="shared" si="222"/>
        <v>309.39301929616971</v>
      </c>
      <c r="FG140" s="113">
        <f>INDEX($EY:$FE,ROW(),MATCH($FG$42,$EY$47:$FE$47,0))</f>
        <v>0</v>
      </c>
      <c r="FH140" s="83">
        <f t="shared" si="223"/>
        <v>13225767.877199341</v>
      </c>
      <c r="FI140" s="83">
        <f t="shared" si="224"/>
        <v>236944.082069695</v>
      </c>
      <c r="FJ140" s="84">
        <v>38099519.9052836</v>
      </c>
      <c r="FK140" s="84">
        <v>4856440.4698584303</v>
      </c>
      <c r="FL140" s="84"/>
      <c r="FM140" s="83">
        <f t="shared" si="315"/>
        <v>0</v>
      </c>
      <c r="FN140" s="83">
        <f t="shared" si="316"/>
        <v>0</v>
      </c>
      <c r="FO140" s="83">
        <f t="shared" si="225"/>
        <v>4856440.4698584303</v>
      </c>
      <c r="FP140" s="84">
        <v>2561.6376168225402</v>
      </c>
      <c r="FQ140" s="84">
        <v>264520522.62499499</v>
      </c>
      <c r="FR140" s="83">
        <f t="shared" si="226"/>
        <v>264520522.62499475</v>
      </c>
      <c r="FS140" s="83">
        <f t="shared" si="227"/>
        <v>-2.384185791015625E-7</v>
      </c>
      <c r="FT140" s="84">
        <v>307473921.36251998</v>
      </c>
      <c r="FU140" s="83">
        <f t="shared" si="317"/>
        <v>0</v>
      </c>
      <c r="FV140" s="83">
        <f t="shared" si="318"/>
        <v>0</v>
      </c>
      <c r="FW140" s="83">
        <f t="shared" si="319"/>
        <v>0</v>
      </c>
      <c r="FX140" s="84">
        <v>197982362.09</v>
      </c>
      <c r="FY140" s="83">
        <f t="shared" si="228"/>
        <v>552131114.69829392</v>
      </c>
      <c r="FZ140" s="83">
        <f t="shared" si="320"/>
        <v>-129987.27571499348</v>
      </c>
      <c r="GA140" s="83">
        <f t="shared" si="229"/>
        <v>0</v>
      </c>
      <c r="GB140" s="83">
        <f t="shared" si="230"/>
        <v>0</v>
      </c>
      <c r="GC140" s="83">
        <f t="shared" si="231"/>
        <v>0</v>
      </c>
      <c r="GD140" s="83">
        <f t="shared" si="232"/>
        <v>0</v>
      </c>
      <c r="GE140" s="83">
        <f t="shared" si="233"/>
        <v>0</v>
      </c>
      <c r="GF140" s="83">
        <f t="shared" si="234"/>
        <v>0</v>
      </c>
      <c r="GG140" s="83">
        <f t="shared" si="235"/>
        <v>0</v>
      </c>
      <c r="GH140" s="83">
        <f t="shared" si="236"/>
        <v>0</v>
      </c>
      <c r="GI140" s="83">
        <f t="shared" si="237"/>
        <v>308892459.01170611</v>
      </c>
      <c r="GJ140" s="83">
        <f t="shared" si="238"/>
        <v>0</v>
      </c>
      <c r="GK140" s="83">
        <f t="shared" si="239"/>
        <v>0</v>
      </c>
      <c r="GL140" s="83">
        <f t="shared" si="240"/>
        <v>308892459.01170611</v>
      </c>
      <c r="GM140" s="83">
        <f t="shared" si="241"/>
        <v>0</v>
      </c>
      <c r="GN140" s="83">
        <f t="shared" si="242"/>
        <v>0</v>
      </c>
      <c r="GO140" s="83">
        <f t="shared" si="243"/>
        <v>308892459.01170611</v>
      </c>
      <c r="GP140" s="83">
        <f t="shared" si="244"/>
        <v>308892459.01170611</v>
      </c>
      <c r="GQ140" s="83">
        <f t="shared" si="245"/>
        <v>0</v>
      </c>
      <c r="GR140" s="83">
        <f t="shared" si="246"/>
        <v>0</v>
      </c>
      <c r="GS140" s="83">
        <f t="shared" si="247"/>
        <v>0</v>
      </c>
      <c r="GT140" s="83">
        <f t="shared" si="248"/>
        <v>0</v>
      </c>
      <c r="GU140" s="83">
        <f t="shared" si="249"/>
        <v>0</v>
      </c>
      <c r="GV140" s="83">
        <f t="shared" si="250"/>
        <v>0</v>
      </c>
      <c r="GW140" s="83">
        <f t="shared" si="251"/>
        <v>0</v>
      </c>
      <c r="GX140" s="83">
        <f t="shared" si="252"/>
        <v>0</v>
      </c>
      <c r="GY140" s="83">
        <f t="shared" si="253"/>
        <v>314956070.36081713</v>
      </c>
      <c r="GZ140" s="83">
        <f t="shared" si="254"/>
        <v>0</v>
      </c>
      <c r="HA140" s="83">
        <f t="shared" si="255"/>
        <v>0</v>
      </c>
      <c r="HB140" s="83">
        <f t="shared" si="256"/>
        <v>308892724.40867215</v>
      </c>
      <c r="HC140" s="83">
        <f t="shared" si="257"/>
        <v>0</v>
      </c>
      <c r="HD140" s="83">
        <f t="shared" si="258"/>
        <v>0</v>
      </c>
      <c r="HE140" s="83">
        <f t="shared" si="259"/>
        <v>322546949.95987213</v>
      </c>
      <c r="HF140" s="83">
        <f t="shared" si="260"/>
        <v>309132450.42616212</v>
      </c>
      <c r="HG140" s="83">
        <f t="shared" si="261"/>
        <v>314956070.36081713</v>
      </c>
      <c r="HH140" s="83">
        <f t="shared" si="262"/>
        <v>0</v>
      </c>
      <c r="HI140" s="83">
        <f t="shared" si="263"/>
        <v>0</v>
      </c>
      <c r="HJ140" s="83">
        <f t="shared" si="264"/>
        <v>308892765.58857316</v>
      </c>
      <c r="HK140" s="83">
        <f t="shared" si="265"/>
        <v>0</v>
      </c>
      <c r="HL140" s="83">
        <f t="shared" si="266"/>
        <v>0</v>
      </c>
      <c r="HM140" s="83">
        <f t="shared" si="267"/>
        <v>321983128.49224162</v>
      </c>
      <c r="HN140" s="83">
        <f t="shared" si="268"/>
        <v>309132450.42616212</v>
      </c>
    </row>
    <row r="141" spans="1:222" s="115" customFormat="1" x14ac:dyDescent="0.2">
      <c r="A141" s="114"/>
      <c r="K141" s="116" t="s">
        <v>461</v>
      </c>
      <c r="L141" s="116"/>
      <c r="M141" s="117">
        <v>1</v>
      </c>
      <c r="N141" s="117">
        <v>1</v>
      </c>
      <c r="O141" s="117">
        <v>1</v>
      </c>
      <c r="P141" s="117"/>
      <c r="Q141" s="117"/>
      <c r="R141" s="117">
        <v>2</v>
      </c>
      <c r="S141" s="117">
        <f t="shared" si="169"/>
        <v>40</v>
      </c>
      <c r="T141" s="117">
        <f t="shared" si="170"/>
        <v>0</v>
      </c>
      <c r="U141" s="117"/>
      <c r="V141" s="117"/>
      <c r="W141" s="118">
        <v>1.0098760735452299</v>
      </c>
      <c r="X141" s="118">
        <v>1.00965843014974</v>
      </c>
      <c r="Y141" s="118">
        <v>1.0102172613050999</v>
      </c>
      <c r="Z141" s="118">
        <v>1.0098760735452299</v>
      </c>
      <c r="AA141" s="118">
        <v>1.0098844311886399</v>
      </c>
      <c r="AB141" s="118">
        <v>1.00986783035683</v>
      </c>
      <c r="AC141" s="118">
        <v>1.0090509027543799</v>
      </c>
      <c r="AD141" s="118">
        <v>1.00987806007992</v>
      </c>
      <c r="AE141" s="118">
        <v>1.00985127573137</v>
      </c>
      <c r="AF141" s="117">
        <v>872085446.10474503</v>
      </c>
      <c r="AG141" s="117">
        <v>898288556.22958696</v>
      </c>
      <c r="AH141" s="117">
        <v>830611974.60612094</v>
      </c>
      <c r="AI141" s="117">
        <v>872085446.10474503</v>
      </c>
      <c r="AJ141" s="117">
        <v>871510457.25497401</v>
      </c>
      <c r="AK141" s="117">
        <v>872651407.559466</v>
      </c>
      <c r="AL141" s="117">
        <v>917263459.33883703</v>
      </c>
      <c r="AM141" s="117">
        <v>883465671.01317894</v>
      </c>
      <c r="AN141" s="117">
        <v>873485459.25090599</v>
      </c>
      <c r="AO141" s="117">
        <v>163951263.472278</v>
      </c>
      <c r="AP141" s="117"/>
      <c r="AQ141" s="117"/>
      <c r="AR141" s="117">
        <v>148225000</v>
      </c>
      <c r="AS141" s="117">
        <f t="shared" si="171"/>
        <v>148225000</v>
      </c>
      <c r="AT141" s="117">
        <f t="shared" si="269"/>
        <v>148225000</v>
      </c>
      <c r="AU141" s="117">
        <f t="shared" si="172"/>
        <v>917263459.33883703</v>
      </c>
      <c r="AV141" s="117">
        <v>783364446</v>
      </c>
      <c r="AW141" s="117">
        <v>783364446</v>
      </c>
      <c r="AX141" s="117"/>
      <c r="AY141" s="117">
        <f t="shared" si="270"/>
        <v>783364446</v>
      </c>
      <c r="AZ141" s="117">
        <f t="shared" si="271"/>
        <v>0</v>
      </c>
      <c r="BA141" s="117">
        <f t="shared" si="272"/>
        <v>1036036709.577023</v>
      </c>
      <c r="BB141" s="117">
        <f t="shared" si="273"/>
        <v>1047817409.4817486</v>
      </c>
      <c r="BC141" s="117">
        <f t="shared" si="274"/>
        <v>1047817409.4817486</v>
      </c>
      <c r="BD141" s="117">
        <f t="shared" si="275"/>
        <v>1047817409.4817486</v>
      </c>
      <c r="BE141" s="117">
        <f t="shared" si="173"/>
        <v>0</v>
      </c>
      <c r="BF141" s="117">
        <f t="shared" si="174"/>
        <v>0</v>
      </c>
      <c r="BG141" s="117">
        <f t="shared" si="276"/>
        <v>1036036709.577023</v>
      </c>
      <c r="BH141" s="117">
        <f t="shared" si="277"/>
        <v>1062239819.701865</v>
      </c>
      <c r="BI141" s="117">
        <f t="shared" si="278"/>
        <v>994563238.07839894</v>
      </c>
      <c r="BJ141" s="117">
        <f t="shared" si="279"/>
        <v>1036036709.577023</v>
      </c>
      <c r="BK141" s="117">
        <f t="shared" si="280"/>
        <v>1035461720.727252</v>
      </c>
      <c r="BL141" s="117">
        <f t="shared" si="281"/>
        <v>1036602671.031744</v>
      </c>
      <c r="BM141" s="117">
        <f t="shared" si="282"/>
        <v>1047416934.4854569</v>
      </c>
      <c r="BN141" s="117">
        <f t="shared" si="283"/>
        <v>1037436722.723184</v>
      </c>
      <c r="BO141" s="117">
        <f t="shared" si="175"/>
        <v>925565521.70945895</v>
      </c>
      <c r="BP141" s="117">
        <f t="shared" si="284"/>
        <v>0</v>
      </c>
      <c r="BQ141" s="117">
        <f t="shared" si="285"/>
        <v>1044649489.5804781</v>
      </c>
      <c r="BR141" s="117">
        <f t="shared" si="286"/>
        <v>1056305902.4320704</v>
      </c>
      <c r="BS141" s="117">
        <f t="shared" si="287"/>
        <v>1056305902.4320704</v>
      </c>
      <c r="BT141" s="117">
        <f t="shared" si="288"/>
        <v>1056305902.4320704</v>
      </c>
      <c r="BU141" s="117">
        <f t="shared" si="289"/>
        <v>1044649489.5804781</v>
      </c>
      <c r="BV141" s="117">
        <f t="shared" si="290"/>
        <v>1070915876.9765192</v>
      </c>
      <c r="BW141" s="117">
        <f t="shared" si="291"/>
        <v>1003049817.6660947</v>
      </c>
      <c r="BX141" s="117">
        <f t="shared" si="292"/>
        <v>1044649489.5804781</v>
      </c>
      <c r="BY141" s="117">
        <f t="shared" si="293"/>
        <v>1044076105.8721689</v>
      </c>
      <c r="BZ141" s="117">
        <f t="shared" si="294"/>
        <v>1045213847.0821898</v>
      </c>
      <c r="CA141" s="117">
        <f t="shared" si="295"/>
        <v>1056143861.4622719</v>
      </c>
      <c r="CB141" s="117">
        <f t="shared" si="296"/>
        <v>1046041668.829607</v>
      </c>
      <c r="CC141" s="117"/>
      <c r="CD141" s="117"/>
      <c r="CE141" s="117"/>
      <c r="CF141" s="117"/>
      <c r="CG141" s="117"/>
      <c r="CH141" s="117"/>
      <c r="CI141" s="117"/>
      <c r="CJ141" s="117"/>
      <c r="CK141" s="117"/>
      <c r="CL141" s="117">
        <f t="shared" si="164"/>
        <v>26203110.124841928</v>
      </c>
      <c r="CM141" s="117">
        <f t="shared" si="165"/>
        <v>0</v>
      </c>
      <c r="CN141" s="117">
        <f t="shared" si="166"/>
        <v>0</v>
      </c>
      <c r="CO141" s="117">
        <f t="shared" si="297"/>
        <v>0</v>
      </c>
      <c r="CP141" s="117">
        <f t="shared" si="298"/>
        <v>565961.45472097397</v>
      </c>
      <c r="CQ141" s="117">
        <f t="shared" si="299"/>
        <v>0</v>
      </c>
      <c r="CR141" s="117">
        <f t="shared" si="300"/>
        <v>11780699.904725552</v>
      </c>
      <c r="CS141" s="117">
        <f t="shared" si="301"/>
        <v>11780699.904725552</v>
      </c>
      <c r="CT141" s="117">
        <f t="shared" si="302"/>
        <v>11780699.904725552</v>
      </c>
      <c r="CU141" s="117">
        <f t="shared" si="303"/>
        <v>11780699.904725552</v>
      </c>
      <c r="CV141" s="117">
        <f t="shared" si="176"/>
        <v>11780699.904725552</v>
      </c>
      <c r="CW141" s="117">
        <f>INDEX($CO:$CU,ROW(),MATCH($CW$42,$CO$47:$CU$47,0))</f>
        <v>11780699.904725552</v>
      </c>
      <c r="CX141" s="117">
        <f t="shared" si="167"/>
        <v>11380224.908433914</v>
      </c>
      <c r="CY141" s="117">
        <f t="shared" si="168"/>
        <v>1400013.1461609602</v>
      </c>
      <c r="CZ141" s="117">
        <f t="shared" si="177"/>
        <v>26266387.396041155</v>
      </c>
      <c r="DA141" s="117">
        <f t="shared" si="178"/>
        <v>0</v>
      </c>
      <c r="DB141" s="117">
        <f t="shared" si="179"/>
        <v>0</v>
      </c>
      <c r="DC141" s="117">
        <f t="shared" si="304"/>
        <v>0</v>
      </c>
      <c r="DD141" s="117">
        <f t="shared" si="305"/>
        <v>564357.50171172619</v>
      </c>
      <c r="DE141" s="117">
        <f t="shared" si="306"/>
        <v>0</v>
      </c>
      <c r="DF141" s="117">
        <f t="shared" si="307"/>
        <v>11656412.851592302</v>
      </c>
      <c r="DG141" s="117">
        <f t="shared" si="308"/>
        <v>11656412.851592302</v>
      </c>
      <c r="DH141" s="117">
        <f t="shared" si="309"/>
        <v>11656412.851592302</v>
      </c>
      <c r="DI141" s="117">
        <f t="shared" si="310"/>
        <v>11656412.851592302</v>
      </c>
      <c r="DJ141" s="117">
        <f t="shared" si="180"/>
        <v>11656412.851592302</v>
      </c>
      <c r="DK141" s="117">
        <f>INDEX($DC:$DI,ROW(),MATCH($DK$42,$DC$47:$DI$47,0))</f>
        <v>11656412.851592302</v>
      </c>
      <c r="DL141" s="117">
        <f t="shared" si="181"/>
        <v>11494371.881793857</v>
      </c>
      <c r="DM141" s="117">
        <f t="shared" si="182"/>
        <v>1392179.2491289377</v>
      </c>
      <c r="DN141" s="117">
        <f t="shared" si="183"/>
        <v>0</v>
      </c>
      <c r="DO141" s="117">
        <f t="shared" si="184"/>
        <v>0</v>
      </c>
      <c r="DP141" s="117">
        <f t="shared" si="185"/>
        <v>0</v>
      </c>
      <c r="DQ141" s="117">
        <f t="shared" si="186"/>
        <v>0</v>
      </c>
      <c r="DR141" s="117">
        <f t="shared" si="187"/>
        <v>-66933.751256100557</v>
      </c>
      <c r="DS141" s="117">
        <f t="shared" si="188"/>
        <v>0</v>
      </c>
      <c r="DT141" s="117">
        <f t="shared" si="189"/>
        <v>-311743.71231401525</v>
      </c>
      <c r="DU141" s="117">
        <f t="shared" si="190"/>
        <v>-311743.71231401531</v>
      </c>
      <c r="DV141" s="117">
        <f t="shared" si="191"/>
        <v>469636.27444217796</v>
      </c>
      <c r="DW141" s="117">
        <f t="shared" si="192"/>
        <v>0</v>
      </c>
      <c r="DX141" s="117">
        <f t="shared" si="193"/>
        <v>0</v>
      </c>
      <c r="DY141" s="117">
        <f t="shared" si="194"/>
        <v>0</v>
      </c>
      <c r="DZ141" s="117">
        <f t="shared" si="195"/>
        <v>0</v>
      </c>
      <c r="EA141" s="117">
        <f t="shared" si="196"/>
        <v>0</v>
      </c>
      <c r="EB141" s="117">
        <f t="shared" si="197"/>
        <v>-67913.816578270533</v>
      </c>
      <c r="EC141" s="117">
        <f t="shared" si="198"/>
        <v>0</v>
      </c>
      <c r="ED141" s="117">
        <f t="shared" si="199"/>
        <v>-314705.91240313847</v>
      </c>
      <c r="EE141" s="117">
        <f t="shared" si="200"/>
        <v>-314705.91240313841</v>
      </c>
      <c r="EF141" s="117">
        <f t="shared" si="201"/>
        <v>469975.82464729436</v>
      </c>
      <c r="EG141" s="117">
        <f t="shared" si="202"/>
        <v>0</v>
      </c>
      <c r="EH141" s="117">
        <f t="shared" si="203"/>
        <v>26203110.124841928</v>
      </c>
      <c r="EI141" s="117">
        <f t="shared" si="204"/>
        <v>0</v>
      </c>
      <c r="EJ141" s="117">
        <f t="shared" si="205"/>
        <v>0</v>
      </c>
      <c r="EK141" s="117">
        <f t="shared" si="206"/>
        <v>0</v>
      </c>
      <c r="EL141" s="117">
        <f t="shared" si="207"/>
        <v>632895.20597707457</v>
      </c>
      <c r="EM141" s="117">
        <f t="shared" si="208"/>
        <v>0</v>
      </c>
      <c r="EN141" s="117">
        <f t="shared" si="209"/>
        <v>12092443.617039567</v>
      </c>
      <c r="EO141" s="117">
        <f t="shared" si="210"/>
        <v>12092443.617039567</v>
      </c>
      <c r="EP141" s="117">
        <f t="shared" si="311"/>
        <v>12092443.617039567</v>
      </c>
      <c r="EQ141" s="117">
        <f t="shared" si="312"/>
        <v>12092443.617039567</v>
      </c>
      <c r="ER141" s="117">
        <f t="shared" si="211"/>
        <v>12092443.617039567</v>
      </c>
      <c r="ES141" s="117">
        <f>INDEX($EK:$EQ,ROW(),MATCH($ES$42,$EK$47:$EQ$47,0))</f>
        <v>12092443.617039567</v>
      </c>
      <c r="ET141" s="117">
        <f t="shared" si="212"/>
        <v>10910588.633991737</v>
      </c>
      <c r="EU141" s="117">
        <f t="shared" si="213"/>
        <v>1400013.1461609602</v>
      </c>
      <c r="EV141" s="117">
        <f t="shared" si="214"/>
        <v>26266387.396041155</v>
      </c>
      <c r="EW141" s="117">
        <f t="shared" si="215"/>
        <v>0</v>
      </c>
      <c r="EX141" s="117">
        <f t="shared" si="216"/>
        <v>0</v>
      </c>
      <c r="EY141" s="117">
        <f t="shared" si="217"/>
        <v>0</v>
      </c>
      <c r="EZ141" s="117">
        <f t="shared" si="218"/>
        <v>632271.31828999671</v>
      </c>
      <c r="FA141" s="117">
        <f t="shared" si="219"/>
        <v>0</v>
      </c>
      <c r="FB141" s="117">
        <f t="shared" si="220"/>
        <v>11971118.763995441</v>
      </c>
      <c r="FC141" s="117">
        <f t="shared" si="221"/>
        <v>11971118.763995441</v>
      </c>
      <c r="FD141" s="117">
        <f t="shared" si="313"/>
        <v>11971118.763995441</v>
      </c>
      <c r="FE141" s="117">
        <f t="shared" si="314"/>
        <v>11971118.763995441</v>
      </c>
      <c r="FF141" s="117">
        <f t="shared" si="222"/>
        <v>11971118.763995441</v>
      </c>
      <c r="FG141" s="117">
        <f>INDEX($EY:$FE,ROW(),MATCH($FG$42,$EY$47:$FE$47,0))</f>
        <v>11971118.763995441</v>
      </c>
      <c r="FH141" s="117">
        <f t="shared" si="223"/>
        <v>11024396.057146562</v>
      </c>
      <c r="FI141" s="117">
        <f t="shared" si="224"/>
        <v>1392179.2491289377</v>
      </c>
      <c r="FJ141" s="117">
        <v>29282228.3556876</v>
      </c>
      <c r="FK141" s="117">
        <v>13252281.030081799</v>
      </c>
      <c r="FL141" s="117"/>
      <c r="FM141" s="117">
        <f t="shared" si="315"/>
        <v>0</v>
      </c>
      <c r="FN141" s="117">
        <f t="shared" si="316"/>
        <v>0</v>
      </c>
      <c r="FO141" s="117">
        <f t="shared" si="225"/>
        <v>13252281.030081799</v>
      </c>
      <c r="FP141" s="117">
        <v>111579533.284676</v>
      </c>
      <c r="FQ141" s="117">
        <v>941638809.502599</v>
      </c>
      <c r="FR141" s="117">
        <f t="shared" si="226"/>
        <v>941638809.50259864</v>
      </c>
      <c r="FS141" s="117">
        <f t="shared" si="227"/>
        <v>0</v>
      </c>
      <c r="FT141" s="117">
        <v>872593785.60369205</v>
      </c>
      <c r="FU141" s="117">
        <f t="shared" si="317"/>
        <v>0</v>
      </c>
      <c r="FV141" s="117">
        <f t="shared" si="318"/>
        <v>0</v>
      </c>
      <c r="FW141" s="117">
        <f t="shared" si="319"/>
        <v>0</v>
      </c>
      <c r="FX141" s="117">
        <v>1031522934.52</v>
      </c>
      <c r="FY141" s="117">
        <f t="shared" si="228"/>
        <v>778850670.94297695</v>
      </c>
      <c r="FZ141" s="117">
        <f t="shared" si="320"/>
        <v>-508339.49894702435</v>
      </c>
      <c r="GA141" s="117">
        <f t="shared" si="229"/>
        <v>0</v>
      </c>
      <c r="GB141" s="117">
        <f t="shared" si="230"/>
        <v>0</v>
      </c>
      <c r="GC141" s="117">
        <f t="shared" si="231"/>
        <v>0</v>
      </c>
      <c r="GD141" s="117">
        <f t="shared" si="232"/>
        <v>0</v>
      </c>
      <c r="GE141" s="117">
        <f t="shared" si="233"/>
        <v>0</v>
      </c>
      <c r="GF141" s="117">
        <f t="shared" si="234"/>
        <v>0</v>
      </c>
      <c r="GG141" s="117">
        <f t="shared" si="235"/>
        <v>0</v>
      </c>
      <c r="GH141" s="117">
        <f t="shared" si="236"/>
        <v>0</v>
      </c>
      <c r="GI141" s="117">
        <f t="shared" si="237"/>
        <v>1036036709.577023</v>
      </c>
      <c r="GJ141" s="117">
        <f t="shared" si="238"/>
        <v>0</v>
      </c>
      <c r="GK141" s="117">
        <f t="shared" si="239"/>
        <v>0</v>
      </c>
      <c r="GL141" s="117">
        <f t="shared" si="240"/>
        <v>0</v>
      </c>
      <c r="GM141" s="117">
        <f t="shared" si="241"/>
        <v>1036036709.577023</v>
      </c>
      <c r="GN141" s="117">
        <f t="shared" si="242"/>
        <v>1036036709.577023</v>
      </c>
      <c r="GO141" s="117">
        <f t="shared" si="243"/>
        <v>1036036709.577023</v>
      </c>
      <c r="GP141" s="117">
        <f t="shared" si="244"/>
        <v>1036036709.577023</v>
      </c>
      <c r="GQ141" s="117">
        <f t="shared" si="245"/>
        <v>0</v>
      </c>
      <c r="GR141" s="117">
        <f t="shared" si="246"/>
        <v>0</v>
      </c>
      <c r="GS141" s="117">
        <f t="shared" si="247"/>
        <v>0</v>
      </c>
      <c r="GT141" s="117">
        <f t="shared" si="248"/>
        <v>0</v>
      </c>
      <c r="GU141" s="117">
        <f t="shared" si="249"/>
        <v>0</v>
      </c>
      <c r="GV141" s="117">
        <f t="shared" si="250"/>
        <v>0</v>
      </c>
      <c r="GW141" s="117">
        <f t="shared" si="251"/>
        <v>0</v>
      </c>
      <c r="GX141" s="117">
        <f t="shared" si="252"/>
        <v>0</v>
      </c>
      <c r="GY141" s="117">
        <f t="shared" si="253"/>
        <v>1062239819.701865</v>
      </c>
      <c r="GZ141" s="117">
        <f t="shared" si="254"/>
        <v>0</v>
      </c>
      <c r="HA141" s="117">
        <f t="shared" si="255"/>
        <v>0</v>
      </c>
      <c r="HB141" s="117">
        <f t="shared" si="256"/>
        <v>0</v>
      </c>
      <c r="HC141" s="117">
        <f t="shared" si="257"/>
        <v>1036602671.031744</v>
      </c>
      <c r="HD141" s="117">
        <f t="shared" si="258"/>
        <v>1047817409.4817486</v>
      </c>
      <c r="HE141" s="117">
        <f t="shared" si="259"/>
        <v>1047416934.4854569</v>
      </c>
      <c r="HF141" s="117">
        <f t="shared" si="260"/>
        <v>1037436722.723184</v>
      </c>
      <c r="HG141" s="117">
        <f t="shared" si="261"/>
        <v>1062239819.701865</v>
      </c>
      <c r="HH141" s="117">
        <f t="shared" si="262"/>
        <v>0</v>
      </c>
      <c r="HI141" s="117">
        <f t="shared" si="263"/>
        <v>0</v>
      </c>
      <c r="HJ141" s="117">
        <f t="shared" si="264"/>
        <v>0</v>
      </c>
      <c r="HK141" s="117">
        <f t="shared" si="265"/>
        <v>1036670584.8483223</v>
      </c>
      <c r="HL141" s="117">
        <f t="shared" si="266"/>
        <v>1048132115.3941517</v>
      </c>
      <c r="HM141" s="117">
        <f t="shared" si="267"/>
        <v>1046946958.6608096</v>
      </c>
      <c r="HN141" s="117">
        <f t="shared" si="268"/>
        <v>1037436722.723184</v>
      </c>
    </row>
    <row r="142" spans="1:222" s="102" customFormat="1" x14ac:dyDescent="0.2">
      <c r="A142" s="101"/>
      <c r="K142" s="103" t="s">
        <v>462</v>
      </c>
      <c r="L142" s="103"/>
      <c r="M142" s="104">
        <v>1</v>
      </c>
      <c r="N142" s="104">
        <v>1</v>
      </c>
      <c r="O142" s="104"/>
      <c r="P142" s="104"/>
      <c r="Q142" s="104"/>
      <c r="R142" s="104">
        <v>2</v>
      </c>
      <c r="S142" s="104">
        <f t="shared" si="169"/>
        <v>40</v>
      </c>
      <c r="T142" s="104">
        <f t="shared" si="170"/>
        <v>0</v>
      </c>
      <c r="U142" s="104"/>
      <c r="V142" s="104"/>
      <c r="W142" s="105">
        <v>1.0208637680337</v>
      </c>
      <c r="X142" s="105">
        <v>1.0190274333797</v>
      </c>
      <c r="Y142" s="105">
        <v>1.0247963783759799</v>
      </c>
      <c r="Z142" s="105">
        <v>1.0208637680337</v>
      </c>
      <c r="AA142" s="105">
        <v>1.02163713107064</v>
      </c>
      <c r="AB142" s="105">
        <v>1.0201760883915101</v>
      </c>
      <c r="AC142" s="105">
        <v>1.00863818927641</v>
      </c>
      <c r="AD142" s="105">
        <v>1.0198336947026601</v>
      </c>
      <c r="AE142" s="105">
        <v>1.0206324842180099</v>
      </c>
      <c r="AF142" s="104">
        <v>87365817.273773402</v>
      </c>
      <c r="AG142" s="104">
        <v>104701793.503383</v>
      </c>
      <c r="AH142" s="104">
        <v>61029041.763272397</v>
      </c>
      <c r="AI142" s="104">
        <v>87365817.273773402</v>
      </c>
      <c r="AJ142" s="104">
        <v>82203499.457587898</v>
      </c>
      <c r="AK142" s="104">
        <v>92251509.3589077</v>
      </c>
      <c r="AL142" s="104">
        <v>201764490.10317799</v>
      </c>
      <c r="AM142" s="104">
        <v>99957534.479800507</v>
      </c>
      <c r="AN142" s="104">
        <v>88833435.825873896</v>
      </c>
      <c r="AO142" s="104">
        <v>-1231448.89448457</v>
      </c>
      <c r="AP142" s="104"/>
      <c r="AQ142" s="104"/>
      <c r="AR142" s="104"/>
      <c r="AS142" s="104">
        <f t="shared" si="171"/>
        <v>0</v>
      </c>
      <c r="AT142" s="104">
        <f t="shared" si="269"/>
        <v>0</v>
      </c>
      <c r="AU142" s="104">
        <f t="shared" si="172"/>
        <v>201764490.10317799</v>
      </c>
      <c r="AV142" s="104">
        <v>177045316.12</v>
      </c>
      <c r="AW142" s="104">
        <v>177045316.12</v>
      </c>
      <c r="AX142" s="104"/>
      <c r="AY142" s="104">
        <f t="shared" si="270"/>
        <v>177045316.12</v>
      </c>
      <c r="AZ142" s="104">
        <f t="shared" si="271"/>
        <v>0</v>
      </c>
      <c r="BA142" s="104">
        <f t="shared" si="272"/>
        <v>86134368.379288837</v>
      </c>
      <c r="BB142" s="104">
        <f t="shared" si="273"/>
        <v>132386417.0688445</v>
      </c>
      <c r="BC142" s="104">
        <f t="shared" si="274"/>
        <v>132386417.0688445</v>
      </c>
      <c r="BD142" s="104">
        <f t="shared" si="275"/>
        <v>132386417.0688445</v>
      </c>
      <c r="BE142" s="104">
        <f t="shared" si="173"/>
        <v>0</v>
      </c>
      <c r="BF142" s="104">
        <f t="shared" si="174"/>
        <v>0</v>
      </c>
      <c r="BG142" s="104">
        <f t="shared" si="276"/>
        <v>86134368.379288837</v>
      </c>
      <c r="BH142" s="104">
        <f t="shared" si="277"/>
        <v>103470344.60889843</v>
      </c>
      <c r="BI142" s="104">
        <f t="shared" si="278"/>
        <v>59797592.868787825</v>
      </c>
      <c r="BJ142" s="104">
        <f t="shared" si="279"/>
        <v>86134368.379288837</v>
      </c>
      <c r="BK142" s="104">
        <f t="shared" si="280"/>
        <v>80972050.563103333</v>
      </c>
      <c r="BL142" s="104">
        <f t="shared" si="281"/>
        <v>91020060.464423135</v>
      </c>
      <c r="BM142" s="104">
        <f t="shared" si="282"/>
        <v>98726085.585315943</v>
      </c>
      <c r="BN142" s="104">
        <f t="shared" si="283"/>
        <v>87601986.931389332</v>
      </c>
      <c r="BO142" s="104">
        <f t="shared" si="175"/>
        <v>203507369.95794761</v>
      </c>
      <c r="BP142" s="104">
        <f t="shared" si="284"/>
        <v>0</v>
      </c>
      <c r="BQ142" s="104">
        <f t="shared" si="285"/>
        <v>87957148.524963468</v>
      </c>
      <c r="BR142" s="104">
        <f t="shared" si="286"/>
        <v>134177237.09815714</v>
      </c>
      <c r="BS142" s="104">
        <f t="shared" si="287"/>
        <v>134177237.09815714</v>
      </c>
      <c r="BT142" s="104">
        <f t="shared" si="288"/>
        <v>134177237.09815714</v>
      </c>
      <c r="BU142" s="104">
        <f t="shared" si="289"/>
        <v>87957148.524963468</v>
      </c>
      <c r="BV142" s="104">
        <f t="shared" si="290"/>
        <v>105462551.00951916</v>
      </c>
      <c r="BW142" s="104">
        <f t="shared" si="291"/>
        <v>61310892.080273405</v>
      </c>
      <c r="BX142" s="104">
        <f t="shared" si="292"/>
        <v>87957148.524963468</v>
      </c>
      <c r="BY142" s="104">
        <f t="shared" si="293"/>
        <v>82750698.455332443</v>
      </c>
      <c r="BZ142" s="104">
        <f t="shared" si="294"/>
        <v>92881335.071498677</v>
      </c>
      <c r="CA142" s="104">
        <f t="shared" si="295"/>
        <v>100708612.80741893</v>
      </c>
      <c r="CB142" s="104">
        <f t="shared" si="296"/>
        <v>89434841.394098267</v>
      </c>
      <c r="CC142" s="104"/>
      <c r="CD142" s="104"/>
      <c r="CE142" s="104"/>
      <c r="CF142" s="104"/>
      <c r="CG142" s="104"/>
      <c r="CH142" s="104"/>
      <c r="CI142" s="104"/>
      <c r="CJ142" s="104"/>
      <c r="CK142" s="104"/>
      <c r="CL142" s="104">
        <f t="shared" si="164"/>
        <v>17335976.229609594</v>
      </c>
      <c r="CM142" s="104">
        <f t="shared" si="165"/>
        <v>0</v>
      </c>
      <c r="CN142" s="104">
        <f t="shared" si="166"/>
        <v>0</v>
      </c>
      <c r="CO142" s="104">
        <f t="shared" si="297"/>
        <v>0</v>
      </c>
      <c r="CP142" s="104">
        <f t="shared" si="298"/>
        <v>4885692.0851342976</v>
      </c>
      <c r="CQ142" s="104">
        <f t="shared" si="299"/>
        <v>0</v>
      </c>
      <c r="CR142" s="104">
        <f t="shared" si="300"/>
        <v>46252048.68955566</v>
      </c>
      <c r="CS142" s="104">
        <f t="shared" si="301"/>
        <v>46252048.68955566</v>
      </c>
      <c r="CT142" s="104">
        <f t="shared" si="302"/>
        <v>46252048.68955566</v>
      </c>
      <c r="CU142" s="104">
        <f t="shared" si="303"/>
        <v>46252048.68955566</v>
      </c>
      <c r="CV142" s="104">
        <f t="shared" si="176"/>
        <v>46252048.68955566</v>
      </c>
      <c r="CW142" s="104">
        <f>INDEX($CO:$CU,ROW(),MATCH($CW$42,$CO$47:$CU$47,0))</f>
        <v>46252048.68955566</v>
      </c>
      <c r="CX142" s="104">
        <f t="shared" si="167"/>
        <v>12591717.206027105</v>
      </c>
      <c r="CY142" s="104">
        <f t="shared" si="168"/>
        <v>1467618.5521004945</v>
      </c>
      <c r="CZ142" s="104">
        <f t="shared" si="177"/>
        <v>17505402.484555691</v>
      </c>
      <c r="DA142" s="104">
        <f t="shared" si="178"/>
        <v>0</v>
      </c>
      <c r="DB142" s="104">
        <f t="shared" si="179"/>
        <v>0</v>
      </c>
      <c r="DC142" s="104">
        <f t="shared" si="304"/>
        <v>0</v>
      </c>
      <c r="DD142" s="104">
        <f t="shared" si="305"/>
        <v>4924186.5465352088</v>
      </c>
      <c r="DE142" s="104">
        <f t="shared" si="306"/>
        <v>0</v>
      </c>
      <c r="DF142" s="104">
        <f t="shared" si="307"/>
        <v>46220088.573193669</v>
      </c>
      <c r="DG142" s="104">
        <f t="shared" si="308"/>
        <v>46220088.573193669</v>
      </c>
      <c r="DH142" s="104">
        <f t="shared" si="309"/>
        <v>46220088.573193669</v>
      </c>
      <c r="DI142" s="104">
        <f t="shared" si="310"/>
        <v>46220088.573193669</v>
      </c>
      <c r="DJ142" s="104">
        <f t="shared" si="180"/>
        <v>46220088.573193669</v>
      </c>
      <c r="DK142" s="104">
        <f>INDEX($DC:$DI,ROW(),MATCH($DK$42,$DC$47:$DI$47,0))</f>
        <v>46220088.573193669</v>
      </c>
      <c r="DL142" s="104">
        <f t="shared" si="181"/>
        <v>12751464.282455459</v>
      </c>
      <c r="DM142" s="104">
        <f t="shared" si="182"/>
        <v>1477692.8691347986</v>
      </c>
      <c r="DN142" s="104">
        <f t="shared" si="183"/>
        <v>0</v>
      </c>
      <c r="DO142" s="104">
        <f t="shared" si="184"/>
        <v>0</v>
      </c>
      <c r="DP142" s="104">
        <f t="shared" si="185"/>
        <v>0</v>
      </c>
      <c r="DQ142" s="104">
        <f t="shared" si="186"/>
        <v>0</v>
      </c>
      <c r="DR142" s="104">
        <f t="shared" si="187"/>
        <v>-577809.13525551336</v>
      </c>
      <c r="DS142" s="104">
        <f t="shared" si="188"/>
        <v>0</v>
      </c>
      <c r="DT142" s="104">
        <f t="shared" si="189"/>
        <v>-1223932.82888285</v>
      </c>
      <c r="DU142" s="104">
        <f t="shared" si="190"/>
        <v>-1223932.8288828502</v>
      </c>
      <c r="DV142" s="104">
        <f t="shared" si="191"/>
        <v>519631.83549083548</v>
      </c>
      <c r="DW142" s="104">
        <f t="shared" si="192"/>
        <v>0</v>
      </c>
      <c r="DX142" s="104">
        <f t="shared" si="193"/>
        <v>0</v>
      </c>
      <c r="DY142" s="104">
        <f t="shared" si="194"/>
        <v>0</v>
      </c>
      <c r="DZ142" s="104">
        <f t="shared" si="195"/>
        <v>0</v>
      </c>
      <c r="EA142" s="104">
        <f t="shared" si="196"/>
        <v>0</v>
      </c>
      <c r="EB142" s="104">
        <f t="shared" si="197"/>
        <v>-592568.18754825636</v>
      </c>
      <c r="EC142" s="104">
        <f t="shared" si="198"/>
        <v>0</v>
      </c>
      <c r="ED142" s="104">
        <f t="shared" si="199"/>
        <v>-1247874.0527617633</v>
      </c>
      <c r="EE142" s="104">
        <f t="shared" si="200"/>
        <v>-1247874.0527617629</v>
      </c>
      <c r="EF142" s="104">
        <f t="shared" si="201"/>
        <v>521375.15674951801</v>
      </c>
      <c r="EG142" s="104">
        <f t="shared" si="202"/>
        <v>0</v>
      </c>
      <c r="EH142" s="104">
        <f t="shared" si="203"/>
        <v>17335976.229609594</v>
      </c>
      <c r="EI142" s="104">
        <f t="shared" si="204"/>
        <v>0</v>
      </c>
      <c r="EJ142" s="104">
        <f t="shared" si="205"/>
        <v>0</v>
      </c>
      <c r="EK142" s="104">
        <f t="shared" si="206"/>
        <v>0</v>
      </c>
      <c r="EL142" s="104">
        <f t="shared" si="207"/>
        <v>5463501.2203898113</v>
      </c>
      <c r="EM142" s="104">
        <f t="shared" si="208"/>
        <v>0</v>
      </c>
      <c r="EN142" s="104">
        <f t="shared" si="209"/>
        <v>47475981.518438511</v>
      </c>
      <c r="EO142" s="104">
        <f t="shared" si="210"/>
        <v>47475981.518438511</v>
      </c>
      <c r="EP142" s="104">
        <f t="shared" si="311"/>
        <v>47475981.518438511</v>
      </c>
      <c r="EQ142" s="104">
        <f t="shared" si="312"/>
        <v>47475981.518438511</v>
      </c>
      <c r="ER142" s="104">
        <f t="shared" si="211"/>
        <v>47475981.518438511</v>
      </c>
      <c r="ES142" s="104">
        <f>INDEX($EK:$EQ,ROW(),MATCH($ES$42,$EK$47:$EQ$47,0))</f>
        <v>47475981.518438511</v>
      </c>
      <c r="ET142" s="104">
        <f t="shared" si="212"/>
        <v>12072085.37053627</v>
      </c>
      <c r="EU142" s="104">
        <f t="shared" si="213"/>
        <v>1467618.5521004945</v>
      </c>
      <c r="EV142" s="104">
        <f t="shared" si="214"/>
        <v>17505402.484555691</v>
      </c>
      <c r="EW142" s="104">
        <f t="shared" si="215"/>
        <v>0</v>
      </c>
      <c r="EX142" s="104">
        <f t="shared" si="216"/>
        <v>0</v>
      </c>
      <c r="EY142" s="104">
        <f t="shared" si="217"/>
        <v>0</v>
      </c>
      <c r="EZ142" s="104">
        <f t="shared" si="218"/>
        <v>5516754.7340834653</v>
      </c>
      <c r="FA142" s="104">
        <f t="shared" si="219"/>
        <v>0</v>
      </c>
      <c r="FB142" s="104">
        <f t="shared" si="220"/>
        <v>47467962.625955433</v>
      </c>
      <c r="FC142" s="104">
        <f t="shared" si="221"/>
        <v>47467962.625955433</v>
      </c>
      <c r="FD142" s="104">
        <f t="shared" si="313"/>
        <v>47467962.625955433</v>
      </c>
      <c r="FE142" s="104">
        <f t="shared" si="314"/>
        <v>47467962.625955433</v>
      </c>
      <c r="FF142" s="104">
        <f t="shared" si="222"/>
        <v>47467962.625955433</v>
      </c>
      <c r="FG142" s="113">
        <f>INDEX($EY:$FE,ROW(),MATCH($FG$42,$EY$47:$FE$47,0))</f>
        <v>47467962.625955433</v>
      </c>
      <c r="FH142" s="104">
        <f t="shared" si="223"/>
        <v>12230089.125705941</v>
      </c>
      <c r="FI142" s="104">
        <f t="shared" si="224"/>
        <v>1477692.8691347986</v>
      </c>
      <c r="FJ142" s="104">
        <v>38869004.680677302</v>
      </c>
      <c r="FK142" s="104">
        <v>6859037.34096763</v>
      </c>
      <c r="FL142" s="104">
        <v>399968.17648264603</v>
      </c>
      <c r="FM142" s="104">
        <f t="shared" si="315"/>
        <v>399968.17648264603</v>
      </c>
      <c r="FN142" s="104">
        <f t="shared" si="316"/>
        <v>0</v>
      </c>
      <c r="FO142" s="104">
        <f t="shared" si="225"/>
        <v>7259005.5174502758</v>
      </c>
      <c r="FP142" s="104">
        <v>385513980.04999298</v>
      </c>
      <c r="FQ142" s="104">
        <v>402363316.17524099</v>
      </c>
      <c r="FR142" s="104">
        <f t="shared" si="226"/>
        <v>402366709.37306023</v>
      </c>
      <c r="FS142" s="104">
        <f t="shared" si="227"/>
        <v>3393.1978192329407</v>
      </c>
      <c r="FT142" s="104">
        <v>62980739.521194801</v>
      </c>
      <c r="FU142" s="104">
        <f t="shared" si="317"/>
        <v>0</v>
      </c>
      <c r="FV142" s="104">
        <f t="shared" si="318"/>
        <v>0</v>
      </c>
      <c r="FW142" s="104">
        <f t="shared" si="319"/>
        <v>0</v>
      </c>
      <c r="FX142" s="104">
        <v>895407575</v>
      </c>
      <c r="FY142" s="104">
        <f t="shared" si="228"/>
        <v>986318522.74071121</v>
      </c>
      <c r="FZ142" s="104">
        <f t="shared" si="320"/>
        <v>24385077.752578601</v>
      </c>
      <c r="GA142" s="104">
        <f t="shared" si="229"/>
        <v>0</v>
      </c>
      <c r="GB142" s="104">
        <f t="shared" si="230"/>
        <v>0</v>
      </c>
      <c r="GC142" s="104">
        <f t="shared" si="231"/>
        <v>0</v>
      </c>
      <c r="GD142" s="104">
        <f t="shared" si="232"/>
        <v>0</v>
      </c>
      <c r="GE142" s="104">
        <f t="shared" si="233"/>
        <v>0</v>
      </c>
      <c r="GF142" s="104">
        <f t="shared" si="234"/>
        <v>0</v>
      </c>
      <c r="GG142" s="104">
        <f t="shared" si="235"/>
        <v>0</v>
      </c>
      <c r="GH142" s="104">
        <f t="shared" si="236"/>
        <v>0</v>
      </c>
      <c r="GI142" s="104">
        <f t="shared" si="237"/>
        <v>86134368.379288837</v>
      </c>
      <c r="GJ142" s="104">
        <f t="shared" si="238"/>
        <v>0</v>
      </c>
      <c r="GK142" s="104">
        <f t="shared" si="239"/>
        <v>0</v>
      </c>
      <c r="GL142" s="104">
        <f t="shared" si="240"/>
        <v>0</v>
      </c>
      <c r="GM142" s="104">
        <f t="shared" si="241"/>
        <v>86134368.379288837</v>
      </c>
      <c r="GN142" s="104">
        <f t="shared" si="242"/>
        <v>86134368.379288837</v>
      </c>
      <c r="GO142" s="104">
        <f t="shared" si="243"/>
        <v>86134368.379288837</v>
      </c>
      <c r="GP142" s="104">
        <f t="shared" si="244"/>
        <v>86134368.379288837</v>
      </c>
      <c r="GQ142" s="104">
        <f t="shared" si="245"/>
        <v>0</v>
      </c>
      <c r="GR142" s="104">
        <f t="shared" si="246"/>
        <v>0</v>
      </c>
      <c r="GS142" s="104">
        <f t="shared" si="247"/>
        <v>0</v>
      </c>
      <c r="GT142" s="104">
        <f t="shared" si="248"/>
        <v>0</v>
      </c>
      <c r="GU142" s="104">
        <f t="shared" si="249"/>
        <v>0</v>
      </c>
      <c r="GV142" s="104">
        <f t="shared" si="250"/>
        <v>0</v>
      </c>
      <c r="GW142" s="104">
        <f t="shared" si="251"/>
        <v>0</v>
      </c>
      <c r="GX142" s="104">
        <f t="shared" si="252"/>
        <v>0</v>
      </c>
      <c r="GY142" s="104">
        <f t="shared" si="253"/>
        <v>103470344.60889843</v>
      </c>
      <c r="GZ142" s="104">
        <f t="shared" si="254"/>
        <v>0</v>
      </c>
      <c r="HA142" s="104">
        <f t="shared" si="255"/>
        <v>0</v>
      </c>
      <c r="HB142" s="104">
        <f t="shared" si="256"/>
        <v>0</v>
      </c>
      <c r="HC142" s="104">
        <f t="shared" si="257"/>
        <v>91020060.464423135</v>
      </c>
      <c r="HD142" s="104">
        <f t="shared" si="258"/>
        <v>132386417.0688445</v>
      </c>
      <c r="HE142" s="104">
        <f t="shared" si="259"/>
        <v>98726085.585315943</v>
      </c>
      <c r="HF142" s="104">
        <f t="shared" si="260"/>
        <v>87601986.931389332</v>
      </c>
      <c r="HG142" s="104">
        <f t="shared" si="261"/>
        <v>103470344.60889843</v>
      </c>
      <c r="HH142" s="104">
        <f t="shared" si="262"/>
        <v>0</v>
      </c>
      <c r="HI142" s="104">
        <f t="shared" si="263"/>
        <v>0</v>
      </c>
      <c r="HJ142" s="104">
        <f t="shared" si="264"/>
        <v>0</v>
      </c>
      <c r="HK142" s="104">
        <f t="shared" si="265"/>
        <v>91612628.651971385</v>
      </c>
      <c r="HL142" s="104">
        <f t="shared" si="266"/>
        <v>133634291.12160626</v>
      </c>
      <c r="HM142" s="104">
        <f t="shared" si="267"/>
        <v>98204710.428566426</v>
      </c>
      <c r="HN142" s="104">
        <f t="shared" si="268"/>
        <v>87601986.931389332</v>
      </c>
    </row>
    <row r="143" spans="1:222" x14ac:dyDescent="0.2">
      <c r="A143" s="63"/>
      <c r="K143" s="64" t="s">
        <v>463</v>
      </c>
      <c r="L143" s="64"/>
      <c r="M143" s="84">
        <v>1</v>
      </c>
      <c r="N143" s="84">
        <v>1</v>
      </c>
      <c r="O143" s="84"/>
      <c r="P143" s="84"/>
      <c r="Q143" s="84">
        <v>1</v>
      </c>
      <c r="R143" s="84">
        <v>1</v>
      </c>
      <c r="S143" s="83">
        <f t="shared" si="169"/>
        <v>40</v>
      </c>
      <c r="T143" s="87">
        <f t="shared" si="170"/>
        <v>0</v>
      </c>
      <c r="U143" s="84"/>
      <c r="V143" s="84"/>
      <c r="W143" s="85">
        <v>1.0081002408107</v>
      </c>
      <c r="X143" s="85">
        <v>1.00788245964329</v>
      </c>
      <c r="Y143" s="85">
        <v>1.00843671425068</v>
      </c>
      <c r="Z143" s="85">
        <v>1.0081002408107</v>
      </c>
      <c r="AA143" s="85">
        <v>1.00829227723896</v>
      </c>
      <c r="AB143" s="85">
        <v>1.0079141351988301</v>
      </c>
      <c r="AC143" s="85">
        <v>1.0078932873422199</v>
      </c>
      <c r="AD143" s="85">
        <v>1.0081057363181301</v>
      </c>
      <c r="AE143" s="85">
        <v>1.00808530949547</v>
      </c>
      <c r="AF143" s="98">
        <v>53393513.280419797</v>
      </c>
      <c r="AG143" s="84">
        <v>54281849.764167704</v>
      </c>
      <c r="AH143" s="84">
        <v>51955234.082226098</v>
      </c>
      <c r="AI143" s="84">
        <v>53393513.280419797</v>
      </c>
      <c r="AJ143" s="84">
        <v>53343382.015652701</v>
      </c>
      <c r="AK143" s="84">
        <v>53432201.102969997</v>
      </c>
      <c r="AL143" s="98">
        <v>53480479.010054603</v>
      </c>
      <c r="AM143" s="84">
        <v>53908181.233908698</v>
      </c>
      <c r="AN143" s="84">
        <v>53429773.146424599</v>
      </c>
      <c r="AO143" s="84">
        <v>-347405.34170026903</v>
      </c>
      <c r="AP143" s="84"/>
      <c r="AQ143" s="84"/>
      <c r="AR143" s="84">
        <v>48659303.147506103</v>
      </c>
      <c r="AS143" s="83">
        <f t="shared" si="171"/>
        <v>48659303.147506103</v>
      </c>
      <c r="AT143" s="83">
        <f t="shared" si="269"/>
        <v>48659303.147506103</v>
      </c>
      <c r="AU143" s="83">
        <f t="shared" si="172"/>
        <v>0</v>
      </c>
      <c r="AV143" s="84">
        <v>49946440.18</v>
      </c>
      <c r="AW143" s="84">
        <v>49946440.18</v>
      </c>
      <c r="AX143" s="84"/>
      <c r="AY143" s="83">
        <f t="shared" si="270"/>
        <v>49946440.18</v>
      </c>
      <c r="AZ143" s="83">
        <f t="shared" si="271"/>
        <v>0</v>
      </c>
      <c r="BA143" s="83">
        <f t="shared" si="272"/>
        <v>53046107.938719526</v>
      </c>
      <c r="BB143" s="83">
        <f t="shared" si="273"/>
        <v>53046107.938719526</v>
      </c>
      <c r="BC143" s="83">
        <f t="shared" si="274"/>
        <v>53046107.938719526</v>
      </c>
      <c r="BD143" s="83">
        <f t="shared" si="275"/>
        <v>53046107.938719526</v>
      </c>
      <c r="BE143" s="83">
        <f t="shared" si="173"/>
        <v>0</v>
      </c>
      <c r="BF143" s="83">
        <f t="shared" si="174"/>
        <v>0</v>
      </c>
      <c r="BG143" s="83">
        <f t="shared" si="276"/>
        <v>53046107.938719526</v>
      </c>
      <c r="BH143" s="83">
        <f t="shared" si="277"/>
        <v>53934444.422467433</v>
      </c>
      <c r="BI143" s="83">
        <f t="shared" si="278"/>
        <v>51607828.740525827</v>
      </c>
      <c r="BJ143" s="83">
        <f t="shared" si="279"/>
        <v>53046107.938719526</v>
      </c>
      <c r="BK143" s="83">
        <f t="shared" si="280"/>
        <v>52995976.67395243</v>
      </c>
      <c r="BL143" s="83">
        <f t="shared" si="281"/>
        <v>53084795.761269726</v>
      </c>
      <c r="BM143" s="83">
        <f t="shared" si="282"/>
        <v>53560775.892208427</v>
      </c>
      <c r="BN143" s="83">
        <f t="shared" si="283"/>
        <v>53082367.804724328</v>
      </c>
      <c r="BO143" s="83">
        <f t="shared" si="175"/>
        <v>0</v>
      </c>
      <c r="BP143" s="83">
        <f t="shared" si="284"/>
        <v>0</v>
      </c>
      <c r="BQ143" s="83">
        <f t="shared" si="285"/>
        <v>53478608.254020236</v>
      </c>
      <c r="BR143" s="83">
        <f t="shared" si="286"/>
        <v>53478608.254020236</v>
      </c>
      <c r="BS143" s="83">
        <f t="shared" si="287"/>
        <v>53478608.254020236</v>
      </c>
      <c r="BT143" s="83">
        <f t="shared" si="288"/>
        <v>53478608.254020236</v>
      </c>
      <c r="BU143" s="83">
        <f t="shared" si="289"/>
        <v>53478608.254020236</v>
      </c>
      <c r="BV143" s="83">
        <f t="shared" si="290"/>
        <v>54362318.912596621</v>
      </c>
      <c r="BW143" s="83">
        <f t="shared" si="291"/>
        <v>52046160.204304762</v>
      </c>
      <c r="BX143" s="83">
        <f t="shared" si="292"/>
        <v>53478608.254020236</v>
      </c>
      <c r="BY143" s="83">
        <f t="shared" si="293"/>
        <v>53438314.786489971</v>
      </c>
      <c r="BZ143" s="83">
        <f t="shared" si="294"/>
        <v>53507665.424769707</v>
      </c>
      <c r="CA143" s="83">
        <f t="shared" si="295"/>
        <v>53997741.394680455</v>
      </c>
      <c r="CB143" s="83">
        <f t="shared" si="296"/>
        <v>53514364.056885928</v>
      </c>
      <c r="CC143" s="84"/>
      <c r="CD143" s="84"/>
      <c r="CE143" s="84"/>
      <c r="CF143" s="84"/>
      <c r="CG143" s="84"/>
      <c r="CH143" s="84"/>
      <c r="CI143" s="84"/>
      <c r="CJ143" s="84"/>
      <c r="CK143" s="84"/>
      <c r="CL143" s="83">
        <f t="shared" si="164"/>
        <v>888336.48374790698</v>
      </c>
      <c r="CM143" s="83">
        <f t="shared" si="165"/>
        <v>0</v>
      </c>
      <c r="CN143" s="83">
        <f t="shared" si="166"/>
        <v>0</v>
      </c>
      <c r="CO143" s="83">
        <f t="shared" si="297"/>
        <v>0</v>
      </c>
      <c r="CP143" s="83">
        <f t="shared" si="298"/>
        <v>38687.822550199926</v>
      </c>
      <c r="CQ143" s="83">
        <f t="shared" si="299"/>
        <v>0</v>
      </c>
      <c r="CR143" s="83">
        <f t="shared" si="300"/>
        <v>0</v>
      </c>
      <c r="CS143" s="83">
        <f t="shared" si="301"/>
        <v>0</v>
      </c>
      <c r="CT143" s="83">
        <f t="shared" si="302"/>
        <v>0</v>
      </c>
      <c r="CU143" s="83">
        <f t="shared" si="303"/>
        <v>0</v>
      </c>
      <c r="CV143" s="83">
        <f t="shared" si="176"/>
        <v>38687.822550199926</v>
      </c>
      <c r="CW143" s="83">
        <f>INDEX($CO:$CU,ROW(),MATCH($CW$42,$CO$47:$CU$47,0))</f>
        <v>0</v>
      </c>
      <c r="CX143" s="83">
        <f t="shared" si="167"/>
        <v>514667.95348890126</v>
      </c>
      <c r="CY143" s="83">
        <f t="shared" si="168"/>
        <v>36259.866004802287</v>
      </c>
      <c r="CZ143" s="83">
        <f t="shared" si="177"/>
        <v>883710.65857638419</v>
      </c>
      <c r="DA143" s="83">
        <f t="shared" si="178"/>
        <v>0</v>
      </c>
      <c r="DB143" s="83">
        <f t="shared" si="179"/>
        <v>0</v>
      </c>
      <c r="DC143" s="83">
        <f t="shared" si="304"/>
        <v>0</v>
      </c>
      <c r="DD143" s="83">
        <f t="shared" si="305"/>
        <v>29057.170749470592</v>
      </c>
      <c r="DE143" s="83">
        <f t="shared" si="306"/>
        <v>0</v>
      </c>
      <c r="DF143" s="83">
        <f t="shared" si="307"/>
        <v>0</v>
      </c>
      <c r="DG143" s="83">
        <f t="shared" si="308"/>
        <v>0</v>
      </c>
      <c r="DH143" s="83">
        <f t="shared" si="309"/>
        <v>0</v>
      </c>
      <c r="DI143" s="83">
        <f t="shared" si="310"/>
        <v>0</v>
      </c>
      <c r="DJ143" s="83">
        <f t="shared" si="180"/>
        <v>29057.170749470592</v>
      </c>
      <c r="DK143" s="83">
        <f>INDEX($DC:$DI,ROW(),MATCH($DK$42,$DC$47:$DI$47,0))</f>
        <v>0</v>
      </c>
      <c r="DL143" s="83">
        <f t="shared" si="181"/>
        <v>519133.14066021889</v>
      </c>
      <c r="DM143" s="83">
        <f t="shared" si="182"/>
        <v>35755.802865691483</v>
      </c>
      <c r="DN143" s="83">
        <f t="shared" si="183"/>
        <v>0</v>
      </c>
      <c r="DO143" s="83">
        <f t="shared" si="184"/>
        <v>0</v>
      </c>
      <c r="DP143" s="83">
        <f t="shared" si="185"/>
        <v>0</v>
      </c>
      <c r="DQ143" s="83">
        <f t="shared" si="186"/>
        <v>0</v>
      </c>
      <c r="DR143" s="83">
        <f t="shared" si="187"/>
        <v>-4575.4371956159212</v>
      </c>
      <c r="DS143" s="83">
        <f t="shared" si="188"/>
        <v>0</v>
      </c>
      <c r="DT143" s="83">
        <f t="shared" si="189"/>
        <v>0</v>
      </c>
      <c r="DU143" s="83">
        <f t="shared" si="190"/>
        <v>0</v>
      </c>
      <c r="DV143" s="83">
        <f t="shared" si="191"/>
        <v>21239.188346108891</v>
      </c>
      <c r="DW143" s="83">
        <f t="shared" si="192"/>
        <v>0</v>
      </c>
      <c r="DX143" s="83">
        <f t="shared" si="193"/>
        <v>0</v>
      </c>
      <c r="DY143" s="83">
        <f t="shared" si="194"/>
        <v>0</v>
      </c>
      <c r="DZ143" s="83">
        <f t="shared" si="195"/>
        <v>0</v>
      </c>
      <c r="EA143" s="83">
        <f t="shared" si="196"/>
        <v>0</v>
      </c>
      <c r="EB143" s="83">
        <f t="shared" si="197"/>
        <v>-3496.6902337218112</v>
      </c>
      <c r="EC143" s="83">
        <f t="shared" si="198"/>
        <v>0</v>
      </c>
      <c r="ED143" s="83">
        <f t="shared" si="199"/>
        <v>0</v>
      </c>
      <c r="EE143" s="83">
        <f t="shared" si="200"/>
        <v>0</v>
      </c>
      <c r="EF143" s="83">
        <f t="shared" si="201"/>
        <v>21226.042483449713</v>
      </c>
      <c r="EG143" s="83">
        <f t="shared" si="202"/>
        <v>0</v>
      </c>
      <c r="EH143" s="83">
        <f t="shared" si="203"/>
        <v>888336.48374790698</v>
      </c>
      <c r="EI143" s="83">
        <f t="shared" si="204"/>
        <v>0</v>
      </c>
      <c r="EJ143" s="83">
        <f t="shared" si="205"/>
        <v>0</v>
      </c>
      <c r="EK143" s="83">
        <f t="shared" si="206"/>
        <v>0</v>
      </c>
      <c r="EL143" s="83">
        <f t="shared" si="207"/>
        <v>43263.259745815849</v>
      </c>
      <c r="EM143" s="83">
        <f t="shared" si="208"/>
        <v>0</v>
      </c>
      <c r="EN143" s="83">
        <f t="shared" si="209"/>
        <v>0</v>
      </c>
      <c r="EO143" s="83">
        <f t="shared" si="210"/>
        <v>0</v>
      </c>
      <c r="EP143" s="83">
        <f t="shared" si="311"/>
        <v>0</v>
      </c>
      <c r="EQ143" s="83">
        <f t="shared" si="312"/>
        <v>0</v>
      </c>
      <c r="ER143" s="83">
        <f t="shared" si="211"/>
        <v>43263.259745815849</v>
      </c>
      <c r="ES143" s="83">
        <f>INDEX($EK:$EQ,ROW(),MATCH($ES$42,$EK$47:$EQ$47,0))</f>
        <v>0</v>
      </c>
      <c r="ET143" s="83">
        <f t="shared" si="212"/>
        <v>493428.76514279237</v>
      </c>
      <c r="EU143" s="83">
        <f t="shared" si="213"/>
        <v>36259.866004802287</v>
      </c>
      <c r="EV143" s="83">
        <f t="shared" si="214"/>
        <v>883710.65857638419</v>
      </c>
      <c r="EW143" s="83">
        <f t="shared" si="215"/>
        <v>0</v>
      </c>
      <c r="EX143" s="83">
        <f t="shared" si="216"/>
        <v>0</v>
      </c>
      <c r="EY143" s="83">
        <f t="shared" si="217"/>
        <v>0</v>
      </c>
      <c r="EZ143" s="83">
        <f t="shared" si="218"/>
        <v>32553.860983192404</v>
      </c>
      <c r="FA143" s="83">
        <f t="shared" si="219"/>
        <v>0</v>
      </c>
      <c r="FB143" s="83">
        <f t="shared" si="220"/>
        <v>0</v>
      </c>
      <c r="FC143" s="83">
        <f t="shared" si="221"/>
        <v>0</v>
      </c>
      <c r="FD143" s="83">
        <f t="shared" si="313"/>
        <v>0</v>
      </c>
      <c r="FE143" s="83">
        <f t="shared" si="314"/>
        <v>0</v>
      </c>
      <c r="FF143" s="83">
        <f t="shared" si="222"/>
        <v>32553.860983192404</v>
      </c>
      <c r="FG143" s="113">
        <f>INDEX($EY:$FE,ROW(),MATCH($FG$42,$EY$47:$FE$47,0))</f>
        <v>0</v>
      </c>
      <c r="FH143" s="83">
        <f t="shared" si="223"/>
        <v>497907.09817676916</v>
      </c>
      <c r="FI143" s="83">
        <f t="shared" si="224"/>
        <v>35755.802865691483</v>
      </c>
      <c r="FJ143" s="84">
        <v>1623831.51033019</v>
      </c>
      <c r="FK143" s="84">
        <v>541897.69450065203</v>
      </c>
      <c r="FL143" s="84"/>
      <c r="FM143" s="83">
        <f t="shared" si="315"/>
        <v>0</v>
      </c>
      <c r="FN143" s="83">
        <f t="shared" si="316"/>
        <v>0</v>
      </c>
      <c r="FO143" s="83">
        <f t="shared" si="225"/>
        <v>541897.69450065203</v>
      </c>
      <c r="FP143" s="84">
        <v>2206103.4352557501</v>
      </c>
      <c r="FQ143" s="84">
        <v>50823906.205188103</v>
      </c>
      <c r="FR143" s="83">
        <f t="shared" si="226"/>
        <v>50823906.20518811</v>
      </c>
      <c r="FS143" s="83">
        <f t="shared" si="227"/>
        <v>0</v>
      </c>
      <c r="FT143" s="84">
        <v>50783531.9747632</v>
      </c>
      <c r="FU143" s="83">
        <f t="shared" si="317"/>
        <v>53046107.938719526</v>
      </c>
      <c r="FV143" s="83">
        <f t="shared" si="318"/>
        <v>0</v>
      </c>
      <c r="FW143" s="83">
        <f t="shared" si="319"/>
        <v>48659303.147506103</v>
      </c>
      <c r="FX143" s="84">
        <v>27749966.289999999</v>
      </c>
      <c r="FY143" s="83">
        <f t="shared" si="228"/>
        <v>24650298.531280473</v>
      </c>
      <c r="FZ143" s="83">
        <f t="shared" si="320"/>
        <v>2609981.305656597</v>
      </c>
      <c r="GA143" s="83">
        <f t="shared" si="229"/>
        <v>0</v>
      </c>
      <c r="GB143" s="83">
        <f t="shared" si="230"/>
        <v>0</v>
      </c>
      <c r="GC143" s="83">
        <f t="shared" si="231"/>
        <v>0</v>
      </c>
      <c r="GD143" s="83">
        <f t="shared" si="232"/>
        <v>0</v>
      </c>
      <c r="GE143" s="83">
        <f t="shared" si="233"/>
        <v>0</v>
      </c>
      <c r="GF143" s="83">
        <f t="shared" si="234"/>
        <v>0</v>
      </c>
      <c r="GG143" s="83">
        <f t="shared" si="235"/>
        <v>0</v>
      </c>
      <c r="GH143" s="83">
        <f t="shared" si="236"/>
        <v>0</v>
      </c>
      <c r="GI143" s="83">
        <f t="shared" si="237"/>
        <v>53046107.938719526</v>
      </c>
      <c r="GJ143" s="83">
        <f t="shared" si="238"/>
        <v>0</v>
      </c>
      <c r="GK143" s="83">
        <f t="shared" si="239"/>
        <v>0</v>
      </c>
      <c r="GL143" s="83">
        <f t="shared" si="240"/>
        <v>0</v>
      </c>
      <c r="GM143" s="83">
        <f t="shared" si="241"/>
        <v>53046107.938719526</v>
      </c>
      <c r="GN143" s="83">
        <f t="shared" si="242"/>
        <v>0</v>
      </c>
      <c r="GO143" s="83">
        <f t="shared" si="243"/>
        <v>53046107.938719526</v>
      </c>
      <c r="GP143" s="83">
        <f t="shared" si="244"/>
        <v>53046107.938719526</v>
      </c>
      <c r="GQ143" s="83">
        <f t="shared" si="245"/>
        <v>0</v>
      </c>
      <c r="GR143" s="83">
        <f t="shared" si="246"/>
        <v>0</v>
      </c>
      <c r="GS143" s="83">
        <f t="shared" si="247"/>
        <v>0</v>
      </c>
      <c r="GT143" s="83">
        <f t="shared" si="248"/>
        <v>0</v>
      </c>
      <c r="GU143" s="83">
        <f t="shared" si="249"/>
        <v>0</v>
      </c>
      <c r="GV143" s="83">
        <f t="shared" si="250"/>
        <v>0</v>
      </c>
      <c r="GW143" s="83">
        <f t="shared" si="251"/>
        <v>0</v>
      </c>
      <c r="GX143" s="83">
        <f t="shared" si="252"/>
        <v>0</v>
      </c>
      <c r="GY143" s="83">
        <f t="shared" si="253"/>
        <v>53934444.422467433</v>
      </c>
      <c r="GZ143" s="83">
        <f t="shared" si="254"/>
        <v>0</v>
      </c>
      <c r="HA143" s="83">
        <f t="shared" si="255"/>
        <v>0</v>
      </c>
      <c r="HB143" s="83">
        <f t="shared" si="256"/>
        <v>0</v>
      </c>
      <c r="HC143" s="83">
        <f t="shared" si="257"/>
        <v>53084795.761269726</v>
      </c>
      <c r="HD143" s="83">
        <f t="shared" si="258"/>
        <v>0</v>
      </c>
      <c r="HE143" s="83">
        <f t="shared" si="259"/>
        <v>53560775.892208427</v>
      </c>
      <c r="HF143" s="83">
        <f t="shared" si="260"/>
        <v>53082367.804724328</v>
      </c>
      <c r="HG143" s="83">
        <f t="shared" si="261"/>
        <v>53934444.422467433</v>
      </c>
      <c r="HH143" s="83">
        <f t="shared" si="262"/>
        <v>0</v>
      </c>
      <c r="HI143" s="83">
        <f t="shared" si="263"/>
        <v>0</v>
      </c>
      <c r="HJ143" s="83">
        <f t="shared" si="264"/>
        <v>0</v>
      </c>
      <c r="HK143" s="83">
        <f t="shared" si="265"/>
        <v>53088292.451503448</v>
      </c>
      <c r="HL143" s="83">
        <f t="shared" si="266"/>
        <v>0</v>
      </c>
      <c r="HM143" s="83">
        <f t="shared" si="267"/>
        <v>53539549.849724978</v>
      </c>
      <c r="HN143" s="83">
        <f t="shared" si="268"/>
        <v>53082367.804724328</v>
      </c>
    </row>
    <row r="144" spans="1:222" x14ac:dyDescent="0.2">
      <c r="A144" s="63"/>
      <c r="K144" s="64" t="s">
        <v>464</v>
      </c>
      <c r="L144" s="64"/>
      <c r="M144" s="84">
        <v>1</v>
      </c>
      <c r="N144" s="84">
        <v>1</v>
      </c>
      <c r="O144" s="84"/>
      <c r="P144" s="84"/>
      <c r="Q144" s="84"/>
      <c r="R144" s="84">
        <v>2</v>
      </c>
      <c r="S144" s="83">
        <f t="shared" si="169"/>
        <v>40</v>
      </c>
      <c r="T144" s="87">
        <f t="shared" si="170"/>
        <v>0</v>
      </c>
      <c r="U144" s="84"/>
      <c r="V144" s="84"/>
      <c r="W144" s="85">
        <v>1.0281121865624201</v>
      </c>
      <c r="X144" s="85">
        <v>1.0243699132189099</v>
      </c>
      <c r="Y144" s="85">
        <v>1.03803268854075</v>
      </c>
      <c r="Z144" s="85">
        <v>1.0281121865624201</v>
      </c>
      <c r="AA144" s="85">
        <v>1.02970425203074</v>
      </c>
      <c r="AB144" s="85">
        <v>1.0267493465811199</v>
      </c>
      <c r="AC144" s="85">
        <v>1.0090991858376099</v>
      </c>
      <c r="AD144" s="85">
        <v>1.0259656501990599</v>
      </c>
      <c r="AE144" s="85">
        <v>1.0276936221810899</v>
      </c>
      <c r="AF144" s="98">
        <v>2653913.46887581</v>
      </c>
      <c r="AG144" s="84">
        <v>3650886.58359339</v>
      </c>
      <c r="AH144" s="84">
        <v>1135404.6311166501</v>
      </c>
      <c r="AI144" s="84">
        <v>2653913.46887581</v>
      </c>
      <c r="AJ144" s="84">
        <v>2355321.66325144</v>
      </c>
      <c r="AK144" s="84">
        <v>2937449.9493213901</v>
      </c>
      <c r="AL144" s="98">
        <v>9818587.3282022905</v>
      </c>
      <c r="AM144" s="84">
        <v>3269334.9624612699</v>
      </c>
      <c r="AN144" s="84">
        <v>2733299.0670211399</v>
      </c>
      <c r="AO144" s="84">
        <v>-60085.459494941097</v>
      </c>
      <c r="AP144" s="84"/>
      <c r="AQ144" s="84"/>
      <c r="AR144" s="84"/>
      <c r="AS144" s="83">
        <f t="shared" si="171"/>
        <v>0</v>
      </c>
      <c r="AT144" s="83">
        <f t="shared" si="269"/>
        <v>0</v>
      </c>
      <c r="AU144" s="83">
        <f t="shared" si="172"/>
        <v>9818587.3282022905</v>
      </c>
      <c r="AV144" s="84">
        <v>8638482.0500000007</v>
      </c>
      <c r="AW144" s="84">
        <v>8638482.0500000007</v>
      </c>
      <c r="AX144" s="84"/>
      <c r="AY144" s="83">
        <f t="shared" si="270"/>
        <v>8638482.0500000007</v>
      </c>
      <c r="AZ144" s="83">
        <f t="shared" si="271"/>
        <v>0</v>
      </c>
      <c r="BA144" s="83">
        <f t="shared" si="272"/>
        <v>2593828.0093808691</v>
      </c>
      <c r="BB144" s="83">
        <f t="shared" si="273"/>
        <v>5483731.7369094379</v>
      </c>
      <c r="BC144" s="83">
        <f t="shared" si="274"/>
        <v>5483731.7369094379</v>
      </c>
      <c r="BD144" s="83">
        <f t="shared" si="275"/>
        <v>5483731.7369094379</v>
      </c>
      <c r="BE144" s="83">
        <f t="shared" si="173"/>
        <v>0</v>
      </c>
      <c r="BF144" s="83">
        <f t="shared" si="174"/>
        <v>0</v>
      </c>
      <c r="BG144" s="83">
        <f t="shared" si="276"/>
        <v>2593828.0093808691</v>
      </c>
      <c r="BH144" s="83">
        <f t="shared" si="277"/>
        <v>3590801.124098449</v>
      </c>
      <c r="BI144" s="83">
        <f t="shared" si="278"/>
        <v>1075319.1716217089</v>
      </c>
      <c r="BJ144" s="83">
        <f t="shared" si="279"/>
        <v>2593828.0093808691</v>
      </c>
      <c r="BK144" s="83">
        <f t="shared" si="280"/>
        <v>2295236.2037564991</v>
      </c>
      <c r="BL144" s="83">
        <f t="shared" si="281"/>
        <v>2877364.4898264492</v>
      </c>
      <c r="BM144" s="83">
        <f t="shared" si="282"/>
        <v>3209249.502966329</v>
      </c>
      <c r="BN144" s="83">
        <f t="shared" si="283"/>
        <v>2673213.607526199</v>
      </c>
      <c r="BO144" s="83">
        <f t="shared" si="175"/>
        <v>9907928.4789644051</v>
      </c>
      <c r="BP144" s="83">
        <f t="shared" si="284"/>
        <v>0</v>
      </c>
      <c r="BQ144" s="83">
        <f t="shared" si="285"/>
        <v>2668435.3199384254</v>
      </c>
      <c r="BR144" s="83">
        <f t="shared" si="286"/>
        <v>5564232.5835488178</v>
      </c>
      <c r="BS144" s="83">
        <f t="shared" si="287"/>
        <v>5564232.5835488178</v>
      </c>
      <c r="BT144" s="83">
        <f t="shared" si="288"/>
        <v>5564232.5835488178</v>
      </c>
      <c r="BU144" s="83">
        <f t="shared" si="289"/>
        <v>2668435.3199384254</v>
      </c>
      <c r="BV144" s="83">
        <f t="shared" si="290"/>
        <v>3679772.9133127024</v>
      </c>
      <c r="BW144" s="83">
        <f t="shared" si="291"/>
        <v>1118501.6623246938</v>
      </c>
      <c r="BX144" s="83">
        <f t="shared" si="292"/>
        <v>2668435.3199384254</v>
      </c>
      <c r="BY144" s="83">
        <f t="shared" si="293"/>
        <v>2365199.2720551817</v>
      </c>
      <c r="BZ144" s="83">
        <f t="shared" si="294"/>
        <v>2955939.3565855403</v>
      </c>
      <c r="CA144" s="83">
        <f t="shared" si="295"/>
        <v>3294139.910985155</v>
      </c>
      <c r="CB144" s="83">
        <f t="shared" si="296"/>
        <v>2748908.5591962081</v>
      </c>
      <c r="CC144" s="84"/>
      <c r="CD144" s="84"/>
      <c r="CE144" s="84"/>
      <c r="CF144" s="84"/>
      <c r="CG144" s="84"/>
      <c r="CH144" s="84"/>
      <c r="CI144" s="84"/>
      <c r="CJ144" s="84"/>
      <c r="CK144" s="84"/>
      <c r="CL144" s="83">
        <f t="shared" si="164"/>
        <v>996973.11471757991</v>
      </c>
      <c r="CM144" s="83">
        <f t="shared" si="165"/>
        <v>0</v>
      </c>
      <c r="CN144" s="83">
        <f t="shared" si="166"/>
        <v>0</v>
      </c>
      <c r="CO144" s="83">
        <f t="shared" si="297"/>
        <v>0</v>
      </c>
      <c r="CP144" s="83">
        <f t="shared" si="298"/>
        <v>283536.48044558009</v>
      </c>
      <c r="CQ144" s="83">
        <f t="shared" si="299"/>
        <v>0</v>
      </c>
      <c r="CR144" s="83">
        <f t="shared" si="300"/>
        <v>2889903.7275285688</v>
      </c>
      <c r="CS144" s="83">
        <f t="shared" si="301"/>
        <v>2889903.7275285688</v>
      </c>
      <c r="CT144" s="83">
        <f t="shared" si="302"/>
        <v>2889903.7275285688</v>
      </c>
      <c r="CU144" s="83">
        <f t="shared" si="303"/>
        <v>2889903.7275285688</v>
      </c>
      <c r="CV144" s="83">
        <f t="shared" si="176"/>
        <v>2889903.7275285688</v>
      </c>
      <c r="CW144" s="83">
        <f>INDEX($CO:$CU,ROW(),MATCH($CW$42,$CO$47:$CU$47,0))</f>
        <v>2889903.7275285688</v>
      </c>
      <c r="CX144" s="83">
        <f t="shared" si="167"/>
        <v>615421.49358545989</v>
      </c>
      <c r="CY144" s="83">
        <f t="shared" si="168"/>
        <v>79385.598145329859</v>
      </c>
      <c r="CZ144" s="83">
        <f t="shared" si="177"/>
        <v>1011337.593374277</v>
      </c>
      <c r="DA144" s="83">
        <f t="shared" si="178"/>
        <v>0</v>
      </c>
      <c r="DB144" s="83">
        <f t="shared" si="179"/>
        <v>0</v>
      </c>
      <c r="DC144" s="83">
        <f t="shared" si="304"/>
        <v>0</v>
      </c>
      <c r="DD144" s="83">
        <f t="shared" si="305"/>
        <v>287504.0366471149</v>
      </c>
      <c r="DE144" s="83">
        <f t="shared" si="306"/>
        <v>0</v>
      </c>
      <c r="DF144" s="83">
        <f t="shared" si="307"/>
        <v>2895797.2636103923</v>
      </c>
      <c r="DG144" s="83">
        <f t="shared" si="308"/>
        <v>2895797.2636103923</v>
      </c>
      <c r="DH144" s="83">
        <f t="shared" si="309"/>
        <v>2895797.2636103923</v>
      </c>
      <c r="DI144" s="83">
        <f t="shared" si="310"/>
        <v>2895797.2636103923</v>
      </c>
      <c r="DJ144" s="83">
        <f t="shared" si="180"/>
        <v>2895797.2636103923</v>
      </c>
      <c r="DK144" s="83">
        <f>INDEX($DC:$DI,ROW(),MATCH($DK$42,$DC$47:$DI$47,0))</f>
        <v>2895797.2636103923</v>
      </c>
      <c r="DL144" s="83">
        <f t="shared" si="181"/>
        <v>625704.59104672959</v>
      </c>
      <c r="DM144" s="83">
        <f t="shared" si="182"/>
        <v>80473.239257782698</v>
      </c>
      <c r="DN144" s="83">
        <f t="shared" si="183"/>
        <v>0</v>
      </c>
      <c r="DO144" s="83">
        <f t="shared" si="184"/>
        <v>0</v>
      </c>
      <c r="DP144" s="83">
        <f t="shared" si="185"/>
        <v>0</v>
      </c>
      <c r="DQ144" s="83">
        <f t="shared" si="186"/>
        <v>0</v>
      </c>
      <c r="DR144" s="83">
        <f t="shared" si="187"/>
        <v>-33532.6020807038</v>
      </c>
      <c r="DS144" s="83">
        <f t="shared" si="188"/>
        <v>0</v>
      </c>
      <c r="DT144" s="83">
        <f t="shared" si="189"/>
        <v>-76473.327012471302</v>
      </c>
      <c r="DU144" s="83">
        <f t="shared" si="190"/>
        <v>-76473.327012471302</v>
      </c>
      <c r="DV144" s="83">
        <f t="shared" si="191"/>
        <v>25397.060232519612</v>
      </c>
      <c r="DW144" s="83">
        <f t="shared" si="192"/>
        <v>0</v>
      </c>
      <c r="DX144" s="83">
        <f t="shared" si="193"/>
        <v>0</v>
      </c>
      <c r="DY144" s="83">
        <f t="shared" si="194"/>
        <v>0</v>
      </c>
      <c r="DZ144" s="83">
        <f t="shared" si="195"/>
        <v>0</v>
      </c>
      <c r="EA144" s="83">
        <f t="shared" si="196"/>
        <v>0</v>
      </c>
      <c r="EB144" s="83">
        <f t="shared" si="197"/>
        <v>-34597.744073823182</v>
      </c>
      <c r="EC144" s="83">
        <f t="shared" si="198"/>
        <v>0</v>
      </c>
      <c r="ED144" s="83">
        <f t="shared" si="199"/>
        <v>-78182.244536279482</v>
      </c>
      <c r="EE144" s="83">
        <f t="shared" si="200"/>
        <v>-78182.244536279468</v>
      </c>
      <c r="EF144" s="83">
        <f t="shared" si="201"/>
        <v>25583.479827076182</v>
      </c>
      <c r="EG144" s="83">
        <f t="shared" si="202"/>
        <v>0</v>
      </c>
      <c r="EH144" s="83">
        <f t="shared" si="203"/>
        <v>996973.11471757991</v>
      </c>
      <c r="EI144" s="83">
        <f t="shared" si="204"/>
        <v>0</v>
      </c>
      <c r="EJ144" s="83">
        <f t="shared" si="205"/>
        <v>0</v>
      </c>
      <c r="EK144" s="83">
        <f t="shared" si="206"/>
        <v>0</v>
      </c>
      <c r="EL144" s="83">
        <f t="shared" si="207"/>
        <v>317069.08252628392</v>
      </c>
      <c r="EM144" s="83">
        <f t="shared" si="208"/>
        <v>0</v>
      </c>
      <c r="EN144" s="83">
        <f t="shared" si="209"/>
        <v>2966377.0545410402</v>
      </c>
      <c r="EO144" s="83">
        <f t="shared" si="210"/>
        <v>2966377.0545410402</v>
      </c>
      <c r="EP144" s="83">
        <f t="shared" si="311"/>
        <v>2966377.0545410402</v>
      </c>
      <c r="EQ144" s="83">
        <f t="shared" si="312"/>
        <v>2966377.0545410402</v>
      </c>
      <c r="ER144" s="83">
        <f t="shared" si="211"/>
        <v>2966377.0545410402</v>
      </c>
      <c r="ES144" s="83">
        <f>INDEX($EK:$EQ,ROW(),MATCH($ES$42,$EK$47:$EQ$47,0))</f>
        <v>2966377.0545410402</v>
      </c>
      <c r="ET144" s="83">
        <f t="shared" si="212"/>
        <v>590024.43335294025</v>
      </c>
      <c r="EU144" s="83">
        <f t="shared" si="213"/>
        <v>79385.598145329859</v>
      </c>
      <c r="EV144" s="83">
        <f t="shared" si="214"/>
        <v>1011337.593374277</v>
      </c>
      <c r="EW144" s="83">
        <f t="shared" si="215"/>
        <v>0</v>
      </c>
      <c r="EX144" s="83">
        <f t="shared" si="216"/>
        <v>0</v>
      </c>
      <c r="EY144" s="83">
        <f t="shared" si="217"/>
        <v>0</v>
      </c>
      <c r="EZ144" s="83">
        <f t="shared" si="218"/>
        <v>322101.78072093811</v>
      </c>
      <c r="FA144" s="83">
        <f t="shared" si="219"/>
        <v>0</v>
      </c>
      <c r="FB144" s="83">
        <f t="shared" si="220"/>
        <v>2973979.508146672</v>
      </c>
      <c r="FC144" s="83">
        <f t="shared" si="221"/>
        <v>2973979.5081466716</v>
      </c>
      <c r="FD144" s="83">
        <f t="shared" si="313"/>
        <v>2973979.508146672</v>
      </c>
      <c r="FE144" s="83">
        <f t="shared" si="314"/>
        <v>2973979.5081466716</v>
      </c>
      <c r="FF144" s="83">
        <f t="shared" si="222"/>
        <v>2973979.5081466716</v>
      </c>
      <c r="FG144" s="113">
        <f>INDEX($EY:$FE,ROW(),MATCH($FG$42,$EY$47:$FE$47,0))</f>
        <v>2973979.5081466716</v>
      </c>
      <c r="FH144" s="83">
        <f t="shared" si="223"/>
        <v>600121.11121965339</v>
      </c>
      <c r="FI144" s="83">
        <f t="shared" si="224"/>
        <v>80473.239257782698</v>
      </c>
      <c r="FJ144" s="84">
        <v>1981724.09888326</v>
      </c>
      <c r="FK144" s="84">
        <v>363249.41359520599</v>
      </c>
      <c r="FL144" s="84">
        <v>12086.016231715401</v>
      </c>
      <c r="FM144" s="83">
        <f t="shared" si="315"/>
        <v>12086.016231715401</v>
      </c>
      <c r="FN144" s="83">
        <f t="shared" si="316"/>
        <v>0</v>
      </c>
      <c r="FO144" s="83">
        <f t="shared" si="225"/>
        <v>375335.42982692138</v>
      </c>
      <c r="FP144" s="84">
        <v>22046546.167266302</v>
      </c>
      <c r="FQ144" s="84">
        <v>21138802.151097901</v>
      </c>
      <c r="FR144" s="83">
        <f t="shared" si="226"/>
        <v>21138872.070373289</v>
      </c>
      <c r="FS144" s="83">
        <f t="shared" si="227"/>
        <v>69.919275388121605</v>
      </c>
      <c r="FT144" s="84">
        <v>1449385.43181717</v>
      </c>
      <c r="FU144" s="83">
        <f t="shared" si="317"/>
        <v>0</v>
      </c>
      <c r="FV144" s="83">
        <f t="shared" si="318"/>
        <v>0</v>
      </c>
      <c r="FW144" s="83">
        <f t="shared" si="319"/>
        <v>0</v>
      </c>
      <c r="FX144" s="84">
        <v>47322434.460000001</v>
      </c>
      <c r="FY144" s="83">
        <f t="shared" si="228"/>
        <v>53367088.500619136</v>
      </c>
      <c r="FZ144" s="83">
        <f t="shared" si="320"/>
        <v>1204528.03705864</v>
      </c>
      <c r="GA144" s="83">
        <f t="shared" si="229"/>
        <v>0</v>
      </c>
      <c r="GB144" s="83">
        <f t="shared" si="230"/>
        <v>0</v>
      </c>
      <c r="GC144" s="83">
        <f t="shared" si="231"/>
        <v>0</v>
      </c>
      <c r="GD144" s="83">
        <f t="shared" si="232"/>
        <v>0</v>
      </c>
      <c r="GE144" s="83">
        <f t="shared" si="233"/>
        <v>0</v>
      </c>
      <c r="GF144" s="83">
        <f t="shared" si="234"/>
        <v>0</v>
      </c>
      <c r="GG144" s="83">
        <f t="shared" si="235"/>
        <v>0</v>
      </c>
      <c r="GH144" s="83">
        <f t="shared" si="236"/>
        <v>0</v>
      </c>
      <c r="GI144" s="83">
        <f t="shared" si="237"/>
        <v>2593828.0093808691</v>
      </c>
      <c r="GJ144" s="83">
        <f t="shared" si="238"/>
        <v>0</v>
      </c>
      <c r="GK144" s="83">
        <f t="shared" si="239"/>
        <v>0</v>
      </c>
      <c r="GL144" s="83">
        <f t="shared" si="240"/>
        <v>0</v>
      </c>
      <c r="GM144" s="83">
        <f t="shared" si="241"/>
        <v>2593828.0093808691</v>
      </c>
      <c r="GN144" s="83">
        <f t="shared" si="242"/>
        <v>2593828.0093808691</v>
      </c>
      <c r="GO144" s="83">
        <f t="shared" si="243"/>
        <v>2593828.0093808691</v>
      </c>
      <c r="GP144" s="83">
        <f t="shared" si="244"/>
        <v>2593828.0093808691</v>
      </c>
      <c r="GQ144" s="83">
        <f t="shared" si="245"/>
        <v>0</v>
      </c>
      <c r="GR144" s="83">
        <f t="shared" si="246"/>
        <v>0</v>
      </c>
      <c r="GS144" s="83">
        <f t="shared" si="247"/>
        <v>0</v>
      </c>
      <c r="GT144" s="83">
        <f t="shared" si="248"/>
        <v>0</v>
      </c>
      <c r="GU144" s="83">
        <f t="shared" si="249"/>
        <v>0</v>
      </c>
      <c r="GV144" s="83">
        <f t="shared" si="250"/>
        <v>0</v>
      </c>
      <c r="GW144" s="83">
        <f t="shared" si="251"/>
        <v>0</v>
      </c>
      <c r="GX144" s="83">
        <f t="shared" si="252"/>
        <v>0</v>
      </c>
      <c r="GY144" s="83">
        <f t="shared" si="253"/>
        <v>3590801.124098449</v>
      </c>
      <c r="GZ144" s="83">
        <f t="shared" si="254"/>
        <v>0</v>
      </c>
      <c r="HA144" s="83">
        <f t="shared" si="255"/>
        <v>0</v>
      </c>
      <c r="HB144" s="83">
        <f t="shared" si="256"/>
        <v>0</v>
      </c>
      <c r="HC144" s="83">
        <f t="shared" si="257"/>
        <v>2877364.4898264492</v>
      </c>
      <c r="HD144" s="83">
        <f t="shared" si="258"/>
        <v>5483731.7369094379</v>
      </c>
      <c r="HE144" s="83">
        <f t="shared" si="259"/>
        <v>3209249.502966329</v>
      </c>
      <c r="HF144" s="83">
        <f t="shared" si="260"/>
        <v>2673213.607526199</v>
      </c>
      <c r="HG144" s="83">
        <f t="shared" si="261"/>
        <v>3590801.124098449</v>
      </c>
      <c r="HH144" s="83">
        <f t="shared" si="262"/>
        <v>0</v>
      </c>
      <c r="HI144" s="83">
        <f t="shared" si="263"/>
        <v>0</v>
      </c>
      <c r="HJ144" s="83">
        <f t="shared" si="264"/>
        <v>0</v>
      </c>
      <c r="HK144" s="83">
        <f t="shared" si="265"/>
        <v>2911962.2339002723</v>
      </c>
      <c r="HL144" s="83">
        <f t="shared" si="266"/>
        <v>5561913.9814457176</v>
      </c>
      <c r="HM144" s="83">
        <f t="shared" si="267"/>
        <v>3183666.0231392528</v>
      </c>
      <c r="HN144" s="83">
        <f t="shared" si="268"/>
        <v>2673213.607526199</v>
      </c>
    </row>
    <row r="145" spans="1:222" x14ac:dyDescent="0.2">
      <c r="A145" s="63"/>
      <c r="K145" s="64" t="s">
        <v>465</v>
      </c>
      <c r="L145" s="64"/>
      <c r="M145" s="84">
        <v>1</v>
      </c>
      <c r="N145" s="84">
        <v>1</v>
      </c>
      <c r="O145" s="84"/>
      <c r="P145" s="84"/>
      <c r="Q145" s="84">
        <v>1</v>
      </c>
      <c r="R145" s="84">
        <v>1</v>
      </c>
      <c r="S145" s="83">
        <f t="shared" si="169"/>
        <v>40</v>
      </c>
      <c r="T145" s="87">
        <f t="shared" si="170"/>
        <v>0</v>
      </c>
      <c r="U145" s="84"/>
      <c r="V145" s="84"/>
      <c r="W145" s="85">
        <v>1.0090325029120599</v>
      </c>
      <c r="X145" s="85">
        <v>1.00883214955681</v>
      </c>
      <c r="Y145" s="85">
        <v>1.00933819139044</v>
      </c>
      <c r="Z145" s="85">
        <v>1.0090325029120599</v>
      </c>
      <c r="AA145" s="85">
        <v>1.00923980031257</v>
      </c>
      <c r="AB145" s="85">
        <v>1.00883061834586</v>
      </c>
      <c r="AC145" s="85">
        <v>1.0086568290210101</v>
      </c>
      <c r="AD145" s="85">
        <v>1.00903976049875</v>
      </c>
      <c r="AE145" s="85">
        <v>1.0090130022730599</v>
      </c>
      <c r="AF145" s="98">
        <v>29900698.911986399</v>
      </c>
      <c r="AG145" s="84">
        <v>30538845.6050529</v>
      </c>
      <c r="AH145" s="84">
        <v>28884401.870781999</v>
      </c>
      <c r="AI145" s="84">
        <v>29900698.911986399</v>
      </c>
      <c r="AJ145" s="84">
        <v>30004816.787069902</v>
      </c>
      <c r="AK145" s="84">
        <v>29795371.054278702</v>
      </c>
      <c r="AL145" s="98">
        <v>30507125.016910601</v>
      </c>
      <c r="AM145" s="84">
        <v>30414835.731423799</v>
      </c>
      <c r="AN145" s="84">
        <v>29933959.749095701</v>
      </c>
      <c r="AO145" s="84">
        <v>-169254.91589246801</v>
      </c>
      <c r="AP145" s="84"/>
      <c r="AQ145" s="84"/>
      <c r="AR145" s="84">
        <v>23355537.535636101</v>
      </c>
      <c r="AS145" s="83">
        <f t="shared" si="171"/>
        <v>23355537.535636101</v>
      </c>
      <c r="AT145" s="83">
        <f t="shared" si="269"/>
        <v>23355537.535636101</v>
      </c>
      <c r="AU145" s="83">
        <f t="shared" si="172"/>
        <v>0</v>
      </c>
      <c r="AV145" s="84">
        <v>24333766.690000001</v>
      </c>
      <c r="AW145" s="84">
        <v>24333766.690000001</v>
      </c>
      <c r="AX145" s="84"/>
      <c r="AY145" s="83">
        <f t="shared" si="270"/>
        <v>24333766.690000001</v>
      </c>
      <c r="AZ145" s="83">
        <f t="shared" si="271"/>
        <v>0</v>
      </c>
      <c r="BA145" s="83">
        <f t="shared" si="272"/>
        <v>29731443.996093933</v>
      </c>
      <c r="BB145" s="83">
        <f t="shared" si="273"/>
        <v>29731443.996093933</v>
      </c>
      <c r="BC145" s="83">
        <f t="shared" si="274"/>
        <v>29731443.996093933</v>
      </c>
      <c r="BD145" s="83">
        <f t="shared" si="275"/>
        <v>29731443.996093933</v>
      </c>
      <c r="BE145" s="83">
        <f t="shared" si="173"/>
        <v>0</v>
      </c>
      <c r="BF145" s="83">
        <f t="shared" si="174"/>
        <v>0</v>
      </c>
      <c r="BG145" s="83">
        <f t="shared" si="276"/>
        <v>29731443.996093933</v>
      </c>
      <c r="BH145" s="83">
        <f t="shared" si="277"/>
        <v>30369590.689160433</v>
      </c>
      <c r="BI145" s="83">
        <f t="shared" si="278"/>
        <v>28715146.954889532</v>
      </c>
      <c r="BJ145" s="83">
        <f t="shared" si="279"/>
        <v>29731443.996093933</v>
      </c>
      <c r="BK145" s="83">
        <f t="shared" si="280"/>
        <v>29835561.871177435</v>
      </c>
      <c r="BL145" s="83">
        <f t="shared" si="281"/>
        <v>29626116.138386235</v>
      </c>
      <c r="BM145" s="83">
        <f t="shared" si="282"/>
        <v>30245580.815531332</v>
      </c>
      <c r="BN145" s="83">
        <f t="shared" si="283"/>
        <v>29764704.833203234</v>
      </c>
      <c r="BO145" s="83">
        <f t="shared" si="175"/>
        <v>0</v>
      </c>
      <c r="BP145" s="83">
        <f t="shared" si="284"/>
        <v>0</v>
      </c>
      <c r="BQ145" s="83">
        <f t="shared" si="285"/>
        <v>30001522.146089077</v>
      </c>
      <c r="BR145" s="83">
        <f t="shared" si="286"/>
        <v>30001522.146089077</v>
      </c>
      <c r="BS145" s="83">
        <f t="shared" si="287"/>
        <v>30001522.146089077</v>
      </c>
      <c r="BT145" s="83">
        <f t="shared" si="288"/>
        <v>30001522.146089077</v>
      </c>
      <c r="BU145" s="83">
        <f t="shared" si="289"/>
        <v>30001522.146089077</v>
      </c>
      <c r="BV145" s="83">
        <f t="shared" si="290"/>
        <v>30639314.340836588</v>
      </c>
      <c r="BW145" s="83">
        <f t="shared" si="291"/>
        <v>28984875.02775728</v>
      </c>
      <c r="BX145" s="83">
        <f t="shared" si="292"/>
        <v>30001522.146089077</v>
      </c>
      <c r="BY145" s="83">
        <f t="shared" si="293"/>
        <v>30112800.386705209</v>
      </c>
      <c r="BZ145" s="83">
        <f t="shared" si="294"/>
        <v>29889227.688639853</v>
      </c>
      <c r="CA145" s="83">
        <f t="shared" si="295"/>
        <v>30520523.646152228</v>
      </c>
      <c r="CB145" s="83">
        <f t="shared" si="296"/>
        <v>30034499.680463515</v>
      </c>
      <c r="CC145" s="84"/>
      <c r="CD145" s="84"/>
      <c r="CE145" s="84"/>
      <c r="CF145" s="84"/>
      <c r="CG145" s="84"/>
      <c r="CH145" s="84"/>
      <c r="CI145" s="84"/>
      <c r="CJ145" s="84"/>
      <c r="CK145" s="84"/>
      <c r="CL145" s="83">
        <f t="shared" ref="CL145:CL208" si="321">MAX($BH145-$BG145-($CD145-$CC145),0)</f>
        <v>638146.69306650013</v>
      </c>
      <c r="CM145" s="83">
        <f t="shared" ref="CM145:CM208" si="322">MAX($BI145-$BG145-($CE145-$CC145),0)</f>
        <v>0</v>
      </c>
      <c r="CN145" s="83">
        <f t="shared" ref="CN145:CN208" si="323">MAX($BJ145-$BG145-($CF145-$CC145),0)</f>
        <v>0</v>
      </c>
      <c r="CO145" s="83">
        <f t="shared" si="297"/>
        <v>104117.87508350238</v>
      </c>
      <c r="CP145" s="83">
        <f t="shared" si="298"/>
        <v>0</v>
      </c>
      <c r="CQ145" s="83">
        <f t="shared" si="299"/>
        <v>0</v>
      </c>
      <c r="CR145" s="83">
        <f t="shared" si="300"/>
        <v>0</v>
      </c>
      <c r="CS145" s="83">
        <f t="shared" si="301"/>
        <v>0</v>
      </c>
      <c r="CT145" s="83">
        <f t="shared" si="302"/>
        <v>0</v>
      </c>
      <c r="CU145" s="83">
        <f t="shared" si="303"/>
        <v>0</v>
      </c>
      <c r="CV145" s="83">
        <f t="shared" si="176"/>
        <v>104117.87508350238</v>
      </c>
      <c r="CW145" s="83">
        <f>INDEX($CO:$CU,ROW(),MATCH($CW$42,$CO$47:$CU$47,0))</f>
        <v>0</v>
      </c>
      <c r="CX145" s="83">
        <f t="shared" ref="CX145:CX208" si="324">MAX($BM145-$BG145-($CJ145-$CC145),0)</f>
        <v>514136.81943739951</v>
      </c>
      <c r="CY145" s="83">
        <f t="shared" ref="CY145:CY208" si="325">MAX($BN145-$BG145-($CK145-$CC145),0)</f>
        <v>33260.837109301239</v>
      </c>
      <c r="CZ145" s="83">
        <f t="shared" si="177"/>
        <v>637792.1947475113</v>
      </c>
      <c r="DA145" s="83">
        <f t="shared" si="178"/>
        <v>0</v>
      </c>
      <c r="DB145" s="83">
        <f t="shared" si="179"/>
        <v>0</v>
      </c>
      <c r="DC145" s="83">
        <f t="shared" si="304"/>
        <v>111278.24061613157</v>
      </c>
      <c r="DD145" s="83">
        <f t="shared" si="305"/>
        <v>0</v>
      </c>
      <c r="DE145" s="83">
        <f t="shared" si="306"/>
        <v>0</v>
      </c>
      <c r="DF145" s="83">
        <f t="shared" si="307"/>
        <v>0</v>
      </c>
      <c r="DG145" s="83">
        <f t="shared" si="308"/>
        <v>0</v>
      </c>
      <c r="DH145" s="83">
        <f t="shared" si="309"/>
        <v>0</v>
      </c>
      <c r="DI145" s="83">
        <f t="shared" si="310"/>
        <v>0</v>
      </c>
      <c r="DJ145" s="83">
        <f t="shared" si="180"/>
        <v>111278.24061613157</v>
      </c>
      <c r="DK145" s="83">
        <f>INDEX($DC:$DI,ROW(),MATCH($DK$42,$DC$47:$DI$47,0))</f>
        <v>0</v>
      </c>
      <c r="DL145" s="83">
        <f t="shared" si="181"/>
        <v>519001.50006315112</v>
      </c>
      <c r="DM145" s="83">
        <f t="shared" si="182"/>
        <v>32977.534374438226</v>
      </c>
      <c r="DN145" s="83">
        <f t="shared" si="183"/>
        <v>0</v>
      </c>
      <c r="DO145" s="83">
        <f t="shared" si="184"/>
        <v>0</v>
      </c>
      <c r="DP145" s="83">
        <f t="shared" si="185"/>
        <v>0</v>
      </c>
      <c r="DQ145" s="83">
        <f t="shared" si="186"/>
        <v>-16764.653575025553</v>
      </c>
      <c r="DR145" s="83">
        <f t="shared" si="187"/>
        <v>0</v>
      </c>
      <c r="DS145" s="83">
        <f t="shared" si="188"/>
        <v>0</v>
      </c>
      <c r="DT145" s="83">
        <f t="shared" si="189"/>
        <v>0</v>
      </c>
      <c r="DU145" s="83">
        <f t="shared" si="190"/>
        <v>0</v>
      </c>
      <c r="DV145" s="83">
        <f t="shared" si="191"/>
        <v>21217.269638949441</v>
      </c>
      <c r="DW145" s="83">
        <f t="shared" si="192"/>
        <v>0</v>
      </c>
      <c r="DX145" s="83">
        <f t="shared" si="193"/>
        <v>0</v>
      </c>
      <c r="DY145" s="83">
        <f t="shared" si="194"/>
        <v>0</v>
      </c>
      <c r="DZ145" s="83">
        <f t="shared" si="195"/>
        <v>0</v>
      </c>
      <c r="EA145" s="83">
        <f t="shared" si="196"/>
        <v>-17085.021637839051</v>
      </c>
      <c r="EB145" s="83">
        <f t="shared" si="197"/>
        <v>0</v>
      </c>
      <c r="EC145" s="83">
        <f t="shared" si="198"/>
        <v>0</v>
      </c>
      <c r="ED145" s="83">
        <f t="shared" si="199"/>
        <v>0</v>
      </c>
      <c r="EE145" s="83">
        <f t="shared" si="200"/>
        <v>0</v>
      </c>
      <c r="EF145" s="83">
        <f t="shared" si="201"/>
        <v>21220.66003203782</v>
      </c>
      <c r="EG145" s="83">
        <f t="shared" si="202"/>
        <v>0</v>
      </c>
      <c r="EH145" s="83">
        <f t="shared" si="203"/>
        <v>638146.69306650013</v>
      </c>
      <c r="EI145" s="83">
        <f t="shared" si="204"/>
        <v>0</v>
      </c>
      <c r="EJ145" s="83">
        <f t="shared" si="205"/>
        <v>0</v>
      </c>
      <c r="EK145" s="83">
        <f t="shared" si="206"/>
        <v>120882.52865852794</v>
      </c>
      <c r="EL145" s="83">
        <f t="shared" si="207"/>
        <v>0</v>
      </c>
      <c r="EM145" s="83">
        <f t="shared" si="208"/>
        <v>0</v>
      </c>
      <c r="EN145" s="83">
        <f t="shared" si="209"/>
        <v>0</v>
      </c>
      <c r="EO145" s="83">
        <f t="shared" si="210"/>
        <v>0</v>
      </c>
      <c r="EP145" s="83">
        <f t="shared" si="311"/>
        <v>0</v>
      </c>
      <c r="EQ145" s="83">
        <f t="shared" si="312"/>
        <v>0</v>
      </c>
      <c r="ER145" s="83">
        <f t="shared" si="211"/>
        <v>120882.52865852794</v>
      </c>
      <c r="ES145" s="83">
        <f>INDEX($EK:$EQ,ROW(),MATCH($ES$42,$EK$47:$EQ$47,0))</f>
        <v>0</v>
      </c>
      <c r="ET145" s="83">
        <f t="shared" si="212"/>
        <v>492919.54979845008</v>
      </c>
      <c r="EU145" s="83">
        <f t="shared" si="213"/>
        <v>33260.837109301239</v>
      </c>
      <c r="EV145" s="83">
        <f t="shared" si="214"/>
        <v>637792.1947475113</v>
      </c>
      <c r="EW145" s="83">
        <f t="shared" si="215"/>
        <v>0</v>
      </c>
      <c r="EX145" s="83">
        <f t="shared" si="216"/>
        <v>0</v>
      </c>
      <c r="EY145" s="83">
        <f t="shared" si="217"/>
        <v>128363.26225397062</v>
      </c>
      <c r="EZ145" s="83">
        <f t="shared" si="218"/>
        <v>0</v>
      </c>
      <c r="FA145" s="83">
        <f t="shared" si="219"/>
        <v>0</v>
      </c>
      <c r="FB145" s="83">
        <f t="shared" si="220"/>
        <v>0</v>
      </c>
      <c r="FC145" s="83">
        <f t="shared" si="221"/>
        <v>0</v>
      </c>
      <c r="FD145" s="83">
        <f t="shared" si="313"/>
        <v>0</v>
      </c>
      <c r="FE145" s="83">
        <f t="shared" si="314"/>
        <v>0</v>
      </c>
      <c r="FF145" s="83">
        <f t="shared" si="222"/>
        <v>128363.26225397062</v>
      </c>
      <c r="FG145" s="113">
        <f>INDEX($EY:$FE,ROW(),MATCH($FG$42,$EY$47:$FE$47,0))</f>
        <v>0</v>
      </c>
      <c r="FH145" s="83">
        <f t="shared" si="223"/>
        <v>497780.8400311133</v>
      </c>
      <c r="FI145" s="83">
        <f t="shared" si="224"/>
        <v>32977.534374438226</v>
      </c>
      <c r="FJ145" s="84">
        <v>1531122.9468667</v>
      </c>
      <c r="FK145" s="84">
        <v>334666.16367977002</v>
      </c>
      <c r="FL145" s="84"/>
      <c r="FM145" s="83">
        <f t="shared" si="315"/>
        <v>0</v>
      </c>
      <c r="FN145" s="83">
        <f t="shared" si="316"/>
        <v>0</v>
      </c>
      <c r="FO145" s="83">
        <f t="shared" si="225"/>
        <v>334666.16367977002</v>
      </c>
      <c r="FP145" s="84">
        <v>2570330.7109018401</v>
      </c>
      <c r="FQ145" s="84">
        <v>29420102.9076351</v>
      </c>
      <c r="FR145" s="83">
        <f t="shared" si="226"/>
        <v>29420102.90763507</v>
      </c>
      <c r="FS145" s="83">
        <f t="shared" si="227"/>
        <v>-2.9802322387695313E-8</v>
      </c>
      <c r="FT145" s="84">
        <v>28715561.307279699</v>
      </c>
      <c r="FU145" s="83">
        <f t="shared" si="317"/>
        <v>29731443.996093933</v>
      </c>
      <c r="FV145" s="83">
        <f t="shared" si="318"/>
        <v>0</v>
      </c>
      <c r="FW145" s="83">
        <f t="shared" si="319"/>
        <v>23355537.535636101</v>
      </c>
      <c r="FX145" s="84">
        <v>27916147.57</v>
      </c>
      <c r="FY145" s="83">
        <f t="shared" si="228"/>
        <v>22518470.263906073</v>
      </c>
      <c r="FZ145" s="83">
        <f t="shared" si="320"/>
        <v>1185137.6047067009</v>
      </c>
      <c r="GA145" s="83">
        <f t="shared" si="229"/>
        <v>0</v>
      </c>
      <c r="GB145" s="83">
        <f t="shared" si="230"/>
        <v>0</v>
      </c>
      <c r="GC145" s="83">
        <f t="shared" si="231"/>
        <v>0</v>
      </c>
      <c r="GD145" s="83">
        <f t="shared" si="232"/>
        <v>0</v>
      </c>
      <c r="GE145" s="83">
        <f t="shared" si="233"/>
        <v>0</v>
      </c>
      <c r="GF145" s="83">
        <f t="shared" si="234"/>
        <v>0</v>
      </c>
      <c r="GG145" s="83">
        <f t="shared" si="235"/>
        <v>0</v>
      </c>
      <c r="GH145" s="83">
        <f t="shared" si="236"/>
        <v>0</v>
      </c>
      <c r="GI145" s="83">
        <f t="shared" si="237"/>
        <v>29731443.996093933</v>
      </c>
      <c r="GJ145" s="83">
        <f t="shared" si="238"/>
        <v>0</v>
      </c>
      <c r="GK145" s="83">
        <f t="shared" si="239"/>
        <v>0</v>
      </c>
      <c r="GL145" s="83">
        <f t="shared" si="240"/>
        <v>29731443.996093933</v>
      </c>
      <c r="GM145" s="83">
        <f t="shared" si="241"/>
        <v>0</v>
      </c>
      <c r="GN145" s="83">
        <f t="shared" si="242"/>
        <v>0</v>
      </c>
      <c r="GO145" s="83">
        <f t="shared" si="243"/>
        <v>29731443.996093933</v>
      </c>
      <c r="GP145" s="83">
        <f t="shared" si="244"/>
        <v>29731443.996093933</v>
      </c>
      <c r="GQ145" s="83">
        <f t="shared" si="245"/>
        <v>0</v>
      </c>
      <c r="GR145" s="83">
        <f t="shared" si="246"/>
        <v>0</v>
      </c>
      <c r="GS145" s="83">
        <f t="shared" si="247"/>
        <v>0</v>
      </c>
      <c r="GT145" s="83">
        <f t="shared" si="248"/>
        <v>0</v>
      </c>
      <c r="GU145" s="83">
        <f t="shared" si="249"/>
        <v>0</v>
      </c>
      <c r="GV145" s="83">
        <f t="shared" si="250"/>
        <v>0</v>
      </c>
      <c r="GW145" s="83">
        <f t="shared" si="251"/>
        <v>0</v>
      </c>
      <c r="GX145" s="83">
        <f t="shared" si="252"/>
        <v>0</v>
      </c>
      <c r="GY145" s="83">
        <f t="shared" si="253"/>
        <v>30369590.689160433</v>
      </c>
      <c r="GZ145" s="83">
        <f t="shared" si="254"/>
        <v>0</v>
      </c>
      <c r="HA145" s="83">
        <f t="shared" si="255"/>
        <v>0</v>
      </c>
      <c r="HB145" s="83">
        <f t="shared" si="256"/>
        <v>29835561.871177435</v>
      </c>
      <c r="HC145" s="83">
        <f t="shared" si="257"/>
        <v>0</v>
      </c>
      <c r="HD145" s="83">
        <f t="shared" si="258"/>
        <v>0</v>
      </c>
      <c r="HE145" s="83">
        <f t="shared" si="259"/>
        <v>30245580.815531332</v>
      </c>
      <c r="HF145" s="83">
        <f t="shared" si="260"/>
        <v>29764704.833203234</v>
      </c>
      <c r="HG145" s="83">
        <f t="shared" si="261"/>
        <v>30369590.689160433</v>
      </c>
      <c r="HH145" s="83">
        <f t="shared" si="262"/>
        <v>0</v>
      </c>
      <c r="HI145" s="83">
        <f t="shared" si="263"/>
        <v>0</v>
      </c>
      <c r="HJ145" s="83">
        <f t="shared" si="264"/>
        <v>29852646.892815273</v>
      </c>
      <c r="HK145" s="83">
        <f t="shared" si="265"/>
        <v>0</v>
      </c>
      <c r="HL145" s="83">
        <f t="shared" si="266"/>
        <v>0</v>
      </c>
      <c r="HM145" s="83">
        <f t="shared" si="267"/>
        <v>30224360.155499294</v>
      </c>
      <c r="HN145" s="83">
        <f t="shared" si="268"/>
        <v>29764704.833203234</v>
      </c>
    </row>
    <row r="146" spans="1:222" x14ac:dyDescent="0.2">
      <c r="A146" s="63"/>
      <c r="K146" s="64" t="s">
        <v>466</v>
      </c>
      <c r="L146" s="64"/>
      <c r="M146" s="84">
        <v>1</v>
      </c>
      <c r="N146" s="84">
        <v>1</v>
      </c>
      <c r="O146" s="84"/>
      <c r="P146" s="84"/>
      <c r="Q146" s="84">
        <v>1</v>
      </c>
      <c r="R146" s="84">
        <v>2</v>
      </c>
      <c r="S146" s="83">
        <f t="shared" ref="S146:S209" si="326">IF($M146=1,IF($N146=3,$M$38,$M$37),0)</f>
        <v>40</v>
      </c>
      <c r="T146" s="87">
        <f t="shared" ref="T146:T209" si="327">$M$27</f>
        <v>0</v>
      </c>
      <c r="U146" s="84"/>
      <c r="V146" s="84"/>
      <c r="W146" s="85">
        <v>1.01458742451881</v>
      </c>
      <c r="X146" s="85">
        <v>1.0140649028609099</v>
      </c>
      <c r="Y146" s="85">
        <v>1.0154506641226699</v>
      </c>
      <c r="Z146" s="85">
        <v>1.01458742451881</v>
      </c>
      <c r="AA146" s="85">
        <v>1.01527827477945</v>
      </c>
      <c r="AB146" s="85">
        <v>1.01395237043802</v>
      </c>
      <c r="AC146" s="85">
        <v>1.00925469055192</v>
      </c>
      <c r="AD146" s="85">
        <v>1.0143460650923899</v>
      </c>
      <c r="AE146" s="85">
        <v>1.01452077147717</v>
      </c>
      <c r="AF146" s="98">
        <v>105972769.56521399</v>
      </c>
      <c r="AG146" s="84">
        <v>111847037.701838</v>
      </c>
      <c r="AH146" s="84">
        <v>96952415.123957098</v>
      </c>
      <c r="AI146" s="84">
        <v>105972769.56521399</v>
      </c>
      <c r="AJ146" s="84">
        <v>103354146.142775</v>
      </c>
      <c r="AK146" s="84">
        <v>108284355.015396</v>
      </c>
      <c r="AL146" s="98">
        <v>144603294.78823701</v>
      </c>
      <c r="AM146" s="84">
        <v>111395938.417906</v>
      </c>
      <c r="AN146" s="84">
        <v>106467571.229544</v>
      </c>
      <c r="AO146" s="84"/>
      <c r="AP146" s="84"/>
      <c r="AQ146" s="84"/>
      <c r="AR146" s="84"/>
      <c r="AS146" s="83">
        <f t="shared" ref="AS146:AS209" si="328">$AR146+$AP146</f>
        <v>0</v>
      </c>
      <c r="AT146" s="83">
        <f t="shared" si="269"/>
        <v>0</v>
      </c>
      <c r="AU146" s="83">
        <f t="shared" ref="AU146:AU209" si="329">IF($R146=2,$AL146,0)</f>
        <v>144603294.78823701</v>
      </c>
      <c r="AV146" s="84">
        <v>131677979.03</v>
      </c>
      <c r="AW146" s="84">
        <v>131677979.03</v>
      </c>
      <c r="AX146" s="84"/>
      <c r="AY146" s="83">
        <f t="shared" si="270"/>
        <v>131677979.03</v>
      </c>
      <c r="AZ146" s="83">
        <f t="shared" si="271"/>
        <v>0</v>
      </c>
      <c r="BA146" s="83">
        <f t="shared" si="272"/>
        <v>105972769.56521399</v>
      </c>
      <c r="BB146" s="83">
        <f t="shared" si="273"/>
        <v>121424979.65442321</v>
      </c>
      <c r="BC146" s="83">
        <f t="shared" si="274"/>
        <v>121424979.65442321</v>
      </c>
      <c r="BD146" s="83">
        <f t="shared" si="275"/>
        <v>121424979.65442321</v>
      </c>
      <c r="BE146" s="83">
        <f t="shared" ref="BE146:BE209" si="330">$M$27*$U146</f>
        <v>0</v>
      </c>
      <c r="BF146" s="83">
        <f t="shared" ref="BF146:BF209" si="331">$M$27*$M$36/100*$V146</f>
        <v>0</v>
      </c>
      <c r="BG146" s="83">
        <f t="shared" si="276"/>
        <v>105972769.56521399</v>
      </c>
      <c r="BH146" s="83">
        <f t="shared" si="277"/>
        <v>111847037.701838</v>
      </c>
      <c r="BI146" s="83">
        <f t="shared" si="278"/>
        <v>96952415.123957098</v>
      </c>
      <c r="BJ146" s="83">
        <f t="shared" si="279"/>
        <v>105972769.56521399</v>
      </c>
      <c r="BK146" s="83">
        <f t="shared" si="280"/>
        <v>103354146.142775</v>
      </c>
      <c r="BL146" s="83">
        <f t="shared" si="281"/>
        <v>108284355.015396</v>
      </c>
      <c r="BM146" s="83">
        <f t="shared" si="282"/>
        <v>111395938.417906</v>
      </c>
      <c r="BN146" s="83">
        <f t="shared" si="283"/>
        <v>106467571.229544</v>
      </c>
      <c r="BO146" s="83">
        <f t="shared" ref="BO146:BO209" si="332">IF($R146=2,$AC146*$AL146,0)</f>
        <v>145941553.53429019</v>
      </c>
      <c r="BP146" s="83">
        <f t="shared" si="284"/>
        <v>0</v>
      </c>
      <c r="BQ146" s="83">
        <f t="shared" si="285"/>
        <v>107518639.3422958</v>
      </c>
      <c r="BR146" s="83">
        <f t="shared" si="286"/>
        <v>122887805.01909356</v>
      </c>
      <c r="BS146" s="83">
        <f t="shared" si="287"/>
        <v>122887805.01909356</v>
      </c>
      <c r="BT146" s="83">
        <f t="shared" si="288"/>
        <v>122887805.01909356</v>
      </c>
      <c r="BU146" s="83">
        <f t="shared" si="289"/>
        <v>107518639.3422958</v>
      </c>
      <c r="BV146" s="83">
        <f t="shared" si="290"/>
        <v>113420155.42239487</v>
      </c>
      <c r="BW146" s="83">
        <f t="shared" si="291"/>
        <v>98450394.325919017</v>
      </c>
      <c r="BX146" s="83">
        <f t="shared" si="292"/>
        <v>107518639.3422958</v>
      </c>
      <c r="BY146" s="83">
        <f t="shared" si="293"/>
        <v>104933219.18713975</v>
      </c>
      <c r="BZ146" s="83">
        <f t="shared" si="294"/>
        <v>109795178.44921288</v>
      </c>
      <c r="CA146" s="83">
        <f t="shared" si="295"/>
        <v>112994031.80147713</v>
      </c>
      <c r="CB146" s="83">
        <f t="shared" si="296"/>
        <v>108013562.50109753</v>
      </c>
      <c r="CC146" s="84"/>
      <c r="CD146" s="84"/>
      <c r="CE146" s="84"/>
      <c r="CF146" s="84"/>
      <c r="CG146" s="84"/>
      <c r="CH146" s="84"/>
      <c r="CI146" s="84"/>
      <c r="CJ146" s="84"/>
      <c r="CK146" s="84"/>
      <c r="CL146" s="83">
        <f t="shared" si="321"/>
        <v>5874268.1366240084</v>
      </c>
      <c r="CM146" s="83">
        <f t="shared" si="322"/>
        <v>0</v>
      </c>
      <c r="CN146" s="83">
        <f t="shared" si="323"/>
        <v>0</v>
      </c>
      <c r="CO146" s="83">
        <f t="shared" si="297"/>
        <v>0</v>
      </c>
      <c r="CP146" s="83">
        <f t="shared" si="298"/>
        <v>2311585.4501820058</v>
      </c>
      <c r="CQ146" s="83">
        <f t="shared" si="299"/>
        <v>0</v>
      </c>
      <c r="CR146" s="83">
        <f t="shared" si="300"/>
        <v>15452210.089209214</v>
      </c>
      <c r="CS146" s="83">
        <f t="shared" si="301"/>
        <v>15452210.089209214</v>
      </c>
      <c r="CT146" s="83">
        <f t="shared" si="302"/>
        <v>15452210.089209214</v>
      </c>
      <c r="CU146" s="83">
        <f t="shared" si="303"/>
        <v>15452210.089209214</v>
      </c>
      <c r="CV146" s="83">
        <f t="shared" ref="CV146:CV209" si="333">MAX($CO146,$CP146,$CU146)</f>
        <v>15452210.089209214</v>
      </c>
      <c r="CW146" s="83">
        <f>INDEX($CO:$CU,ROW(),MATCH($CW$42,$CO$47:$CU$47,0))</f>
        <v>15452210.089209214</v>
      </c>
      <c r="CX146" s="83">
        <f t="shared" si="324"/>
        <v>5423168.852692008</v>
      </c>
      <c r="CY146" s="83">
        <f t="shared" si="325"/>
        <v>494801.66433000565</v>
      </c>
      <c r="CZ146" s="83">
        <f t="shared" ref="CZ146:CZ209" si="334">MAX($BV146-$BU146-($CD146-$CC146),0)</f>
        <v>5901516.080099076</v>
      </c>
      <c r="DA146" s="83">
        <f t="shared" ref="DA146:DA209" si="335">MAX($BW146-$BU146-($CE146-$CC146),0)</f>
        <v>0</v>
      </c>
      <c r="DB146" s="83">
        <f t="shared" ref="DB146:DB209" si="336">MAX($BX146-$BU146-($CF146-$CC146),0)</f>
        <v>0</v>
      </c>
      <c r="DC146" s="83">
        <f t="shared" si="304"/>
        <v>0</v>
      </c>
      <c r="DD146" s="83">
        <f t="shared" si="305"/>
        <v>2276539.1069170833</v>
      </c>
      <c r="DE146" s="83">
        <f t="shared" si="306"/>
        <v>0</v>
      </c>
      <c r="DF146" s="83">
        <f t="shared" si="307"/>
        <v>15369165.676797763</v>
      </c>
      <c r="DG146" s="83">
        <f t="shared" si="308"/>
        <v>15369165.676797763</v>
      </c>
      <c r="DH146" s="83">
        <f t="shared" si="309"/>
        <v>15369165.676797763</v>
      </c>
      <c r="DI146" s="83">
        <f t="shared" si="310"/>
        <v>15369165.676797763</v>
      </c>
      <c r="DJ146" s="83">
        <f t="shared" ref="DJ146:DJ209" si="337">MAX($DC146,$DD146,$DI146)</f>
        <v>15369165.676797763</v>
      </c>
      <c r="DK146" s="83">
        <f>INDEX($DC:$DI,ROW(),MATCH($DK$42,$DC$47:$DI$47,0))</f>
        <v>15369165.676797763</v>
      </c>
      <c r="DL146" s="83">
        <f t="shared" ref="DL146:DL209" si="338">MAX($CA146-$BU146-($CJ146-$CC146),0)</f>
        <v>5475392.4591813385</v>
      </c>
      <c r="DM146" s="83">
        <f t="shared" ref="DM146:DM209" si="339">MAX($CB146-$BU146-($CK146-$CC146),0)</f>
        <v>494923.15880173445</v>
      </c>
      <c r="DN146" s="83">
        <f t="shared" ref="DN146:DN209" si="340">$DN$36/$CL$39*$CL146</f>
        <v>0</v>
      </c>
      <c r="DO146" s="83">
        <f t="shared" ref="DO146:DO209" si="341">$DO$36/$CM$39*$CM146</f>
        <v>0</v>
      </c>
      <c r="DP146" s="83">
        <f t="shared" ref="DP146:DP209" si="342">$DP$36/$CN$39*$CN146</f>
        <v>0</v>
      </c>
      <c r="DQ146" s="83">
        <f t="shared" ref="DQ146:DQ209" si="343">$DQ$36/$CO$39*$CO146</f>
        <v>0</v>
      </c>
      <c r="DR146" s="83">
        <f t="shared" ref="DR146:DR209" si="344">$DR$36/$CP$39*$CP146</f>
        <v>-273380.95949658623</v>
      </c>
      <c r="DS146" s="83">
        <f t="shared" ref="DS146:DS209" si="345">$DS$36/($CQ$39+$CR$39)*$CQ146</f>
        <v>0</v>
      </c>
      <c r="DT146" s="83">
        <f t="shared" ref="DT146:DT209" si="346">$DS$36/($CQ$39+$CR$39)*$CR146</f>
        <v>-408900.09724582516</v>
      </c>
      <c r="DU146" s="83">
        <f t="shared" ref="DU146:DU209" si="347">$DT$39/$CS$39*$CS146</f>
        <v>-408900.09724582522</v>
      </c>
      <c r="DV146" s="83">
        <f t="shared" ref="DV146:DV209" si="348">$DT$36/$CX$39*$CX146</f>
        <v>223801.97545670724</v>
      </c>
      <c r="DW146" s="83">
        <f t="shared" ref="DW146:DW209" si="349">$DU$36/$CY$39*$CY146</f>
        <v>0</v>
      </c>
      <c r="DX146" s="83">
        <f t="shared" ref="DX146:DX209" si="350">$DN$36/$CZ$39*$CZ146</f>
        <v>0</v>
      </c>
      <c r="DY146" s="83">
        <f t="shared" ref="DY146:DY209" si="351">$DO$36/$DA$39*$DA146</f>
        <v>0</v>
      </c>
      <c r="DZ146" s="83">
        <f t="shared" ref="DZ146:DZ209" si="352">$DP$36/$DB$39*$DB146</f>
        <v>0</v>
      </c>
      <c r="EA146" s="83">
        <f t="shared" ref="EA146:EA209" si="353">$DQ$36/$DC$39*$DC146</f>
        <v>0</v>
      </c>
      <c r="EB146" s="83">
        <f t="shared" ref="EB146:EB209" si="354">$DR$36/$DD$39*$DD146</f>
        <v>-273954.82273468672</v>
      </c>
      <c r="EC146" s="83">
        <f t="shared" ref="EC146:EC209" si="355">$DS$36/($DE$39+$DF$39)*$DE146</f>
        <v>0</v>
      </c>
      <c r="ED146" s="83">
        <f t="shared" ref="ED146:ED209" si="356">$DS$36/($DE$39+$DF$39)*$DF146</f>
        <v>-414944.7491927949</v>
      </c>
      <c r="EE146" s="83">
        <f t="shared" ref="EE146:EE209" si="357">$ED$39/$DG$39*$DG146</f>
        <v>-414944.74919279478</v>
      </c>
      <c r="EF146" s="83">
        <f t="shared" ref="EF146:EF209" si="358">$DT$36/$DL$39*$DL146</f>
        <v>223874.96356779846</v>
      </c>
      <c r="EG146" s="83">
        <f t="shared" ref="EG146:EG209" si="359">$DU$36/$DM$39*$DM146</f>
        <v>0</v>
      </c>
      <c r="EH146" s="83">
        <f t="shared" ref="EH146:EH209" si="360">$CL146-$DN146</f>
        <v>5874268.1366240084</v>
      </c>
      <c r="EI146" s="83">
        <f t="shared" ref="EI146:EI209" si="361">$CM146-$DO146</f>
        <v>0</v>
      </c>
      <c r="EJ146" s="83">
        <f t="shared" ref="EJ146:EJ209" si="362">$CN146-$DP146</f>
        <v>0</v>
      </c>
      <c r="EK146" s="83">
        <f t="shared" ref="EK146:EK209" si="363">$CO146-$DQ146</f>
        <v>0</v>
      </c>
      <c r="EL146" s="83">
        <f t="shared" ref="EL146:EL209" si="364">$CP146-$DR146</f>
        <v>2584966.4096785919</v>
      </c>
      <c r="EM146" s="83">
        <f t="shared" ref="EM146:EM209" si="365">$CQ146-$DS146</f>
        <v>0</v>
      </c>
      <c r="EN146" s="83">
        <f t="shared" ref="EN146:EN209" si="366">$CR146-$DT146</f>
        <v>15861110.186455039</v>
      </c>
      <c r="EO146" s="83">
        <f t="shared" ref="EO146:EO209" si="367">$CS146-$DU146</f>
        <v>15861110.186455039</v>
      </c>
      <c r="EP146" s="83">
        <f t="shared" si="311"/>
        <v>15861110.186455039</v>
      </c>
      <c r="EQ146" s="83">
        <f t="shared" si="312"/>
        <v>15861110.186455039</v>
      </c>
      <c r="ER146" s="83">
        <f t="shared" ref="ER146:ER209" si="368">MAX($EK146,$EL146,$EQ146)</f>
        <v>15861110.186455039</v>
      </c>
      <c r="ES146" s="83">
        <f>INDEX($EK:$EQ,ROW(),MATCH($ES$42,$EK$47:$EQ$47,0))</f>
        <v>15861110.186455039</v>
      </c>
      <c r="ET146" s="83">
        <f t="shared" ref="ET146:ET209" si="369">$CX146-$DV146</f>
        <v>5199366.8772353008</v>
      </c>
      <c r="EU146" s="83">
        <f t="shared" ref="EU146:EU209" si="370">$CY146-$DW146</f>
        <v>494801.66433000565</v>
      </c>
      <c r="EV146" s="83">
        <f t="shared" ref="EV146:EV209" si="371">$CZ146-$DX146</f>
        <v>5901516.080099076</v>
      </c>
      <c r="EW146" s="83">
        <f t="shared" ref="EW146:EW209" si="372">$DA146-$DY146</f>
        <v>0</v>
      </c>
      <c r="EX146" s="83">
        <f t="shared" ref="EX146:EX209" si="373">$DB146-$DZ146</f>
        <v>0</v>
      </c>
      <c r="EY146" s="83">
        <f t="shared" ref="EY146:EY209" si="374">$DC146-$EA146</f>
        <v>0</v>
      </c>
      <c r="EZ146" s="83">
        <f t="shared" ref="EZ146:EZ209" si="375">$DD146-$EB146</f>
        <v>2550493.9296517698</v>
      </c>
      <c r="FA146" s="83">
        <f t="shared" ref="FA146:FA209" si="376">$DE146-$EC146</f>
        <v>0</v>
      </c>
      <c r="FB146" s="83">
        <f t="shared" ref="FB146:FB209" si="377">$DF146-$ED146</f>
        <v>15784110.425990557</v>
      </c>
      <c r="FC146" s="83">
        <f t="shared" ref="FC146:FC209" si="378">$DG146-$EE146</f>
        <v>15784110.425990557</v>
      </c>
      <c r="FD146" s="83">
        <f t="shared" si="313"/>
        <v>15784110.425990557</v>
      </c>
      <c r="FE146" s="83">
        <f t="shared" si="314"/>
        <v>15784110.425990557</v>
      </c>
      <c r="FF146" s="83">
        <f t="shared" ref="FF146:FF209" si="379">MAX($EY146,$EZ146,$FE146)</f>
        <v>15784110.425990557</v>
      </c>
      <c r="FG146" s="113">
        <f>INDEX($EY:$FE,ROW(),MATCH($FG$42,$EY$47:$FE$47,0))</f>
        <v>15784110.425990557</v>
      </c>
      <c r="FH146" s="83">
        <f t="shared" ref="FH146:FH209" si="380">$DL146-$EF146</f>
        <v>5251517.4956135405</v>
      </c>
      <c r="FI146" s="83">
        <f t="shared" ref="FI146:FI209" si="381">$DM146-$EG146</f>
        <v>494923.15880173445</v>
      </c>
      <c r="FJ146" s="84">
        <v>18985915.710541099</v>
      </c>
      <c r="FK146" s="84">
        <v>2825177.29929872</v>
      </c>
      <c r="FL146" s="84"/>
      <c r="FM146" s="83">
        <f t="shared" si="315"/>
        <v>0</v>
      </c>
      <c r="FN146" s="83">
        <f t="shared" si="316"/>
        <v>0</v>
      </c>
      <c r="FO146" s="83">
        <f t="shared" ref="FO146:FO209" si="382">$FK146+$FL146</f>
        <v>2825177.29929872</v>
      </c>
      <c r="FP146" s="84">
        <v>127486369.716152</v>
      </c>
      <c r="FQ146" s="84">
        <v>198398258.47047299</v>
      </c>
      <c r="FR146" s="83">
        <f t="shared" ref="FR146:FR209" si="383">$FT146-($FJ146+$FK146+$FL146-$FP146)</f>
        <v>198398258.47047287</v>
      </c>
      <c r="FS146" s="83">
        <f t="shared" ref="FS146:FS209" si="384">$FR146-$FQ146</f>
        <v>0</v>
      </c>
      <c r="FT146" s="84">
        <v>92722981.764160693</v>
      </c>
      <c r="FU146" s="83">
        <f t="shared" si="317"/>
        <v>105972769.56521399</v>
      </c>
      <c r="FV146" s="83">
        <f t="shared" si="318"/>
        <v>0</v>
      </c>
      <c r="FW146" s="83">
        <f t="shared" si="319"/>
        <v>0</v>
      </c>
      <c r="FX146" s="84">
        <v>311035239.75999999</v>
      </c>
      <c r="FY146" s="83">
        <f t="shared" ref="FY146:FY209" si="385">MAX($FX146+$AY146-$BG146,0)</f>
        <v>336740449.22478598</v>
      </c>
      <c r="FZ146" s="83">
        <f t="shared" si="320"/>
        <v>13249787.8010533</v>
      </c>
      <c r="GA146" s="83">
        <f t="shared" ref="GA146:GA209" si="386">IF(AND($CL146&gt;0,$CC146&gt;0),$AY146+$CC146,0)</f>
        <v>0</v>
      </c>
      <c r="GB146" s="83">
        <f t="shared" ref="GB146:GB209" si="387">IF(AND($CM146&gt;0,$CC146&gt;0),$AY146+$CC146,0)</f>
        <v>0</v>
      </c>
      <c r="GC146" s="83">
        <f t="shared" ref="GC146:GC209" si="388">IF(AND($CN146&gt;0,$CC146&gt;0),$AY146+$CC146,0)</f>
        <v>0</v>
      </c>
      <c r="GD146" s="83">
        <f t="shared" ref="GD146:GD209" si="389">IF(AND($CO146&gt;0,$CC146&gt;0),$AY146+$CC146,0)</f>
        <v>0</v>
      </c>
      <c r="GE146" s="83">
        <f t="shared" ref="GE146:GE209" si="390">IF(AND($CP146&gt;0,$CC146&gt;0),$AY146+$CC146,0)</f>
        <v>0</v>
      </c>
      <c r="GF146" s="83">
        <f t="shared" ref="GF146:GF209" si="391">IF(AND($CT146&gt;0,$CC146&gt;0),$AY146+$CC146,0)</f>
        <v>0</v>
      </c>
      <c r="GG146" s="83">
        <f t="shared" ref="GG146:GG209" si="392">IF(AND($CX146&gt;0,$CC146&gt;0),$AY146+$CC146,0)</f>
        <v>0</v>
      </c>
      <c r="GH146" s="83">
        <f t="shared" ref="GH146:GH209" si="393">IF(AND($CY146&gt;0,$CC146&gt;0),$AY146+$CC146,0)</f>
        <v>0</v>
      </c>
      <c r="GI146" s="83">
        <f t="shared" ref="GI146:GI209" si="394">IF($CL146&gt;0,$BG146,0)</f>
        <v>105972769.56521399</v>
      </c>
      <c r="GJ146" s="83">
        <f t="shared" ref="GJ146:GJ209" si="395">IF($CM146&gt;0,$BG146,0)</f>
        <v>0</v>
      </c>
      <c r="GK146" s="83">
        <f t="shared" ref="GK146:GK209" si="396">IF($CN146&gt;0,$BG146,0)</f>
        <v>0</v>
      </c>
      <c r="GL146" s="83">
        <f t="shared" ref="GL146:GL209" si="397">IF($CO146&gt;0,$BG146,0)</f>
        <v>0</v>
      </c>
      <c r="GM146" s="83">
        <f t="shared" ref="GM146:GM209" si="398">IF($CP146&gt;0,$BG146,0)</f>
        <v>105972769.56521399</v>
      </c>
      <c r="GN146" s="83">
        <f t="shared" ref="GN146:GN209" si="399">IF($CQ146&gt;0,$BG146,IF($CR146&gt;0,$BG146-$BE146,0))</f>
        <v>105972769.56521399</v>
      </c>
      <c r="GO146" s="83">
        <f t="shared" ref="GO146:GO209" si="400">IF($CX146&gt;0,$BG146,0)</f>
        <v>105972769.56521399</v>
      </c>
      <c r="GP146" s="83">
        <f t="shared" ref="GP146:GP209" si="401">IF($CY146&gt;0,$BG146,0)</f>
        <v>105972769.56521399</v>
      </c>
      <c r="GQ146" s="83">
        <f t="shared" ref="GQ146:GQ209" si="402">IF(AND($CL146&gt;0,$CC146&gt;0),$AY146+$CD146,0)</f>
        <v>0</v>
      </c>
      <c r="GR146" s="83">
        <f t="shared" ref="GR146:GR209" si="403">IF(AND($CM146&gt;0,$CC146&gt;0),$AY146+$CE146,0)</f>
        <v>0</v>
      </c>
      <c r="GS146" s="83">
        <f t="shared" ref="GS146:GS209" si="404">IF(AND($CN146&gt;0,$CC146&gt;0),$AY146+$CF146,0)</f>
        <v>0</v>
      </c>
      <c r="GT146" s="83">
        <f t="shared" ref="GT146:GT209" si="405">IF(AND($CO146&gt;0,$CC146&gt;0),$AY146+$CG146,0)</f>
        <v>0</v>
      </c>
      <c r="GU146" s="83">
        <f t="shared" ref="GU146:GU209" si="406">IF(AND($CP146&gt;0,$CC146&gt;0),$AY146+$CH146,0)</f>
        <v>0</v>
      </c>
      <c r="GV146" s="83">
        <f t="shared" ref="GV146:GV209" si="407">IF(AND($CT146&gt;0,$CC146&gt;0),$AY146+$CI146+$BC146-$BD146,0)</f>
        <v>0</v>
      </c>
      <c r="GW146" s="83">
        <f t="shared" ref="GW146:GW209" si="408">IF(AND($CX146&gt;0,$CC146&gt;0),$AY146+$CJ146,0)</f>
        <v>0</v>
      </c>
      <c r="GX146" s="83">
        <f t="shared" ref="GX146:GX209" si="409">IF(AND($CY146&gt;0,$CC146&gt;0),$AY146+$CK146,0)</f>
        <v>0</v>
      </c>
      <c r="GY146" s="83">
        <f t="shared" ref="GY146:GY209" si="410">IF($CL146&gt;0,$BH146,0)</f>
        <v>111847037.701838</v>
      </c>
      <c r="GZ146" s="83">
        <f t="shared" ref="GZ146:GZ209" si="411">IF($CM146&gt;0,$BI146,0)</f>
        <v>0</v>
      </c>
      <c r="HA146" s="83">
        <f t="shared" ref="HA146:HA209" si="412">IF($CN146&gt;0,$BJ146,0)</f>
        <v>0</v>
      </c>
      <c r="HB146" s="83">
        <f t="shared" ref="HB146:HB209" si="413">IF($CO146&gt;0,$BK146,0)</f>
        <v>0</v>
      </c>
      <c r="HC146" s="83">
        <f t="shared" ref="HC146:HC209" si="414">IF($CP146&gt;0,$BL146,0)</f>
        <v>108284355.015396</v>
      </c>
      <c r="HD146" s="83">
        <f t="shared" ref="HD146:HD209" si="415">IF($CQ146&gt;0,$BA146,IF($CR146&gt;0,$BC146,0))</f>
        <v>121424979.65442321</v>
      </c>
      <c r="HE146" s="83">
        <f t="shared" ref="HE146:HE209" si="416">IF($CX146&gt;0,$BM146,0)</f>
        <v>111395938.417906</v>
      </c>
      <c r="HF146" s="83">
        <f t="shared" ref="HF146:HF209" si="417">IF($CY146&gt;0,$BN146,0)</f>
        <v>106467571.229544</v>
      </c>
      <c r="HG146" s="83">
        <f t="shared" ref="HG146:HG209" si="418">IF($EH146&gt;0,$BH146-$DX146,0)</f>
        <v>111847037.701838</v>
      </c>
      <c r="HH146" s="83">
        <f t="shared" ref="HH146:HH209" si="419">IF($EI146&gt;0,$BI146-$DY146,0)</f>
        <v>0</v>
      </c>
      <c r="HI146" s="83">
        <f t="shared" ref="HI146:HI209" si="420">IF($EJ146&gt;0,$BJ146-$DZ146,0)</f>
        <v>0</v>
      </c>
      <c r="HJ146" s="83">
        <f t="shared" ref="HJ146:HJ209" si="421">IF($EK146&gt;0,$BK146-$EA146,0)</f>
        <v>0</v>
      </c>
      <c r="HK146" s="83">
        <f t="shared" ref="HK146:HK209" si="422">IF($EL146&gt;0,$BL146-$EB146,0)</f>
        <v>108558309.83813068</v>
      </c>
      <c r="HL146" s="83">
        <f t="shared" ref="HL146:HL209" si="423">IF($EM146&gt;0,$BA146-$EC146,IF($EN146&gt;0,$BC146-$EE146,0))</f>
        <v>121839924.403616</v>
      </c>
      <c r="HM146" s="83">
        <f t="shared" ref="HM146:HM209" si="424">IF($ET146&gt;0,$BM146-$EF146,0)</f>
        <v>111172063.45433821</v>
      </c>
      <c r="HN146" s="83">
        <f t="shared" ref="HN146:HN209" si="425">IF($EU146&gt;0,$BN146-$EG146,0)</f>
        <v>106467571.229544</v>
      </c>
    </row>
    <row r="147" spans="1:222" x14ac:dyDescent="0.2">
      <c r="A147" s="63"/>
      <c r="K147" s="64" t="s">
        <v>467</v>
      </c>
      <c r="L147" s="64"/>
      <c r="M147" s="84">
        <v>1</v>
      </c>
      <c r="N147" s="84">
        <v>1</v>
      </c>
      <c r="O147" s="84"/>
      <c r="P147" s="84"/>
      <c r="Q147" s="84">
        <v>1</v>
      </c>
      <c r="R147" s="84">
        <v>2</v>
      </c>
      <c r="S147" s="83">
        <f t="shared" si="326"/>
        <v>40</v>
      </c>
      <c r="T147" s="87">
        <f t="shared" si="327"/>
        <v>0</v>
      </c>
      <c r="U147" s="84"/>
      <c r="V147" s="84"/>
      <c r="W147" s="85">
        <v>1.00971700145041</v>
      </c>
      <c r="X147" s="85">
        <v>1.00943937482659</v>
      </c>
      <c r="Y147" s="85">
        <v>1.0101499008925601</v>
      </c>
      <c r="Z147" s="85">
        <v>1.00971700145041</v>
      </c>
      <c r="AA147" s="85">
        <v>1.01004004613487</v>
      </c>
      <c r="AB147" s="85">
        <v>1.0094116437524701</v>
      </c>
      <c r="AC147" s="85">
        <v>1.0079214938157799</v>
      </c>
      <c r="AD147" s="85">
        <v>1.00969894551364</v>
      </c>
      <c r="AE147" s="85">
        <v>1.0096904923544401</v>
      </c>
      <c r="AF147" s="98">
        <v>408639380.05454499</v>
      </c>
      <c r="AG147" s="84">
        <v>420817501.67760903</v>
      </c>
      <c r="AH147" s="84">
        <v>389701116.777628</v>
      </c>
      <c r="AI147" s="84">
        <v>408639380.05454499</v>
      </c>
      <c r="AJ147" s="84">
        <v>407728136.05634898</v>
      </c>
      <c r="AK147" s="84">
        <v>409131239.43280798</v>
      </c>
      <c r="AL147" s="98">
        <v>427651691.48263401</v>
      </c>
      <c r="AM147" s="84">
        <v>424331191.25509101</v>
      </c>
      <c r="AN147" s="84">
        <v>409400004.28561002</v>
      </c>
      <c r="AO147" s="84"/>
      <c r="AP147" s="84"/>
      <c r="AQ147" s="84"/>
      <c r="AR147" s="84"/>
      <c r="AS147" s="83">
        <f t="shared" si="328"/>
        <v>0</v>
      </c>
      <c r="AT147" s="83">
        <f t="shared" si="269"/>
        <v>0</v>
      </c>
      <c r="AU147" s="83">
        <f t="shared" si="329"/>
        <v>427651691.48263401</v>
      </c>
      <c r="AV147" s="84">
        <v>371173334.08999997</v>
      </c>
      <c r="AW147" s="84">
        <v>371173334.08999997</v>
      </c>
      <c r="AX147" s="84"/>
      <c r="AY147" s="83">
        <f t="shared" si="270"/>
        <v>371173334.08999997</v>
      </c>
      <c r="AZ147" s="83">
        <f t="shared" si="271"/>
        <v>0</v>
      </c>
      <c r="BA147" s="83">
        <f t="shared" si="272"/>
        <v>408639380.05454499</v>
      </c>
      <c r="BB147" s="83">
        <f t="shared" si="273"/>
        <v>416244304.62578058</v>
      </c>
      <c r="BC147" s="83">
        <f t="shared" si="274"/>
        <v>416244304.62578058</v>
      </c>
      <c r="BD147" s="83">
        <f t="shared" si="275"/>
        <v>416244304.62578058</v>
      </c>
      <c r="BE147" s="83">
        <f t="shared" si="330"/>
        <v>0</v>
      </c>
      <c r="BF147" s="83">
        <f t="shared" si="331"/>
        <v>0</v>
      </c>
      <c r="BG147" s="83">
        <f t="shared" si="276"/>
        <v>408639380.05454499</v>
      </c>
      <c r="BH147" s="83">
        <f t="shared" si="277"/>
        <v>420817501.67760903</v>
      </c>
      <c r="BI147" s="83">
        <f t="shared" si="278"/>
        <v>389701116.777628</v>
      </c>
      <c r="BJ147" s="83">
        <f t="shared" si="279"/>
        <v>408639380.05454499</v>
      </c>
      <c r="BK147" s="83">
        <f t="shared" si="280"/>
        <v>407728136.05634898</v>
      </c>
      <c r="BL147" s="83">
        <f t="shared" si="281"/>
        <v>409131239.43280798</v>
      </c>
      <c r="BM147" s="83">
        <f t="shared" si="282"/>
        <v>424331191.25509101</v>
      </c>
      <c r="BN147" s="83">
        <f t="shared" si="283"/>
        <v>409400004.28561002</v>
      </c>
      <c r="BO147" s="83">
        <f t="shared" si="332"/>
        <v>431039331.71202153</v>
      </c>
      <c r="BP147" s="83">
        <f t="shared" si="284"/>
        <v>0</v>
      </c>
      <c r="BQ147" s="83">
        <f t="shared" si="285"/>
        <v>412610129.50322962</v>
      </c>
      <c r="BR147" s="83">
        <f t="shared" si="286"/>
        <v>419981810.38674641</v>
      </c>
      <c r="BS147" s="83">
        <f t="shared" si="287"/>
        <v>419981810.38674641</v>
      </c>
      <c r="BT147" s="83">
        <f t="shared" si="288"/>
        <v>419981810.38674641</v>
      </c>
      <c r="BU147" s="83">
        <f t="shared" si="289"/>
        <v>412610129.50322962</v>
      </c>
      <c r="BV147" s="83">
        <f t="shared" si="290"/>
        <v>424789755.80953312</v>
      </c>
      <c r="BW147" s="83">
        <f t="shared" si="291"/>
        <v>393656544.49064088</v>
      </c>
      <c r="BX147" s="83">
        <f t="shared" si="292"/>
        <v>412610129.50322962</v>
      </c>
      <c r="BY147" s="83">
        <f t="shared" si="293"/>
        <v>411821745.35283929</v>
      </c>
      <c r="BZ147" s="83">
        <f t="shared" si="294"/>
        <v>412981836.9063561</v>
      </c>
      <c r="CA147" s="83">
        <f t="shared" si="295"/>
        <v>428446756.35881209</v>
      </c>
      <c r="CB147" s="83">
        <f t="shared" si="296"/>
        <v>413367291.89704746</v>
      </c>
      <c r="CC147" s="84"/>
      <c r="CD147" s="84"/>
      <c r="CE147" s="84"/>
      <c r="CF147" s="84"/>
      <c r="CG147" s="84"/>
      <c r="CH147" s="84"/>
      <c r="CI147" s="84"/>
      <c r="CJ147" s="84"/>
      <c r="CK147" s="84"/>
      <c r="CL147" s="83">
        <f t="shared" si="321"/>
        <v>12178121.623064041</v>
      </c>
      <c r="CM147" s="83">
        <f t="shared" si="322"/>
        <v>0</v>
      </c>
      <c r="CN147" s="83">
        <f t="shared" si="323"/>
        <v>0</v>
      </c>
      <c r="CO147" s="83">
        <f t="shared" si="297"/>
        <v>0</v>
      </c>
      <c r="CP147" s="83">
        <f t="shared" si="298"/>
        <v>491859.37826299667</v>
      </c>
      <c r="CQ147" s="83">
        <f t="shared" si="299"/>
        <v>0</v>
      </c>
      <c r="CR147" s="83">
        <f t="shared" si="300"/>
        <v>7604924.5712355971</v>
      </c>
      <c r="CS147" s="83">
        <f t="shared" si="301"/>
        <v>7604924.5712355971</v>
      </c>
      <c r="CT147" s="83">
        <f t="shared" si="302"/>
        <v>7604924.5712355971</v>
      </c>
      <c r="CU147" s="83">
        <f t="shared" si="303"/>
        <v>7604924.5712355971</v>
      </c>
      <c r="CV147" s="83">
        <f t="shared" si="333"/>
        <v>7604924.5712355971</v>
      </c>
      <c r="CW147" s="83">
        <f>INDEX($CO:$CU,ROW(),MATCH($CW$42,$CO$47:$CU$47,0))</f>
        <v>7604924.5712355971</v>
      </c>
      <c r="CX147" s="83">
        <f t="shared" si="324"/>
        <v>15691811.200546026</v>
      </c>
      <c r="CY147" s="83">
        <f t="shared" si="325"/>
        <v>760624.23106503487</v>
      </c>
      <c r="CZ147" s="83">
        <f t="shared" si="334"/>
        <v>12179626.306303501</v>
      </c>
      <c r="DA147" s="83">
        <f t="shared" si="335"/>
        <v>0</v>
      </c>
      <c r="DB147" s="83">
        <f t="shared" si="336"/>
        <v>0</v>
      </c>
      <c r="DC147" s="83">
        <f t="shared" si="304"/>
        <v>0</v>
      </c>
      <c r="DD147" s="83">
        <f t="shared" si="305"/>
        <v>371707.4031264782</v>
      </c>
      <c r="DE147" s="83">
        <f t="shared" si="306"/>
        <v>0</v>
      </c>
      <c r="DF147" s="83">
        <f t="shared" si="307"/>
        <v>7371680.8835167885</v>
      </c>
      <c r="DG147" s="83">
        <f t="shared" si="308"/>
        <v>7371680.8835167885</v>
      </c>
      <c r="DH147" s="83">
        <f t="shared" si="309"/>
        <v>7371680.8835167885</v>
      </c>
      <c r="DI147" s="83">
        <f t="shared" si="310"/>
        <v>7371680.8835167885</v>
      </c>
      <c r="DJ147" s="83">
        <f t="shared" si="337"/>
        <v>7371680.8835167885</v>
      </c>
      <c r="DK147" s="83">
        <f>INDEX($DC:$DI,ROW(),MATCH($DK$42,$DC$47:$DI$47,0))</f>
        <v>7371680.8835167885</v>
      </c>
      <c r="DL147" s="83">
        <f t="shared" si="338"/>
        <v>15836626.855582476</v>
      </c>
      <c r="DM147" s="83">
        <f t="shared" si="339"/>
        <v>757162.39381784201</v>
      </c>
      <c r="DN147" s="83">
        <f t="shared" si="340"/>
        <v>0</v>
      </c>
      <c r="DO147" s="83">
        <f t="shared" si="341"/>
        <v>0</v>
      </c>
      <c r="DP147" s="83">
        <f t="shared" si="342"/>
        <v>0</v>
      </c>
      <c r="DQ147" s="83">
        <f t="shared" si="343"/>
        <v>0</v>
      </c>
      <c r="DR147" s="83">
        <f t="shared" si="344"/>
        <v>-58170.027310193145</v>
      </c>
      <c r="DS147" s="83">
        <f t="shared" si="345"/>
        <v>0</v>
      </c>
      <c r="DT147" s="83">
        <f t="shared" si="346"/>
        <v>-201243.34181147168</v>
      </c>
      <c r="DU147" s="83">
        <f t="shared" si="347"/>
        <v>-201243.34181147171</v>
      </c>
      <c r="DV147" s="83">
        <f t="shared" si="348"/>
        <v>647565.73888209905</v>
      </c>
      <c r="DW147" s="83">
        <f t="shared" si="349"/>
        <v>0</v>
      </c>
      <c r="DX147" s="83">
        <f t="shared" si="350"/>
        <v>0</v>
      </c>
      <c r="DY147" s="83">
        <f t="shared" si="351"/>
        <v>0</v>
      </c>
      <c r="DZ147" s="83">
        <f t="shared" si="352"/>
        <v>0</v>
      </c>
      <c r="EA147" s="83">
        <f t="shared" si="353"/>
        <v>0</v>
      </c>
      <c r="EB147" s="83">
        <f t="shared" si="354"/>
        <v>-44730.633189335313</v>
      </c>
      <c r="EC147" s="83">
        <f t="shared" si="355"/>
        <v>0</v>
      </c>
      <c r="ED147" s="83">
        <f t="shared" si="356"/>
        <v>-199024.4844557833</v>
      </c>
      <c r="EE147" s="83">
        <f t="shared" si="357"/>
        <v>-199024.48445578324</v>
      </c>
      <c r="EF147" s="83">
        <f t="shared" si="358"/>
        <v>647519.65941459558</v>
      </c>
      <c r="EG147" s="83">
        <f t="shared" si="359"/>
        <v>0</v>
      </c>
      <c r="EH147" s="83">
        <f t="shared" si="360"/>
        <v>12178121.623064041</v>
      </c>
      <c r="EI147" s="83">
        <f t="shared" si="361"/>
        <v>0</v>
      </c>
      <c r="EJ147" s="83">
        <f t="shared" si="362"/>
        <v>0</v>
      </c>
      <c r="EK147" s="83">
        <f t="shared" si="363"/>
        <v>0</v>
      </c>
      <c r="EL147" s="83">
        <f t="shared" si="364"/>
        <v>550029.40557318984</v>
      </c>
      <c r="EM147" s="83">
        <f t="shared" si="365"/>
        <v>0</v>
      </c>
      <c r="EN147" s="83">
        <f t="shared" si="366"/>
        <v>7806167.9130470688</v>
      </c>
      <c r="EO147" s="83">
        <f t="shared" si="367"/>
        <v>7806167.9130470688</v>
      </c>
      <c r="EP147" s="83">
        <f t="shared" si="311"/>
        <v>7806167.9130470688</v>
      </c>
      <c r="EQ147" s="83">
        <f t="shared" si="312"/>
        <v>7806167.9130470688</v>
      </c>
      <c r="ER147" s="83">
        <f t="shared" si="368"/>
        <v>7806167.9130470688</v>
      </c>
      <c r="ES147" s="83">
        <f>INDEX($EK:$EQ,ROW(),MATCH($ES$42,$EK$47:$EQ$47,0))</f>
        <v>7806167.9130470688</v>
      </c>
      <c r="ET147" s="83">
        <f t="shared" si="369"/>
        <v>15044245.461663928</v>
      </c>
      <c r="EU147" s="83">
        <f t="shared" si="370"/>
        <v>760624.23106503487</v>
      </c>
      <c r="EV147" s="83">
        <f t="shared" si="371"/>
        <v>12179626.306303501</v>
      </c>
      <c r="EW147" s="83">
        <f t="shared" si="372"/>
        <v>0</v>
      </c>
      <c r="EX147" s="83">
        <f t="shared" si="373"/>
        <v>0</v>
      </c>
      <c r="EY147" s="83">
        <f t="shared" si="374"/>
        <v>0</v>
      </c>
      <c r="EZ147" s="83">
        <f t="shared" si="375"/>
        <v>416438.03631581349</v>
      </c>
      <c r="FA147" s="83">
        <f t="shared" si="376"/>
        <v>0</v>
      </c>
      <c r="FB147" s="83">
        <f t="shared" si="377"/>
        <v>7570705.3679725714</v>
      </c>
      <c r="FC147" s="83">
        <f t="shared" si="378"/>
        <v>7570705.3679725714</v>
      </c>
      <c r="FD147" s="83">
        <f t="shared" si="313"/>
        <v>7570705.3679725714</v>
      </c>
      <c r="FE147" s="83">
        <f t="shared" si="314"/>
        <v>7570705.3679725714</v>
      </c>
      <c r="FF147" s="83">
        <f t="shared" si="379"/>
        <v>7570705.3679725714</v>
      </c>
      <c r="FG147" s="113">
        <f>INDEX($EY:$FE,ROW(),MATCH($FG$42,$EY$47:$FE$47,0))</f>
        <v>7570705.3679725714</v>
      </c>
      <c r="FH147" s="83">
        <f t="shared" si="380"/>
        <v>15189107.196167881</v>
      </c>
      <c r="FI147" s="83">
        <f t="shared" si="381"/>
        <v>757162.39381784201</v>
      </c>
      <c r="FJ147" s="84">
        <v>52465969.31876</v>
      </c>
      <c r="FK147" s="84">
        <v>5671536.8490744196</v>
      </c>
      <c r="FL147" s="84"/>
      <c r="FM147" s="83">
        <f t="shared" si="315"/>
        <v>0</v>
      </c>
      <c r="FN147" s="83">
        <f t="shared" si="316"/>
        <v>0</v>
      </c>
      <c r="FO147" s="83">
        <f t="shared" si="382"/>
        <v>5671536.8490744196</v>
      </c>
      <c r="FP147" s="84">
        <v>181841302.10075301</v>
      </c>
      <c r="FQ147" s="84">
        <v>532590249.28709298</v>
      </c>
      <c r="FR147" s="83">
        <f t="shared" si="383"/>
        <v>532598635.94428861</v>
      </c>
      <c r="FS147" s="83">
        <f t="shared" si="384"/>
        <v>8386.6571956276894</v>
      </c>
      <c r="FT147" s="84">
        <v>408894840.01137</v>
      </c>
      <c r="FU147" s="83">
        <f t="shared" si="317"/>
        <v>408639380.05454499</v>
      </c>
      <c r="FV147" s="83">
        <f t="shared" si="318"/>
        <v>0</v>
      </c>
      <c r="FW147" s="83">
        <f t="shared" si="319"/>
        <v>0</v>
      </c>
      <c r="FX147" s="84">
        <v>552125643.44000006</v>
      </c>
      <c r="FY147" s="83">
        <f t="shared" si="385"/>
        <v>514659597.47545499</v>
      </c>
      <c r="FZ147" s="83">
        <f t="shared" si="320"/>
        <v>-255459.95682501793</v>
      </c>
      <c r="GA147" s="83">
        <f t="shared" si="386"/>
        <v>0</v>
      </c>
      <c r="GB147" s="83">
        <f t="shared" si="387"/>
        <v>0</v>
      </c>
      <c r="GC147" s="83">
        <f t="shared" si="388"/>
        <v>0</v>
      </c>
      <c r="GD147" s="83">
        <f t="shared" si="389"/>
        <v>0</v>
      </c>
      <c r="GE147" s="83">
        <f t="shared" si="390"/>
        <v>0</v>
      </c>
      <c r="GF147" s="83">
        <f t="shared" si="391"/>
        <v>0</v>
      </c>
      <c r="GG147" s="83">
        <f t="shared" si="392"/>
        <v>0</v>
      </c>
      <c r="GH147" s="83">
        <f t="shared" si="393"/>
        <v>0</v>
      </c>
      <c r="GI147" s="83">
        <f t="shared" si="394"/>
        <v>408639380.05454499</v>
      </c>
      <c r="GJ147" s="83">
        <f t="shared" si="395"/>
        <v>0</v>
      </c>
      <c r="GK147" s="83">
        <f t="shared" si="396"/>
        <v>0</v>
      </c>
      <c r="GL147" s="83">
        <f t="shared" si="397"/>
        <v>0</v>
      </c>
      <c r="GM147" s="83">
        <f t="shared" si="398"/>
        <v>408639380.05454499</v>
      </c>
      <c r="GN147" s="83">
        <f t="shared" si="399"/>
        <v>408639380.05454499</v>
      </c>
      <c r="GO147" s="83">
        <f t="shared" si="400"/>
        <v>408639380.05454499</v>
      </c>
      <c r="GP147" s="83">
        <f t="shared" si="401"/>
        <v>408639380.05454499</v>
      </c>
      <c r="GQ147" s="83">
        <f t="shared" si="402"/>
        <v>0</v>
      </c>
      <c r="GR147" s="83">
        <f t="shared" si="403"/>
        <v>0</v>
      </c>
      <c r="GS147" s="83">
        <f t="shared" si="404"/>
        <v>0</v>
      </c>
      <c r="GT147" s="83">
        <f t="shared" si="405"/>
        <v>0</v>
      </c>
      <c r="GU147" s="83">
        <f t="shared" si="406"/>
        <v>0</v>
      </c>
      <c r="GV147" s="83">
        <f t="shared" si="407"/>
        <v>0</v>
      </c>
      <c r="GW147" s="83">
        <f t="shared" si="408"/>
        <v>0</v>
      </c>
      <c r="GX147" s="83">
        <f t="shared" si="409"/>
        <v>0</v>
      </c>
      <c r="GY147" s="83">
        <f t="shared" si="410"/>
        <v>420817501.67760903</v>
      </c>
      <c r="GZ147" s="83">
        <f t="shared" si="411"/>
        <v>0</v>
      </c>
      <c r="HA147" s="83">
        <f t="shared" si="412"/>
        <v>0</v>
      </c>
      <c r="HB147" s="83">
        <f t="shared" si="413"/>
        <v>0</v>
      </c>
      <c r="HC147" s="83">
        <f t="shared" si="414"/>
        <v>409131239.43280798</v>
      </c>
      <c r="HD147" s="83">
        <f t="shared" si="415"/>
        <v>416244304.62578058</v>
      </c>
      <c r="HE147" s="83">
        <f t="shared" si="416"/>
        <v>424331191.25509101</v>
      </c>
      <c r="HF147" s="83">
        <f t="shared" si="417"/>
        <v>409400004.28561002</v>
      </c>
      <c r="HG147" s="83">
        <f t="shared" si="418"/>
        <v>420817501.67760903</v>
      </c>
      <c r="HH147" s="83">
        <f t="shared" si="419"/>
        <v>0</v>
      </c>
      <c r="HI147" s="83">
        <f t="shared" si="420"/>
        <v>0</v>
      </c>
      <c r="HJ147" s="83">
        <f t="shared" si="421"/>
        <v>0</v>
      </c>
      <c r="HK147" s="83">
        <f t="shared" si="422"/>
        <v>409175970.0659973</v>
      </c>
      <c r="HL147" s="83">
        <f t="shared" si="423"/>
        <v>416443329.11023635</v>
      </c>
      <c r="HM147" s="83">
        <f t="shared" si="424"/>
        <v>423683671.59567642</v>
      </c>
      <c r="HN147" s="83">
        <f t="shared" si="425"/>
        <v>409400004.28561002</v>
      </c>
    </row>
    <row r="148" spans="1:222" x14ac:dyDescent="0.2">
      <c r="A148" s="63"/>
      <c r="K148" s="64" t="s">
        <v>468</v>
      </c>
      <c r="L148" s="64"/>
      <c r="M148" s="84">
        <v>1</v>
      </c>
      <c r="N148" s="84">
        <v>1</v>
      </c>
      <c r="O148" s="84">
        <v>1</v>
      </c>
      <c r="P148" s="84"/>
      <c r="Q148" s="84"/>
      <c r="R148" s="84">
        <v>2</v>
      </c>
      <c r="S148" s="83">
        <f t="shared" si="326"/>
        <v>40</v>
      </c>
      <c r="T148" s="87">
        <f t="shared" si="327"/>
        <v>0</v>
      </c>
      <c r="U148" s="84"/>
      <c r="V148" s="84"/>
      <c r="W148" s="85">
        <v>1.0089093265245599</v>
      </c>
      <c r="X148" s="85">
        <v>1.0087259059173399</v>
      </c>
      <c r="Y148" s="85">
        <v>1.0091897724371199</v>
      </c>
      <c r="Z148" s="85">
        <v>1.0089093265245599</v>
      </c>
      <c r="AA148" s="85">
        <v>1.00911110254769</v>
      </c>
      <c r="AB148" s="85">
        <v>1.0087131041346</v>
      </c>
      <c r="AC148" s="85">
        <v>1.00871389441251</v>
      </c>
      <c r="AD148" s="85">
        <v>1.0089220637882901</v>
      </c>
      <c r="AE148" s="85">
        <v>1.00888936266827</v>
      </c>
      <c r="AF148" s="98">
        <v>254276736.13705701</v>
      </c>
      <c r="AG148" s="84">
        <v>260428273.69898</v>
      </c>
      <c r="AH148" s="84">
        <v>244564983.76838601</v>
      </c>
      <c r="AI148" s="84">
        <v>254276736.13705701</v>
      </c>
      <c r="AJ148" s="84">
        <v>254403329.12561801</v>
      </c>
      <c r="AK148" s="84">
        <v>254073809.93920401</v>
      </c>
      <c r="AL148" s="98">
        <v>256056787.055352</v>
      </c>
      <c r="AM148" s="84">
        <v>257325969.94901201</v>
      </c>
      <c r="AN148" s="84">
        <v>254587335.44374099</v>
      </c>
      <c r="AO148" s="84">
        <v>38900000</v>
      </c>
      <c r="AP148" s="84"/>
      <c r="AQ148" s="84"/>
      <c r="AR148" s="84">
        <v>34037500</v>
      </c>
      <c r="AS148" s="83">
        <f t="shared" si="328"/>
        <v>34037500</v>
      </c>
      <c r="AT148" s="83">
        <f t="shared" si="269"/>
        <v>34037500</v>
      </c>
      <c r="AU148" s="83">
        <f t="shared" si="329"/>
        <v>256056787.055352</v>
      </c>
      <c r="AV148" s="84">
        <v>210062121.34</v>
      </c>
      <c r="AW148" s="84">
        <v>210062121.34</v>
      </c>
      <c r="AX148" s="84"/>
      <c r="AY148" s="83">
        <f t="shared" si="270"/>
        <v>210062121.34</v>
      </c>
      <c r="AZ148" s="83">
        <f t="shared" si="271"/>
        <v>0</v>
      </c>
      <c r="BA148" s="83">
        <f t="shared" si="272"/>
        <v>293176736.13705701</v>
      </c>
      <c r="BB148" s="83">
        <f t="shared" si="273"/>
        <v>293176736.13705701</v>
      </c>
      <c r="BC148" s="83">
        <f t="shared" si="274"/>
        <v>293176736.13705701</v>
      </c>
      <c r="BD148" s="83">
        <f t="shared" si="275"/>
        <v>293176736.13705701</v>
      </c>
      <c r="BE148" s="83">
        <f t="shared" si="330"/>
        <v>0</v>
      </c>
      <c r="BF148" s="83">
        <f t="shared" si="331"/>
        <v>0</v>
      </c>
      <c r="BG148" s="83">
        <f t="shared" si="276"/>
        <v>293176736.13705701</v>
      </c>
      <c r="BH148" s="83">
        <f t="shared" si="277"/>
        <v>299328273.69897997</v>
      </c>
      <c r="BI148" s="83">
        <f t="shared" si="278"/>
        <v>283464983.76838601</v>
      </c>
      <c r="BJ148" s="83">
        <f t="shared" si="279"/>
        <v>293176736.13705701</v>
      </c>
      <c r="BK148" s="83">
        <f t="shared" si="280"/>
        <v>293303329.12561798</v>
      </c>
      <c r="BL148" s="83">
        <f t="shared" si="281"/>
        <v>292973809.93920398</v>
      </c>
      <c r="BM148" s="83">
        <f t="shared" si="282"/>
        <v>296225969.94901204</v>
      </c>
      <c r="BN148" s="83">
        <f t="shared" si="283"/>
        <v>293487335.44374096</v>
      </c>
      <c r="BO148" s="83">
        <f t="shared" si="332"/>
        <v>258288038.86135891</v>
      </c>
      <c r="BP148" s="83">
        <f t="shared" si="284"/>
        <v>0</v>
      </c>
      <c r="BQ148" s="83">
        <f t="shared" si="285"/>
        <v>295442170.60690141</v>
      </c>
      <c r="BR148" s="83">
        <f t="shared" si="286"/>
        <v>295442170.60690141</v>
      </c>
      <c r="BS148" s="83">
        <f t="shared" si="287"/>
        <v>295442170.60690141</v>
      </c>
      <c r="BT148" s="83">
        <f t="shared" si="288"/>
        <v>295442170.60690141</v>
      </c>
      <c r="BU148" s="83">
        <f t="shared" si="289"/>
        <v>295442170.60690141</v>
      </c>
      <c r="BV148" s="83">
        <f t="shared" si="290"/>
        <v>301600746.31349254</v>
      </c>
      <c r="BW148" s="83">
        <f t="shared" si="291"/>
        <v>285712480.31530541</v>
      </c>
      <c r="BX148" s="83">
        <f t="shared" si="292"/>
        <v>295442170.60690141</v>
      </c>
      <c r="BY148" s="83">
        <f t="shared" si="293"/>
        <v>295621223.94575524</v>
      </c>
      <c r="BZ148" s="83">
        <f t="shared" si="294"/>
        <v>295187581.50307888</v>
      </c>
      <c r="CA148" s="83">
        <f t="shared" si="295"/>
        <v>298521848.66728067</v>
      </c>
      <c r="CB148" s="83">
        <f t="shared" si="296"/>
        <v>295750454.59924889</v>
      </c>
      <c r="CC148" s="84"/>
      <c r="CD148" s="84"/>
      <c r="CE148" s="84"/>
      <c r="CF148" s="84"/>
      <c r="CG148" s="84"/>
      <c r="CH148" s="84"/>
      <c r="CI148" s="84"/>
      <c r="CJ148" s="84"/>
      <c r="CK148" s="84"/>
      <c r="CL148" s="83">
        <f t="shared" si="321"/>
        <v>6151537.5619229674</v>
      </c>
      <c r="CM148" s="83">
        <f t="shared" si="322"/>
        <v>0</v>
      </c>
      <c r="CN148" s="83">
        <f t="shared" si="323"/>
        <v>0</v>
      </c>
      <c r="CO148" s="83">
        <f t="shared" si="297"/>
        <v>126592.9885609746</v>
      </c>
      <c r="CP148" s="83">
        <f t="shared" si="298"/>
        <v>0</v>
      </c>
      <c r="CQ148" s="83">
        <f t="shared" si="299"/>
        <v>0</v>
      </c>
      <c r="CR148" s="83">
        <f t="shared" si="300"/>
        <v>0</v>
      </c>
      <c r="CS148" s="83">
        <f t="shared" si="301"/>
        <v>0</v>
      </c>
      <c r="CT148" s="83">
        <f t="shared" si="302"/>
        <v>0</v>
      </c>
      <c r="CU148" s="83">
        <f t="shared" si="303"/>
        <v>0</v>
      </c>
      <c r="CV148" s="83">
        <f t="shared" si="333"/>
        <v>126592.9885609746</v>
      </c>
      <c r="CW148" s="83">
        <f>INDEX($CO:$CU,ROW(),MATCH($CW$42,$CO$47:$CU$47,0))</f>
        <v>0</v>
      </c>
      <c r="CX148" s="83">
        <f t="shared" si="324"/>
        <v>3049233.8119550347</v>
      </c>
      <c r="CY148" s="83">
        <f t="shared" si="325"/>
        <v>310599.30668395758</v>
      </c>
      <c r="CZ148" s="83">
        <f t="shared" si="334"/>
        <v>6158575.7065911293</v>
      </c>
      <c r="DA148" s="83">
        <f t="shared" si="335"/>
        <v>0</v>
      </c>
      <c r="DB148" s="83">
        <f t="shared" si="336"/>
        <v>0</v>
      </c>
      <c r="DC148" s="83">
        <f t="shared" si="304"/>
        <v>179053.33885383606</v>
      </c>
      <c r="DD148" s="83">
        <f t="shared" si="305"/>
        <v>0</v>
      </c>
      <c r="DE148" s="83">
        <f t="shared" si="306"/>
        <v>0</v>
      </c>
      <c r="DF148" s="83">
        <f t="shared" si="307"/>
        <v>0</v>
      </c>
      <c r="DG148" s="83">
        <f t="shared" si="308"/>
        <v>0</v>
      </c>
      <c r="DH148" s="83">
        <f t="shared" si="309"/>
        <v>0</v>
      </c>
      <c r="DI148" s="83">
        <f t="shared" si="310"/>
        <v>0</v>
      </c>
      <c r="DJ148" s="83">
        <f t="shared" si="337"/>
        <v>179053.33885383606</v>
      </c>
      <c r="DK148" s="83">
        <f>INDEX($DC:$DI,ROW(),MATCH($DK$42,$DC$47:$DI$47,0))</f>
        <v>0</v>
      </c>
      <c r="DL148" s="83">
        <f t="shared" si="338"/>
        <v>3079678.0603792667</v>
      </c>
      <c r="DM148" s="83">
        <f t="shared" si="339"/>
        <v>308283.99234747887</v>
      </c>
      <c r="DN148" s="83">
        <f t="shared" si="340"/>
        <v>0</v>
      </c>
      <c r="DO148" s="83">
        <f t="shared" si="341"/>
        <v>0</v>
      </c>
      <c r="DP148" s="83">
        <f t="shared" si="342"/>
        <v>0</v>
      </c>
      <c r="DQ148" s="83">
        <f t="shared" si="343"/>
        <v>-20383.508562289044</v>
      </c>
      <c r="DR148" s="83">
        <f t="shared" si="344"/>
        <v>0</v>
      </c>
      <c r="DS148" s="83">
        <f t="shared" si="345"/>
        <v>0</v>
      </c>
      <c r="DT148" s="83">
        <f t="shared" si="346"/>
        <v>0</v>
      </c>
      <c r="DU148" s="83">
        <f t="shared" si="347"/>
        <v>0</v>
      </c>
      <c r="DV148" s="83">
        <f t="shared" si="348"/>
        <v>125835.01810130321</v>
      </c>
      <c r="DW148" s="83">
        <f t="shared" si="349"/>
        <v>0</v>
      </c>
      <c r="DX148" s="83">
        <f t="shared" si="350"/>
        <v>0</v>
      </c>
      <c r="DY148" s="83">
        <f t="shared" si="351"/>
        <v>0</v>
      </c>
      <c r="DZ148" s="83">
        <f t="shared" si="352"/>
        <v>0</v>
      </c>
      <c r="EA148" s="83">
        <f t="shared" si="353"/>
        <v>-27490.820772391384</v>
      </c>
      <c r="EB148" s="83">
        <f t="shared" si="354"/>
        <v>0</v>
      </c>
      <c r="EC148" s="83">
        <f t="shared" si="355"/>
        <v>0</v>
      </c>
      <c r="ED148" s="83">
        <f t="shared" si="356"/>
        <v>0</v>
      </c>
      <c r="EE148" s="83">
        <f t="shared" si="357"/>
        <v>0</v>
      </c>
      <c r="EF148" s="83">
        <f t="shared" si="358"/>
        <v>125920.2547959535</v>
      </c>
      <c r="EG148" s="83">
        <f t="shared" si="359"/>
        <v>0</v>
      </c>
      <c r="EH148" s="83">
        <f t="shared" si="360"/>
        <v>6151537.5619229674</v>
      </c>
      <c r="EI148" s="83">
        <f t="shared" si="361"/>
        <v>0</v>
      </c>
      <c r="EJ148" s="83">
        <f t="shared" si="362"/>
        <v>0</v>
      </c>
      <c r="EK148" s="83">
        <f t="shared" si="363"/>
        <v>146976.49712326363</v>
      </c>
      <c r="EL148" s="83">
        <f t="shared" si="364"/>
        <v>0</v>
      </c>
      <c r="EM148" s="83">
        <f t="shared" si="365"/>
        <v>0</v>
      </c>
      <c r="EN148" s="83">
        <f t="shared" si="366"/>
        <v>0</v>
      </c>
      <c r="EO148" s="83">
        <f t="shared" si="367"/>
        <v>0</v>
      </c>
      <c r="EP148" s="83">
        <f t="shared" si="311"/>
        <v>0</v>
      </c>
      <c r="EQ148" s="83">
        <f t="shared" si="312"/>
        <v>0</v>
      </c>
      <c r="ER148" s="83">
        <f t="shared" si="368"/>
        <v>146976.49712326363</v>
      </c>
      <c r="ES148" s="83">
        <f>INDEX($EK:$EQ,ROW(),MATCH($ES$42,$EK$47:$EQ$47,0))</f>
        <v>0</v>
      </c>
      <c r="ET148" s="83">
        <f t="shared" si="369"/>
        <v>2923398.7938537314</v>
      </c>
      <c r="EU148" s="83">
        <f t="shared" si="370"/>
        <v>310599.30668395758</v>
      </c>
      <c r="EV148" s="83">
        <f t="shared" si="371"/>
        <v>6158575.7065911293</v>
      </c>
      <c r="EW148" s="83">
        <f t="shared" si="372"/>
        <v>0</v>
      </c>
      <c r="EX148" s="83">
        <f t="shared" si="373"/>
        <v>0</v>
      </c>
      <c r="EY148" s="83">
        <f t="shared" si="374"/>
        <v>206544.15962622745</v>
      </c>
      <c r="EZ148" s="83">
        <f t="shared" si="375"/>
        <v>0</v>
      </c>
      <c r="FA148" s="83">
        <f t="shared" si="376"/>
        <v>0</v>
      </c>
      <c r="FB148" s="83">
        <f t="shared" si="377"/>
        <v>0</v>
      </c>
      <c r="FC148" s="83">
        <f t="shared" si="378"/>
        <v>0</v>
      </c>
      <c r="FD148" s="83">
        <f t="shared" si="313"/>
        <v>0</v>
      </c>
      <c r="FE148" s="83">
        <f t="shared" si="314"/>
        <v>0</v>
      </c>
      <c r="FF148" s="83">
        <f t="shared" si="379"/>
        <v>206544.15962622745</v>
      </c>
      <c r="FG148" s="113">
        <f>INDEX($EY:$FE,ROW(),MATCH($FG$42,$EY$47:$FE$47,0))</f>
        <v>0</v>
      </c>
      <c r="FH148" s="83">
        <f t="shared" si="380"/>
        <v>2953757.8055833131</v>
      </c>
      <c r="FI148" s="83">
        <f t="shared" si="381"/>
        <v>308283.99234747887</v>
      </c>
      <c r="FJ148" s="84">
        <v>7723669.1967420001</v>
      </c>
      <c r="FK148" s="84">
        <v>2953814.5342412698</v>
      </c>
      <c r="FL148" s="84"/>
      <c r="FM148" s="83">
        <f t="shared" si="315"/>
        <v>0</v>
      </c>
      <c r="FN148" s="83">
        <f t="shared" si="316"/>
        <v>0</v>
      </c>
      <c r="FO148" s="83">
        <f t="shared" si="382"/>
        <v>2953814.5342412698</v>
      </c>
      <c r="FP148" s="84">
        <v>7464869.77235635</v>
      </c>
      <c r="FQ148" s="84">
        <v>251189739.357032</v>
      </c>
      <c r="FR148" s="83">
        <f t="shared" si="383"/>
        <v>251189739.35703206</v>
      </c>
      <c r="FS148" s="83">
        <f t="shared" si="384"/>
        <v>0</v>
      </c>
      <c r="FT148" s="84">
        <v>254402353.31565899</v>
      </c>
      <c r="FU148" s="83">
        <f t="shared" si="317"/>
        <v>0</v>
      </c>
      <c r="FV148" s="83">
        <f t="shared" si="318"/>
        <v>0</v>
      </c>
      <c r="FW148" s="83">
        <f t="shared" si="319"/>
        <v>0</v>
      </c>
      <c r="FX148" s="84">
        <v>252701011.83000001</v>
      </c>
      <c r="FY148" s="83">
        <f t="shared" si="385"/>
        <v>169586397.03294301</v>
      </c>
      <c r="FZ148" s="83">
        <f t="shared" si="320"/>
        <v>-125617.17860198021</v>
      </c>
      <c r="GA148" s="83">
        <f t="shared" si="386"/>
        <v>0</v>
      </c>
      <c r="GB148" s="83">
        <f t="shared" si="387"/>
        <v>0</v>
      </c>
      <c r="GC148" s="83">
        <f t="shared" si="388"/>
        <v>0</v>
      </c>
      <c r="GD148" s="83">
        <f t="shared" si="389"/>
        <v>0</v>
      </c>
      <c r="GE148" s="83">
        <f t="shared" si="390"/>
        <v>0</v>
      </c>
      <c r="GF148" s="83">
        <f t="shared" si="391"/>
        <v>0</v>
      </c>
      <c r="GG148" s="83">
        <f t="shared" si="392"/>
        <v>0</v>
      </c>
      <c r="GH148" s="83">
        <f t="shared" si="393"/>
        <v>0</v>
      </c>
      <c r="GI148" s="83">
        <f t="shared" si="394"/>
        <v>293176736.13705701</v>
      </c>
      <c r="GJ148" s="83">
        <f t="shared" si="395"/>
        <v>0</v>
      </c>
      <c r="GK148" s="83">
        <f t="shared" si="396"/>
        <v>0</v>
      </c>
      <c r="GL148" s="83">
        <f t="shared" si="397"/>
        <v>293176736.13705701</v>
      </c>
      <c r="GM148" s="83">
        <f t="shared" si="398"/>
        <v>0</v>
      </c>
      <c r="GN148" s="83">
        <f t="shared" si="399"/>
        <v>0</v>
      </c>
      <c r="GO148" s="83">
        <f t="shared" si="400"/>
        <v>293176736.13705701</v>
      </c>
      <c r="GP148" s="83">
        <f t="shared" si="401"/>
        <v>293176736.13705701</v>
      </c>
      <c r="GQ148" s="83">
        <f t="shared" si="402"/>
        <v>0</v>
      </c>
      <c r="GR148" s="83">
        <f t="shared" si="403"/>
        <v>0</v>
      </c>
      <c r="GS148" s="83">
        <f t="shared" si="404"/>
        <v>0</v>
      </c>
      <c r="GT148" s="83">
        <f t="shared" si="405"/>
        <v>0</v>
      </c>
      <c r="GU148" s="83">
        <f t="shared" si="406"/>
        <v>0</v>
      </c>
      <c r="GV148" s="83">
        <f t="shared" si="407"/>
        <v>0</v>
      </c>
      <c r="GW148" s="83">
        <f t="shared" si="408"/>
        <v>0</v>
      </c>
      <c r="GX148" s="83">
        <f t="shared" si="409"/>
        <v>0</v>
      </c>
      <c r="GY148" s="83">
        <f t="shared" si="410"/>
        <v>299328273.69897997</v>
      </c>
      <c r="GZ148" s="83">
        <f t="shared" si="411"/>
        <v>0</v>
      </c>
      <c r="HA148" s="83">
        <f t="shared" si="412"/>
        <v>0</v>
      </c>
      <c r="HB148" s="83">
        <f t="shared" si="413"/>
        <v>293303329.12561798</v>
      </c>
      <c r="HC148" s="83">
        <f t="shared" si="414"/>
        <v>0</v>
      </c>
      <c r="HD148" s="83">
        <f t="shared" si="415"/>
        <v>0</v>
      </c>
      <c r="HE148" s="83">
        <f t="shared" si="416"/>
        <v>296225969.94901204</v>
      </c>
      <c r="HF148" s="83">
        <f t="shared" si="417"/>
        <v>293487335.44374096</v>
      </c>
      <c r="HG148" s="83">
        <f t="shared" si="418"/>
        <v>299328273.69897997</v>
      </c>
      <c r="HH148" s="83">
        <f t="shared" si="419"/>
        <v>0</v>
      </c>
      <c r="HI148" s="83">
        <f t="shared" si="420"/>
        <v>0</v>
      </c>
      <c r="HJ148" s="83">
        <f t="shared" si="421"/>
        <v>293330819.94639039</v>
      </c>
      <c r="HK148" s="83">
        <f t="shared" si="422"/>
        <v>0</v>
      </c>
      <c r="HL148" s="83">
        <f t="shared" si="423"/>
        <v>0</v>
      </c>
      <c r="HM148" s="83">
        <f t="shared" si="424"/>
        <v>296100049.69421607</v>
      </c>
      <c r="HN148" s="83">
        <f t="shared" si="425"/>
        <v>293487335.44374096</v>
      </c>
    </row>
    <row r="149" spans="1:222" x14ac:dyDescent="0.2">
      <c r="A149" s="63"/>
      <c r="K149" s="64" t="s">
        <v>469</v>
      </c>
      <c r="L149" s="64"/>
      <c r="M149" s="84">
        <v>1</v>
      </c>
      <c r="N149" s="84">
        <v>1</v>
      </c>
      <c r="O149" s="84"/>
      <c r="P149" s="84"/>
      <c r="Q149" s="84"/>
      <c r="R149" s="84">
        <v>2</v>
      </c>
      <c r="S149" s="83">
        <f t="shared" si="326"/>
        <v>40</v>
      </c>
      <c r="T149" s="87">
        <f t="shared" si="327"/>
        <v>0</v>
      </c>
      <c r="U149" s="84"/>
      <c r="V149" s="84"/>
      <c r="W149" s="85">
        <v>1.00449690996091</v>
      </c>
      <c r="X149" s="85">
        <v>1.00437953574226</v>
      </c>
      <c r="Y149" s="85">
        <v>1.00466572519023</v>
      </c>
      <c r="Z149" s="85">
        <v>1.00449690996091</v>
      </c>
      <c r="AA149" s="85">
        <v>1.0045728928602899</v>
      </c>
      <c r="AB149" s="85">
        <v>1.0044224464395399</v>
      </c>
      <c r="AC149" s="85">
        <v>1.0042938913073101</v>
      </c>
      <c r="AD149" s="85">
        <v>1.00451228664224</v>
      </c>
      <c r="AE149" s="85">
        <v>1.0044896693905701</v>
      </c>
      <c r="AF149" s="98">
        <v>2766682.9554377799</v>
      </c>
      <c r="AG149" s="84">
        <v>2781206.88668838</v>
      </c>
      <c r="AH149" s="84">
        <v>2743902.9866318</v>
      </c>
      <c r="AI149" s="84">
        <v>2766682.9554377799</v>
      </c>
      <c r="AJ149" s="84">
        <v>2778287.0091686598</v>
      </c>
      <c r="AK149" s="84">
        <v>2754981.5501399999</v>
      </c>
      <c r="AL149" s="98">
        <v>2752044.2080142102</v>
      </c>
      <c r="AM149" s="84">
        <v>2811196.7611087202</v>
      </c>
      <c r="AN149" s="84">
        <v>2767458.7450161199</v>
      </c>
      <c r="AO149" s="84">
        <v>330000</v>
      </c>
      <c r="AP149" s="84"/>
      <c r="AQ149" s="84"/>
      <c r="AR149" s="84">
        <v>288750</v>
      </c>
      <c r="AS149" s="83">
        <f t="shared" si="328"/>
        <v>288750</v>
      </c>
      <c r="AT149" s="83">
        <f t="shared" si="269"/>
        <v>288750</v>
      </c>
      <c r="AU149" s="83">
        <f t="shared" si="329"/>
        <v>2752044.2080142102</v>
      </c>
      <c r="AV149" s="84">
        <v>2549002.4900000002</v>
      </c>
      <c r="AW149" s="84">
        <v>2549002.4900000002</v>
      </c>
      <c r="AX149" s="84"/>
      <c r="AY149" s="83">
        <f t="shared" si="270"/>
        <v>2549002.4900000002</v>
      </c>
      <c r="AZ149" s="83">
        <f t="shared" si="271"/>
        <v>0</v>
      </c>
      <c r="BA149" s="83">
        <f t="shared" si="272"/>
        <v>3096682.9554377799</v>
      </c>
      <c r="BB149" s="83">
        <f t="shared" si="273"/>
        <v>3096682.9554377799</v>
      </c>
      <c r="BC149" s="83">
        <f t="shared" si="274"/>
        <v>3096682.9554377799</v>
      </c>
      <c r="BD149" s="83">
        <f t="shared" si="275"/>
        <v>3096682.9554377799</v>
      </c>
      <c r="BE149" s="83">
        <f t="shared" si="330"/>
        <v>0</v>
      </c>
      <c r="BF149" s="83">
        <f t="shared" si="331"/>
        <v>0</v>
      </c>
      <c r="BG149" s="83">
        <f t="shared" si="276"/>
        <v>3096682.9554377799</v>
      </c>
      <c r="BH149" s="83">
        <f t="shared" si="277"/>
        <v>3111206.88668838</v>
      </c>
      <c r="BI149" s="83">
        <f t="shared" si="278"/>
        <v>3073902.9866318</v>
      </c>
      <c r="BJ149" s="83">
        <f t="shared" si="279"/>
        <v>3096682.9554377799</v>
      </c>
      <c r="BK149" s="83">
        <f t="shared" si="280"/>
        <v>3108287.0091686598</v>
      </c>
      <c r="BL149" s="83">
        <f t="shared" si="281"/>
        <v>3084981.5501399999</v>
      </c>
      <c r="BM149" s="83">
        <f t="shared" si="282"/>
        <v>3141196.7611087202</v>
      </c>
      <c r="BN149" s="83">
        <f t="shared" si="283"/>
        <v>3097458.7450161199</v>
      </c>
      <c r="BO149" s="83">
        <f t="shared" si="332"/>
        <v>2763861.1867163354</v>
      </c>
      <c r="BP149" s="83">
        <f t="shared" si="284"/>
        <v>0</v>
      </c>
      <c r="BQ149" s="83">
        <f t="shared" si="285"/>
        <v>3109124.4795787679</v>
      </c>
      <c r="BR149" s="83">
        <f t="shared" si="286"/>
        <v>3109124.4795787679</v>
      </c>
      <c r="BS149" s="83">
        <f t="shared" si="287"/>
        <v>3109124.4795787679</v>
      </c>
      <c r="BT149" s="83">
        <f t="shared" si="288"/>
        <v>3109124.4795787679</v>
      </c>
      <c r="BU149" s="83">
        <f t="shared" si="289"/>
        <v>3109124.4795787679</v>
      </c>
      <c r="BV149" s="83">
        <f t="shared" si="290"/>
        <v>3123387.2816552515</v>
      </c>
      <c r="BW149" s="83">
        <f t="shared" si="291"/>
        <v>3086705.2839160752</v>
      </c>
      <c r="BX149" s="83">
        <f t="shared" si="292"/>
        <v>3109124.4795787679</v>
      </c>
      <c r="BY149" s="83">
        <f t="shared" si="293"/>
        <v>3120991.8179967236</v>
      </c>
      <c r="BZ149" s="83">
        <f t="shared" si="294"/>
        <v>3097165.3084874148</v>
      </c>
      <c r="CA149" s="83">
        <f t="shared" si="295"/>
        <v>3153881.6867025793</v>
      </c>
      <c r="CB149" s="83">
        <f t="shared" si="296"/>
        <v>3109883.7198332842</v>
      </c>
      <c r="CC149" s="84"/>
      <c r="CD149" s="84"/>
      <c r="CE149" s="84"/>
      <c r="CF149" s="84"/>
      <c r="CG149" s="84"/>
      <c r="CH149" s="84"/>
      <c r="CI149" s="84"/>
      <c r="CJ149" s="84"/>
      <c r="CK149" s="84"/>
      <c r="CL149" s="83">
        <f t="shared" si="321"/>
        <v>14523.931250600144</v>
      </c>
      <c r="CM149" s="83">
        <f t="shared" si="322"/>
        <v>0</v>
      </c>
      <c r="CN149" s="83">
        <f t="shared" si="323"/>
        <v>0</v>
      </c>
      <c r="CO149" s="83">
        <f t="shared" si="297"/>
        <v>11604.05373087991</v>
      </c>
      <c r="CP149" s="83">
        <f t="shared" si="298"/>
        <v>0</v>
      </c>
      <c r="CQ149" s="83">
        <f t="shared" si="299"/>
        <v>0</v>
      </c>
      <c r="CR149" s="83">
        <f t="shared" si="300"/>
        <v>0</v>
      </c>
      <c r="CS149" s="83">
        <f t="shared" si="301"/>
        <v>0</v>
      </c>
      <c r="CT149" s="83">
        <f t="shared" si="302"/>
        <v>0</v>
      </c>
      <c r="CU149" s="83">
        <f t="shared" si="303"/>
        <v>0</v>
      </c>
      <c r="CV149" s="83">
        <f t="shared" si="333"/>
        <v>11604.05373087991</v>
      </c>
      <c r="CW149" s="83">
        <f>INDEX($CO:$CU,ROW(),MATCH($CW$42,$CO$47:$CU$47,0))</f>
        <v>0</v>
      </c>
      <c r="CX149" s="83">
        <f t="shared" si="324"/>
        <v>44513.805670940317</v>
      </c>
      <c r="CY149" s="83">
        <f t="shared" si="325"/>
        <v>775.78957834001631</v>
      </c>
      <c r="CZ149" s="83">
        <f t="shared" si="334"/>
        <v>14262.802076483611</v>
      </c>
      <c r="DA149" s="83">
        <f t="shared" si="335"/>
        <v>0</v>
      </c>
      <c r="DB149" s="83">
        <f t="shared" si="336"/>
        <v>0</v>
      </c>
      <c r="DC149" s="83">
        <f t="shared" si="304"/>
        <v>11867.338417955674</v>
      </c>
      <c r="DD149" s="83">
        <f t="shared" si="305"/>
        <v>0</v>
      </c>
      <c r="DE149" s="83">
        <f t="shared" si="306"/>
        <v>0</v>
      </c>
      <c r="DF149" s="83">
        <f t="shared" si="307"/>
        <v>0</v>
      </c>
      <c r="DG149" s="83">
        <f t="shared" si="308"/>
        <v>0</v>
      </c>
      <c r="DH149" s="83">
        <f t="shared" si="309"/>
        <v>0</v>
      </c>
      <c r="DI149" s="83">
        <f t="shared" si="310"/>
        <v>0</v>
      </c>
      <c r="DJ149" s="83">
        <f t="shared" si="337"/>
        <v>11867.338417955674</v>
      </c>
      <c r="DK149" s="83">
        <f>INDEX($DC:$DI,ROW(),MATCH($DK$42,$DC$47:$DI$47,0))</f>
        <v>0</v>
      </c>
      <c r="DL149" s="83">
        <f t="shared" si="338"/>
        <v>44757.207123811357</v>
      </c>
      <c r="DM149" s="83">
        <f t="shared" si="339"/>
        <v>759.24025451624766</v>
      </c>
      <c r="DN149" s="83">
        <f t="shared" si="340"/>
        <v>0</v>
      </c>
      <c r="DO149" s="83">
        <f t="shared" si="341"/>
        <v>0</v>
      </c>
      <c r="DP149" s="83">
        <f t="shared" si="342"/>
        <v>0</v>
      </c>
      <c r="DQ149" s="83">
        <f t="shared" si="343"/>
        <v>-1868.4394078170089</v>
      </c>
      <c r="DR149" s="83">
        <f t="shared" si="344"/>
        <v>0</v>
      </c>
      <c r="DS149" s="83">
        <f t="shared" si="345"/>
        <v>0</v>
      </c>
      <c r="DT149" s="83">
        <f t="shared" si="346"/>
        <v>0</v>
      </c>
      <c r="DU149" s="83">
        <f t="shared" si="347"/>
        <v>0</v>
      </c>
      <c r="DV149" s="83">
        <f t="shared" si="348"/>
        <v>1836.9845960645764</v>
      </c>
      <c r="DW149" s="83">
        <f t="shared" si="349"/>
        <v>0</v>
      </c>
      <c r="DX149" s="83">
        <f t="shared" si="350"/>
        <v>0</v>
      </c>
      <c r="DY149" s="83">
        <f t="shared" si="351"/>
        <v>0</v>
      </c>
      <c r="DZ149" s="83">
        <f t="shared" si="352"/>
        <v>0</v>
      </c>
      <c r="EA149" s="83">
        <f t="shared" si="353"/>
        <v>-1822.0429486637561</v>
      </c>
      <c r="EB149" s="83">
        <f t="shared" si="354"/>
        <v>0</v>
      </c>
      <c r="EC149" s="83">
        <f t="shared" si="355"/>
        <v>0</v>
      </c>
      <c r="ED149" s="83">
        <f t="shared" si="356"/>
        <v>0</v>
      </c>
      <c r="EE149" s="83">
        <f t="shared" si="357"/>
        <v>0</v>
      </c>
      <c r="EF149" s="83">
        <f t="shared" si="358"/>
        <v>1830.0091160475163</v>
      </c>
      <c r="EG149" s="83">
        <f t="shared" si="359"/>
        <v>0</v>
      </c>
      <c r="EH149" s="83">
        <f t="shared" si="360"/>
        <v>14523.931250600144</v>
      </c>
      <c r="EI149" s="83">
        <f t="shared" si="361"/>
        <v>0</v>
      </c>
      <c r="EJ149" s="83">
        <f t="shared" si="362"/>
        <v>0</v>
      </c>
      <c r="EK149" s="83">
        <f t="shared" si="363"/>
        <v>13472.493138696918</v>
      </c>
      <c r="EL149" s="83">
        <f t="shared" si="364"/>
        <v>0</v>
      </c>
      <c r="EM149" s="83">
        <f t="shared" si="365"/>
        <v>0</v>
      </c>
      <c r="EN149" s="83">
        <f t="shared" si="366"/>
        <v>0</v>
      </c>
      <c r="EO149" s="83">
        <f t="shared" si="367"/>
        <v>0</v>
      </c>
      <c r="EP149" s="83">
        <f t="shared" si="311"/>
        <v>0</v>
      </c>
      <c r="EQ149" s="83">
        <f t="shared" si="312"/>
        <v>0</v>
      </c>
      <c r="ER149" s="83">
        <f t="shared" si="368"/>
        <v>13472.493138696918</v>
      </c>
      <c r="ES149" s="83">
        <f>INDEX($EK:$EQ,ROW(),MATCH($ES$42,$EK$47:$EQ$47,0))</f>
        <v>0</v>
      </c>
      <c r="ET149" s="83">
        <f t="shared" si="369"/>
        <v>42676.821074875741</v>
      </c>
      <c r="EU149" s="83">
        <f t="shared" si="370"/>
        <v>775.78957834001631</v>
      </c>
      <c r="EV149" s="83">
        <f t="shared" si="371"/>
        <v>14262.802076483611</v>
      </c>
      <c r="EW149" s="83">
        <f t="shared" si="372"/>
        <v>0</v>
      </c>
      <c r="EX149" s="83">
        <f t="shared" si="373"/>
        <v>0</v>
      </c>
      <c r="EY149" s="83">
        <f t="shared" si="374"/>
        <v>13689.381366619431</v>
      </c>
      <c r="EZ149" s="83">
        <f t="shared" si="375"/>
        <v>0</v>
      </c>
      <c r="FA149" s="83">
        <f t="shared" si="376"/>
        <v>0</v>
      </c>
      <c r="FB149" s="83">
        <f t="shared" si="377"/>
        <v>0</v>
      </c>
      <c r="FC149" s="83">
        <f t="shared" si="378"/>
        <v>0</v>
      </c>
      <c r="FD149" s="83">
        <f t="shared" si="313"/>
        <v>0</v>
      </c>
      <c r="FE149" s="83">
        <f t="shared" si="314"/>
        <v>0</v>
      </c>
      <c r="FF149" s="83">
        <f t="shared" si="379"/>
        <v>13689.381366619431</v>
      </c>
      <c r="FG149" s="113">
        <f>INDEX($EY:$FE,ROW(),MATCH($FG$42,$EY$47:$FE$47,0))</f>
        <v>0</v>
      </c>
      <c r="FH149" s="83">
        <f t="shared" si="380"/>
        <v>42927.198007763844</v>
      </c>
      <c r="FI149" s="83">
        <f t="shared" si="381"/>
        <v>759.24025451624766</v>
      </c>
      <c r="FJ149" s="84">
        <v>228714.68072720501</v>
      </c>
      <c r="FK149" s="84">
        <v>15197.8827936586</v>
      </c>
      <c r="FL149" s="84"/>
      <c r="FM149" s="83">
        <f t="shared" si="315"/>
        <v>0</v>
      </c>
      <c r="FN149" s="83">
        <f t="shared" si="316"/>
        <v>0</v>
      </c>
      <c r="FO149" s="83">
        <f t="shared" si="382"/>
        <v>15197.8827936586</v>
      </c>
      <c r="FP149" s="84">
        <v>60096.134155982698</v>
      </c>
      <c r="FQ149" s="84">
        <v>2583296.8357071099</v>
      </c>
      <c r="FR149" s="83">
        <f t="shared" si="383"/>
        <v>2583296.835707109</v>
      </c>
      <c r="FS149" s="83">
        <f t="shared" si="384"/>
        <v>0</v>
      </c>
      <c r="FT149" s="84">
        <v>2767113.26507199</v>
      </c>
      <c r="FU149" s="83">
        <f t="shared" si="317"/>
        <v>0</v>
      </c>
      <c r="FV149" s="83">
        <f t="shared" si="318"/>
        <v>0</v>
      </c>
      <c r="FW149" s="83">
        <f t="shared" si="319"/>
        <v>0</v>
      </c>
      <c r="FX149" s="84">
        <v>738682.04</v>
      </c>
      <c r="FY149" s="83">
        <f t="shared" si="385"/>
        <v>191001.57456222037</v>
      </c>
      <c r="FZ149" s="83">
        <f t="shared" si="320"/>
        <v>-430.30963421007618</v>
      </c>
      <c r="GA149" s="83">
        <f t="shared" si="386"/>
        <v>0</v>
      </c>
      <c r="GB149" s="83">
        <f t="shared" si="387"/>
        <v>0</v>
      </c>
      <c r="GC149" s="83">
        <f t="shared" si="388"/>
        <v>0</v>
      </c>
      <c r="GD149" s="83">
        <f t="shared" si="389"/>
        <v>0</v>
      </c>
      <c r="GE149" s="83">
        <f t="shared" si="390"/>
        <v>0</v>
      </c>
      <c r="GF149" s="83">
        <f t="shared" si="391"/>
        <v>0</v>
      </c>
      <c r="GG149" s="83">
        <f t="shared" si="392"/>
        <v>0</v>
      </c>
      <c r="GH149" s="83">
        <f t="shared" si="393"/>
        <v>0</v>
      </c>
      <c r="GI149" s="83">
        <f t="shared" si="394"/>
        <v>3096682.9554377799</v>
      </c>
      <c r="GJ149" s="83">
        <f t="shared" si="395"/>
        <v>0</v>
      </c>
      <c r="GK149" s="83">
        <f t="shared" si="396"/>
        <v>0</v>
      </c>
      <c r="GL149" s="83">
        <f t="shared" si="397"/>
        <v>3096682.9554377799</v>
      </c>
      <c r="GM149" s="83">
        <f t="shared" si="398"/>
        <v>0</v>
      </c>
      <c r="GN149" s="83">
        <f t="shared" si="399"/>
        <v>0</v>
      </c>
      <c r="GO149" s="83">
        <f t="shared" si="400"/>
        <v>3096682.9554377799</v>
      </c>
      <c r="GP149" s="83">
        <f t="shared" si="401"/>
        <v>3096682.9554377799</v>
      </c>
      <c r="GQ149" s="83">
        <f t="shared" si="402"/>
        <v>0</v>
      </c>
      <c r="GR149" s="83">
        <f t="shared" si="403"/>
        <v>0</v>
      </c>
      <c r="GS149" s="83">
        <f t="shared" si="404"/>
        <v>0</v>
      </c>
      <c r="GT149" s="83">
        <f t="shared" si="405"/>
        <v>0</v>
      </c>
      <c r="GU149" s="83">
        <f t="shared" si="406"/>
        <v>0</v>
      </c>
      <c r="GV149" s="83">
        <f t="shared" si="407"/>
        <v>0</v>
      </c>
      <c r="GW149" s="83">
        <f t="shared" si="408"/>
        <v>0</v>
      </c>
      <c r="GX149" s="83">
        <f t="shared" si="409"/>
        <v>0</v>
      </c>
      <c r="GY149" s="83">
        <f t="shared" si="410"/>
        <v>3111206.88668838</v>
      </c>
      <c r="GZ149" s="83">
        <f t="shared" si="411"/>
        <v>0</v>
      </c>
      <c r="HA149" s="83">
        <f t="shared" si="412"/>
        <v>0</v>
      </c>
      <c r="HB149" s="83">
        <f t="shared" si="413"/>
        <v>3108287.0091686598</v>
      </c>
      <c r="HC149" s="83">
        <f t="shared" si="414"/>
        <v>0</v>
      </c>
      <c r="HD149" s="83">
        <f t="shared" si="415"/>
        <v>0</v>
      </c>
      <c r="HE149" s="83">
        <f t="shared" si="416"/>
        <v>3141196.7611087202</v>
      </c>
      <c r="HF149" s="83">
        <f t="shared" si="417"/>
        <v>3097458.7450161199</v>
      </c>
      <c r="HG149" s="83">
        <f t="shared" si="418"/>
        <v>3111206.88668838</v>
      </c>
      <c r="HH149" s="83">
        <f t="shared" si="419"/>
        <v>0</v>
      </c>
      <c r="HI149" s="83">
        <f t="shared" si="420"/>
        <v>0</v>
      </c>
      <c r="HJ149" s="83">
        <f t="shared" si="421"/>
        <v>3110109.0521173235</v>
      </c>
      <c r="HK149" s="83">
        <f t="shared" si="422"/>
        <v>0</v>
      </c>
      <c r="HL149" s="83">
        <f t="shared" si="423"/>
        <v>0</v>
      </c>
      <c r="HM149" s="83">
        <f t="shared" si="424"/>
        <v>3139366.7519926727</v>
      </c>
      <c r="HN149" s="83">
        <f t="shared" si="425"/>
        <v>3097458.7450161199</v>
      </c>
    </row>
    <row r="150" spans="1:222" x14ac:dyDescent="0.2">
      <c r="A150" s="63"/>
      <c r="K150" s="64" t="s">
        <v>470</v>
      </c>
      <c r="L150" s="64"/>
      <c r="M150" s="84">
        <v>1</v>
      </c>
      <c r="N150" s="84">
        <v>1</v>
      </c>
      <c r="O150" s="84"/>
      <c r="P150" s="84"/>
      <c r="Q150" s="84"/>
      <c r="R150" s="84">
        <v>2</v>
      </c>
      <c r="S150" s="83">
        <f t="shared" si="326"/>
        <v>40</v>
      </c>
      <c r="T150" s="87">
        <f t="shared" si="327"/>
        <v>0</v>
      </c>
      <c r="U150" s="84"/>
      <c r="V150" s="84"/>
      <c r="W150" s="85">
        <v>1.0150183517573299</v>
      </c>
      <c r="X150" s="85">
        <v>1.01447173557708</v>
      </c>
      <c r="Y150" s="85">
        <v>1.0159372168624901</v>
      </c>
      <c r="Z150" s="85">
        <v>1.0150183517573299</v>
      </c>
      <c r="AA150" s="85">
        <v>1.01511820465781</v>
      </c>
      <c r="AB150" s="85">
        <v>1.0149203183694999</v>
      </c>
      <c r="AC150" s="85">
        <v>1.0093403436945501</v>
      </c>
      <c r="AD150" s="85">
        <v>1.01485251142581</v>
      </c>
      <c r="AE150" s="85">
        <v>1.014965092278</v>
      </c>
      <c r="AF150" s="98">
        <v>94330764.563031003</v>
      </c>
      <c r="AG150" s="84">
        <v>99858708.352075696</v>
      </c>
      <c r="AH150" s="84">
        <v>85684675.863535106</v>
      </c>
      <c r="AI150" s="84">
        <v>94330764.563031003</v>
      </c>
      <c r="AJ150" s="84">
        <v>94227607.321208596</v>
      </c>
      <c r="AK150" s="84">
        <v>94440256.410820499</v>
      </c>
      <c r="AL150" s="98">
        <v>113771898.12949701</v>
      </c>
      <c r="AM150" s="84">
        <v>97375310.921301797</v>
      </c>
      <c r="AN150" s="84">
        <v>94643780.897600606</v>
      </c>
      <c r="AO150" s="84"/>
      <c r="AP150" s="84"/>
      <c r="AQ150" s="84"/>
      <c r="AR150" s="84"/>
      <c r="AS150" s="83">
        <f t="shared" si="328"/>
        <v>0</v>
      </c>
      <c r="AT150" s="83">
        <f t="shared" si="269"/>
        <v>0</v>
      </c>
      <c r="AU150" s="83">
        <f t="shared" si="329"/>
        <v>113771898.12949701</v>
      </c>
      <c r="AV150" s="84">
        <v>102419036.95</v>
      </c>
      <c r="AW150" s="84">
        <v>102419036.95</v>
      </c>
      <c r="AX150" s="84"/>
      <c r="AY150" s="83">
        <f t="shared" si="270"/>
        <v>102419036.95</v>
      </c>
      <c r="AZ150" s="83">
        <f t="shared" si="271"/>
        <v>0</v>
      </c>
      <c r="BA150" s="83">
        <f t="shared" si="272"/>
        <v>94330764.563031003</v>
      </c>
      <c r="BB150" s="83">
        <f t="shared" si="273"/>
        <v>102107217.98961741</v>
      </c>
      <c r="BC150" s="83">
        <f t="shared" si="274"/>
        <v>102107217.98961741</v>
      </c>
      <c r="BD150" s="83">
        <f t="shared" si="275"/>
        <v>102107217.98961741</v>
      </c>
      <c r="BE150" s="83">
        <f t="shared" si="330"/>
        <v>0</v>
      </c>
      <c r="BF150" s="83">
        <f t="shared" si="331"/>
        <v>0</v>
      </c>
      <c r="BG150" s="83">
        <f t="shared" si="276"/>
        <v>94330764.563031003</v>
      </c>
      <c r="BH150" s="83">
        <f t="shared" si="277"/>
        <v>99858708.352075696</v>
      </c>
      <c r="BI150" s="83">
        <f t="shared" si="278"/>
        <v>85684675.863535106</v>
      </c>
      <c r="BJ150" s="83">
        <f t="shared" si="279"/>
        <v>94330764.563031003</v>
      </c>
      <c r="BK150" s="83">
        <f t="shared" si="280"/>
        <v>94227607.321208596</v>
      </c>
      <c r="BL150" s="83">
        <f t="shared" si="281"/>
        <v>94440256.410820499</v>
      </c>
      <c r="BM150" s="83">
        <f t="shared" si="282"/>
        <v>97375310.921301797</v>
      </c>
      <c r="BN150" s="83">
        <f t="shared" si="283"/>
        <v>94643780.897600606</v>
      </c>
      <c r="BO150" s="83">
        <f t="shared" si="332"/>
        <v>114834566.76080784</v>
      </c>
      <c r="BP150" s="83">
        <f t="shared" si="284"/>
        <v>0</v>
      </c>
      <c r="BQ150" s="83">
        <f t="shared" si="285"/>
        <v>95747457.166776478</v>
      </c>
      <c r="BR150" s="83">
        <f t="shared" si="286"/>
        <v>103382301.00438902</v>
      </c>
      <c r="BS150" s="83">
        <f t="shared" si="287"/>
        <v>103382301.00438902</v>
      </c>
      <c r="BT150" s="83">
        <f t="shared" si="288"/>
        <v>103382301.00438902</v>
      </c>
      <c r="BU150" s="83">
        <f t="shared" si="289"/>
        <v>95747457.166776478</v>
      </c>
      <c r="BV150" s="83">
        <f t="shared" si="290"/>
        <v>101303837.17441569</v>
      </c>
      <c r="BW150" s="83">
        <f t="shared" si="291"/>
        <v>87050251.124564439</v>
      </c>
      <c r="BX150" s="83">
        <f t="shared" si="292"/>
        <v>95747457.166776478</v>
      </c>
      <c r="BY150" s="83">
        <f t="shared" si="293"/>
        <v>95652159.573106378</v>
      </c>
      <c r="BZ150" s="83">
        <f t="shared" si="294"/>
        <v>95849335.10336715</v>
      </c>
      <c r="CA150" s="83">
        <f t="shared" si="295"/>
        <v>98821578.839352235</v>
      </c>
      <c r="CB150" s="83">
        <f t="shared" si="296"/>
        <v>96060133.812272012</v>
      </c>
      <c r="CC150" s="84"/>
      <c r="CD150" s="84"/>
      <c r="CE150" s="84"/>
      <c r="CF150" s="84"/>
      <c r="CG150" s="84"/>
      <c r="CH150" s="84"/>
      <c r="CI150" s="84"/>
      <c r="CJ150" s="84"/>
      <c r="CK150" s="84"/>
      <c r="CL150" s="83">
        <f t="shared" si="321"/>
        <v>5527943.7890446931</v>
      </c>
      <c r="CM150" s="83">
        <f t="shared" si="322"/>
        <v>0</v>
      </c>
      <c r="CN150" s="83">
        <f t="shared" si="323"/>
        <v>0</v>
      </c>
      <c r="CO150" s="83">
        <f t="shared" si="297"/>
        <v>0</v>
      </c>
      <c r="CP150" s="83">
        <f t="shared" si="298"/>
        <v>109491.84778949618</v>
      </c>
      <c r="CQ150" s="83">
        <f t="shared" si="299"/>
        <v>0</v>
      </c>
      <c r="CR150" s="83">
        <f t="shared" si="300"/>
        <v>7776453.4265864044</v>
      </c>
      <c r="CS150" s="83">
        <f t="shared" si="301"/>
        <v>7776453.4265864044</v>
      </c>
      <c r="CT150" s="83">
        <f t="shared" si="302"/>
        <v>7776453.4265864044</v>
      </c>
      <c r="CU150" s="83">
        <f t="shared" si="303"/>
        <v>7776453.4265864044</v>
      </c>
      <c r="CV150" s="83">
        <f t="shared" si="333"/>
        <v>7776453.4265864044</v>
      </c>
      <c r="CW150" s="83">
        <f>INDEX($CO:$CU,ROW(),MATCH($CW$42,$CO$47:$CU$47,0))</f>
        <v>7776453.4265864044</v>
      </c>
      <c r="CX150" s="83">
        <f t="shared" si="324"/>
        <v>3044546.3582707942</v>
      </c>
      <c r="CY150" s="83">
        <f t="shared" si="325"/>
        <v>313016.3345696032</v>
      </c>
      <c r="CZ150" s="83">
        <f t="shared" si="334"/>
        <v>5556380.0076392144</v>
      </c>
      <c r="DA150" s="83">
        <f t="shared" si="335"/>
        <v>0</v>
      </c>
      <c r="DB150" s="83">
        <f t="shared" si="336"/>
        <v>0</v>
      </c>
      <c r="DC150" s="83">
        <f t="shared" si="304"/>
        <v>0</v>
      </c>
      <c r="DD150" s="83">
        <f t="shared" si="305"/>
        <v>101877.93659067154</v>
      </c>
      <c r="DE150" s="83">
        <f t="shared" si="306"/>
        <v>0</v>
      </c>
      <c r="DF150" s="83">
        <f t="shared" si="307"/>
        <v>7634843.8376125395</v>
      </c>
      <c r="DG150" s="83">
        <f t="shared" si="308"/>
        <v>7634843.8376125395</v>
      </c>
      <c r="DH150" s="83">
        <f t="shared" si="309"/>
        <v>7634843.8376125395</v>
      </c>
      <c r="DI150" s="83">
        <f t="shared" si="310"/>
        <v>7634843.8376125395</v>
      </c>
      <c r="DJ150" s="83">
        <f t="shared" si="337"/>
        <v>7634843.8376125395</v>
      </c>
      <c r="DK150" s="83">
        <f>INDEX($DC:$DI,ROW(),MATCH($DK$42,$DC$47:$DI$47,0))</f>
        <v>7634843.8376125395</v>
      </c>
      <c r="DL150" s="83">
        <f t="shared" si="338"/>
        <v>3074121.6725757569</v>
      </c>
      <c r="DM150" s="83">
        <f t="shared" si="339"/>
        <v>312676.64549553394</v>
      </c>
      <c r="DN150" s="83">
        <f t="shared" si="340"/>
        <v>0</v>
      </c>
      <c r="DO150" s="83">
        <f t="shared" si="341"/>
        <v>0</v>
      </c>
      <c r="DP150" s="83">
        <f t="shared" si="342"/>
        <v>0</v>
      </c>
      <c r="DQ150" s="83">
        <f t="shared" si="343"/>
        <v>0</v>
      </c>
      <c r="DR150" s="83">
        <f t="shared" si="344"/>
        <v>-12949.115250483095</v>
      </c>
      <c r="DS150" s="83">
        <f t="shared" si="345"/>
        <v>0</v>
      </c>
      <c r="DT150" s="83">
        <f t="shared" si="346"/>
        <v>-205782.37960790895</v>
      </c>
      <c r="DU150" s="83">
        <f t="shared" si="347"/>
        <v>-205782.37960790898</v>
      </c>
      <c r="DV150" s="83">
        <f t="shared" si="348"/>
        <v>125641.57743535859</v>
      </c>
      <c r="DW150" s="83">
        <f t="shared" si="349"/>
        <v>0</v>
      </c>
      <c r="DX150" s="83">
        <f t="shared" si="350"/>
        <v>0</v>
      </c>
      <c r="DY150" s="83">
        <f t="shared" si="351"/>
        <v>0</v>
      </c>
      <c r="DZ150" s="83">
        <f t="shared" si="352"/>
        <v>0</v>
      </c>
      <c r="EA150" s="83">
        <f t="shared" si="353"/>
        <v>0</v>
      </c>
      <c r="EB150" s="83">
        <f t="shared" si="354"/>
        <v>-12259.816655233772</v>
      </c>
      <c r="EC150" s="83">
        <f t="shared" si="355"/>
        <v>0</v>
      </c>
      <c r="ED150" s="83">
        <f t="shared" si="356"/>
        <v>-206129.49511676852</v>
      </c>
      <c r="EE150" s="83">
        <f t="shared" si="357"/>
        <v>-206129.49511676846</v>
      </c>
      <c r="EF150" s="83">
        <f t="shared" si="358"/>
        <v>125693.06813739838</v>
      </c>
      <c r="EG150" s="83">
        <f t="shared" si="359"/>
        <v>0</v>
      </c>
      <c r="EH150" s="83">
        <f t="shared" si="360"/>
        <v>5527943.7890446931</v>
      </c>
      <c r="EI150" s="83">
        <f t="shared" si="361"/>
        <v>0</v>
      </c>
      <c r="EJ150" s="83">
        <f t="shared" si="362"/>
        <v>0</v>
      </c>
      <c r="EK150" s="83">
        <f t="shared" si="363"/>
        <v>0</v>
      </c>
      <c r="EL150" s="83">
        <f t="shared" si="364"/>
        <v>122440.96303997928</v>
      </c>
      <c r="EM150" s="83">
        <f t="shared" si="365"/>
        <v>0</v>
      </c>
      <c r="EN150" s="83">
        <f t="shared" si="366"/>
        <v>7982235.8061943138</v>
      </c>
      <c r="EO150" s="83">
        <f t="shared" si="367"/>
        <v>7982235.8061943138</v>
      </c>
      <c r="EP150" s="83">
        <f t="shared" si="311"/>
        <v>7982235.8061943138</v>
      </c>
      <c r="EQ150" s="83">
        <f t="shared" si="312"/>
        <v>7982235.8061943138</v>
      </c>
      <c r="ER150" s="83">
        <f t="shared" si="368"/>
        <v>7982235.8061943138</v>
      </c>
      <c r="ES150" s="83">
        <f>INDEX($EK:$EQ,ROW(),MATCH($ES$42,$EK$47:$EQ$47,0))</f>
        <v>7982235.8061943138</v>
      </c>
      <c r="ET150" s="83">
        <f t="shared" si="369"/>
        <v>2918904.7808354357</v>
      </c>
      <c r="EU150" s="83">
        <f t="shared" si="370"/>
        <v>313016.3345696032</v>
      </c>
      <c r="EV150" s="83">
        <f t="shared" si="371"/>
        <v>5556380.0076392144</v>
      </c>
      <c r="EW150" s="83">
        <f t="shared" si="372"/>
        <v>0</v>
      </c>
      <c r="EX150" s="83">
        <f t="shared" si="373"/>
        <v>0</v>
      </c>
      <c r="EY150" s="83">
        <f t="shared" si="374"/>
        <v>0</v>
      </c>
      <c r="EZ150" s="83">
        <f t="shared" si="375"/>
        <v>114137.7532459053</v>
      </c>
      <c r="FA150" s="83">
        <f t="shared" si="376"/>
        <v>0</v>
      </c>
      <c r="FB150" s="83">
        <f t="shared" si="377"/>
        <v>7840973.3327293079</v>
      </c>
      <c r="FC150" s="83">
        <f t="shared" si="378"/>
        <v>7840973.3327293079</v>
      </c>
      <c r="FD150" s="83">
        <f t="shared" si="313"/>
        <v>7840973.3327293079</v>
      </c>
      <c r="FE150" s="83">
        <f t="shared" si="314"/>
        <v>7840973.3327293079</v>
      </c>
      <c r="FF150" s="83">
        <f t="shared" si="379"/>
        <v>7840973.3327293079</v>
      </c>
      <c r="FG150" s="113">
        <f>INDEX($EY:$FE,ROW(),MATCH($FG$42,$EY$47:$FE$47,0))</f>
        <v>7840973.3327293079</v>
      </c>
      <c r="FH150" s="83">
        <f t="shared" si="380"/>
        <v>2948428.6044383585</v>
      </c>
      <c r="FI150" s="83">
        <f t="shared" si="381"/>
        <v>312676.64549553394</v>
      </c>
      <c r="FJ150" s="84">
        <v>11037483.540974</v>
      </c>
      <c r="FK150" s="84">
        <v>2462920.4382443898</v>
      </c>
      <c r="FL150" s="84"/>
      <c r="FM150" s="83">
        <f t="shared" si="315"/>
        <v>0</v>
      </c>
      <c r="FN150" s="83">
        <f t="shared" si="316"/>
        <v>0</v>
      </c>
      <c r="FO150" s="83">
        <f t="shared" si="382"/>
        <v>2462920.4382443898</v>
      </c>
      <c r="FP150" s="84">
        <v>103694525.384425</v>
      </c>
      <c r="FQ150" s="84">
        <v>171495408.42274901</v>
      </c>
      <c r="FR150" s="83">
        <f t="shared" si="383"/>
        <v>171495408.42274851</v>
      </c>
      <c r="FS150" s="83">
        <f t="shared" si="384"/>
        <v>-5.0663948059082031E-7</v>
      </c>
      <c r="FT150" s="84">
        <v>81301287.0175419</v>
      </c>
      <c r="FU150" s="83">
        <f t="shared" si="317"/>
        <v>0</v>
      </c>
      <c r="FV150" s="83">
        <f t="shared" si="318"/>
        <v>0</v>
      </c>
      <c r="FW150" s="83">
        <f t="shared" si="319"/>
        <v>0</v>
      </c>
      <c r="FX150" s="84">
        <v>204957350.65000001</v>
      </c>
      <c r="FY150" s="83">
        <f t="shared" si="385"/>
        <v>213045623.03696901</v>
      </c>
      <c r="FZ150" s="83">
        <f t="shared" si="320"/>
        <v>13029477.545489103</v>
      </c>
      <c r="GA150" s="83">
        <f t="shared" si="386"/>
        <v>0</v>
      </c>
      <c r="GB150" s="83">
        <f t="shared" si="387"/>
        <v>0</v>
      </c>
      <c r="GC150" s="83">
        <f t="shared" si="388"/>
        <v>0</v>
      </c>
      <c r="GD150" s="83">
        <f t="shared" si="389"/>
        <v>0</v>
      </c>
      <c r="GE150" s="83">
        <f t="shared" si="390"/>
        <v>0</v>
      </c>
      <c r="GF150" s="83">
        <f t="shared" si="391"/>
        <v>0</v>
      </c>
      <c r="GG150" s="83">
        <f t="shared" si="392"/>
        <v>0</v>
      </c>
      <c r="GH150" s="83">
        <f t="shared" si="393"/>
        <v>0</v>
      </c>
      <c r="GI150" s="83">
        <f t="shared" si="394"/>
        <v>94330764.563031003</v>
      </c>
      <c r="GJ150" s="83">
        <f t="shared" si="395"/>
        <v>0</v>
      </c>
      <c r="GK150" s="83">
        <f t="shared" si="396"/>
        <v>0</v>
      </c>
      <c r="GL150" s="83">
        <f t="shared" si="397"/>
        <v>0</v>
      </c>
      <c r="GM150" s="83">
        <f t="shared" si="398"/>
        <v>94330764.563031003</v>
      </c>
      <c r="GN150" s="83">
        <f t="shared" si="399"/>
        <v>94330764.563031003</v>
      </c>
      <c r="GO150" s="83">
        <f t="shared" si="400"/>
        <v>94330764.563031003</v>
      </c>
      <c r="GP150" s="83">
        <f t="shared" si="401"/>
        <v>94330764.563031003</v>
      </c>
      <c r="GQ150" s="83">
        <f t="shared" si="402"/>
        <v>0</v>
      </c>
      <c r="GR150" s="83">
        <f t="shared" si="403"/>
        <v>0</v>
      </c>
      <c r="GS150" s="83">
        <f t="shared" si="404"/>
        <v>0</v>
      </c>
      <c r="GT150" s="83">
        <f t="shared" si="405"/>
        <v>0</v>
      </c>
      <c r="GU150" s="83">
        <f t="shared" si="406"/>
        <v>0</v>
      </c>
      <c r="GV150" s="83">
        <f t="shared" si="407"/>
        <v>0</v>
      </c>
      <c r="GW150" s="83">
        <f t="shared" si="408"/>
        <v>0</v>
      </c>
      <c r="GX150" s="83">
        <f t="shared" si="409"/>
        <v>0</v>
      </c>
      <c r="GY150" s="83">
        <f t="shared" si="410"/>
        <v>99858708.352075696</v>
      </c>
      <c r="GZ150" s="83">
        <f t="shared" si="411"/>
        <v>0</v>
      </c>
      <c r="HA150" s="83">
        <f t="shared" si="412"/>
        <v>0</v>
      </c>
      <c r="HB150" s="83">
        <f t="shared" si="413"/>
        <v>0</v>
      </c>
      <c r="HC150" s="83">
        <f t="shared" si="414"/>
        <v>94440256.410820499</v>
      </c>
      <c r="HD150" s="83">
        <f t="shared" si="415"/>
        <v>102107217.98961741</v>
      </c>
      <c r="HE150" s="83">
        <f t="shared" si="416"/>
        <v>97375310.921301797</v>
      </c>
      <c r="HF150" s="83">
        <f t="shared" si="417"/>
        <v>94643780.897600606</v>
      </c>
      <c r="HG150" s="83">
        <f t="shared" si="418"/>
        <v>99858708.352075696</v>
      </c>
      <c r="HH150" s="83">
        <f t="shared" si="419"/>
        <v>0</v>
      </c>
      <c r="HI150" s="83">
        <f t="shared" si="420"/>
        <v>0</v>
      </c>
      <c r="HJ150" s="83">
        <f t="shared" si="421"/>
        <v>0</v>
      </c>
      <c r="HK150" s="83">
        <f t="shared" si="422"/>
        <v>94452516.227475733</v>
      </c>
      <c r="HL150" s="83">
        <f t="shared" si="423"/>
        <v>102313347.48473418</v>
      </c>
      <c r="HM150" s="83">
        <f t="shared" si="424"/>
        <v>97249617.853164405</v>
      </c>
      <c r="HN150" s="83">
        <f t="shared" si="425"/>
        <v>94643780.897600606</v>
      </c>
    </row>
    <row r="151" spans="1:222" x14ac:dyDescent="0.2">
      <c r="A151" s="63"/>
      <c r="K151" s="64" t="s">
        <v>471</v>
      </c>
      <c r="L151" s="64"/>
      <c r="M151" s="84">
        <v>1</v>
      </c>
      <c r="N151" s="84">
        <v>1</v>
      </c>
      <c r="O151" s="84"/>
      <c r="P151" s="84"/>
      <c r="Q151" s="84"/>
      <c r="R151" s="84">
        <v>2</v>
      </c>
      <c r="S151" s="83">
        <f t="shared" si="326"/>
        <v>40</v>
      </c>
      <c r="T151" s="87">
        <f t="shared" si="327"/>
        <v>0</v>
      </c>
      <c r="U151" s="84"/>
      <c r="V151" s="84"/>
      <c r="W151" s="85">
        <v>1.00755765225229</v>
      </c>
      <c r="X151" s="85">
        <v>1.0073066260680801</v>
      </c>
      <c r="Y151" s="85">
        <v>1.00795450373766</v>
      </c>
      <c r="Z151" s="85">
        <v>1.00755765225229</v>
      </c>
      <c r="AA151" s="85">
        <v>1.00756204178102</v>
      </c>
      <c r="AB151" s="85">
        <v>1.00755339931238</v>
      </c>
      <c r="AC151" s="85">
        <v>1.00747399593789</v>
      </c>
      <c r="AD151" s="85">
        <v>1.0075768417169699</v>
      </c>
      <c r="AE151" s="85">
        <v>1.0075443570195299</v>
      </c>
      <c r="AF151" s="98">
        <v>19013012.7985994</v>
      </c>
      <c r="AG151" s="84">
        <v>19390854.7861946</v>
      </c>
      <c r="AH151" s="84">
        <v>18394370.0555159</v>
      </c>
      <c r="AI151" s="84">
        <v>19013012.7985994</v>
      </c>
      <c r="AJ151" s="84">
        <v>19009505.660484701</v>
      </c>
      <c r="AK151" s="84">
        <v>19016381.717785399</v>
      </c>
      <c r="AL151" s="98">
        <v>19187041.854984201</v>
      </c>
      <c r="AM151" s="84">
        <v>19243467.074231502</v>
      </c>
      <c r="AN151" s="84">
        <v>19023768.299422801</v>
      </c>
      <c r="AO151" s="84"/>
      <c r="AP151" s="84"/>
      <c r="AQ151" s="84"/>
      <c r="AR151" s="84"/>
      <c r="AS151" s="83">
        <f t="shared" si="328"/>
        <v>0</v>
      </c>
      <c r="AT151" s="83">
        <f t="shared" si="269"/>
        <v>0</v>
      </c>
      <c r="AU151" s="83">
        <f t="shared" si="329"/>
        <v>19187041.854984201</v>
      </c>
      <c r="AV151" s="84">
        <v>15505445.5</v>
      </c>
      <c r="AW151" s="84">
        <v>15505445.5</v>
      </c>
      <c r="AX151" s="84"/>
      <c r="AY151" s="83">
        <f t="shared" si="270"/>
        <v>15505445.5</v>
      </c>
      <c r="AZ151" s="83">
        <f t="shared" si="271"/>
        <v>0</v>
      </c>
      <c r="BA151" s="83">
        <f t="shared" si="272"/>
        <v>19013012.7985994</v>
      </c>
      <c r="BB151" s="83">
        <f t="shared" si="273"/>
        <v>19082624.421153322</v>
      </c>
      <c r="BC151" s="83">
        <f t="shared" si="274"/>
        <v>19082624.421153322</v>
      </c>
      <c r="BD151" s="83">
        <f t="shared" si="275"/>
        <v>19082624.421153322</v>
      </c>
      <c r="BE151" s="83">
        <f t="shared" si="330"/>
        <v>0</v>
      </c>
      <c r="BF151" s="83">
        <f t="shared" si="331"/>
        <v>0</v>
      </c>
      <c r="BG151" s="83">
        <f t="shared" si="276"/>
        <v>19013012.7985994</v>
      </c>
      <c r="BH151" s="83">
        <f t="shared" si="277"/>
        <v>19390854.7861946</v>
      </c>
      <c r="BI151" s="83">
        <f t="shared" si="278"/>
        <v>18394370.0555159</v>
      </c>
      <c r="BJ151" s="83">
        <f t="shared" si="279"/>
        <v>19013012.7985994</v>
      </c>
      <c r="BK151" s="83">
        <f t="shared" si="280"/>
        <v>19009505.660484701</v>
      </c>
      <c r="BL151" s="83">
        <f t="shared" si="281"/>
        <v>19016381.717785399</v>
      </c>
      <c r="BM151" s="83">
        <f t="shared" si="282"/>
        <v>19243467.074231502</v>
      </c>
      <c r="BN151" s="83">
        <f t="shared" si="283"/>
        <v>19023768.299422801</v>
      </c>
      <c r="BO151" s="83">
        <f t="shared" si="332"/>
        <v>19330445.727868479</v>
      </c>
      <c r="BP151" s="83">
        <f t="shared" si="284"/>
        <v>0</v>
      </c>
      <c r="BQ151" s="83">
        <f t="shared" si="285"/>
        <v>19156706.537599552</v>
      </c>
      <c r="BR151" s="83">
        <f t="shared" si="286"/>
        <v>19226202.213707123</v>
      </c>
      <c r="BS151" s="83">
        <f t="shared" si="287"/>
        <v>19226202.213707123</v>
      </c>
      <c r="BT151" s="83">
        <f t="shared" si="288"/>
        <v>19226202.213707123</v>
      </c>
      <c r="BU151" s="83">
        <f t="shared" si="289"/>
        <v>19156706.537599552</v>
      </c>
      <c r="BV151" s="83">
        <f t="shared" si="290"/>
        <v>19532536.511257764</v>
      </c>
      <c r="BW151" s="83">
        <f t="shared" si="291"/>
        <v>18540688.140874404</v>
      </c>
      <c r="BX151" s="83">
        <f t="shared" si="292"/>
        <v>19156706.537599552</v>
      </c>
      <c r="BY151" s="83">
        <f t="shared" si="293"/>
        <v>19153256.336525824</v>
      </c>
      <c r="BZ151" s="83">
        <f t="shared" si="294"/>
        <v>19160020.042376474</v>
      </c>
      <c r="CA151" s="83">
        <f t="shared" si="295"/>
        <v>19389271.778338674</v>
      </c>
      <c r="CB151" s="83">
        <f t="shared" si="296"/>
        <v>19167290.399330463</v>
      </c>
      <c r="CC151" s="84"/>
      <c r="CD151" s="84"/>
      <c r="CE151" s="84"/>
      <c r="CF151" s="84"/>
      <c r="CG151" s="84"/>
      <c r="CH151" s="84"/>
      <c r="CI151" s="84"/>
      <c r="CJ151" s="84"/>
      <c r="CK151" s="84"/>
      <c r="CL151" s="83">
        <f t="shared" si="321"/>
        <v>377841.98759520054</v>
      </c>
      <c r="CM151" s="83">
        <f t="shared" si="322"/>
        <v>0</v>
      </c>
      <c r="CN151" s="83">
        <f t="shared" si="323"/>
        <v>0</v>
      </c>
      <c r="CO151" s="83">
        <f t="shared" si="297"/>
        <v>0</v>
      </c>
      <c r="CP151" s="83">
        <f t="shared" si="298"/>
        <v>3368.9191859997809</v>
      </c>
      <c r="CQ151" s="83">
        <f t="shared" si="299"/>
        <v>0</v>
      </c>
      <c r="CR151" s="83">
        <f t="shared" si="300"/>
        <v>69611.622553922236</v>
      </c>
      <c r="CS151" s="83">
        <f t="shared" si="301"/>
        <v>69611.622553922236</v>
      </c>
      <c r="CT151" s="83">
        <f t="shared" si="302"/>
        <v>69611.622553922236</v>
      </c>
      <c r="CU151" s="83">
        <f t="shared" si="303"/>
        <v>69611.622553922236</v>
      </c>
      <c r="CV151" s="83">
        <f t="shared" si="333"/>
        <v>69611.622553922236</v>
      </c>
      <c r="CW151" s="83">
        <f>INDEX($CO:$CU,ROW(),MATCH($CW$42,$CO$47:$CU$47,0))</f>
        <v>69611.622553922236</v>
      </c>
      <c r="CX151" s="83">
        <f t="shared" si="324"/>
        <v>230454.27563210204</v>
      </c>
      <c r="CY151" s="83">
        <f t="shared" si="325"/>
        <v>10755.500823400915</v>
      </c>
      <c r="CZ151" s="83">
        <f t="shared" si="334"/>
        <v>375829.97365821153</v>
      </c>
      <c r="DA151" s="83">
        <f t="shared" si="335"/>
        <v>0</v>
      </c>
      <c r="DB151" s="83">
        <f t="shared" si="336"/>
        <v>0</v>
      </c>
      <c r="DC151" s="83">
        <f t="shared" si="304"/>
        <v>0</v>
      </c>
      <c r="DD151" s="83">
        <f t="shared" si="305"/>
        <v>3313.5047769211233</v>
      </c>
      <c r="DE151" s="83">
        <f t="shared" si="306"/>
        <v>0</v>
      </c>
      <c r="DF151" s="83">
        <f t="shared" si="307"/>
        <v>69495.676107570529</v>
      </c>
      <c r="DG151" s="83">
        <f t="shared" si="308"/>
        <v>69495.676107570529</v>
      </c>
      <c r="DH151" s="83">
        <f t="shared" si="309"/>
        <v>69495.676107570529</v>
      </c>
      <c r="DI151" s="83">
        <f t="shared" si="310"/>
        <v>69495.676107570529</v>
      </c>
      <c r="DJ151" s="83">
        <f t="shared" si="337"/>
        <v>69495.676107570529</v>
      </c>
      <c r="DK151" s="83">
        <f>INDEX($DC:$DI,ROW(),MATCH($DK$42,$DC$47:$DI$47,0))</f>
        <v>69495.676107570529</v>
      </c>
      <c r="DL151" s="83">
        <f t="shared" si="338"/>
        <v>232565.24073912203</v>
      </c>
      <c r="DM151" s="83">
        <f t="shared" si="339"/>
        <v>10583.861730910838</v>
      </c>
      <c r="DN151" s="83">
        <f t="shared" si="340"/>
        <v>0</v>
      </c>
      <c r="DO151" s="83">
        <f t="shared" si="341"/>
        <v>0</v>
      </c>
      <c r="DP151" s="83">
        <f t="shared" si="342"/>
        <v>0</v>
      </c>
      <c r="DQ151" s="83">
        <f t="shared" si="343"/>
        <v>0</v>
      </c>
      <c r="DR151" s="83">
        <f t="shared" si="344"/>
        <v>-398.42713124127096</v>
      </c>
      <c r="DS151" s="83">
        <f t="shared" si="345"/>
        <v>0</v>
      </c>
      <c r="DT151" s="83">
        <f t="shared" si="346"/>
        <v>-1842.0794868441483</v>
      </c>
      <c r="DU151" s="83">
        <f t="shared" si="347"/>
        <v>-1842.0794868441485</v>
      </c>
      <c r="DV151" s="83">
        <f t="shared" si="348"/>
        <v>9510.3293922532157</v>
      </c>
      <c r="DW151" s="83">
        <f t="shared" si="349"/>
        <v>0</v>
      </c>
      <c r="DX151" s="83">
        <f t="shared" si="350"/>
        <v>0</v>
      </c>
      <c r="DY151" s="83">
        <f t="shared" si="351"/>
        <v>0</v>
      </c>
      <c r="DZ151" s="83">
        <f t="shared" si="352"/>
        <v>0</v>
      </c>
      <c r="EA151" s="83">
        <f t="shared" si="353"/>
        <v>0</v>
      </c>
      <c r="EB151" s="83">
        <f t="shared" si="354"/>
        <v>-398.74149801944355</v>
      </c>
      <c r="EC151" s="83">
        <f t="shared" si="355"/>
        <v>0</v>
      </c>
      <c r="ED151" s="83">
        <f t="shared" si="356"/>
        <v>-1876.2805020687276</v>
      </c>
      <c r="EE151" s="83">
        <f t="shared" si="357"/>
        <v>-1876.2805020687272</v>
      </c>
      <c r="EF151" s="83">
        <f t="shared" si="358"/>
        <v>9509.0050961190609</v>
      </c>
      <c r="EG151" s="83">
        <f t="shared" si="359"/>
        <v>0</v>
      </c>
      <c r="EH151" s="83">
        <f t="shared" si="360"/>
        <v>377841.98759520054</v>
      </c>
      <c r="EI151" s="83">
        <f t="shared" si="361"/>
        <v>0</v>
      </c>
      <c r="EJ151" s="83">
        <f t="shared" si="362"/>
        <v>0</v>
      </c>
      <c r="EK151" s="83">
        <f t="shared" si="363"/>
        <v>0</v>
      </c>
      <c r="EL151" s="83">
        <f t="shared" si="364"/>
        <v>3767.346317241052</v>
      </c>
      <c r="EM151" s="83">
        <f t="shared" si="365"/>
        <v>0</v>
      </c>
      <c r="EN151" s="83">
        <f t="shared" si="366"/>
        <v>71453.70204076638</v>
      </c>
      <c r="EO151" s="83">
        <f t="shared" si="367"/>
        <v>71453.70204076638</v>
      </c>
      <c r="EP151" s="83">
        <f t="shared" si="311"/>
        <v>71453.70204076638</v>
      </c>
      <c r="EQ151" s="83">
        <f t="shared" si="312"/>
        <v>71453.70204076638</v>
      </c>
      <c r="ER151" s="83">
        <f t="shared" si="368"/>
        <v>71453.70204076638</v>
      </c>
      <c r="ES151" s="83">
        <f>INDEX($EK:$EQ,ROW(),MATCH($ES$42,$EK$47:$EQ$47,0))</f>
        <v>71453.70204076638</v>
      </c>
      <c r="ET151" s="83">
        <f t="shared" si="369"/>
        <v>220943.94623984882</v>
      </c>
      <c r="EU151" s="83">
        <f t="shared" si="370"/>
        <v>10755.500823400915</v>
      </c>
      <c r="EV151" s="83">
        <f t="shared" si="371"/>
        <v>375829.97365821153</v>
      </c>
      <c r="EW151" s="83">
        <f t="shared" si="372"/>
        <v>0</v>
      </c>
      <c r="EX151" s="83">
        <f t="shared" si="373"/>
        <v>0</v>
      </c>
      <c r="EY151" s="83">
        <f t="shared" si="374"/>
        <v>0</v>
      </c>
      <c r="EZ151" s="83">
        <f t="shared" si="375"/>
        <v>3712.2462749405668</v>
      </c>
      <c r="FA151" s="83">
        <f t="shared" si="376"/>
        <v>0</v>
      </c>
      <c r="FB151" s="83">
        <f t="shared" si="377"/>
        <v>71371.956609639252</v>
      </c>
      <c r="FC151" s="83">
        <f t="shared" si="378"/>
        <v>71371.956609639252</v>
      </c>
      <c r="FD151" s="83">
        <f t="shared" si="313"/>
        <v>71371.956609639252</v>
      </c>
      <c r="FE151" s="83">
        <f t="shared" si="314"/>
        <v>71371.956609639252</v>
      </c>
      <c r="FF151" s="83">
        <f t="shared" si="379"/>
        <v>71371.956609639252</v>
      </c>
      <c r="FG151" s="113">
        <f>INDEX($EY:$FE,ROW(),MATCH($FG$42,$EY$47:$FE$47,0))</f>
        <v>71371.956609639252</v>
      </c>
      <c r="FH151" s="83">
        <f t="shared" si="380"/>
        <v>223056.23564300296</v>
      </c>
      <c r="FI151" s="83">
        <f t="shared" si="381"/>
        <v>10583.861730910838</v>
      </c>
      <c r="FJ151" s="84">
        <v>711740.90428354195</v>
      </c>
      <c r="FK151" s="84">
        <v>156947.633683594</v>
      </c>
      <c r="FL151" s="84"/>
      <c r="FM151" s="83">
        <f t="shared" si="315"/>
        <v>0</v>
      </c>
      <c r="FN151" s="83">
        <f t="shared" si="316"/>
        <v>0</v>
      </c>
      <c r="FO151" s="83">
        <f t="shared" si="382"/>
        <v>156947.633683594</v>
      </c>
      <c r="FP151" s="84">
        <v>611793.94315437099</v>
      </c>
      <c r="FQ151" s="84">
        <v>18475566.714710601</v>
      </c>
      <c r="FR151" s="83">
        <f t="shared" si="383"/>
        <v>18475566.714710634</v>
      </c>
      <c r="FS151" s="83">
        <f t="shared" si="384"/>
        <v>3.3527612686157227E-8</v>
      </c>
      <c r="FT151" s="84">
        <v>18732461.3095234</v>
      </c>
      <c r="FU151" s="83">
        <f t="shared" si="317"/>
        <v>0</v>
      </c>
      <c r="FV151" s="83">
        <f t="shared" si="318"/>
        <v>0</v>
      </c>
      <c r="FW151" s="83">
        <f t="shared" si="319"/>
        <v>0</v>
      </c>
      <c r="FX151" s="84">
        <v>10663314.16</v>
      </c>
      <c r="FY151" s="83">
        <f t="shared" si="385"/>
        <v>7155746.8614006005</v>
      </c>
      <c r="FZ151" s="83">
        <f t="shared" si="320"/>
        <v>280551.48907599971</v>
      </c>
      <c r="GA151" s="83">
        <f t="shared" si="386"/>
        <v>0</v>
      </c>
      <c r="GB151" s="83">
        <f t="shared" si="387"/>
        <v>0</v>
      </c>
      <c r="GC151" s="83">
        <f t="shared" si="388"/>
        <v>0</v>
      </c>
      <c r="GD151" s="83">
        <f t="shared" si="389"/>
        <v>0</v>
      </c>
      <c r="GE151" s="83">
        <f t="shared" si="390"/>
        <v>0</v>
      </c>
      <c r="GF151" s="83">
        <f t="shared" si="391"/>
        <v>0</v>
      </c>
      <c r="GG151" s="83">
        <f t="shared" si="392"/>
        <v>0</v>
      </c>
      <c r="GH151" s="83">
        <f t="shared" si="393"/>
        <v>0</v>
      </c>
      <c r="GI151" s="83">
        <f t="shared" si="394"/>
        <v>19013012.7985994</v>
      </c>
      <c r="GJ151" s="83">
        <f t="shared" si="395"/>
        <v>0</v>
      </c>
      <c r="GK151" s="83">
        <f t="shared" si="396"/>
        <v>0</v>
      </c>
      <c r="GL151" s="83">
        <f t="shared" si="397"/>
        <v>0</v>
      </c>
      <c r="GM151" s="83">
        <f t="shared" si="398"/>
        <v>19013012.7985994</v>
      </c>
      <c r="GN151" s="83">
        <f t="shared" si="399"/>
        <v>19013012.7985994</v>
      </c>
      <c r="GO151" s="83">
        <f t="shared" si="400"/>
        <v>19013012.7985994</v>
      </c>
      <c r="GP151" s="83">
        <f t="shared" si="401"/>
        <v>19013012.7985994</v>
      </c>
      <c r="GQ151" s="83">
        <f t="shared" si="402"/>
        <v>0</v>
      </c>
      <c r="GR151" s="83">
        <f t="shared" si="403"/>
        <v>0</v>
      </c>
      <c r="GS151" s="83">
        <f t="shared" si="404"/>
        <v>0</v>
      </c>
      <c r="GT151" s="83">
        <f t="shared" si="405"/>
        <v>0</v>
      </c>
      <c r="GU151" s="83">
        <f t="shared" si="406"/>
        <v>0</v>
      </c>
      <c r="GV151" s="83">
        <f t="shared" si="407"/>
        <v>0</v>
      </c>
      <c r="GW151" s="83">
        <f t="shared" si="408"/>
        <v>0</v>
      </c>
      <c r="GX151" s="83">
        <f t="shared" si="409"/>
        <v>0</v>
      </c>
      <c r="GY151" s="83">
        <f t="shared" si="410"/>
        <v>19390854.7861946</v>
      </c>
      <c r="GZ151" s="83">
        <f t="shared" si="411"/>
        <v>0</v>
      </c>
      <c r="HA151" s="83">
        <f t="shared" si="412"/>
        <v>0</v>
      </c>
      <c r="HB151" s="83">
        <f t="shared" si="413"/>
        <v>0</v>
      </c>
      <c r="HC151" s="83">
        <f t="shared" si="414"/>
        <v>19016381.717785399</v>
      </c>
      <c r="HD151" s="83">
        <f t="shared" si="415"/>
        <v>19082624.421153322</v>
      </c>
      <c r="HE151" s="83">
        <f t="shared" si="416"/>
        <v>19243467.074231502</v>
      </c>
      <c r="HF151" s="83">
        <f t="shared" si="417"/>
        <v>19023768.299422801</v>
      </c>
      <c r="HG151" s="83">
        <f t="shared" si="418"/>
        <v>19390854.7861946</v>
      </c>
      <c r="HH151" s="83">
        <f t="shared" si="419"/>
        <v>0</v>
      </c>
      <c r="HI151" s="83">
        <f t="shared" si="420"/>
        <v>0</v>
      </c>
      <c r="HJ151" s="83">
        <f t="shared" si="421"/>
        <v>0</v>
      </c>
      <c r="HK151" s="83">
        <f t="shared" si="422"/>
        <v>19016780.459283419</v>
      </c>
      <c r="HL151" s="83">
        <f t="shared" si="423"/>
        <v>19084500.701655392</v>
      </c>
      <c r="HM151" s="83">
        <f t="shared" si="424"/>
        <v>19233958.069135383</v>
      </c>
      <c r="HN151" s="83">
        <f t="shared" si="425"/>
        <v>19023768.299422801</v>
      </c>
    </row>
    <row r="152" spans="1:222" x14ac:dyDescent="0.2">
      <c r="A152" s="63"/>
      <c r="K152" s="64" t="s">
        <v>472</v>
      </c>
      <c r="L152" s="64"/>
      <c r="M152" s="84">
        <v>1</v>
      </c>
      <c r="N152" s="84">
        <v>1</v>
      </c>
      <c r="O152" s="84"/>
      <c r="P152" s="84"/>
      <c r="Q152" s="84"/>
      <c r="R152" s="84">
        <v>2</v>
      </c>
      <c r="S152" s="83">
        <f t="shared" si="326"/>
        <v>40</v>
      </c>
      <c r="T152" s="87">
        <f t="shared" si="327"/>
        <v>0</v>
      </c>
      <c r="U152" s="84"/>
      <c r="V152" s="84"/>
      <c r="W152" s="85">
        <v>1.0095101935930599</v>
      </c>
      <c r="X152" s="85">
        <v>1.0092620126088401</v>
      </c>
      <c r="Y152" s="85">
        <v>1.00989379480968</v>
      </c>
      <c r="Z152" s="85">
        <v>1.0095101935930599</v>
      </c>
      <c r="AA152" s="85">
        <v>1.00952030351777</v>
      </c>
      <c r="AB152" s="85">
        <v>1.0095003149564401</v>
      </c>
      <c r="AC152" s="85">
        <v>1.00872532164816</v>
      </c>
      <c r="AD152" s="85">
        <v>1.00950355004313</v>
      </c>
      <c r="AE152" s="85">
        <v>1.00949261539178</v>
      </c>
      <c r="AF152" s="98">
        <v>302639756.76772302</v>
      </c>
      <c r="AG152" s="84">
        <v>309516524.12361002</v>
      </c>
      <c r="AH152" s="84">
        <v>291583167.64511102</v>
      </c>
      <c r="AI152" s="84">
        <v>302639756.76772302</v>
      </c>
      <c r="AJ152" s="84">
        <v>302344623.54389501</v>
      </c>
      <c r="AK152" s="84">
        <v>302925299.646752</v>
      </c>
      <c r="AL152" s="98">
        <v>302411631.03279501</v>
      </c>
      <c r="AM152" s="84">
        <v>309555422.45148402</v>
      </c>
      <c r="AN152" s="84">
        <v>302871815.242863</v>
      </c>
      <c r="AO152" s="84"/>
      <c r="AP152" s="84"/>
      <c r="AQ152" s="84"/>
      <c r="AR152" s="84"/>
      <c r="AS152" s="83">
        <f t="shared" si="328"/>
        <v>0</v>
      </c>
      <c r="AT152" s="83">
        <f t="shared" si="269"/>
        <v>0</v>
      </c>
      <c r="AU152" s="83">
        <f t="shared" si="329"/>
        <v>302411631.03279501</v>
      </c>
      <c r="AV152" s="84">
        <v>570532293.09000003</v>
      </c>
      <c r="AW152" s="84">
        <v>570532293.09000003</v>
      </c>
      <c r="AX152" s="84"/>
      <c r="AY152" s="83">
        <f t="shared" si="270"/>
        <v>570532293.09000003</v>
      </c>
      <c r="AZ152" s="83">
        <f t="shared" si="271"/>
        <v>0</v>
      </c>
      <c r="BA152" s="83">
        <f t="shared" si="272"/>
        <v>302639756.76772302</v>
      </c>
      <c r="BB152" s="83">
        <f t="shared" si="273"/>
        <v>302639756.76772302</v>
      </c>
      <c r="BC152" s="83">
        <f t="shared" si="274"/>
        <v>302639756.76772302</v>
      </c>
      <c r="BD152" s="83">
        <f t="shared" si="275"/>
        <v>302639756.76772302</v>
      </c>
      <c r="BE152" s="83">
        <f t="shared" si="330"/>
        <v>0</v>
      </c>
      <c r="BF152" s="83">
        <f t="shared" si="331"/>
        <v>0</v>
      </c>
      <c r="BG152" s="83">
        <f t="shared" si="276"/>
        <v>302639756.76772302</v>
      </c>
      <c r="BH152" s="83">
        <f t="shared" si="277"/>
        <v>309516524.12361002</v>
      </c>
      <c r="BI152" s="83">
        <f t="shared" si="278"/>
        <v>291583167.64511102</v>
      </c>
      <c r="BJ152" s="83">
        <f t="shared" si="279"/>
        <v>302639756.76772302</v>
      </c>
      <c r="BK152" s="83">
        <f t="shared" si="280"/>
        <v>302344623.54389501</v>
      </c>
      <c r="BL152" s="83">
        <f t="shared" si="281"/>
        <v>302925299.646752</v>
      </c>
      <c r="BM152" s="83">
        <f t="shared" si="282"/>
        <v>309555422.45148402</v>
      </c>
      <c r="BN152" s="83">
        <f t="shared" si="283"/>
        <v>302871815.242863</v>
      </c>
      <c r="BO152" s="83">
        <f t="shared" si="332"/>
        <v>305050269.78370082</v>
      </c>
      <c r="BP152" s="83">
        <f t="shared" si="284"/>
        <v>0</v>
      </c>
      <c r="BQ152" s="83">
        <f t="shared" si="285"/>
        <v>305517919.44354063</v>
      </c>
      <c r="BR152" s="83">
        <f t="shared" si="286"/>
        <v>305517919.44354063</v>
      </c>
      <c r="BS152" s="83">
        <f t="shared" si="287"/>
        <v>305517919.44354063</v>
      </c>
      <c r="BT152" s="83">
        <f t="shared" si="288"/>
        <v>305517919.44354063</v>
      </c>
      <c r="BU152" s="83">
        <f t="shared" si="289"/>
        <v>305517919.44354063</v>
      </c>
      <c r="BV152" s="83">
        <f t="shared" si="290"/>
        <v>312383270.07268727</v>
      </c>
      <c r="BW152" s="83">
        <f t="shared" si="291"/>
        <v>294468031.67574829</v>
      </c>
      <c r="BX152" s="83">
        <f t="shared" si="292"/>
        <v>305517919.44354063</v>
      </c>
      <c r="BY152" s="83">
        <f t="shared" si="293"/>
        <v>305223036.12699878</v>
      </c>
      <c r="BZ152" s="83">
        <f t="shared" si="294"/>
        <v>305803185.40167016</v>
      </c>
      <c r="CA152" s="83">
        <f t="shared" si="295"/>
        <v>312497297.89987391</v>
      </c>
      <c r="CB152" s="83">
        <f t="shared" si="296"/>
        <v>305746860.89797378</v>
      </c>
      <c r="CC152" s="84"/>
      <c r="CD152" s="84"/>
      <c r="CE152" s="84"/>
      <c r="CF152" s="84"/>
      <c r="CG152" s="84"/>
      <c r="CH152" s="84"/>
      <c r="CI152" s="84"/>
      <c r="CJ152" s="84"/>
      <c r="CK152" s="84"/>
      <c r="CL152" s="83">
        <f t="shared" si="321"/>
        <v>6876767.3558869958</v>
      </c>
      <c r="CM152" s="83">
        <f t="shared" si="322"/>
        <v>0</v>
      </c>
      <c r="CN152" s="83">
        <f t="shared" si="323"/>
        <v>0</v>
      </c>
      <c r="CO152" s="83">
        <f t="shared" si="297"/>
        <v>0</v>
      </c>
      <c r="CP152" s="83">
        <f t="shared" si="298"/>
        <v>285542.87902897596</v>
      </c>
      <c r="CQ152" s="83">
        <f t="shared" si="299"/>
        <v>0</v>
      </c>
      <c r="CR152" s="83">
        <f t="shared" si="300"/>
        <v>0</v>
      </c>
      <c r="CS152" s="83">
        <f t="shared" si="301"/>
        <v>0</v>
      </c>
      <c r="CT152" s="83">
        <f t="shared" si="302"/>
        <v>0</v>
      </c>
      <c r="CU152" s="83">
        <f t="shared" si="303"/>
        <v>0</v>
      </c>
      <c r="CV152" s="83">
        <f t="shared" si="333"/>
        <v>285542.87902897596</v>
      </c>
      <c r="CW152" s="83">
        <f>INDEX($CO:$CU,ROW(),MATCH($CW$42,$CO$47:$CU$47,0))</f>
        <v>0</v>
      </c>
      <c r="CX152" s="83">
        <f t="shared" si="324"/>
        <v>6915665.6837610006</v>
      </c>
      <c r="CY152" s="83">
        <f t="shared" si="325"/>
        <v>232058.47513997555</v>
      </c>
      <c r="CZ152" s="83">
        <f t="shared" si="334"/>
        <v>6865350.6291466355</v>
      </c>
      <c r="DA152" s="83">
        <f t="shared" si="335"/>
        <v>0</v>
      </c>
      <c r="DB152" s="83">
        <f t="shared" si="336"/>
        <v>0</v>
      </c>
      <c r="DC152" s="83">
        <f t="shared" si="304"/>
        <v>0</v>
      </c>
      <c r="DD152" s="83">
        <f t="shared" si="305"/>
        <v>285265.95812952518</v>
      </c>
      <c r="DE152" s="83">
        <f t="shared" si="306"/>
        <v>0</v>
      </c>
      <c r="DF152" s="83">
        <f t="shared" si="307"/>
        <v>0</v>
      </c>
      <c r="DG152" s="83">
        <f t="shared" si="308"/>
        <v>0</v>
      </c>
      <c r="DH152" s="83">
        <f t="shared" si="309"/>
        <v>0</v>
      </c>
      <c r="DI152" s="83">
        <f t="shared" si="310"/>
        <v>0</v>
      </c>
      <c r="DJ152" s="83">
        <f t="shared" si="337"/>
        <v>285265.95812952518</v>
      </c>
      <c r="DK152" s="83">
        <f>INDEX($DC:$DI,ROW(),MATCH($DK$42,$DC$47:$DI$47,0))</f>
        <v>0</v>
      </c>
      <c r="DL152" s="83">
        <f t="shared" si="338"/>
        <v>6979378.4563332796</v>
      </c>
      <c r="DM152" s="83">
        <f t="shared" si="339"/>
        <v>228941.45443314314</v>
      </c>
      <c r="DN152" s="83">
        <f t="shared" si="340"/>
        <v>0</v>
      </c>
      <c r="DO152" s="83">
        <f t="shared" si="341"/>
        <v>0</v>
      </c>
      <c r="DP152" s="83">
        <f t="shared" si="342"/>
        <v>0</v>
      </c>
      <c r="DQ152" s="83">
        <f t="shared" si="343"/>
        <v>0</v>
      </c>
      <c r="DR152" s="83">
        <f t="shared" si="344"/>
        <v>-33769.889942944916</v>
      </c>
      <c r="DS152" s="83">
        <f t="shared" si="345"/>
        <v>0</v>
      </c>
      <c r="DT152" s="83">
        <f t="shared" si="346"/>
        <v>0</v>
      </c>
      <c r="DU152" s="83">
        <f t="shared" si="347"/>
        <v>0</v>
      </c>
      <c r="DV152" s="83">
        <f t="shared" si="348"/>
        <v>285393.96129176195</v>
      </c>
      <c r="DW152" s="83">
        <f t="shared" si="349"/>
        <v>0</v>
      </c>
      <c r="DX152" s="83">
        <f t="shared" si="350"/>
        <v>0</v>
      </c>
      <c r="DY152" s="83">
        <f t="shared" si="351"/>
        <v>0</v>
      </c>
      <c r="DZ152" s="83">
        <f t="shared" si="352"/>
        <v>0</v>
      </c>
      <c r="EA152" s="83">
        <f t="shared" si="353"/>
        <v>0</v>
      </c>
      <c r="EB152" s="83">
        <f t="shared" si="354"/>
        <v>-34328.417532631931</v>
      </c>
      <c r="EC152" s="83">
        <f t="shared" si="355"/>
        <v>0</v>
      </c>
      <c r="ED152" s="83">
        <f t="shared" si="356"/>
        <v>0</v>
      </c>
      <c r="EE152" s="83">
        <f t="shared" si="357"/>
        <v>0</v>
      </c>
      <c r="EF152" s="83">
        <f t="shared" si="358"/>
        <v>285369.1510308854</v>
      </c>
      <c r="EG152" s="83">
        <f t="shared" si="359"/>
        <v>0</v>
      </c>
      <c r="EH152" s="83">
        <f t="shared" si="360"/>
        <v>6876767.3558869958</v>
      </c>
      <c r="EI152" s="83">
        <f t="shared" si="361"/>
        <v>0</v>
      </c>
      <c r="EJ152" s="83">
        <f t="shared" si="362"/>
        <v>0</v>
      </c>
      <c r="EK152" s="83">
        <f t="shared" si="363"/>
        <v>0</v>
      </c>
      <c r="EL152" s="83">
        <f t="shared" si="364"/>
        <v>319312.76897192089</v>
      </c>
      <c r="EM152" s="83">
        <f t="shared" si="365"/>
        <v>0</v>
      </c>
      <c r="EN152" s="83">
        <f t="shared" si="366"/>
        <v>0</v>
      </c>
      <c r="EO152" s="83">
        <f t="shared" si="367"/>
        <v>0</v>
      </c>
      <c r="EP152" s="83">
        <f t="shared" si="311"/>
        <v>0</v>
      </c>
      <c r="EQ152" s="83">
        <f t="shared" si="312"/>
        <v>0</v>
      </c>
      <c r="ER152" s="83">
        <f t="shared" si="368"/>
        <v>319312.76897192089</v>
      </c>
      <c r="ES152" s="83">
        <f>INDEX($EK:$EQ,ROW(),MATCH($ES$42,$EK$47:$EQ$47,0))</f>
        <v>0</v>
      </c>
      <c r="ET152" s="83">
        <f t="shared" si="369"/>
        <v>6630271.7224692386</v>
      </c>
      <c r="EU152" s="83">
        <f t="shared" si="370"/>
        <v>232058.47513997555</v>
      </c>
      <c r="EV152" s="83">
        <f t="shared" si="371"/>
        <v>6865350.6291466355</v>
      </c>
      <c r="EW152" s="83">
        <f t="shared" si="372"/>
        <v>0</v>
      </c>
      <c r="EX152" s="83">
        <f t="shared" si="373"/>
        <v>0</v>
      </c>
      <c r="EY152" s="83">
        <f t="shared" si="374"/>
        <v>0</v>
      </c>
      <c r="EZ152" s="83">
        <f t="shared" si="375"/>
        <v>319594.37566215714</v>
      </c>
      <c r="FA152" s="83">
        <f t="shared" si="376"/>
        <v>0</v>
      </c>
      <c r="FB152" s="83">
        <f t="shared" si="377"/>
        <v>0</v>
      </c>
      <c r="FC152" s="83">
        <f t="shared" si="378"/>
        <v>0</v>
      </c>
      <c r="FD152" s="83">
        <f t="shared" si="313"/>
        <v>0</v>
      </c>
      <c r="FE152" s="83">
        <f t="shared" si="314"/>
        <v>0</v>
      </c>
      <c r="FF152" s="83">
        <f t="shared" si="379"/>
        <v>319594.37566215714</v>
      </c>
      <c r="FG152" s="113">
        <f>INDEX($EY:$FE,ROW(),MATCH($FG$42,$EY$47:$FE$47,0))</f>
        <v>0</v>
      </c>
      <c r="FH152" s="83">
        <f t="shared" si="380"/>
        <v>6694009.3053023946</v>
      </c>
      <c r="FI152" s="83">
        <f t="shared" si="381"/>
        <v>228941.45443314314</v>
      </c>
      <c r="FJ152" s="84">
        <v>21142320.526170399</v>
      </c>
      <c r="FK152" s="84">
        <v>5325995.6720947502</v>
      </c>
      <c r="FL152" s="84"/>
      <c r="FM152" s="83">
        <f t="shared" si="315"/>
        <v>0</v>
      </c>
      <c r="FN152" s="83">
        <f t="shared" si="316"/>
        <v>0</v>
      </c>
      <c r="FO152" s="83">
        <f t="shared" si="382"/>
        <v>5325995.6720947502</v>
      </c>
      <c r="FP152" s="84">
        <v>52140087.547074802</v>
      </c>
      <c r="FQ152" s="84">
        <v>328490852.99403101</v>
      </c>
      <c r="FR152" s="83">
        <f t="shared" si="383"/>
        <v>328490852.99403167</v>
      </c>
      <c r="FS152" s="83">
        <f t="shared" si="384"/>
        <v>6.5565109252929688E-7</v>
      </c>
      <c r="FT152" s="84">
        <v>302819081.64522201</v>
      </c>
      <c r="FU152" s="83">
        <f t="shared" si="317"/>
        <v>0</v>
      </c>
      <c r="FV152" s="83">
        <f t="shared" si="318"/>
        <v>0</v>
      </c>
      <c r="FW152" s="83">
        <f t="shared" si="319"/>
        <v>0</v>
      </c>
      <c r="FX152" s="84">
        <v>223451599.28</v>
      </c>
      <c r="FY152" s="83">
        <f t="shared" si="385"/>
        <v>491344135.60227698</v>
      </c>
      <c r="FZ152" s="83">
        <f t="shared" si="320"/>
        <v>-179324.87749898434</v>
      </c>
      <c r="GA152" s="83">
        <f t="shared" si="386"/>
        <v>0</v>
      </c>
      <c r="GB152" s="83">
        <f t="shared" si="387"/>
        <v>0</v>
      </c>
      <c r="GC152" s="83">
        <f t="shared" si="388"/>
        <v>0</v>
      </c>
      <c r="GD152" s="83">
        <f t="shared" si="389"/>
        <v>0</v>
      </c>
      <c r="GE152" s="83">
        <f t="shared" si="390"/>
        <v>0</v>
      </c>
      <c r="GF152" s="83">
        <f t="shared" si="391"/>
        <v>0</v>
      </c>
      <c r="GG152" s="83">
        <f t="shared" si="392"/>
        <v>0</v>
      </c>
      <c r="GH152" s="83">
        <f t="shared" si="393"/>
        <v>0</v>
      </c>
      <c r="GI152" s="83">
        <f t="shared" si="394"/>
        <v>302639756.76772302</v>
      </c>
      <c r="GJ152" s="83">
        <f t="shared" si="395"/>
        <v>0</v>
      </c>
      <c r="GK152" s="83">
        <f t="shared" si="396"/>
        <v>0</v>
      </c>
      <c r="GL152" s="83">
        <f t="shared" si="397"/>
        <v>0</v>
      </c>
      <c r="GM152" s="83">
        <f t="shared" si="398"/>
        <v>302639756.76772302</v>
      </c>
      <c r="GN152" s="83">
        <f t="shared" si="399"/>
        <v>0</v>
      </c>
      <c r="GO152" s="83">
        <f t="shared" si="400"/>
        <v>302639756.76772302</v>
      </c>
      <c r="GP152" s="83">
        <f t="shared" si="401"/>
        <v>302639756.76772302</v>
      </c>
      <c r="GQ152" s="83">
        <f t="shared" si="402"/>
        <v>0</v>
      </c>
      <c r="GR152" s="83">
        <f t="shared" si="403"/>
        <v>0</v>
      </c>
      <c r="GS152" s="83">
        <f t="shared" si="404"/>
        <v>0</v>
      </c>
      <c r="GT152" s="83">
        <f t="shared" si="405"/>
        <v>0</v>
      </c>
      <c r="GU152" s="83">
        <f t="shared" si="406"/>
        <v>0</v>
      </c>
      <c r="GV152" s="83">
        <f t="shared" si="407"/>
        <v>0</v>
      </c>
      <c r="GW152" s="83">
        <f t="shared" si="408"/>
        <v>0</v>
      </c>
      <c r="GX152" s="83">
        <f t="shared" si="409"/>
        <v>0</v>
      </c>
      <c r="GY152" s="83">
        <f t="shared" si="410"/>
        <v>309516524.12361002</v>
      </c>
      <c r="GZ152" s="83">
        <f t="shared" si="411"/>
        <v>0</v>
      </c>
      <c r="HA152" s="83">
        <f t="shared" si="412"/>
        <v>0</v>
      </c>
      <c r="HB152" s="83">
        <f t="shared" si="413"/>
        <v>0</v>
      </c>
      <c r="HC152" s="83">
        <f t="shared" si="414"/>
        <v>302925299.646752</v>
      </c>
      <c r="HD152" s="83">
        <f t="shared" si="415"/>
        <v>0</v>
      </c>
      <c r="HE152" s="83">
        <f t="shared" si="416"/>
        <v>309555422.45148402</v>
      </c>
      <c r="HF152" s="83">
        <f t="shared" si="417"/>
        <v>302871815.242863</v>
      </c>
      <c r="HG152" s="83">
        <f t="shared" si="418"/>
        <v>309516524.12361002</v>
      </c>
      <c r="HH152" s="83">
        <f t="shared" si="419"/>
        <v>0</v>
      </c>
      <c r="HI152" s="83">
        <f t="shared" si="420"/>
        <v>0</v>
      </c>
      <c r="HJ152" s="83">
        <f t="shared" si="421"/>
        <v>0</v>
      </c>
      <c r="HK152" s="83">
        <f t="shared" si="422"/>
        <v>302959628.06428462</v>
      </c>
      <c r="HL152" s="83">
        <f t="shared" si="423"/>
        <v>0</v>
      </c>
      <c r="HM152" s="83">
        <f t="shared" si="424"/>
        <v>309270053.30045313</v>
      </c>
      <c r="HN152" s="83">
        <f t="shared" si="425"/>
        <v>302871815.242863</v>
      </c>
    </row>
    <row r="153" spans="1:222" x14ac:dyDescent="0.2">
      <c r="A153" s="63"/>
      <c r="K153" s="64" t="s">
        <v>473</v>
      </c>
      <c r="L153" s="64"/>
      <c r="M153" s="84">
        <v>1</v>
      </c>
      <c r="N153" s="84">
        <v>1</v>
      </c>
      <c r="O153" s="84"/>
      <c r="P153" s="84"/>
      <c r="Q153" s="84"/>
      <c r="R153" s="84">
        <v>2</v>
      </c>
      <c r="S153" s="83">
        <f t="shared" si="326"/>
        <v>40</v>
      </c>
      <c r="T153" s="87">
        <f t="shared" si="327"/>
        <v>0</v>
      </c>
      <c r="U153" s="84"/>
      <c r="V153" s="84"/>
      <c r="W153" s="85">
        <v>1.0103512778559101</v>
      </c>
      <c r="X153" s="85">
        <v>1.0100641031339099</v>
      </c>
      <c r="Y153" s="85">
        <v>1.01080720730792</v>
      </c>
      <c r="Z153" s="85">
        <v>1.0103512778559101</v>
      </c>
      <c r="AA153" s="85">
        <v>1.0107052531348999</v>
      </c>
      <c r="AB153" s="85">
        <v>1.0100181092542699</v>
      </c>
      <c r="AC153" s="85">
        <v>1.0082888051964201</v>
      </c>
      <c r="AD153" s="85">
        <v>1.0103180115344601</v>
      </c>
      <c r="AE153" s="85">
        <v>1.01032147888789</v>
      </c>
      <c r="AF153" s="98">
        <v>42428346.945399903</v>
      </c>
      <c r="AG153" s="84">
        <v>43802515.854265504</v>
      </c>
      <c r="AH153" s="84">
        <v>40274539.0283719</v>
      </c>
      <c r="AI153" s="84">
        <v>42428346.945399903</v>
      </c>
      <c r="AJ153" s="84">
        <v>41667454.994406201</v>
      </c>
      <c r="AK153" s="84">
        <v>43120162.922435001</v>
      </c>
      <c r="AL153" s="98">
        <v>47469800.030337602</v>
      </c>
      <c r="AM153" s="84">
        <v>43490867.221248701</v>
      </c>
      <c r="AN153" s="84">
        <v>42517332.787697099</v>
      </c>
      <c r="AO153" s="84">
        <v>27000000</v>
      </c>
      <c r="AP153" s="84"/>
      <c r="AQ153" s="84"/>
      <c r="AR153" s="84">
        <v>23625000</v>
      </c>
      <c r="AS153" s="83">
        <f t="shared" si="328"/>
        <v>23625000</v>
      </c>
      <c r="AT153" s="83">
        <f t="shared" si="269"/>
        <v>23625000</v>
      </c>
      <c r="AU153" s="83">
        <f t="shared" si="329"/>
        <v>47469800.030337602</v>
      </c>
      <c r="AV153" s="84">
        <v>53462173.359999999</v>
      </c>
      <c r="AW153" s="84">
        <v>53462173.359999999</v>
      </c>
      <c r="AX153" s="84"/>
      <c r="AY153" s="83">
        <f t="shared" si="270"/>
        <v>53462173.359999999</v>
      </c>
      <c r="AZ153" s="83">
        <f t="shared" si="271"/>
        <v>0</v>
      </c>
      <c r="BA153" s="83">
        <f t="shared" si="272"/>
        <v>69428346.94539991</v>
      </c>
      <c r="BB153" s="83">
        <f t="shared" si="273"/>
        <v>70094928.179374993</v>
      </c>
      <c r="BC153" s="83">
        <f t="shared" si="274"/>
        <v>70094928.179374993</v>
      </c>
      <c r="BD153" s="83">
        <f t="shared" si="275"/>
        <v>70094928.179374993</v>
      </c>
      <c r="BE153" s="83">
        <f t="shared" si="330"/>
        <v>0</v>
      </c>
      <c r="BF153" s="83">
        <f t="shared" si="331"/>
        <v>0</v>
      </c>
      <c r="BG153" s="83">
        <f t="shared" si="276"/>
        <v>69428346.94539991</v>
      </c>
      <c r="BH153" s="83">
        <f t="shared" si="277"/>
        <v>70802515.854265511</v>
      </c>
      <c r="BI153" s="83">
        <f t="shared" si="278"/>
        <v>67274539.0283719</v>
      </c>
      <c r="BJ153" s="83">
        <f t="shared" si="279"/>
        <v>69428346.94539991</v>
      </c>
      <c r="BK153" s="83">
        <f t="shared" si="280"/>
        <v>68667454.994406193</v>
      </c>
      <c r="BL153" s="83">
        <f t="shared" si="281"/>
        <v>70120162.922435001</v>
      </c>
      <c r="BM153" s="83">
        <f t="shared" si="282"/>
        <v>70490867.221248701</v>
      </c>
      <c r="BN153" s="83">
        <f t="shared" si="283"/>
        <v>69517332.787697107</v>
      </c>
      <c r="BO153" s="83">
        <f t="shared" si="332"/>
        <v>47863267.955502085</v>
      </c>
      <c r="BP153" s="83">
        <f t="shared" si="284"/>
        <v>0</v>
      </c>
      <c r="BQ153" s="83">
        <f t="shared" si="285"/>
        <v>69867534.553598687</v>
      </c>
      <c r="BR153" s="83">
        <f t="shared" si="286"/>
        <v>70515827.914360046</v>
      </c>
      <c r="BS153" s="83">
        <f t="shared" si="287"/>
        <v>70515827.914360046</v>
      </c>
      <c r="BT153" s="83">
        <f t="shared" si="288"/>
        <v>70515827.914360046</v>
      </c>
      <c r="BU153" s="83">
        <f t="shared" si="289"/>
        <v>69867534.553598687</v>
      </c>
      <c r="BV153" s="83">
        <f t="shared" si="290"/>
        <v>71243348.891347557</v>
      </c>
      <c r="BW153" s="83">
        <f t="shared" si="291"/>
        <v>67709794.32088244</v>
      </c>
      <c r="BX153" s="83">
        <f t="shared" si="292"/>
        <v>69867534.553598687</v>
      </c>
      <c r="BY153" s="83">
        <f t="shared" si="293"/>
        <v>69113515.64760837</v>
      </c>
      <c r="BZ153" s="83">
        <f t="shared" si="294"/>
        <v>70552145.425653875</v>
      </c>
      <c r="CA153" s="83">
        <f t="shared" si="295"/>
        <v>70939606.49088122</v>
      </c>
      <c r="CB153" s="83">
        <f t="shared" si="296"/>
        <v>69956174.540434718</v>
      </c>
      <c r="CC153" s="84"/>
      <c r="CD153" s="84"/>
      <c r="CE153" s="84"/>
      <c r="CF153" s="84"/>
      <c r="CG153" s="84"/>
      <c r="CH153" s="84"/>
      <c r="CI153" s="84"/>
      <c r="CJ153" s="84"/>
      <c r="CK153" s="84"/>
      <c r="CL153" s="83">
        <f t="shared" si="321"/>
        <v>1374168.9088656008</v>
      </c>
      <c r="CM153" s="83">
        <f t="shared" si="322"/>
        <v>0</v>
      </c>
      <c r="CN153" s="83">
        <f t="shared" si="323"/>
        <v>0</v>
      </c>
      <c r="CO153" s="83">
        <f t="shared" si="297"/>
        <v>0</v>
      </c>
      <c r="CP153" s="83">
        <f t="shared" si="298"/>
        <v>691815.97703509033</v>
      </c>
      <c r="CQ153" s="83">
        <f t="shared" si="299"/>
        <v>0</v>
      </c>
      <c r="CR153" s="83">
        <f t="shared" si="300"/>
        <v>666581.23397508264</v>
      </c>
      <c r="CS153" s="83">
        <f t="shared" si="301"/>
        <v>666581.23397508264</v>
      </c>
      <c r="CT153" s="83">
        <f t="shared" si="302"/>
        <v>666581.23397508264</v>
      </c>
      <c r="CU153" s="83">
        <f t="shared" si="303"/>
        <v>666581.23397508264</v>
      </c>
      <c r="CV153" s="83">
        <f t="shared" si="333"/>
        <v>691815.97703509033</v>
      </c>
      <c r="CW153" s="83">
        <f>INDEX($CO:$CU,ROW(),MATCH($CW$42,$CO$47:$CU$47,0))</f>
        <v>666581.23397508264</v>
      </c>
      <c r="CX153" s="83">
        <f t="shared" si="324"/>
        <v>1062520.275848791</v>
      </c>
      <c r="CY153" s="83">
        <f t="shared" si="325"/>
        <v>88985.842297196388</v>
      </c>
      <c r="CZ153" s="83">
        <f t="shared" si="334"/>
        <v>1375814.3377488703</v>
      </c>
      <c r="DA153" s="83">
        <f t="shared" si="335"/>
        <v>0</v>
      </c>
      <c r="DB153" s="83">
        <f t="shared" si="336"/>
        <v>0</v>
      </c>
      <c r="DC153" s="83">
        <f t="shared" si="304"/>
        <v>0</v>
      </c>
      <c r="DD153" s="83">
        <f t="shared" si="305"/>
        <v>684610.87205518782</v>
      </c>
      <c r="DE153" s="83">
        <f t="shared" si="306"/>
        <v>0</v>
      </c>
      <c r="DF153" s="83">
        <f t="shared" si="307"/>
        <v>648293.36076135933</v>
      </c>
      <c r="DG153" s="83">
        <f t="shared" si="308"/>
        <v>648293.36076135933</v>
      </c>
      <c r="DH153" s="83">
        <f t="shared" si="309"/>
        <v>648293.36076135933</v>
      </c>
      <c r="DI153" s="83">
        <f t="shared" si="310"/>
        <v>648293.36076135933</v>
      </c>
      <c r="DJ153" s="83">
        <f t="shared" si="337"/>
        <v>684610.87205518782</v>
      </c>
      <c r="DK153" s="83">
        <f>INDEX($DC:$DI,ROW(),MATCH($DK$42,$DC$47:$DI$47,0))</f>
        <v>648293.36076135933</v>
      </c>
      <c r="DL153" s="83">
        <f t="shared" si="338"/>
        <v>1072071.9372825325</v>
      </c>
      <c r="DM153" s="83">
        <f t="shared" si="339"/>
        <v>88639.986836031079</v>
      </c>
      <c r="DN153" s="83">
        <f t="shared" si="340"/>
        <v>0</v>
      </c>
      <c r="DO153" s="83">
        <f t="shared" si="341"/>
        <v>0</v>
      </c>
      <c r="DP153" s="83">
        <f t="shared" si="342"/>
        <v>0</v>
      </c>
      <c r="DQ153" s="83">
        <f t="shared" si="343"/>
        <v>0</v>
      </c>
      <c r="DR153" s="83">
        <f t="shared" si="344"/>
        <v>-81818.007455458734</v>
      </c>
      <c r="DS153" s="83">
        <f t="shared" si="345"/>
        <v>0</v>
      </c>
      <c r="DT153" s="83">
        <f t="shared" si="346"/>
        <v>-17639.232823076527</v>
      </c>
      <c r="DU153" s="83">
        <f t="shared" si="347"/>
        <v>-17639.232823076531</v>
      </c>
      <c r="DV153" s="83">
        <f t="shared" si="348"/>
        <v>43847.820924794964</v>
      </c>
      <c r="DW153" s="83">
        <f t="shared" si="349"/>
        <v>0</v>
      </c>
      <c r="DX153" s="83">
        <f t="shared" si="350"/>
        <v>0</v>
      </c>
      <c r="DY153" s="83">
        <f t="shared" si="351"/>
        <v>0</v>
      </c>
      <c r="DZ153" s="83">
        <f t="shared" si="352"/>
        <v>0</v>
      </c>
      <c r="EA153" s="83">
        <f t="shared" si="353"/>
        <v>0</v>
      </c>
      <c r="EB153" s="83">
        <f t="shared" si="354"/>
        <v>-82384.901505208079</v>
      </c>
      <c r="EC153" s="83">
        <f t="shared" si="355"/>
        <v>0</v>
      </c>
      <c r="ED153" s="83">
        <f t="shared" si="356"/>
        <v>-17502.962206372998</v>
      </c>
      <c r="EE153" s="83">
        <f t="shared" si="357"/>
        <v>-17502.962206372995</v>
      </c>
      <c r="EF153" s="83">
        <f t="shared" si="358"/>
        <v>43834.312826056586</v>
      </c>
      <c r="EG153" s="83">
        <f t="shared" si="359"/>
        <v>0</v>
      </c>
      <c r="EH153" s="83">
        <f t="shared" si="360"/>
        <v>1374168.9088656008</v>
      </c>
      <c r="EI153" s="83">
        <f t="shared" si="361"/>
        <v>0</v>
      </c>
      <c r="EJ153" s="83">
        <f t="shared" si="362"/>
        <v>0</v>
      </c>
      <c r="EK153" s="83">
        <f t="shared" si="363"/>
        <v>0</v>
      </c>
      <c r="EL153" s="83">
        <f t="shared" si="364"/>
        <v>773633.98449054908</v>
      </c>
      <c r="EM153" s="83">
        <f t="shared" si="365"/>
        <v>0</v>
      </c>
      <c r="EN153" s="83">
        <f t="shared" si="366"/>
        <v>684220.46679815918</v>
      </c>
      <c r="EO153" s="83">
        <f t="shared" si="367"/>
        <v>684220.46679815918</v>
      </c>
      <c r="EP153" s="83">
        <f t="shared" si="311"/>
        <v>684220.46679815918</v>
      </c>
      <c r="EQ153" s="83">
        <f t="shared" si="312"/>
        <v>684220.46679815918</v>
      </c>
      <c r="ER153" s="83">
        <f t="shared" si="368"/>
        <v>773633.98449054908</v>
      </c>
      <c r="ES153" s="83">
        <f>INDEX($EK:$EQ,ROW(),MATCH($ES$42,$EK$47:$EQ$47,0))</f>
        <v>684220.46679815918</v>
      </c>
      <c r="ET153" s="83">
        <f t="shared" si="369"/>
        <v>1018672.454923996</v>
      </c>
      <c r="EU153" s="83">
        <f t="shared" si="370"/>
        <v>88985.842297196388</v>
      </c>
      <c r="EV153" s="83">
        <f t="shared" si="371"/>
        <v>1375814.3377488703</v>
      </c>
      <c r="EW153" s="83">
        <f t="shared" si="372"/>
        <v>0</v>
      </c>
      <c r="EX153" s="83">
        <f t="shared" si="373"/>
        <v>0</v>
      </c>
      <c r="EY153" s="83">
        <f t="shared" si="374"/>
        <v>0</v>
      </c>
      <c r="EZ153" s="83">
        <f t="shared" si="375"/>
        <v>766995.77356039593</v>
      </c>
      <c r="FA153" s="83">
        <f t="shared" si="376"/>
        <v>0</v>
      </c>
      <c r="FB153" s="83">
        <f t="shared" si="377"/>
        <v>665796.32296773233</v>
      </c>
      <c r="FC153" s="83">
        <f t="shared" si="378"/>
        <v>665796.32296773233</v>
      </c>
      <c r="FD153" s="83">
        <f t="shared" si="313"/>
        <v>665796.32296773233</v>
      </c>
      <c r="FE153" s="83">
        <f t="shared" si="314"/>
        <v>665796.32296773233</v>
      </c>
      <c r="FF153" s="83">
        <f t="shared" si="379"/>
        <v>766995.77356039593</v>
      </c>
      <c r="FG153" s="113">
        <f>INDEX($EY:$FE,ROW(),MATCH($FG$42,$EY$47:$FE$47,0))</f>
        <v>665796.32296773233</v>
      </c>
      <c r="FH153" s="83">
        <f t="shared" si="380"/>
        <v>1028237.6244564758</v>
      </c>
      <c r="FI153" s="83">
        <f t="shared" si="381"/>
        <v>88639.986836031079</v>
      </c>
      <c r="FJ153" s="84">
        <v>3625325.8342591701</v>
      </c>
      <c r="FK153" s="84">
        <v>749261.82505737105</v>
      </c>
      <c r="FL153" s="84"/>
      <c r="FM153" s="83">
        <f t="shared" si="315"/>
        <v>0</v>
      </c>
      <c r="FN153" s="83">
        <f t="shared" si="316"/>
        <v>0</v>
      </c>
      <c r="FO153" s="83">
        <f t="shared" si="382"/>
        <v>749261.82505737105</v>
      </c>
      <c r="FP153" s="84">
        <v>17362565.4497445</v>
      </c>
      <c r="FQ153" s="84">
        <v>55448298.635459997</v>
      </c>
      <c r="FR153" s="83">
        <f t="shared" si="383"/>
        <v>55448298.63545996</v>
      </c>
      <c r="FS153" s="83">
        <f t="shared" si="384"/>
        <v>0</v>
      </c>
      <c r="FT153" s="84">
        <v>42460320.845031999</v>
      </c>
      <c r="FU153" s="83">
        <f t="shared" si="317"/>
        <v>0</v>
      </c>
      <c r="FV153" s="83">
        <f t="shared" si="318"/>
        <v>0</v>
      </c>
      <c r="FW153" s="83">
        <f t="shared" si="319"/>
        <v>0</v>
      </c>
      <c r="FX153" s="84">
        <v>49442605.420000002</v>
      </c>
      <c r="FY153" s="83">
        <f t="shared" si="385"/>
        <v>33476431.834600091</v>
      </c>
      <c r="FZ153" s="83">
        <f t="shared" si="320"/>
        <v>-31973.899632096291</v>
      </c>
      <c r="GA153" s="83">
        <f t="shared" si="386"/>
        <v>0</v>
      </c>
      <c r="GB153" s="83">
        <f t="shared" si="387"/>
        <v>0</v>
      </c>
      <c r="GC153" s="83">
        <f t="shared" si="388"/>
        <v>0</v>
      </c>
      <c r="GD153" s="83">
        <f t="shared" si="389"/>
        <v>0</v>
      </c>
      <c r="GE153" s="83">
        <f t="shared" si="390"/>
        <v>0</v>
      </c>
      <c r="GF153" s="83">
        <f t="shared" si="391"/>
        <v>0</v>
      </c>
      <c r="GG153" s="83">
        <f t="shared" si="392"/>
        <v>0</v>
      </c>
      <c r="GH153" s="83">
        <f t="shared" si="393"/>
        <v>0</v>
      </c>
      <c r="GI153" s="83">
        <f t="shared" si="394"/>
        <v>69428346.94539991</v>
      </c>
      <c r="GJ153" s="83">
        <f t="shared" si="395"/>
        <v>0</v>
      </c>
      <c r="GK153" s="83">
        <f t="shared" si="396"/>
        <v>0</v>
      </c>
      <c r="GL153" s="83">
        <f t="shared" si="397"/>
        <v>0</v>
      </c>
      <c r="GM153" s="83">
        <f t="shared" si="398"/>
        <v>69428346.94539991</v>
      </c>
      <c r="GN153" s="83">
        <f t="shared" si="399"/>
        <v>69428346.94539991</v>
      </c>
      <c r="GO153" s="83">
        <f t="shared" si="400"/>
        <v>69428346.94539991</v>
      </c>
      <c r="GP153" s="83">
        <f t="shared" si="401"/>
        <v>69428346.94539991</v>
      </c>
      <c r="GQ153" s="83">
        <f t="shared" si="402"/>
        <v>0</v>
      </c>
      <c r="GR153" s="83">
        <f t="shared" si="403"/>
        <v>0</v>
      </c>
      <c r="GS153" s="83">
        <f t="shared" si="404"/>
        <v>0</v>
      </c>
      <c r="GT153" s="83">
        <f t="shared" si="405"/>
        <v>0</v>
      </c>
      <c r="GU153" s="83">
        <f t="shared" si="406"/>
        <v>0</v>
      </c>
      <c r="GV153" s="83">
        <f t="shared" si="407"/>
        <v>0</v>
      </c>
      <c r="GW153" s="83">
        <f t="shared" si="408"/>
        <v>0</v>
      </c>
      <c r="GX153" s="83">
        <f t="shared" si="409"/>
        <v>0</v>
      </c>
      <c r="GY153" s="83">
        <f t="shared" si="410"/>
        <v>70802515.854265511</v>
      </c>
      <c r="GZ153" s="83">
        <f t="shared" si="411"/>
        <v>0</v>
      </c>
      <c r="HA153" s="83">
        <f t="shared" si="412"/>
        <v>0</v>
      </c>
      <c r="HB153" s="83">
        <f t="shared" si="413"/>
        <v>0</v>
      </c>
      <c r="HC153" s="83">
        <f t="shared" si="414"/>
        <v>70120162.922435001</v>
      </c>
      <c r="HD153" s="83">
        <f t="shared" si="415"/>
        <v>70094928.179374993</v>
      </c>
      <c r="HE153" s="83">
        <f t="shared" si="416"/>
        <v>70490867.221248701</v>
      </c>
      <c r="HF153" s="83">
        <f t="shared" si="417"/>
        <v>69517332.787697107</v>
      </c>
      <c r="HG153" s="83">
        <f t="shared" si="418"/>
        <v>70802515.854265511</v>
      </c>
      <c r="HH153" s="83">
        <f t="shared" si="419"/>
        <v>0</v>
      </c>
      <c r="HI153" s="83">
        <f t="shared" si="420"/>
        <v>0</v>
      </c>
      <c r="HJ153" s="83">
        <f t="shared" si="421"/>
        <v>0</v>
      </c>
      <c r="HK153" s="83">
        <f t="shared" si="422"/>
        <v>70202547.823940203</v>
      </c>
      <c r="HL153" s="83">
        <f t="shared" si="423"/>
        <v>70112431.141581371</v>
      </c>
      <c r="HM153" s="83">
        <f t="shared" si="424"/>
        <v>70447032.908422649</v>
      </c>
      <c r="HN153" s="83">
        <f t="shared" si="425"/>
        <v>69517332.787697107</v>
      </c>
    </row>
    <row r="154" spans="1:222" x14ac:dyDescent="0.2">
      <c r="A154" s="63"/>
      <c r="K154" s="64" t="s">
        <v>474</v>
      </c>
      <c r="L154" s="64"/>
      <c r="M154" s="84">
        <v>1</v>
      </c>
      <c r="N154" s="84">
        <v>1</v>
      </c>
      <c r="O154" s="84"/>
      <c r="P154" s="84"/>
      <c r="Q154" s="84"/>
      <c r="R154" s="84">
        <v>2</v>
      </c>
      <c r="S154" s="83">
        <f t="shared" si="326"/>
        <v>40</v>
      </c>
      <c r="T154" s="87">
        <f t="shared" si="327"/>
        <v>0</v>
      </c>
      <c r="U154" s="84"/>
      <c r="V154" s="84"/>
      <c r="W154" s="85">
        <v>1.0089203024700899</v>
      </c>
      <c r="X154" s="85">
        <v>1.0087142398478599</v>
      </c>
      <c r="Y154" s="85">
        <v>1.00923910578951</v>
      </c>
      <c r="Z154" s="85">
        <v>1.0089203024700899</v>
      </c>
      <c r="AA154" s="85">
        <v>1.0091254054496099</v>
      </c>
      <c r="AB154" s="85">
        <v>1.00872073712327</v>
      </c>
      <c r="AC154" s="85">
        <v>1.00838894632299</v>
      </c>
      <c r="AD154" s="85">
        <v>1.00893244375726</v>
      </c>
      <c r="AE154" s="85">
        <v>1.0089005015780399</v>
      </c>
      <c r="AF154" s="98">
        <v>130635454.415308</v>
      </c>
      <c r="AG154" s="84">
        <v>133763365.886033</v>
      </c>
      <c r="AH154" s="84">
        <v>125687260.559879</v>
      </c>
      <c r="AI154" s="84">
        <v>130635454.415308</v>
      </c>
      <c r="AJ154" s="84">
        <v>130851956.200019</v>
      </c>
      <c r="AK154" s="84">
        <v>130397641.716233</v>
      </c>
      <c r="AL154" s="98">
        <v>130727105.85207</v>
      </c>
      <c r="AM154" s="84">
        <v>133015134.49321599</v>
      </c>
      <c r="AN154" s="84">
        <v>130791509.81157599</v>
      </c>
      <c r="AO154" s="84"/>
      <c r="AP154" s="84"/>
      <c r="AQ154" s="84"/>
      <c r="AR154" s="84"/>
      <c r="AS154" s="83">
        <f t="shared" si="328"/>
        <v>0</v>
      </c>
      <c r="AT154" s="83">
        <f t="shared" si="269"/>
        <v>0</v>
      </c>
      <c r="AU154" s="83">
        <f t="shared" si="329"/>
        <v>130727105.85207</v>
      </c>
      <c r="AV154" s="84">
        <v>112103256.55</v>
      </c>
      <c r="AW154" s="84">
        <v>112103256.55</v>
      </c>
      <c r="AX154" s="84"/>
      <c r="AY154" s="83">
        <f t="shared" si="270"/>
        <v>112103256.55</v>
      </c>
      <c r="AZ154" s="83">
        <f t="shared" si="271"/>
        <v>0</v>
      </c>
      <c r="BA154" s="83">
        <f t="shared" si="272"/>
        <v>130635454.415308</v>
      </c>
      <c r="BB154" s="83">
        <f t="shared" si="273"/>
        <v>130672114.99001279</v>
      </c>
      <c r="BC154" s="83">
        <f t="shared" si="274"/>
        <v>130672114.99001279</v>
      </c>
      <c r="BD154" s="83">
        <f t="shared" si="275"/>
        <v>130672114.99001279</v>
      </c>
      <c r="BE154" s="83">
        <f t="shared" si="330"/>
        <v>0</v>
      </c>
      <c r="BF154" s="83">
        <f t="shared" si="331"/>
        <v>0</v>
      </c>
      <c r="BG154" s="83">
        <f t="shared" si="276"/>
        <v>130635454.415308</v>
      </c>
      <c r="BH154" s="83">
        <f t="shared" si="277"/>
        <v>133763365.886033</v>
      </c>
      <c r="BI154" s="83">
        <f t="shared" si="278"/>
        <v>125687260.559879</v>
      </c>
      <c r="BJ154" s="83">
        <f t="shared" si="279"/>
        <v>130635454.415308</v>
      </c>
      <c r="BK154" s="83">
        <f t="shared" si="280"/>
        <v>130851956.200019</v>
      </c>
      <c r="BL154" s="83">
        <f t="shared" si="281"/>
        <v>130397641.716233</v>
      </c>
      <c r="BM154" s="83">
        <f t="shared" si="282"/>
        <v>133015134.49321599</v>
      </c>
      <c r="BN154" s="83">
        <f t="shared" si="283"/>
        <v>130791509.81157599</v>
      </c>
      <c r="BO154" s="83">
        <f t="shared" si="332"/>
        <v>131823768.52602285</v>
      </c>
      <c r="BP154" s="83">
        <f t="shared" si="284"/>
        <v>0</v>
      </c>
      <c r="BQ154" s="83">
        <f t="shared" si="285"/>
        <v>131800762.18201019</v>
      </c>
      <c r="BR154" s="83">
        <f t="shared" si="286"/>
        <v>131809964.71961525</v>
      </c>
      <c r="BS154" s="83">
        <f t="shared" si="287"/>
        <v>131809964.71961525</v>
      </c>
      <c r="BT154" s="83">
        <f t="shared" si="288"/>
        <v>131809964.71961525</v>
      </c>
      <c r="BU154" s="83">
        <f t="shared" si="289"/>
        <v>131800762.18201019</v>
      </c>
      <c r="BV154" s="83">
        <f t="shared" si="290"/>
        <v>134929011.93922094</v>
      </c>
      <c r="BW154" s="83">
        <f t="shared" si="291"/>
        <v>126848498.45658544</v>
      </c>
      <c r="BX154" s="83">
        <f t="shared" si="292"/>
        <v>131800762.18201019</v>
      </c>
      <c r="BY154" s="83">
        <f t="shared" si="293"/>
        <v>132046033.35421878</v>
      </c>
      <c r="BZ154" s="83">
        <f t="shared" si="294"/>
        <v>131534805.27113461</v>
      </c>
      <c r="CA154" s="83">
        <f t="shared" si="295"/>
        <v>134203284.70094101</v>
      </c>
      <c r="CB154" s="83">
        <f t="shared" si="296"/>
        <v>131955619.85104814</v>
      </c>
      <c r="CC154" s="84"/>
      <c r="CD154" s="84"/>
      <c r="CE154" s="84"/>
      <c r="CF154" s="84"/>
      <c r="CG154" s="84"/>
      <c r="CH154" s="84"/>
      <c r="CI154" s="84"/>
      <c r="CJ154" s="84"/>
      <c r="CK154" s="84"/>
      <c r="CL154" s="83">
        <f t="shared" si="321"/>
        <v>3127911.4707249999</v>
      </c>
      <c r="CM154" s="83">
        <f t="shared" si="322"/>
        <v>0</v>
      </c>
      <c r="CN154" s="83">
        <f t="shared" si="323"/>
        <v>0</v>
      </c>
      <c r="CO154" s="83">
        <f t="shared" si="297"/>
        <v>216501.7847110033</v>
      </c>
      <c r="CP154" s="83">
        <f t="shared" si="298"/>
        <v>0</v>
      </c>
      <c r="CQ154" s="83">
        <f t="shared" si="299"/>
        <v>0</v>
      </c>
      <c r="CR154" s="83">
        <f t="shared" si="300"/>
        <v>36660.574704796076</v>
      </c>
      <c r="CS154" s="83">
        <f t="shared" si="301"/>
        <v>36660.574704796076</v>
      </c>
      <c r="CT154" s="83">
        <f t="shared" si="302"/>
        <v>36660.574704796076</v>
      </c>
      <c r="CU154" s="83">
        <f t="shared" si="303"/>
        <v>36660.574704796076</v>
      </c>
      <c r="CV154" s="83">
        <f t="shared" si="333"/>
        <v>216501.7847110033</v>
      </c>
      <c r="CW154" s="83">
        <f>INDEX($CO:$CU,ROW(),MATCH($CW$42,$CO$47:$CU$47,0))</f>
        <v>36660.574704796076</v>
      </c>
      <c r="CX154" s="83">
        <f t="shared" si="324"/>
        <v>2379680.0779079944</v>
      </c>
      <c r="CY154" s="83">
        <f t="shared" si="325"/>
        <v>156055.39626799524</v>
      </c>
      <c r="CZ154" s="83">
        <f t="shared" si="334"/>
        <v>3128249.7572107464</v>
      </c>
      <c r="DA154" s="83">
        <f t="shared" si="335"/>
        <v>0</v>
      </c>
      <c r="DB154" s="83">
        <f t="shared" si="336"/>
        <v>0</v>
      </c>
      <c r="DC154" s="83">
        <f t="shared" si="304"/>
        <v>245271.1722085923</v>
      </c>
      <c r="DD154" s="83">
        <f t="shared" si="305"/>
        <v>0</v>
      </c>
      <c r="DE154" s="83">
        <f t="shared" si="306"/>
        <v>0</v>
      </c>
      <c r="DF154" s="83">
        <f t="shared" si="307"/>
        <v>9202.5376050621271</v>
      </c>
      <c r="DG154" s="83">
        <f t="shared" si="308"/>
        <v>9202.5376050621271</v>
      </c>
      <c r="DH154" s="83">
        <f t="shared" si="309"/>
        <v>9202.5376050621271</v>
      </c>
      <c r="DI154" s="83">
        <f t="shared" si="310"/>
        <v>9202.5376050621271</v>
      </c>
      <c r="DJ154" s="83">
        <f t="shared" si="337"/>
        <v>245271.1722085923</v>
      </c>
      <c r="DK154" s="83">
        <f>INDEX($DC:$DI,ROW(),MATCH($DK$42,$DC$47:$DI$47,0))</f>
        <v>9202.5376050621271</v>
      </c>
      <c r="DL154" s="83">
        <f t="shared" si="338"/>
        <v>2402522.5189308226</v>
      </c>
      <c r="DM154" s="83">
        <f t="shared" si="339"/>
        <v>154857.66903795302</v>
      </c>
      <c r="DN154" s="83">
        <f t="shared" si="340"/>
        <v>0</v>
      </c>
      <c r="DO154" s="83">
        <f t="shared" si="341"/>
        <v>0</v>
      </c>
      <c r="DP154" s="83">
        <f t="shared" si="342"/>
        <v>0</v>
      </c>
      <c r="DQ154" s="83">
        <f t="shared" si="343"/>
        <v>-34860.271746266611</v>
      </c>
      <c r="DR154" s="83">
        <f t="shared" si="344"/>
        <v>0</v>
      </c>
      <c r="DS154" s="83">
        <f t="shared" si="345"/>
        <v>0</v>
      </c>
      <c r="DT154" s="83">
        <f t="shared" si="346"/>
        <v>-970.1209390330074</v>
      </c>
      <c r="DU154" s="83">
        <f t="shared" si="347"/>
        <v>-970.12093903300752</v>
      </c>
      <c r="DV154" s="83">
        <f t="shared" si="348"/>
        <v>98204.042112097261</v>
      </c>
      <c r="DW154" s="83">
        <f t="shared" si="349"/>
        <v>0</v>
      </c>
      <c r="DX154" s="83">
        <f t="shared" si="350"/>
        <v>0</v>
      </c>
      <c r="DY154" s="83">
        <f t="shared" si="351"/>
        <v>0</v>
      </c>
      <c r="DZ154" s="83">
        <f t="shared" si="352"/>
        <v>0</v>
      </c>
      <c r="EA154" s="83">
        <f t="shared" si="353"/>
        <v>-37657.526405162018</v>
      </c>
      <c r="EB154" s="83">
        <f t="shared" si="354"/>
        <v>0</v>
      </c>
      <c r="EC154" s="83">
        <f t="shared" si="355"/>
        <v>0</v>
      </c>
      <c r="ED154" s="83">
        <f t="shared" si="356"/>
        <v>-248.45490892420253</v>
      </c>
      <c r="EE154" s="83">
        <f t="shared" si="357"/>
        <v>-248.45490892420247</v>
      </c>
      <c r="EF154" s="83">
        <f t="shared" si="358"/>
        <v>98233.07560256109</v>
      </c>
      <c r="EG154" s="83">
        <f t="shared" si="359"/>
        <v>0</v>
      </c>
      <c r="EH154" s="83">
        <f t="shared" si="360"/>
        <v>3127911.4707249999</v>
      </c>
      <c r="EI154" s="83">
        <f t="shared" si="361"/>
        <v>0</v>
      </c>
      <c r="EJ154" s="83">
        <f t="shared" si="362"/>
        <v>0</v>
      </c>
      <c r="EK154" s="83">
        <f t="shared" si="363"/>
        <v>251362.05645726991</v>
      </c>
      <c r="EL154" s="83">
        <f t="shared" si="364"/>
        <v>0</v>
      </c>
      <c r="EM154" s="83">
        <f t="shared" si="365"/>
        <v>0</v>
      </c>
      <c r="EN154" s="83">
        <f t="shared" si="366"/>
        <v>37630.69564382908</v>
      </c>
      <c r="EO154" s="83">
        <f t="shared" si="367"/>
        <v>37630.69564382908</v>
      </c>
      <c r="EP154" s="83">
        <f t="shared" si="311"/>
        <v>37630.69564382908</v>
      </c>
      <c r="EQ154" s="83">
        <f t="shared" si="312"/>
        <v>37630.69564382908</v>
      </c>
      <c r="ER154" s="83">
        <f t="shared" si="368"/>
        <v>251362.05645726991</v>
      </c>
      <c r="ES154" s="83">
        <f>INDEX($EK:$EQ,ROW(),MATCH($ES$42,$EK$47:$EQ$47,0))</f>
        <v>37630.69564382908</v>
      </c>
      <c r="ET154" s="83">
        <f t="shared" si="369"/>
        <v>2281476.0357958972</v>
      </c>
      <c r="EU154" s="83">
        <f t="shared" si="370"/>
        <v>156055.39626799524</v>
      </c>
      <c r="EV154" s="83">
        <f t="shared" si="371"/>
        <v>3128249.7572107464</v>
      </c>
      <c r="EW154" s="83">
        <f t="shared" si="372"/>
        <v>0</v>
      </c>
      <c r="EX154" s="83">
        <f t="shared" si="373"/>
        <v>0</v>
      </c>
      <c r="EY154" s="83">
        <f t="shared" si="374"/>
        <v>282928.6986137543</v>
      </c>
      <c r="EZ154" s="83">
        <f t="shared" si="375"/>
        <v>0</v>
      </c>
      <c r="FA154" s="83">
        <f t="shared" si="376"/>
        <v>0</v>
      </c>
      <c r="FB154" s="83">
        <f t="shared" si="377"/>
        <v>9450.9925139863299</v>
      </c>
      <c r="FC154" s="83">
        <f t="shared" si="378"/>
        <v>9450.9925139863299</v>
      </c>
      <c r="FD154" s="83">
        <f t="shared" si="313"/>
        <v>9450.9925139863299</v>
      </c>
      <c r="FE154" s="83">
        <f t="shared" si="314"/>
        <v>9450.9925139863299</v>
      </c>
      <c r="FF154" s="83">
        <f t="shared" si="379"/>
        <v>282928.6986137543</v>
      </c>
      <c r="FG154" s="113">
        <f>INDEX($EY:$FE,ROW(),MATCH($FG$42,$EY$47:$FE$47,0))</f>
        <v>9450.9925139863299</v>
      </c>
      <c r="FH154" s="83">
        <f t="shared" si="380"/>
        <v>2304289.4433282614</v>
      </c>
      <c r="FI154" s="83">
        <f t="shared" si="381"/>
        <v>154857.66903795302</v>
      </c>
      <c r="FJ154" s="84">
        <v>7038493.4771896498</v>
      </c>
      <c r="FK154" s="84">
        <v>1500393.26602022</v>
      </c>
      <c r="FL154" s="84"/>
      <c r="FM154" s="83">
        <f t="shared" si="315"/>
        <v>0</v>
      </c>
      <c r="FN154" s="83">
        <f t="shared" si="316"/>
        <v>0</v>
      </c>
      <c r="FO154" s="83">
        <f t="shared" si="382"/>
        <v>1500393.26602022</v>
      </c>
      <c r="FP154" s="84">
        <v>11747628.065315001</v>
      </c>
      <c r="FQ154" s="84">
        <v>133905653.24162</v>
      </c>
      <c r="FR154" s="83">
        <f t="shared" si="383"/>
        <v>133905653.24162012</v>
      </c>
      <c r="FS154" s="83">
        <f t="shared" si="384"/>
        <v>1.1920928955078125E-7</v>
      </c>
      <c r="FT154" s="84">
        <v>130696911.919515</v>
      </c>
      <c r="FU154" s="83">
        <f t="shared" si="317"/>
        <v>0</v>
      </c>
      <c r="FV154" s="83">
        <f t="shared" si="318"/>
        <v>0</v>
      </c>
      <c r="FW154" s="83">
        <f t="shared" si="319"/>
        <v>0</v>
      </c>
      <c r="FX154" s="84">
        <v>124067097.91</v>
      </c>
      <c r="FY154" s="83">
        <f t="shared" si="385"/>
        <v>105534900.04469198</v>
      </c>
      <c r="FZ154" s="83">
        <f t="shared" si="320"/>
        <v>-61457.504207000136</v>
      </c>
      <c r="GA154" s="83">
        <f t="shared" si="386"/>
        <v>0</v>
      </c>
      <c r="GB154" s="83">
        <f t="shared" si="387"/>
        <v>0</v>
      </c>
      <c r="GC154" s="83">
        <f t="shared" si="388"/>
        <v>0</v>
      </c>
      <c r="GD154" s="83">
        <f t="shared" si="389"/>
        <v>0</v>
      </c>
      <c r="GE154" s="83">
        <f t="shared" si="390"/>
        <v>0</v>
      </c>
      <c r="GF154" s="83">
        <f t="shared" si="391"/>
        <v>0</v>
      </c>
      <c r="GG154" s="83">
        <f t="shared" si="392"/>
        <v>0</v>
      </c>
      <c r="GH154" s="83">
        <f t="shared" si="393"/>
        <v>0</v>
      </c>
      <c r="GI154" s="83">
        <f t="shared" si="394"/>
        <v>130635454.415308</v>
      </c>
      <c r="GJ154" s="83">
        <f t="shared" si="395"/>
        <v>0</v>
      </c>
      <c r="GK154" s="83">
        <f t="shared" si="396"/>
        <v>0</v>
      </c>
      <c r="GL154" s="83">
        <f t="shared" si="397"/>
        <v>130635454.415308</v>
      </c>
      <c r="GM154" s="83">
        <f t="shared" si="398"/>
        <v>0</v>
      </c>
      <c r="GN154" s="83">
        <f t="shared" si="399"/>
        <v>130635454.415308</v>
      </c>
      <c r="GO154" s="83">
        <f t="shared" si="400"/>
        <v>130635454.415308</v>
      </c>
      <c r="GP154" s="83">
        <f t="shared" si="401"/>
        <v>130635454.415308</v>
      </c>
      <c r="GQ154" s="83">
        <f t="shared" si="402"/>
        <v>0</v>
      </c>
      <c r="GR154" s="83">
        <f t="shared" si="403"/>
        <v>0</v>
      </c>
      <c r="GS154" s="83">
        <f t="shared" si="404"/>
        <v>0</v>
      </c>
      <c r="GT154" s="83">
        <f t="shared" si="405"/>
        <v>0</v>
      </c>
      <c r="GU154" s="83">
        <f t="shared" si="406"/>
        <v>0</v>
      </c>
      <c r="GV154" s="83">
        <f t="shared" si="407"/>
        <v>0</v>
      </c>
      <c r="GW154" s="83">
        <f t="shared" si="408"/>
        <v>0</v>
      </c>
      <c r="GX154" s="83">
        <f t="shared" si="409"/>
        <v>0</v>
      </c>
      <c r="GY154" s="83">
        <f t="shared" si="410"/>
        <v>133763365.886033</v>
      </c>
      <c r="GZ154" s="83">
        <f t="shared" si="411"/>
        <v>0</v>
      </c>
      <c r="HA154" s="83">
        <f t="shared" si="412"/>
        <v>0</v>
      </c>
      <c r="HB154" s="83">
        <f t="shared" si="413"/>
        <v>130851956.200019</v>
      </c>
      <c r="HC154" s="83">
        <f t="shared" si="414"/>
        <v>0</v>
      </c>
      <c r="HD154" s="83">
        <f t="shared" si="415"/>
        <v>130672114.99001279</v>
      </c>
      <c r="HE154" s="83">
        <f t="shared" si="416"/>
        <v>133015134.49321599</v>
      </c>
      <c r="HF154" s="83">
        <f t="shared" si="417"/>
        <v>130791509.81157599</v>
      </c>
      <c r="HG154" s="83">
        <f t="shared" si="418"/>
        <v>133763365.886033</v>
      </c>
      <c r="HH154" s="83">
        <f t="shared" si="419"/>
        <v>0</v>
      </c>
      <c r="HI154" s="83">
        <f t="shared" si="420"/>
        <v>0</v>
      </c>
      <c r="HJ154" s="83">
        <f t="shared" si="421"/>
        <v>130889613.72642416</v>
      </c>
      <c r="HK154" s="83">
        <f t="shared" si="422"/>
        <v>0</v>
      </c>
      <c r="HL154" s="83">
        <f t="shared" si="423"/>
        <v>130672363.44492172</v>
      </c>
      <c r="HM154" s="83">
        <f t="shared" si="424"/>
        <v>132916901.41761343</v>
      </c>
      <c r="HN154" s="83">
        <f t="shared" si="425"/>
        <v>130791509.81157599</v>
      </c>
    </row>
    <row r="155" spans="1:222" x14ac:dyDescent="0.2">
      <c r="A155" s="63"/>
      <c r="K155" s="64" t="s">
        <v>475</v>
      </c>
      <c r="L155" s="64"/>
      <c r="M155" s="84">
        <v>1</v>
      </c>
      <c r="N155" s="84">
        <v>1</v>
      </c>
      <c r="O155" s="84"/>
      <c r="P155" s="84"/>
      <c r="Q155" s="84">
        <v>1</v>
      </c>
      <c r="R155" s="84">
        <v>2</v>
      </c>
      <c r="S155" s="83">
        <f t="shared" si="326"/>
        <v>40</v>
      </c>
      <c r="T155" s="87">
        <f t="shared" si="327"/>
        <v>0</v>
      </c>
      <c r="U155" s="84"/>
      <c r="V155" s="84"/>
      <c r="W155" s="85">
        <v>1.01023619720089</v>
      </c>
      <c r="X155" s="85">
        <v>1.0100396840213299</v>
      </c>
      <c r="Y155" s="85">
        <v>1.0105341851037</v>
      </c>
      <c r="Z155" s="85">
        <v>1.01023619720089</v>
      </c>
      <c r="AA155" s="85">
        <v>1.0104835678775801</v>
      </c>
      <c r="AB155" s="85">
        <v>1.0099945635254</v>
      </c>
      <c r="AC155" s="85">
        <v>1.0088863665424099</v>
      </c>
      <c r="AD155" s="85">
        <v>1.01022931291332</v>
      </c>
      <c r="AE155" s="85">
        <v>1.01021486042005</v>
      </c>
      <c r="AF155" s="98">
        <v>93383647.765709803</v>
      </c>
      <c r="AG155" s="84">
        <v>95417106.896711603</v>
      </c>
      <c r="AH155" s="84">
        <v>90173034.996810302</v>
      </c>
      <c r="AI155" s="84">
        <v>93383647.765709803</v>
      </c>
      <c r="AJ155" s="84">
        <v>94198845.183398202</v>
      </c>
      <c r="AK155" s="84">
        <v>92603449.240536004</v>
      </c>
      <c r="AL155" s="98">
        <v>77700594.401671305</v>
      </c>
      <c r="AM155" s="84">
        <v>94956358.534490496</v>
      </c>
      <c r="AN155" s="84">
        <v>93485771.056350097</v>
      </c>
      <c r="AO155" s="84">
        <v>161610.674063271</v>
      </c>
      <c r="AP155" s="84"/>
      <c r="AQ155" s="84"/>
      <c r="AR155" s="84"/>
      <c r="AS155" s="83">
        <f t="shared" si="328"/>
        <v>0</v>
      </c>
      <c r="AT155" s="83">
        <f t="shared" si="269"/>
        <v>0</v>
      </c>
      <c r="AU155" s="83">
        <f t="shared" si="329"/>
        <v>77700594.401671305</v>
      </c>
      <c r="AV155" s="84">
        <v>69197812.329999998</v>
      </c>
      <c r="AW155" s="84">
        <v>69197812.329999998</v>
      </c>
      <c r="AX155" s="84"/>
      <c r="AY155" s="83">
        <f t="shared" si="270"/>
        <v>69197812.329999998</v>
      </c>
      <c r="AZ155" s="83">
        <f t="shared" si="271"/>
        <v>0</v>
      </c>
      <c r="BA155" s="83">
        <f t="shared" si="272"/>
        <v>93545258.439773068</v>
      </c>
      <c r="BB155" s="83">
        <f t="shared" si="273"/>
        <v>93545258.439773068</v>
      </c>
      <c r="BC155" s="83">
        <f t="shared" si="274"/>
        <v>93545258.439773068</v>
      </c>
      <c r="BD155" s="83">
        <f t="shared" si="275"/>
        <v>93545258.439773068</v>
      </c>
      <c r="BE155" s="83">
        <f t="shared" si="330"/>
        <v>0</v>
      </c>
      <c r="BF155" s="83">
        <f t="shared" si="331"/>
        <v>0</v>
      </c>
      <c r="BG155" s="83">
        <f t="shared" si="276"/>
        <v>93545258.439773068</v>
      </c>
      <c r="BH155" s="83">
        <f t="shared" si="277"/>
        <v>95578717.570774868</v>
      </c>
      <c r="BI155" s="83">
        <f t="shared" si="278"/>
        <v>90334645.670873567</v>
      </c>
      <c r="BJ155" s="83">
        <f t="shared" si="279"/>
        <v>93545258.439773068</v>
      </c>
      <c r="BK155" s="83">
        <f t="shared" si="280"/>
        <v>94360455.857461467</v>
      </c>
      <c r="BL155" s="83">
        <f t="shared" si="281"/>
        <v>92765059.91459927</v>
      </c>
      <c r="BM155" s="83">
        <f t="shared" si="282"/>
        <v>95117969.208553761</v>
      </c>
      <c r="BN155" s="83">
        <f t="shared" si="283"/>
        <v>93647381.730413362</v>
      </c>
      <c r="BO155" s="83">
        <f t="shared" si="332"/>
        <v>78391070.364087686</v>
      </c>
      <c r="BP155" s="83">
        <f t="shared" si="284"/>
        <v>0</v>
      </c>
      <c r="BQ155" s="83">
        <f t="shared" si="285"/>
        <v>94501151.873641327</v>
      </c>
      <c r="BR155" s="83">
        <f t="shared" si="286"/>
        <v>94501151.873641327</v>
      </c>
      <c r="BS155" s="83">
        <f t="shared" si="287"/>
        <v>94501151.873641327</v>
      </c>
      <c r="BT155" s="83">
        <f t="shared" si="288"/>
        <v>94501151.873641327</v>
      </c>
      <c r="BU155" s="83">
        <f t="shared" si="289"/>
        <v>94501151.873641327</v>
      </c>
      <c r="BV155" s="83">
        <f t="shared" si="290"/>
        <v>96536675.17424731</v>
      </c>
      <c r="BW155" s="83">
        <f t="shared" si="291"/>
        <v>91284545.112892389</v>
      </c>
      <c r="BX155" s="83">
        <f t="shared" si="292"/>
        <v>94501151.873641327</v>
      </c>
      <c r="BY155" s="83">
        <f t="shared" si="293"/>
        <v>95347995.844931275</v>
      </c>
      <c r="BZ155" s="83">
        <f t="shared" si="294"/>
        <v>93690590.970704958</v>
      </c>
      <c r="CA155" s="83">
        <f t="shared" si="295"/>
        <v>96089307.513112471</v>
      </c>
      <c r="CB155" s="83">
        <f t="shared" si="296"/>
        <v>94602325.833014727</v>
      </c>
      <c r="CC155" s="84"/>
      <c r="CD155" s="84"/>
      <c r="CE155" s="84"/>
      <c r="CF155" s="84"/>
      <c r="CG155" s="84"/>
      <c r="CH155" s="84"/>
      <c r="CI155" s="84"/>
      <c r="CJ155" s="84"/>
      <c r="CK155" s="84"/>
      <c r="CL155" s="83">
        <f t="shared" si="321"/>
        <v>2033459.1310018003</v>
      </c>
      <c r="CM155" s="83">
        <f t="shared" si="322"/>
        <v>0</v>
      </c>
      <c r="CN155" s="83">
        <f t="shared" si="323"/>
        <v>0</v>
      </c>
      <c r="CO155" s="83">
        <f t="shared" si="297"/>
        <v>815197.41768839955</v>
      </c>
      <c r="CP155" s="83">
        <f t="shared" si="298"/>
        <v>0</v>
      </c>
      <c r="CQ155" s="83">
        <f t="shared" si="299"/>
        <v>0</v>
      </c>
      <c r="CR155" s="83">
        <f t="shared" si="300"/>
        <v>0</v>
      </c>
      <c r="CS155" s="83">
        <f t="shared" si="301"/>
        <v>0</v>
      </c>
      <c r="CT155" s="83">
        <f t="shared" si="302"/>
        <v>0</v>
      </c>
      <c r="CU155" s="83">
        <f t="shared" si="303"/>
        <v>0</v>
      </c>
      <c r="CV155" s="83">
        <f t="shared" si="333"/>
        <v>815197.41768839955</v>
      </c>
      <c r="CW155" s="83">
        <f>INDEX($CO:$CU,ROW(),MATCH($CW$42,$CO$47:$CU$47,0))</f>
        <v>0</v>
      </c>
      <c r="CX155" s="83">
        <f t="shared" si="324"/>
        <v>1572710.7687806934</v>
      </c>
      <c r="CY155" s="83">
        <f t="shared" si="325"/>
        <v>102123.29064029455</v>
      </c>
      <c r="CZ155" s="83">
        <f t="shared" si="334"/>
        <v>2035523.3006059825</v>
      </c>
      <c r="DA155" s="83">
        <f t="shared" si="335"/>
        <v>0</v>
      </c>
      <c r="DB155" s="83">
        <f t="shared" si="336"/>
        <v>0</v>
      </c>
      <c r="DC155" s="83">
        <f t="shared" si="304"/>
        <v>846843.97128994763</v>
      </c>
      <c r="DD155" s="83">
        <f t="shared" si="305"/>
        <v>0</v>
      </c>
      <c r="DE155" s="83">
        <f t="shared" si="306"/>
        <v>0</v>
      </c>
      <c r="DF155" s="83">
        <f t="shared" si="307"/>
        <v>0</v>
      </c>
      <c r="DG155" s="83">
        <f t="shared" si="308"/>
        <v>0</v>
      </c>
      <c r="DH155" s="83">
        <f t="shared" si="309"/>
        <v>0</v>
      </c>
      <c r="DI155" s="83">
        <f t="shared" si="310"/>
        <v>0</v>
      </c>
      <c r="DJ155" s="83">
        <f t="shared" si="337"/>
        <v>846843.97128994763</v>
      </c>
      <c r="DK155" s="83">
        <f>INDEX($DC:$DI,ROW(),MATCH($DK$42,$DC$47:$DI$47,0))</f>
        <v>0</v>
      </c>
      <c r="DL155" s="83">
        <f t="shared" si="338"/>
        <v>1588155.6394711435</v>
      </c>
      <c r="DM155" s="83">
        <f t="shared" si="339"/>
        <v>101173.95937339962</v>
      </c>
      <c r="DN155" s="83">
        <f t="shared" si="340"/>
        <v>0</v>
      </c>
      <c r="DO155" s="83">
        <f t="shared" si="341"/>
        <v>0</v>
      </c>
      <c r="DP155" s="83">
        <f t="shared" si="342"/>
        <v>0</v>
      </c>
      <c r="DQ155" s="83">
        <f t="shared" si="343"/>
        <v>-131259.9041407723</v>
      </c>
      <c r="DR155" s="83">
        <f t="shared" si="344"/>
        <v>0</v>
      </c>
      <c r="DS155" s="83">
        <f t="shared" si="345"/>
        <v>0</v>
      </c>
      <c r="DT155" s="83">
        <f t="shared" si="346"/>
        <v>0</v>
      </c>
      <c r="DU155" s="83">
        <f t="shared" si="347"/>
        <v>0</v>
      </c>
      <c r="DV155" s="83">
        <f t="shared" si="348"/>
        <v>64902.234548798646</v>
      </c>
      <c r="DW155" s="83">
        <f t="shared" si="349"/>
        <v>0</v>
      </c>
      <c r="DX155" s="83">
        <f t="shared" si="350"/>
        <v>0</v>
      </c>
      <c r="DY155" s="83">
        <f t="shared" si="351"/>
        <v>0</v>
      </c>
      <c r="DZ155" s="83">
        <f t="shared" si="352"/>
        <v>0</v>
      </c>
      <c r="EA155" s="83">
        <f t="shared" si="353"/>
        <v>-130019.55722208718</v>
      </c>
      <c r="EB155" s="83">
        <f t="shared" si="354"/>
        <v>0</v>
      </c>
      <c r="EC155" s="83">
        <f t="shared" si="355"/>
        <v>0</v>
      </c>
      <c r="ED155" s="83">
        <f t="shared" si="356"/>
        <v>0</v>
      </c>
      <c r="EE155" s="83">
        <f t="shared" si="357"/>
        <v>0</v>
      </c>
      <c r="EF155" s="83">
        <f t="shared" si="358"/>
        <v>64935.67147509208</v>
      </c>
      <c r="EG155" s="83">
        <f t="shared" si="359"/>
        <v>0</v>
      </c>
      <c r="EH155" s="83">
        <f t="shared" si="360"/>
        <v>2033459.1310018003</v>
      </c>
      <c r="EI155" s="83">
        <f t="shared" si="361"/>
        <v>0</v>
      </c>
      <c r="EJ155" s="83">
        <f t="shared" si="362"/>
        <v>0</v>
      </c>
      <c r="EK155" s="83">
        <f t="shared" si="363"/>
        <v>946457.32182917185</v>
      </c>
      <c r="EL155" s="83">
        <f t="shared" si="364"/>
        <v>0</v>
      </c>
      <c r="EM155" s="83">
        <f t="shared" si="365"/>
        <v>0</v>
      </c>
      <c r="EN155" s="83">
        <f t="shared" si="366"/>
        <v>0</v>
      </c>
      <c r="EO155" s="83">
        <f t="shared" si="367"/>
        <v>0</v>
      </c>
      <c r="EP155" s="83">
        <f t="shared" si="311"/>
        <v>0</v>
      </c>
      <c r="EQ155" s="83">
        <f t="shared" si="312"/>
        <v>0</v>
      </c>
      <c r="ER155" s="83">
        <f t="shared" si="368"/>
        <v>946457.32182917185</v>
      </c>
      <c r="ES155" s="83">
        <f>INDEX($EK:$EQ,ROW(),MATCH($ES$42,$EK$47:$EQ$47,0))</f>
        <v>0</v>
      </c>
      <c r="ET155" s="83">
        <f t="shared" si="369"/>
        <v>1507808.5342318946</v>
      </c>
      <c r="EU155" s="83">
        <f t="shared" si="370"/>
        <v>102123.29064029455</v>
      </c>
      <c r="EV155" s="83">
        <f t="shared" si="371"/>
        <v>2035523.3006059825</v>
      </c>
      <c r="EW155" s="83">
        <f t="shared" si="372"/>
        <v>0</v>
      </c>
      <c r="EX155" s="83">
        <f t="shared" si="373"/>
        <v>0</v>
      </c>
      <c r="EY155" s="83">
        <f t="shared" si="374"/>
        <v>976863.5285120348</v>
      </c>
      <c r="EZ155" s="83">
        <f t="shared" si="375"/>
        <v>0</v>
      </c>
      <c r="FA155" s="83">
        <f t="shared" si="376"/>
        <v>0</v>
      </c>
      <c r="FB155" s="83">
        <f t="shared" si="377"/>
        <v>0</v>
      </c>
      <c r="FC155" s="83">
        <f t="shared" si="378"/>
        <v>0</v>
      </c>
      <c r="FD155" s="83">
        <f t="shared" si="313"/>
        <v>0</v>
      </c>
      <c r="FE155" s="83">
        <f t="shared" si="314"/>
        <v>0</v>
      </c>
      <c r="FF155" s="83">
        <f t="shared" si="379"/>
        <v>976863.5285120348</v>
      </c>
      <c r="FG155" s="113">
        <f>INDEX($EY:$FE,ROW(),MATCH($FG$42,$EY$47:$FE$47,0))</f>
        <v>0</v>
      </c>
      <c r="FH155" s="83">
        <f t="shared" si="380"/>
        <v>1523219.9679960513</v>
      </c>
      <c r="FI155" s="83">
        <f t="shared" si="381"/>
        <v>101173.95937339962</v>
      </c>
      <c r="FJ155" s="84">
        <v>4455707.5187246501</v>
      </c>
      <c r="FK155" s="84">
        <v>1283161.01330434</v>
      </c>
      <c r="FL155" s="84"/>
      <c r="FM155" s="83">
        <f t="shared" si="315"/>
        <v>0</v>
      </c>
      <c r="FN155" s="83">
        <f t="shared" si="316"/>
        <v>0</v>
      </c>
      <c r="FO155" s="83">
        <f t="shared" si="382"/>
        <v>1283161.01330434</v>
      </c>
      <c r="FP155" s="84">
        <v>15620024.4809947</v>
      </c>
      <c r="FQ155" s="84">
        <v>103315162.18954501</v>
      </c>
      <c r="FR155" s="83">
        <f t="shared" si="383"/>
        <v>103315167.51284951</v>
      </c>
      <c r="FS155" s="83">
        <f t="shared" si="384"/>
        <v>5.3233045041561127</v>
      </c>
      <c r="FT155" s="84">
        <v>93434011.563883796</v>
      </c>
      <c r="FU155" s="83">
        <f t="shared" si="317"/>
        <v>93545258.439773068</v>
      </c>
      <c r="FV155" s="83">
        <f t="shared" si="318"/>
        <v>0</v>
      </c>
      <c r="FW155" s="83">
        <f t="shared" si="319"/>
        <v>0</v>
      </c>
      <c r="FX155" s="84">
        <v>93225207.170000002</v>
      </c>
      <c r="FY155" s="83">
        <f t="shared" si="385"/>
        <v>68877761.060226932</v>
      </c>
      <c r="FZ155" s="83">
        <f t="shared" si="320"/>
        <v>-50363.798173993826</v>
      </c>
      <c r="GA155" s="83">
        <f t="shared" si="386"/>
        <v>0</v>
      </c>
      <c r="GB155" s="83">
        <f t="shared" si="387"/>
        <v>0</v>
      </c>
      <c r="GC155" s="83">
        <f t="shared" si="388"/>
        <v>0</v>
      </c>
      <c r="GD155" s="83">
        <f t="shared" si="389"/>
        <v>0</v>
      </c>
      <c r="GE155" s="83">
        <f t="shared" si="390"/>
        <v>0</v>
      </c>
      <c r="GF155" s="83">
        <f t="shared" si="391"/>
        <v>0</v>
      </c>
      <c r="GG155" s="83">
        <f t="shared" si="392"/>
        <v>0</v>
      </c>
      <c r="GH155" s="83">
        <f t="shared" si="393"/>
        <v>0</v>
      </c>
      <c r="GI155" s="83">
        <f t="shared" si="394"/>
        <v>93545258.439773068</v>
      </c>
      <c r="GJ155" s="83">
        <f t="shared" si="395"/>
        <v>0</v>
      </c>
      <c r="GK155" s="83">
        <f t="shared" si="396"/>
        <v>0</v>
      </c>
      <c r="GL155" s="83">
        <f t="shared" si="397"/>
        <v>93545258.439773068</v>
      </c>
      <c r="GM155" s="83">
        <f t="shared" si="398"/>
        <v>0</v>
      </c>
      <c r="GN155" s="83">
        <f t="shared" si="399"/>
        <v>0</v>
      </c>
      <c r="GO155" s="83">
        <f t="shared" si="400"/>
        <v>93545258.439773068</v>
      </c>
      <c r="GP155" s="83">
        <f t="shared" si="401"/>
        <v>93545258.439773068</v>
      </c>
      <c r="GQ155" s="83">
        <f t="shared" si="402"/>
        <v>0</v>
      </c>
      <c r="GR155" s="83">
        <f t="shared" si="403"/>
        <v>0</v>
      </c>
      <c r="GS155" s="83">
        <f t="shared" si="404"/>
        <v>0</v>
      </c>
      <c r="GT155" s="83">
        <f t="shared" si="405"/>
        <v>0</v>
      </c>
      <c r="GU155" s="83">
        <f t="shared" si="406"/>
        <v>0</v>
      </c>
      <c r="GV155" s="83">
        <f t="shared" si="407"/>
        <v>0</v>
      </c>
      <c r="GW155" s="83">
        <f t="shared" si="408"/>
        <v>0</v>
      </c>
      <c r="GX155" s="83">
        <f t="shared" si="409"/>
        <v>0</v>
      </c>
      <c r="GY155" s="83">
        <f t="shared" si="410"/>
        <v>95578717.570774868</v>
      </c>
      <c r="GZ155" s="83">
        <f t="shared" si="411"/>
        <v>0</v>
      </c>
      <c r="HA155" s="83">
        <f t="shared" si="412"/>
        <v>0</v>
      </c>
      <c r="HB155" s="83">
        <f t="shared" si="413"/>
        <v>94360455.857461467</v>
      </c>
      <c r="HC155" s="83">
        <f t="shared" si="414"/>
        <v>0</v>
      </c>
      <c r="HD155" s="83">
        <f t="shared" si="415"/>
        <v>0</v>
      </c>
      <c r="HE155" s="83">
        <f t="shared" si="416"/>
        <v>95117969.208553761</v>
      </c>
      <c r="HF155" s="83">
        <f t="shared" si="417"/>
        <v>93647381.730413362</v>
      </c>
      <c r="HG155" s="83">
        <f t="shared" si="418"/>
        <v>95578717.570774868</v>
      </c>
      <c r="HH155" s="83">
        <f t="shared" si="419"/>
        <v>0</v>
      </c>
      <c r="HI155" s="83">
        <f t="shared" si="420"/>
        <v>0</v>
      </c>
      <c r="HJ155" s="83">
        <f t="shared" si="421"/>
        <v>94490475.414683551</v>
      </c>
      <c r="HK155" s="83">
        <f t="shared" si="422"/>
        <v>0</v>
      </c>
      <c r="HL155" s="83">
        <f t="shared" si="423"/>
        <v>0</v>
      </c>
      <c r="HM155" s="83">
        <f t="shared" si="424"/>
        <v>95053033.537078664</v>
      </c>
      <c r="HN155" s="83">
        <f t="shared" si="425"/>
        <v>93647381.730413362</v>
      </c>
    </row>
    <row r="156" spans="1:222" x14ac:dyDescent="0.2">
      <c r="A156" s="63"/>
      <c r="K156" s="64" t="s">
        <v>476</v>
      </c>
      <c r="L156" s="64"/>
      <c r="M156" s="84">
        <v>1</v>
      </c>
      <c r="N156" s="84">
        <v>1</v>
      </c>
      <c r="O156" s="84"/>
      <c r="P156" s="84"/>
      <c r="Q156" s="84"/>
      <c r="R156" s="84">
        <v>2</v>
      </c>
      <c r="S156" s="83">
        <f t="shared" si="326"/>
        <v>40</v>
      </c>
      <c r="T156" s="87">
        <f t="shared" si="327"/>
        <v>0</v>
      </c>
      <c r="U156" s="84"/>
      <c r="V156" s="84"/>
      <c r="W156" s="85">
        <v>1.0114647710589899</v>
      </c>
      <c r="X156" s="85">
        <v>1.0110214164662601</v>
      </c>
      <c r="Y156" s="85">
        <v>1.01219279473169</v>
      </c>
      <c r="Z156" s="85">
        <v>1.0114647710589899</v>
      </c>
      <c r="AA156" s="85">
        <v>1.01153003025289</v>
      </c>
      <c r="AB156" s="85">
        <v>1.01140153344581</v>
      </c>
      <c r="AC156" s="85">
        <v>1.0082771543373299</v>
      </c>
      <c r="AD156" s="85">
        <v>1.0114102587718701</v>
      </c>
      <c r="AE156" s="85">
        <v>1.01143068465837</v>
      </c>
      <c r="AF156" s="98">
        <v>442363661.22301698</v>
      </c>
      <c r="AG156" s="84">
        <v>461319096.49494499</v>
      </c>
      <c r="AH156" s="84">
        <v>412626066.829014</v>
      </c>
      <c r="AI156" s="84">
        <v>442363661.22301698</v>
      </c>
      <c r="AJ156" s="84">
        <v>441366285.35085899</v>
      </c>
      <c r="AK156" s="84">
        <v>443408650.10484898</v>
      </c>
      <c r="AL156" s="98">
        <v>444583427.01750797</v>
      </c>
      <c r="AM156" s="84">
        <v>460721059.53991699</v>
      </c>
      <c r="AN156" s="84">
        <v>443393681.82458502</v>
      </c>
      <c r="AO156" s="84">
        <v>2895522.6849152301</v>
      </c>
      <c r="AP156" s="84"/>
      <c r="AQ156" s="84"/>
      <c r="AR156" s="84"/>
      <c r="AS156" s="83">
        <f t="shared" si="328"/>
        <v>0</v>
      </c>
      <c r="AT156" s="83">
        <f t="shared" si="269"/>
        <v>0</v>
      </c>
      <c r="AU156" s="83">
        <f t="shared" si="329"/>
        <v>444583427.01750797</v>
      </c>
      <c r="AV156" s="84">
        <v>435488639.27999997</v>
      </c>
      <c r="AW156" s="84">
        <v>435488639.27999997</v>
      </c>
      <c r="AX156" s="84"/>
      <c r="AY156" s="83">
        <f t="shared" si="270"/>
        <v>435488639.27999997</v>
      </c>
      <c r="AZ156" s="83">
        <f t="shared" si="271"/>
        <v>0</v>
      </c>
      <c r="BA156" s="83">
        <f t="shared" si="272"/>
        <v>445259183.90793222</v>
      </c>
      <c r="BB156" s="83">
        <f t="shared" si="273"/>
        <v>445259183.90793222</v>
      </c>
      <c r="BC156" s="83">
        <f t="shared" si="274"/>
        <v>445259183.90793222</v>
      </c>
      <c r="BD156" s="83">
        <f t="shared" si="275"/>
        <v>445259183.90793222</v>
      </c>
      <c r="BE156" s="83">
        <f t="shared" si="330"/>
        <v>0</v>
      </c>
      <c r="BF156" s="83">
        <f t="shared" si="331"/>
        <v>0</v>
      </c>
      <c r="BG156" s="83">
        <f t="shared" si="276"/>
        <v>445259183.90793222</v>
      </c>
      <c r="BH156" s="83">
        <f t="shared" si="277"/>
        <v>464214619.17986023</v>
      </c>
      <c r="BI156" s="83">
        <f t="shared" si="278"/>
        <v>415521589.51392925</v>
      </c>
      <c r="BJ156" s="83">
        <f t="shared" si="279"/>
        <v>445259183.90793222</v>
      </c>
      <c r="BK156" s="83">
        <f t="shared" si="280"/>
        <v>444261808.03577423</v>
      </c>
      <c r="BL156" s="83">
        <f t="shared" si="281"/>
        <v>446304172.78976423</v>
      </c>
      <c r="BM156" s="83">
        <f t="shared" si="282"/>
        <v>463616582.22483224</v>
      </c>
      <c r="BN156" s="83">
        <f t="shared" si="283"/>
        <v>446289204.50950027</v>
      </c>
      <c r="BO156" s="83">
        <f t="shared" si="332"/>
        <v>448263312.65875095</v>
      </c>
      <c r="BP156" s="83">
        <f t="shared" si="284"/>
        <v>0</v>
      </c>
      <c r="BQ156" s="83">
        <f t="shared" si="285"/>
        <v>450330782.00867069</v>
      </c>
      <c r="BR156" s="83">
        <f t="shared" si="286"/>
        <v>450330782.00867069</v>
      </c>
      <c r="BS156" s="83">
        <f t="shared" si="287"/>
        <v>450330782.00867069</v>
      </c>
      <c r="BT156" s="83">
        <f t="shared" si="288"/>
        <v>450330782.00867069</v>
      </c>
      <c r="BU156" s="83">
        <f t="shared" si="289"/>
        <v>450330782.00867069</v>
      </c>
      <c r="BV156" s="83">
        <f t="shared" si="290"/>
        <v>469299009.06616986</v>
      </c>
      <c r="BW156" s="83">
        <f t="shared" si="291"/>
        <v>420552654.44771999</v>
      </c>
      <c r="BX156" s="83">
        <f t="shared" si="292"/>
        <v>450330782.00867069</v>
      </c>
      <c r="BY156" s="83">
        <f t="shared" si="293"/>
        <v>449350774.65847534</v>
      </c>
      <c r="BZ156" s="83">
        <f t="shared" si="294"/>
        <v>451359711.34409612</v>
      </c>
      <c r="CA156" s="83">
        <f t="shared" si="295"/>
        <v>468873528.73583287</v>
      </c>
      <c r="CB156" s="83">
        <f t="shared" si="296"/>
        <v>451357497.86595076</v>
      </c>
      <c r="CC156" s="84"/>
      <c r="CD156" s="84"/>
      <c r="CE156" s="84"/>
      <c r="CF156" s="84"/>
      <c r="CG156" s="84"/>
      <c r="CH156" s="84"/>
      <c r="CI156" s="84"/>
      <c r="CJ156" s="84"/>
      <c r="CK156" s="84"/>
      <c r="CL156" s="83">
        <f t="shared" si="321"/>
        <v>18955435.271928012</v>
      </c>
      <c r="CM156" s="83">
        <f t="shared" si="322"/>
        <v>0</v>
      </c>
      <c r="CN156" s="83">
        <f t="shared" si="323"/>
        <v>0</v>
      </c>
      <c r="CO156" s="83">
        <f t="shared" si="297"/>
        <v>0</v>
      </c>
      <c r="CP156" s="83">
        <f t="shared" si="298"/>
        <v>1044988.8818320036</v>
      </c>
      <c r="CQ156" s="83">
        <f t="shared" si="299"/>
        <v>0</v>
      </c>
      <c r="CR156" s="83">
        <f t="shared" si="300"/>
        <v>0</v>
      </c>
      <c r="CS156" s="83">
        <f t="shared" si="301"/>
        <v>0</v>
      </c>
      <c r="CT156" s="83">
        <f t="shared" si="302"/>
        <v>0</v>
      </c>
      <c r="CU156" s="83">
        <f t="shared" si="303"/>
        <v>0</v>
      </c>
      <c r="CV156" s="83">
        <f t="shared" si="333"/>
        <v>1044988.8818320036</v>
      </c>
      <c r="CW156" s="83">
        <f>INDEX($CO:$CU,ROW(),MATCH($CW$42,$CO$47:$CU$47,0))</f>
        <v>0</v>
      </c>
      <c r="CX156" s="83">
        <f t="shared" si="324"/>
        <v>18357398.316900015</v>
      </c>
      <c r="CY156" s="83">
        <f t="shared" si="325"/>
        <v>1030020.6015680432</v>
      </c>
      <c r="CZ156" s="83">
        <f t="shared" si="334"/>
        <v>18968227.05749917</v>
      </c>
      <c r="DA156" s="83">
        <f t="shared" si="335"/>
        <v>0</v>
      </c>
      <c r="DB156" s="83">
        <f t="shared" si="336"/>
        <v>0</v>
      </c>
      <c r="DC156" s="83">
        <f t="shared" si="304"/>
        <v>0</v>
      </c>
      <c r="DD156" s="83">
        <f t="shared" si="305"/>
        <v>1028929.3354254365</v>
      </c>
      <c r="DE156" s="83">
        <f t="shared" si="306"/>
        <v>0</v>
      </c>
      <c r="DF156" s="83">
        <f t="shared" si="307"/>
        <v>0</v>
      </c>
      <c r="DG156" s="83">
        <f t="shared" si="308"/>
        <v>0</v>
      </c>
      <c r="DH156" s="83">
        <f t="shared" si="309"/>
        <v>0</v>
      </c>
      <c r="DI156" s="83">
        <f t="shared" si="310"/>
        <v>0</v>
      </c>
      <c r="DJ156" s="83">
        <f t="shared" si="337"/>
        <v>1028929.3354254365</v>
      </c>
      <c r="DK156" s="83">
        <f>INDEX($DC:$DI,ROW(),MATCH($DK$42,$DC$47:$DI$47,0))</f>
        <v>0</v>
      </c>
      <c r="DL156" s="83">
        <f t="shared" si="338"/>
        <v>18542746.727162182</v>
      </c>
      <c r="DM156" s="83">
        <f t="shared" si="339"/>
        <v>1026715.8572800756</v>
      </c>
      <c r="DN156" s="83">
        <f t="shared" si="340"/>
        <v>0</v>
      </c>
      <c r="DO156" s="83">
        <f t="shared" si="341"/>
        <v>0</v>
      </c>
      <c r="DP156" s="83">
        <f t="shared" si="342"/>
        <v>0</v>
      </c>
      <c r="DQ156" s="83">
        <f t="shared" si="343"/>
        <v>0</v>
      </c>
      <c r="DR156" s="83">
        <f t="shared" si="344"/>
        <v>-123586.20061222678</v>
      </c>
      <c r="DS156" s="83">
        <f t="shared" si="345"/>
        <v>0</v>
      </c>
      <c r="DT156" s="83">
        <f t="shared" si="346"/>
        <v>0</v>
      </c>
      <c r="DU156" s="83">
        <f t="shared" si="347"/>
        <v>0</v>
      </c>
      <c r="DV156" s="83">
        <f t="shared" si="348"/>
        <v>757568.52112920582</v>
      </c>
      <c r="DW156" s="83">
        <f t="shared" si="349"/>
        <v>0</v>
      </c>
      <c r="DX156" s="83">
        <f t="shared" si="350"/>
        <v>0</v>
      </c>
      <c r="DY156" s="83">
        <f t="shared" si="351"/>
        <v>0</v>
      </c>
      <c r="DZ156" s="83">
        <f t="shared" si="352"/>
        <v>0</v>
      </c>
      <c r="EA156" s="83">
        <f t="shared" si="353"/>
        <v>0</v>
      </c>
      <c r="EB156" s="83">
        <f t="shared" si="354"/>
        <v>-123819.5965254996</v>
      </c>
      <c r="EC156" s="83">
        <f t="shared" si="355"/>
        <v>0</v>
      </c>
      <c r="ED156" s="83">
        <f t="shared" si="356"/>
        <v>0</v>
      </c>
      <c r="EE156" s="83">
        <f t="shared" si="357"/>
        <v>0</v>
      </c>
      <c r="EF156" s="83">
        <f t="shared" si="358"/>
        <v>758166.06370003091</v>
      </c>
      <c r="EG156" s="83">
        <f t="shared" si="359"/>
        <v>0</v>
      </c>
      <c r="EH156" s="83">
        <f t="shared" si="360"/>
        <v>18955435.271928012</v>
      </c>
      <c r="EI156" s="83">
        <f t="shared" si="361"/>
        <v>0</v>
      </c>
      <c r="EJ156" s="83">
        <f t="shared" si="362"/>
        <v>0</v>
      </c>
      <c r="EK156" s="83">
        <f t="shared" si="363"/>
        <v>0</v>
      </c>
      <c r="EL156" s="83">
        <f t="shared" si="364"/>
        <v>1168575.0824442303</v>
      </c>
      <c r="EM156" s="83">
        <f t="shared" si="365"/>
        <v>0</v>
      </c>
      <c r="EN156" s="83">
        <f t="shared" si="366"/>
        <v>0</v>
      </c>
      <c r="EO156" s="83">
        <f t="shared" si="367"/>
        <v>0</v>
      </c>
      <c r="EP156" s="83">
        <f t="shared" si="311"/>
        <v>0</v>
      </c>
      <c r="EQ156" s="83">
        <f t="shared" si="312"/>
        <v>0</v>
      </c>
      <c r="ER156" s="83">
        <f t="shared" si="368"/>
        <v>1168575.0824442303</v>
      </c>
      <c r="ES156" s="83">
        <f>INDEX($EK:$EQ,ROW(),MATCH($ES$42,$EK$47:$EQ$47,0))</f>
        <v>0</v>
      </c>
      <c r="ET156" s="83">
        <f t="shared" si="369"/>
        <v>17599829.795770809</v>
      </c>
      <c r="EU156" s="83">
        <f t="shared" si="370"/>
        <v>1030020.6015680432</v>
      </c>
      <c r="EV156" s="83">
        <f t="shared" si="371"/>
        <v>18968227.05749917</v>
      </c>
      <c r="EW156" s="83">
        <f t="shared" si="372"/>
        <v>0</v>
      </c>
      <c r="EX156" s="83">
        <f t="shared" si="373"/>
        <v>0</v>
      </c>
      <c r="EY156" s="83">
        <f t="shared" si="374"/>
        <v>0</v>
      </c>
      <c r="EZ156" s="83">
        <f t="shared" si="375"/>
        <v>1152748.9319509361</v>
      </c>
      <c r="FA156" s="83">
        <f t="shared" si="376"/>
        <v>0</v>
      </c>
      <c r="FB156" s="83">
        <f t="shared" si="377"/>
        <v>0</v>
      </c>
      <c r="FC156" s="83">
        <f t="shared" si="378"/>
        <v>0</v>
      </c>
      <c r="FD156" s="83">
        <f t="shared" si="313"/>
        <v>0</v>
      </c>
      <c r="FE156" s="83">
        <f t="shared" si="314"/>
        <v>0</v>
      </c>
      <c r="FF156" s="83">
        <f t="shared" si="379"/>
        <v>1152748.9319509361</v>
      </c>
      <c r="FG156" s="113">
        <f>INDEX($EY:$FE,ROW(),MATCH($FG$42,$EY$47:$FE$47,0))</f>
        <v>0</v>
      </c>
      <c r="FH156" s="83">
        <f t="shared" si="380"/>
        <v>17784580.663462151</v>
      </c>
      <c r="FI156" s="83">
        <f t="shared" si="381"/>
        <v>1026715.8572800756</v>
      </c>
      <c r="FJ156" s="84">
        <v>72841561.943308607</v>
      </c>
      <c r="FK156" s="84">
        <v>7903638.5908324104</v>
      </c>
      <c r="FL156" s="84"/>
      <c r="FM156" s="83">
        <f t="shared" si="315"/>
        <v>0</v>
      </c>
      <c r="FN156" s="83">
        <f t="shared" si="316"/>
        <v>0</v>
      </c>
      <c r="FO156" s="83">
        <f t="shared" si="382"/>
        <v>7903638.5908324104</v>
      </c>
      <c r="FP156" s="84">
        <v>401480982.81774497</v>
      </c>
      <c r="FQ156" s="84">
        <v>763408722.04856098</v>
      </c>
      <c r="FR156" s="83">
        <f t="shared" si="383"/>
        <v>763408850.4804399</v>
      </c>
      <c r="FS156" s="83">
        <f t="shared" si="384"/>
        <v>128.43187892436981</v>
      </c>
      <c r="FT156" s="84">
        <v>442673068.19683599</v>
      </c>
      <c r="FU156" s="83">
        <f t="shared" si="317"/>
        <v>0</v>
      </c>
      <c r="FV156" s="83">
        <f t="shared" si="318"/>
        <v>0</v>
      </c>
      <c r="FW156" s="83">
        <f t="shared" si="319"/>
        <v>0</v>
      </c>
      <c r="FX156" s="84">
        <v>693875179.53999996</v>
      </c>
      <c r="FY156" s="83">
        <f t="shared" si="385"/>
        <v>684104634.91206765</v>
      </c>
      <c r="FZ156" s="83">
        <f t="shared" si="320"/>
        <v>-309406.97381901741</v>
      </c>
      <c r="GA156" s="83">
        <f t="shared" si="386"/>
        <v>0</v>
      </c>
      <c r="GB156" s="83">
        <f t="shared" si="387"/>
        <v>0</v>
      </c>
      <c r="GC156" s="83">
        <f t="shared" si="388"/>
        <v>0</v>
      </c>
      <c r="GD156" s="83">
        <f t="shared" si="389"/>
        <v>0</v>
      </c>
      <c r="GE156" s="83">
        <f t="shared" si="390"/>
        <v>0</v>
      </c>
      <c r="GF156" s="83">
        <f t="shared" si="391"/>
        <v>0</v>
      </c>
      <c r="GG156" s="83">
        <f t="shared" si="392"/>
        <v>0</v>
      </c>
      <c r="GH156" s="83">
        <f t="shared" si="393"/>
        <v>0</v>
      </c>
      <c r="GI156" s="83">
        <f t="shared" si="394"/>
        <v>445259183.90793222</v>
      </c>
      <c r="GJ156" s="83">
        <f t="shared" si="395"/>
        <v>0</v>
      </c>
      <c r="GK156" s="83">
        <f t="shared" si="396"/>
        <v>0</v>
      </c>
      <c r="GL156" s="83">
        <f t="shared" si="397"/>
        <v>0</v>
      </c>
      <c r="GM156" s="83">
        <f t="shared" si="398"/>
        <v>445259183.90793222</v>
      </c>
      <c r="GN156" s="83">
        <f t="shared" si="399"/>
        <v>0</v>
      </c>
      <c r="GO156" s="83">
        <f t="shared" si="400"/>
        <v>445259183.90793222</v>
      </c>
      <c r="GP156" s="83">
        <f t="shared" si="401"/>
        <v>445259183.90793222</v>
      </c>
      <c r="GQ156" s="83">
        <f t="shared" si="402"/>
        <v>0</v>
      </c>
      <c r="GR156" s="83">
        <f t="shared" si="403"/>
        <v>0</v>
      </c>
      <c r="GS156" s="83">
        <f t="shared" si="404"/>
        <v>0</v>
      </c>
      <c r="GT156" s="83">
        <f t="shared" si="405"/>
        <v>0</v>
      </c>
      <c r="GU156" s="83">
        <f t="shared" si="406"/>
        <v>0</v>
      </c>
      <c r="GV156" s="83">
        <f t="shared" si="407"/>
        <v>0</v>
      </c>
      <c r="GW156" s="83">
        <f t="shared" si="408"/>
        <v>0</v>
      </c>
      <c r="GX156" s="83">
        <f t="shared" si="409"/>
        <v>0</v>
      </c>
      <c r="GY156" s="83">
        <f t="shared" si="410"/>
        <v>464214619.17986023</v>
      </c>
      <c r="GZ156" s="83">
        <f t="shared" si="411"/>
        <v>0</v>
      </c>
      <c r="HA156" s="83">
        <f t="shared" si="412"/>
        <v>0</v>
      </c>
      <c r="HB156" s="83">
        <f t="shared" si="413"/>
        <v>0</v>
      </c>
      <c r="HC156" s="83">
        <f t="shared" si="414"/>
        <v>446304172.78976423</v>
      </c>
      <c r="HD156" s="83">
        <f t="shared" si="415"/>
        <v>0</v>
      </c>
      <c r="HE156" s="83">
        <f t="shared" si="416"/>
        <v>463616582.22483224</v>
      </c>
      <c r="HF156" s="83">
        <f t="shared" si="417"/>
        <v>446289204.50950027</v>
      </c>
      <c r="HG156" s="83">
        <f t="shared" si="418"/>
        <v>464214619.17986023</v>
      </c>
      <c r="HH156" s="83">
        <f t="shared" si="419"/>
        <v>0</v>
      </c>
      <c r="HI156" s="83">
        <f t="shared" si="420"/>
        <v>0</v>
      </c>
      <c r="HJ156" s="83">
        <f t="shared" si="421"/>
        <v>0</v>
      </c>
      <c r="HK156" s="83">
        <f t="shared" si="422"/>
        <v>446427992.38628972</v>
      </c>
      <c r="HL156" s="83">
        <f t="shared" si="423"/>
        <v>0</v>
      </c>
      <c r="HM156" s="83">
        <f t="shared" si="424"/>
        <v>462858416.16113222</v>
      </c>
      <c r="HN156" s="83">
        <f t="shared" si="425"/>
        <v>446289204.50950027</v>
      </c>
    </row>
    <row r="157" spans="1:222" x14ac:dyDescent="0.2">
      <c r="A157" s="63"/>
      <c r="K157" s="64" t="s">
        <v>477</v>
      </c>
      <c r="L157" s="64"/>
      <c r="M157" s="84">
        <v>1</v>
      </c>
      <c r="N157" s="84">
        <v>2</v>
      </c>
      <c r="O157" s="84"/>
      <c r="P157" s="84"/>
      <c r="Q157" s="84">
        <v>1</v>
      </c>
      <c r="R157" s="84">
        <v>1</v>
      </c>
      <c r="S157" s="83">
        <f t="shared" si="326"/>
        <v>40</v>
      </c>
      <c r="T157" s="87">
        <f t="shared" si="327"/>
        <v>0</v>
      </c>
      <c r="U157" s="84"/>
      <c r="V157" s="84"/>
      <c r="W157" s="85">
        <v>1.0016347159457699</v>
      </c>
      <c r="X157" s="85">
        <v>1.0016327164030101</v>
      </c>
      <c r="Y157" s="85">
        <v>1.00163737754336</v>
      </c>
      <c r="Z157" s="85">
        <v>1.0016347159457699</v>
      </c>
      <c r="AA157" s="85">
        <v>1.00166534298551</v>
      </c>
      <c r="AB157" s="85">
        <v>1.0016048188640301</v>
      </c>
      <c r="AC157" s="85">
        <v>1.0016347159457699</v>
      </c>
      <c r="AD157" s="85">
        <v>1.0016342901011299</v>
      </c>
      <c r="AE157" s="85">
        <v>1.00163253054918</v>
      </c>
      <c r="AF157" s="98">
        <v>1253334.59485396</v>
      </c>
      <c r="AG157" s="84">
        <v>1253439.9434992301</v>
      </c>
      <c r="AH157" s="84">
        <v>1253186.6464933001</v>
      </c>
      <c r="AI157" s="84">
        <v>1253334.59485396</v>
      </c>
      <c r="AJ157" s="84">
        <v>1253192.2686623801</v>
      </c>
      <c r="AK157" s="84">
        <v>1253467.8945661299</v>
      </c>
      <c r="AL157" s="98">
        <v>1253334.59485396</v>
      </c>
      <c r="AM157" s="84">
        <v>1257912.4950091301</v>
      </c>
      <c r="AN157" s="84">
        <v>1253417.4453867001</v>
      </c>
      <c r="AO157" s="84">
        <v>-6810.6393279200001</v>
      </c>
      <c r="AP157" s="84"/>
      <c r="AQ157" s="84"/>
      <c r="AR157" s="84">
        <v>1260953.09719292</v>
      </c>
      <c r="AS157" s="83">
        <f t="shared" si="328"/>
        <v>1260953.09719292</v>
      </c>
      <c r="AT157" s="83">
        <f t="shared" si="269"/>
        <v>1260953.09719292</v>
      </c>
      <c r="AU157" s="83">
        <f t="shared" si="329"/>
        <v>0</v>
      </c>
      <c r="AV157" s="84">
        <v>1260953.1000000001</v>
      </c>
      <c r="AW157" s="84">
        <v>1257403.49</v>
      </c>
      <c r="AX157" s="84"/>
      <c r="AY157" s="83">
        <f t="shared" si="270"/>
        <v>1260953.1000000001</v>
      </c>
      <c r="AZ157" s="83">
        <f t="shared" si="271"/>
        <v>0</v>
      </c>
      <c r="BA157" s="83">
        <f t="shared" si="272"/>
        <v>1250073.56552604</v>
      </c>
      <c r="BB157" s="83">
        <f t="shared" si="273"/>
        <v>1254425.3781927919</v>
      </c>
      <c r="BC157" s="83">
        <f t="shared" si="274"/>
        <v>1254425.3781927919</v>
      </c>
      <c r="BD157" s="83">
        <f t="shared" si="275"/>
        <v>1254425.3781927919</v>
      </c>
      <c r="BE157" s="83">
        <f t="shared" si="330"/>
        <v>0</v>
      </c>
      <c r="BF157" s="83">
        <f t="shared" si="331"/>
        <v>0</v>
      </c>
      <c r="BG157" s="83">
        <f t="shared" si="276"/>
        <v>1250073.56552604</v>
      </c>
      <c r="BH157" s="83">
        <f t="shared" si="277"/>
        <v>1250178.9141713101</v>
      </c>
      <c r="BI157" s="83">
        <f t="shared" si="278"/>
        <v>1249925.6171653802</v>
      </c>
      <c r="BJ157" s="83">
        <f t="shared" si="279"/>
        <v>1250073.56552604</v>
      </c>
      <c r="BK157" s="83">
        <f t="shared" si="280"/>
        <v>1249931.2393344601</v>
      </c>
      <c r="BL157" s="83">
        <f t="shared" si="281"/>
        <v>1250206.86523821</v>
      </c>
      <c r="BM157" s="83">
        <f t="shared" si="282"/>
        <v>1254651.4656812102</v>
      </c>
      <c r="BN157" s="83">
        <f t="shared" si="283"/>
        <v>1250156.4160587802</v>
      </c>
      <c r="BO157" s="83">
        <f t="shared" si="332"/>
        <v>0</v>
      </c>
      <c r="BP157" s="83">
        <f t="shared" si="284"/>
        <v>0</v>
      </c>
      <c r="BQ157" s="83">
        <f t="shared" si="285"/>
        <v>1252122.4115736329</v>
      </c>
      <c r="BR157" s="83">
        <f t="shared" si="286"/>
        <v>1255654.6858213476</v>
      </c>
      <c r="BS157" s="83">
        <f t="shared" si="287"/>
        <v>1255654.6858213476</v>
      </c>
      <c r="BT157" s="83">
        <f t="shared" si="288"/>
        <v>1255654.6858213476</v>
      </c>
      <c r="BU157" s="83">
        <f t="shared" si="289"/>
        <v>1252122.4115736329</v>
      </c>
      <c r="BV157" s="83">
        <f t="shared" si="290"/>
        <v>1252225.4261272494</v>
      </c>
      <c r="BW157" s="83">
        <f t="shared" si="291"/>
        <v>1251977.5568379869</v>
      </c>
      <c r="BX157" s="83">
        <f t="shared" si="292"/>
        <v>1252122.4115736329</v>
      </c>
      <c r="BY157" s="83">
        <f t="shared" si="293"/>
        <v>1252018.2342885723</v>
      </c>
      <c r="BZ157" s="83">
        <f t="shared" si="294"/>
        <v>1252218.4541608656</v>
      </c>
      <c r="CA157" s="83">
        <f t="shared" si="295"/>
        <v>1256707.2596198912</v>
      </c>
      <c r="CB157" s="83">
        <f t="shared" si="296"/>
        <v>1252202.6583292491</v>
      </c>
      <c r="CC157" s="84"/>
      <c r="CD157" s="84"/>
      <c r="CE157" s="84"/>
      <c r="CF157" s="84"/>
      <c r="CG157" s="84"/>
      <c r="CH157" s="84"/>
      <c r="CI157" s="84"/>
      <c r="CJ157" s="84"/>
      <c r="CK157" s="84"/>
      <c r="CL157" s="83">
        <f t="shared" si="321"/>
        <v>105.34864527010359</v>
      </c>
      <c r="CM157" s="83">
        <f t="shared" si="322"/>
        <v>0</v>
      </c>
      <c r="CN157" s="83">
        <f t="shared" si="323"/>
        <v>0</v>
      </c>
      <c r="CO157" s="83">
        <f t="shared" si="297"/>
        <v>0</v>
      </c>
      <c r="CP157" s="83">
        <f t="shared" si="298"/>
        <v>133.29971216991544</v>
      </c>
      <c r="CQ157" s="83">
        <f t="shared" si="299"/>
        <v>0</v>
      </c>
      <c r="CR157" s="83">
        <f t="shared" si="300"/>
        <v>4351.81266675191</v>
      </c>
      <c r="CS157" s="83">
        <f t="shared" si="301"/>
        <v>4351.81266675191</v>
      </c>
      <c r="CT157" s="83">
        <f t="shared" si="302"/>
        <v>4351.81266675191</v>
      </c>
      <c r="CU157" s="83">
        <f t="shared" si="303"/>
        <v>4351.81266675191</v>
      </c>
      <c r="CV157" s="83">
        <f t="shared" si="333"/>
        <v>4351.81266675191</v>
      </c>
      <c r="CW157" s="83">
        <f>INDEX($CO:$CU,ROW(),MATCH($CW$42,$CO$47:$CU$47,0))</f>
        <v>4351.81266675191</v>
      </c>
      <c r="CX157" s="83">
        <f t="shared" si="324"/>
        <v>4577.9001551701222</v>
      </c>
      <c r="CY157" s="83">
        <f t="shared" si="325"/>
        <v>82.850532740121707</v>
      </c>
      <c r="CZ157" s="83">
        <f t="shared" si="334"/>
        <v>103.01455361652188</v>
      </c>
      <c r="DA157" s="83">
        <f t="shared" si="335"/>
        <v>0</v>
      </c>
      <c r="DB157" s="83">
        <f t="shared" si="336"/>
        <v>0</v>
      </c>
      <c r="DC157" s="83">
        <f t="shared" si="304"/>
        <v>0</v>
      </c>
      <c r="DD157" s="83">
        <f t="shared" si="305"/>
        <v>96.042587232775986</v>
      </c>
      <c r="DE157" s="83">
        <f t="shared" si="306"/>
        <v>0</v>
      </c>
      <c r="DF157" s="83">
        <f t="shared" si="307"/>
        <v>3532.274247714784</v>
      </c>
      <c r="DG157" s="83">
        <f t="shared" si="308"/>
        <v>3532.274247714784</v>
      </c>
      <c r="DH157" s="83">
        <f t="shared" si="309"/>
        <v>3532.274247714784</v>
      </c>
      <c r="DI157" s="83">
        <f t="shared" si="310"/>
        <v>3532.274247714784</v>
      </c>
      <c r="DJ157" s="83">
        <f t="shared" si="337"/>
        <v>3532.274247714784</v>
      </c>
      <c r="DK157" s="83">
        <f>INDEX($DC:$DI,ROW(),MATCH($DK$42,$DC$47:$DI$47,0))</f>
        <v>3532.274247714784</v>
      </c>
      <c r="DL157" s="83">
        <f t="shared" si="338"/>
        <v>4584.8480462583248</v>
      </c>
      <c r="DM157" s="83">
        <f t="shared" si="339"/>
        <v>80.246755616273731</v>
      </c>
      <c r="DN157" s="83">
        <f t="shared" si="340"/>
        <v>0</v>
      </c>
      <c r="DO157" s="83">
        <f t="shared" si="341"/>
        <v>0</v>
      </c>
      <c r="DP157" s="83">
        <f t="shared" si="342"/>
        <v>0</v>
      </c>
      <c r="DQ157" s="83">
        <f t="shared" si="343"/>
        <v>0</v>
      </c>
      <c r="DR157" s="83">
        <f t="shared" si="344"/>
        <v>-15.764765784782465</v>
      </c>
      <c r="DS157" s="83">
        <f t="shared" si="345"/>
        <v>0</v>
      </c>
      <c r="DT157" s="83">
        <f t="shared" si="346"/>
        <v>-115.1587127250569</v>
      </c>
      <c r="DU157" s="83">
        <f t="shared" si="347"/>
        <v>-115.15871272505692</v>
      </c>
      <c r="DV157" s="83">
        <f t="shared" si="348"/>
        <v>188.91963831479575</v>
      </c>
      <c r="DW157" s="83">
        <f t="shared" si="349"/>
        <v>0</v>
      </c>
      <c r="DX157" s="83">
        <f t="shared" si="350"/>
        <v>0</v>
      </c>
      <c r="DY157" s="83">
        <f t="shared" si="351"/>
        <v>0</v>
      </c>
      <c r="DZ157" s="83">
        <f t="shared" si="352"/>
        <v>0</v>
      </c>
      <c r="EA157" s="83">
        <f t="shared" si="353"/>
        <v>0</v>
      </c>
      <c r="EB157" s="83">
        <f t="shared" si="354"/>
        <v>-11.557600693258879</v>
      </c>
      <c r="EC157" s="83">
        <f t="shared" si="355"/>
        <v>0</v>
      </c>
      <c r="ED157" s="83">
        <f t="shared" si="356"/>
        <v>-95.3661820440187</v>
      </c>
      <c r="EE157" s="83">
        <f t="shared" si="357"/>
        <v>-95.366182044018672</v>
      </c>
      <c r="EF157" s="83">
        <f t="shared" si="358"/>
        <v>187.46285256663464</v>
      </c>
      <c r="EG157" s="83">
        <f t="shared" si="359"/>
        <v>0</v>
      </c>
      <c r="EH157" s="83">
        <f t="shared" si="360"/>
        <v>105.34864527010359</v>
      </c>
      <c r="EI157" s="83">
        <f t="shared" si="361"/>
        <v>0</v>
      </c>
      <c r="EJ157" s="83">
        <f t="shared" si="362"/>
        <v>0</v>
      </c>
      <c r="EK157" s="83">
        <f t="shared" si="363"/>
        <v>0</v>
      </c>
      <c r="EL157" s="83">
        <f t="shared" si="364"/>
        <v>149.06447795469791</v>
      </c>
      <c r="EM157" s="83">
        <f t="shared" si="365"/>
        <v>0</v>
      </c>
      <c r="EN157" s="83">
        <f t="shared" si="366"/>
        <v>4466.9713794769668</v>
      </c>
      <c r="EO157" s="83">
        <f t="shared" si="367"/>
        <v>4466.9713794769668</v>
      </c>
      <c r="EP157" s="83">
        <f t="shared" si="311"/>
        <v>4466.9713794769668</v>
      </c>
      <c r="EQ157" s="83">
        <f t="shared" si="312"/>
        <v>4466.9713794769668</v>
      </c>
      <c r="ER157" s="83">
        <f t="shared" si="368"/>
        <v>4466.9713794769668</v>
      </c>
      <c r="ES157" s="83">
        <f>INDEX($EK:$EQ,ROW(),MATCH($ES$42,$EK$47:$EQ$47,0))</f>
        <v>4466.9713794769668</v>
      </c>
      <c r="ET157" s="83">
        <f t="shared" si="369"/>
        <v>4388.9805168553266</v>
      </c>
      <c r="EU157" s="83">
        <f t="shared" si="370"/>
        <v>82.850532740121707</v>
      </c>
      <c r="EV157" s="83">
        <f t="shared" si="371"/>
        <v>103.01455361652188</v>
      </c>
      <c r="EW157" s="83">
        <f t="shared" si="372"/>
        <v>0</v>
      </c>
      <c r="EX157" s="83">
        <f t="shared" si="373"/>
        <v>0</v>
      </c>
      <c r="EY157" s="83">
        <f t="shared" si="374"/>
        <v>0</v>
      </c>
      <c r="EZ157" s="83">
        <f t="shared" si="375"/>
        <v>107.60018792603486</v>
      </c>
      <c r="FA157" s="83">
        <f t="shared" si="376"/>
        <v>0</v>
      </c>
      <c r="FB157" s="83">
        <f t="shared" si="377"/>
        <v>3627.6404297588028</v>
      </c>
      <c r="FC157" s="83">
        <f t="shared" si="378"/>
        <v>3627.6404297588028</v>
      </c>
      <c r="FD157" s="83">
        <f t="shared" si="313"/>
        <v>3627.6404297588028</v>
      </c>
      <c r="FE157" s="83">
        <f t="shared" si="314"/>
        <v>3627.6404297588028</v>
      </c>
      <c r="FF157" s="83">
        <f t="shared" si="379"/>
        <v>3627.6404297588028</v>
      </c>
      <c r="FG157" s="113">
        <f>INDEX($EY:$FE,ROW(),MATCH($FG$42,$EY$47:$FE$47,0))</f>
        <v>3627.6404297588028</v>
      </c>
      <c r="FH157" s="83">
        <f t="shared" si="380"/>
        <v>4397.3851936916899</v>
      </c>
      <c r="FI157" s="83">
        <f t="shared" si="381"/>
        <v>80.246755616273731</v>
      </c>
      <c r="FJ157" s="84">
        <v>32177.541608999501</v>
      </c>
      <c r="FK157" s="84">
        <v>2663.1960023059701</v>
      </c>
      <c r="FL157" s="84"/>
      <c r="FM157" s="83">
        <f t="shared" si="315"/>
        <v>0</v>
      </c>
      <c r="FN157" s="83">
        <f t="shared" si="316"/>
        <v>0</v>
      </c>
      <c r="FO157" s="83">
        <f t="shared" si="382"/>
        <v>2663.1960023059701</v>
      </c>
      <c r="FP157" s="84"/>
      <c r="FQ157" s="84">
        <v>1218498.2705947801</v>
      </c>
      <c r="FR157" s="83">
        <f t="shared" si="383"/>
        <v>1218498.2705947745</v>
      </c>
      <c r="FS157" s="83">
        <f t="shared" si="384"/>
        <v>-5.5879354476928711E-9</v>
      </c>
      <c r="FT157" s="84">
        <v>1253339.0082060799</v>
      </c>
      <c r="FU157" s="83">
        <f t="shared" si="317"/>
        <v>1250073.56552604</v>
      </c>
      <c r="FV157" s="83">
        <f t="shared" si="318"/>
        <v>0</v>
      </c>
      <c r="FW157" s="83">
        <f t="shared" si="319"/>
        <v>1260953.09719292</v>
      </c>
      <c r="FX157" s="84">
        <v>63240.21</v>
      </c>
      <c r="FY157" s="83">
        <f t="shared" si="385"/>
        <v>74119.744473960018</v>
      </c>
      <c r="FZ157" s="83">
        <f t="shared" si="320"/>
        <v>-4.4133521199692041</v>
      </c>
      <c r="GA157" s="83">
        <f t="shared" si="386"/>
        <v>0</v>
      </c>
      <c r="GB157" s="83">
        <f t="shared" si="387"/>
        <v>0</v>
      </c>
      <c r="GC157" s="83">
        <f t="shared" si="388"/>
        <v>0</v>
      </c>
      <c r="GD157" s="83">
        <f t="shared" si="389"/>
        <v>0</v>
      </c>
      <c r="GE157" s="83">
        <f t="shared" si="390"/>
        <v>0</v>
      </c>
      <c r="GF157" s="83">
        <f t="shared" si="391"/>
        <v>0</v>
      </c>
      <c r="GG157" s="83">
        <f t="shared" si="392"/>
        <v>0</v>
      </c>
      <c r="GH157" s="83">
        <f t="shared" si="393"/>
        <v>0</v>
      </c>
      <c r="GI157" s="83">
        <f t="shared" si="394"/>
        <v>1250073.56552604</v>
      </c>
      <c r="GJ157" s="83">
        <f t="shared" si="395"/>
        <v>0</v>
      </c>
      <c r="GK157" s="83">
        <f t="shared" si="396"/>
        <v>0</v>
      </c>
      <c r="GL157" s="83">
        <f t="shared" si="397"/>
        <v>0</v>
      </c>
      <c r="GM157" s="83">
        <f t="shared" si="398"/>
        <v>1250073.56552604</v>
      </c>
      <c r="GN157" s="83">
        <f t="shared" si="399"/>
        <v>1250073.56552604</v>
      </c>
      <c r="GO157" s="83">
        <f t="shared" si="400"/>
        <v>1250073.56552604</v>
      </c>
      <c r="GP157" s="83">
        <f t="shared" si="401"/>
        <v>1250073.56552604</v>
      </c>
      <c r="GQ157" s="83">
        <f t="shared" si="402"/>
        <v>0</v>
      </c>
      <c r="GR157" s="83">
        <f t="shared" si="403"/>
        <v>0</v>
      </c>
      <c r="GS157" s="83">
        <f t="shared" si="404"/>
        <v>0</v>
      </c>
      <c r="GT157" s="83">
        <f t="shared" si="405"/>
        <v>0</v>
      </c>
      <c r="GU157" s="83">
        <f t="shared" si="406"/>
        <v>0</v>
      </c>
      <c r="GV157" s="83">
        <f t="shared" si="407"/>
        <v>0</v>
      </c>
      <c r="GW157" s="83">
        <f t="shared" si="408"/>
        <v>0</v>
      </c>
      <c r="GX157" s="83">
        <f t="shared" si="409"/>
        <v>0</v>
      </c>
      <c r="GY157" s="83">
        <f t="shared" si="410"/>
        <v>1250178.9141713101</v>
      </c>
      <c r="GZ157" s="83">
        <f t="shared" si="411"/>
        <v>0</v>
      </c>
      <c r="HA157" s="83">
        <f t="shared" si="412"/>
        <v>0</v>
      </c>
      <c r="HB157" s="83">
        <f t="shared" si="413"/>
        <v>0</v>
      </c>
      <c r="HC157" s="83">
        <f t="shared" si="414"/>
        <v>1250206.86523821</v>
      </c>
      <c r="HD157" s="83">
        <f t="shared" si="415"/>
        <v>1254425.3781927919</v>
      </c>
      <c r="HE157" s="83">
        <f t="shared" si="416"/>
        <v>1254651.4656812102</v>
      </c>
      <c r="HF157" s="83">
        <f t="shared" si="417"/>
        <v>1250156.4160587802</v>
      </c>
      <c r="HG157" s="83">
        <f t="shared" si="418"/>
        <v>1250178.9141713101</v>
      </c>
      <c r="HH157" s="83">
        <f t="shared" si="419"/>
        <v>0</v>
      </c>
      <c r="HI157" s="83">
        <f t="shared" si="420"/>
        <v>0</v>
      </c>
      <c r="HJ157" s="83">
        <f t="shared" si="421"/>
        <v>0</v>
      </c>
      <c r="HK157" s="83">
        <f t="shared" si="422"/>
        <v>1250218.4228389033</v>
      </c>
      <c r="HL157" s="83">
        <f t="shared" si="423"/>
        <v>1254520.7443748359</v>
      </c>
      <c r="HM157" s="83">
        <f t="shared" si="424"/>
        <v>1254464.0028286434</v>
      </c>
      <c r="HN157" s="83">
        <f t="shared" si="425"/>
        <v>1250156.4160587802</v>
      </c>
    </row>
    <row r="158" spans="1:222" x14ac:dyDescent="0.2">
      <c r="A158" s="63"/>
      <c r="K158" s="64" t="s">
        <v>478</v>
      </c>
      <c r="L158" s="64"/>
      <c r="M158" s="84">
        <v>1</v>
      </c>
      <c r="N158" s="84">
        <v>2</v>
      </c>
      <c r="O158" s="84"/>
      <c r="P158" s="84"/>
      <c r="Q158" s="84">
        <v>1</v>
      </c>
      <c r="R158" s="84">
        <v>1</v>
      </c>
      <c r="S158" s="83">
        <f t="shared" si="326"/>
        <v>40</v>
      </c>
      <c r="T158" s="87">
        <f t="shared" si="327"/>
        <v>0</v>
      </c>
      <c r="U158" s="84"/>
      <c r="V158" s="84"/>
      <c r="W158" s="85">
        <v>1.00161059417725</v>
      </c>
      <c r="X158" s="85">
        <v>1.0016081904578999</v>
      </c>
      <c r="Y158" s="85">
        <v>1.0016138300305999</v>
      </c>
      <c r="Z158" s="85">
        <v>1.00161057436431</v>
      </c>
      <c r="AA158" s="85">
        <v>1.00164095680246</v>
      </c>
      <c r="AB158" s="85">
        <v>1.00158103741895</v>
      </c>
      <c r="AC158" s="85">
        <v>1.00161059417725</v>
      </c>
      <c r="AD158" s="85">
        <v>1.0016108264504</v>
      </c>
      <c r="AE158" s="85">
        <v>1.0015998639179999</v>
      </c>
      <c r="AF158" s="98">
        <v>3693274.0604041899</v>
      </c>
      <c r="AG158" s="84">
        <v>3724997.90517241</v>
      </c>
      <c r="AH158" s="84">
        <v>3650788.1267934502</v>
      </c>
      <c r="AI158" s="84">
        <v>3693358.2077789502</v>
      </c>
      <c r="AJ158" s="84">
        <v>3683399.45123115</v>
      </c>
      <c r="AK158" s="84">
        <v>3702533.3173305001</v>
      </c>
      <c r="AL158" s="98">
        <v>3693274.0604041899</v>
      </c>
      <c r="AM158" s="84">
        <v>3701531.3215780202</v>
      </c>
      <c r="AN158" s="84">
        <v>3717834.2206387301</v>
      </c>
      <c r="AO158" s="84"/>
      <c r="AP158" s="84"/>
      <c r="AQ158" s="84"/>
      <c r="AR158" s="84">
        <v>3679347.6834271899</v>
      </c>
      <c r="AS158" s="83">
        <f t="shared" si="328"/>
        <v>3679347.6834271899</v>
      </c>
      <c r="AT158" s="83">
        <f t="shared" si="269"/>
        <v>3679347.6834271899</v>
      </c>
      <c r="AU158" s="83">
        <f t="shared" si="329"/>
        <v>0</v>
      </c>
      <c r="AV158" s="84">
        <v>3701627.83</v>
      </c>
      <c r="AW158" s="84">
        <v>3701627.83</v>
      </c>
      <c r="AX158" s="84"/>
      <c r="AY158" s="83">
        <f t="shared" si="270"/>
        <v>3701627.83</v>
      </c>
      <c r="AZ158" s="83">
        <f t="shared" si="271"/>
        <v>0</v>
      </c>
      <c r="BA158" s="83">
        <f t="shared" si="272"/>
        <v>3693274.0604041899</v>
      </c>
      <c r="BB158" s="83">
        <f t="shared" si="273"/>
        <v>3693274.0604041899</v>
      </c>
      <c r="BC158" s="83">
        <f t="shared" si="274"/>
        <v>3693274.0604041899</v>
      </c>
      <c r="BD158" s="83">
        <f t="shared" si="275"/>
        <v>3693274.0604041899</v>
      </c>
      <c r="BE158" s="83">
        <f t="shared" si="330"/>
        <v>0</v>
      </c>
      <c r="BF158" s="83">
        <f t="shared" si="331"/>
        <v>0</v>
      </c>
      <c r="BG158" s="83">
        <f t="shared" si="276"/>
        <v>3693274.0604041899</v>
      </c>
      <c r="BH158" s="83">
        <f t="shared" si="277"/>
        <v>3724997.90517241</v>
      </c>
      <c r="BI158" s="83">
        <f t="shared" si="278"/>
        <v>3650788.1267934502</v>
      </c>
      <c r="BJ158" s="83">
        <f t="shared" si="279"/>
        <v>3693358.2077789502</v>
      </c>
      <c r="BK158" s="83">
        <f t="shared" si="280"/>
        <v>3683399.45123115</v>
      </c>
      <c r="BL158" s="83">
        <f t="shared" si="281"/>
        <v>3702533.3173305001</v>
      </c>
      <c r="BM158" s="83">
        <f t="shared" si="282"/>
        <v>3701531.3215780202</v>
      </c>
      <c r="BN158" s="83">
        <f t="shared" si="283"/>
        <v>3717834.2206387301</v>
      </c>
      <c r="BO158" s="83">
        <f t="shared" si="332"/>
        <v>0</v>
      </c>
      <c r="BP158" s="83">
        <f t="shared" si="284"/>
        <v>0</v>
      </c>
      <c r="BQ158" s="83">
        <f t="shared" si="285"/>
        <v>3699222.426100865</v>
      </c>
      <c r="BR158" s="83">
        <f t="shared" si="286"/>
        <v>3699222.426100865</v>
      </c>
      <c r="BS158" s="83">
        <f t="shared" si="287"/>
        <v>3699222.426100865</v>
      </c>
      <c r="BT158" s="83">
        <f t="shared" si="288"/>
        <v>3699222.426100865</v>
      </c>
      <c r="BU158" s="83">
        <f t="shared" si="289"/>
        <v>3699222.426100865</v>
      </c>
      <c r="BV158" s="83">
        <f t="shared" si="290"/>
        <v>3730988.4112592055</v>
      </c>
      <c r="BW158" s="83">
        <f t="shared" si="291"/>
        <v>3656679.8783078268</v>
      </c>
      <c r="BX158" s="83">
        <f t="shared" si="292"/>
        <v>3699306.6358266128</v>
      </c>
      <c r="BY158" s="83">
        <f t="shared" si="293"/>
        <v>3689443.7506168252</v>
      </c>
      <c r="BZ158" s="83">
        <f t="shared" si="294"/>
        <v>3708387.1610501087</v>
      </c>
      <c r="CA158" s="83">
        <f t="shared" si="295"/>
        <v>3707493.8461378021</v>
      </c>
      <c r="CB158" s="83">
        <f t="shared" si="296"/>
        <v>3723782.2494614352</v>
      </c>
      <c r="CC158" s="84"/>
      <c r="CD158" s="84"/>
      <c r="CE158" s="84"/>
      <c r="CF158" s="84"/>
      <c r="CG158" s="84"/>
      <c r="CH158" s="84"/>
      <c r="CI158" s="84"/>
      <c r="CJ158" s="84"/>
      <c r="CK158" s="84"/>
      <c r="CL158" s="83">
        <f t="shared" si="321"/>
        <v>31723.844768220093</v>
      </c>
      <c r="CM158" s="83">
        <f t="shared" si="322"/>
        <v>0</v>
      </c>
      <c r="CN158" s="83">
        <f t="shared" si="323"/>
        <v>84.147374760359526</v>
      </c>
      <c r="CO158" s="83">
        <f t="shared" si="297"/>
        <v>0</v>
      </c>
      <c r="CP158" s="83">
        <f t="shared" si="298"/>
        <v>9259.2569263102487</v>
      </c>
      <c r="CQ158" s="83">
        <f t="shared" si="299"/>
        <v>0</v>
      </c>
      <c r="CR158" s="83">
        <f t="shared" si="300"/>
        <v>0</v>
      </c>
      <c r="CS158" s="83">
        <f t="shared" si="301"/>
        <v>0</v>
      </c>
      <c r="CT158" s="83">
        <f t="shared" si="302"/>
        <v>0</v>
      </c>
      <c r="CU158" s="83">
        <f t="shared" si="303"/>
        <v>0</v>
      </c>
      <c r="CV158" s="83">
        <f t="shared" si="333"/>
        <v>9259.2569263102487</v>
      </c>
      <c r="CW158" s="83">
        <f>INDEX($CO:$CU,ROW(),MATCH($CW$42,$CO$47:$CU$47,0))</f>
        <v>0</v>
      </c>
      <c r="CX158" s="83">
        <f t="shared" si="324"/>
        <v>8257.2611738303676</v>
      </c>
      <c r="CY158" s="83">
        <f t="shared" si="325"/>
        <v>24560.160234540235</v>
      </c>
      <c r="CZ158" s="83">
        <f t="shared" si="334"/>
        <v>31765.98515834054</v>
      </c>
      <c r="DA158" s="83">
        <f t="shared" si="335"/>
        <v>0</v>
      </c>
      <c r="DB158" s="83">
        <f t="shared" si="336"/>
        <v>84.209725747816265</v>
      </c>
      <c r="DC158" s="83">
        <f t="shared" si="304"/>
        <v>0</v>
      </c>
      <c r="DD158" s="83">
        <f t="shared" si="305"/>
        <v>9164.7349492437206</v>
      </c>
      <c r="DE158" s="83">
        <f t="shared" si="306"/>
        <v>0</v>
      </c>
      <c r="DF158" s="83">
        <f t="shared" si="307"/>
        <v>0</v>
      </c>
      <c r="DG158" s="83">
        <f t="shared" si="308"/>
        <v>0</v>
      </c>
      <c r="DH158" s="83">
        <f t="shared" si="309"/>
        <v>0</v>
      </c>
      <c r="DI158" s="83">
        <f t="shared" si="310"/>
        <v>0</v>
      </c>
      <c r="DJ158" s="83">
        <f t="shared" si="337"/>
        <v>9164.7349492437206</v>
      </c>
      <c r="DK158" s="83">
        <f>INDEX($DC:$DI,ROW(),MATCH($DK$42,$DC$47:$DI$47,0))</f>
        <v>0</v>
      </c>
      <c r="DL158" s="83">
        <f t="shared" si="338"/>
        <v>8271.4200369371101</v>
      </c>
      <c r="DM158" s="83">
        <f t="shared" si="339"/>
        <v>24559.823360570241</v>
      </c>
      <c r="DN158" s="83">
        <f t="shared" si="340"/>
        <v>0</v>
      </c>
      <c r="DO158" s="83">
        <f t="shared" si="341"/>
        <v>0</v>
      </c>
      <c r="DP158" s="83">
        <f t="shared" si="342"/>
        <v>0</v>
      </c>
      <c r="DQ158" s="83">
        <f t="shared" si="343"/>
        <v>0</v>
      </c>
      <c r="DR158" s="83">
        <f t="shared" si="344"/>
        <v>-1095.0512526114067</v>
      </c>
      <c r="DS158" s="83">
        <f t="shared" si="345"/>
        <v>0</v>
      </c>
      <c r="DT158" s="83">
        <f t="shared" si="346"/>
        <v>0</v>
      </c>
      <c r="DU158" s="83">
        <f t="shared" si="347"/>
        <v>0</v>
      </c>
      <c r="DV158" s="83">
        <f t="shared" si="348"/>
        <v>340.75858833860224</v>
      </c>
      <c r="DW158" s="83">
        <f t="shared" si="349"/>
        <v>0</v>
      </c>
      <c r="DX158" s="83">
        <f t="shared" si="350"/>
        <v>0</v>
      </c>
      <c r="DY158" s="83">
        <f t="shared" si="351"/>
        <v>0</v>
      </c>
      <c r="DZ158" s="83">
        <f t="shared" si="352"/>
        <v>0</v>
      </c>
      <c r="EA158" s="83">
        <f t="shared" si="353"/>
        <v>0</v>
      </c>
      <c r="EB158" s="83">
        <f t="shared" si="354"/>
        <v>-1102.868530042738</v>
      </c>
      <c r="EC158" s="83">
        <f t="shared" si="355"/>
        <v>0</v>
      </c>
      <c r="ED158" s="83">
        <f t="shared" si="356"/>
        <v>0</v>
      </c>
      <c r="EE158" s="83">
        <f t="shared" si="357"/>
        <v>0</v>
      </c>
      <c r="EF158" s="83">
        <f t="shared" si="358"/>
        <v>338.19746679859418</v>
      </c>
      <c r="EG158" s="83">
        <f t="shared" si="359"/>
        <v>0</v>
      </c>
      <c r="EH158" s="83">
        <f t="shared" si="360"/>
        <v>31723.844768220093</v>
      </c>
      <c r="EI158" s="83">
        <f t="shared" si="361"/>
        <v>0</v>
      </c>
      <c r="EJ158" s="83">
        <f t="shared" si="362"/>
        <v>84.147374760359526</v>
      </c>
      <c r="EK158" s="83">
        <f t="shared" si="363"/>
        <v>0</v>
      </c>
      <c r="EL158" s="83">
        <f t="shared" si="364"/>
        <v>10354.308178921656</v>
      </c>
      <c r="EM158" s="83">
        <f t="shared" si="365"/>
        <v>0</v>
      </c>
      <c r="EN158" s="83">
        <f t="shared" si="366"/>
        <v>0</v>
      </c>
      <c r="EO158" s="83">
        <f t="shared" si="367"/>
        <v>0</v>
      </c>
      <c r="EP158" s="83">
        <f t="shared" si="311"/>
        <v>0</v>
      </c>
      <c r="EQ158" s="83">
        <f t="shared" si="312"/>
        <v>0</v>
      </c>
      <c r="ER158" s="83">
        <f t="shared" si="368"/>
        <v>10354.308178921656</v>
      </c>
      <c r="ES158" s="83">
        <f>INDEX($EK:$EQ,ROW(),MATCH($ES$42,$EK$47:$EQ$47,0))</f>
        <v>0</v>
      </c>
      <c r="ET158" s="83">
        <f t="shared" si="369"/>
        <v>7916.5025854917658</v>
      </c>
      <c r="EU158" s="83">
        <f t="shared" si="370"/>
        <v>24560.160234540235</v>
      </c>
      <c r="EV158" s="83">
        <f t="shared" si="371"/>
        <v>31765.98515834054</v>
      </c>
      <c r="EW158" s="83">
        <f t="shared" si="372"/>
        <v>0</v>
      </c>
      <c r="EX158" s="83">
        <f t="shared" si="373"/>
        <v>84.209725747816265</v>
      </c>
      <c r="EY158" s="83">
        <f t="shared" si="374"/>
        <v>0</v>
      </c>
      <c r="EZ158" s="83">
        <f t="shared" si="375"/>
        <v>10267.603479286459</v>
      </c>
      <c r="FA158" s="83">
        <f t="shared" si="376"/>
        <v>0</v>
      </c>
      <c r="FB158" s="83">
        <f t="shared" si="377"/>
        <v>0</v>
      </c>
      <c r="FC158" s="83">
        <f t="shared" si="378"/>
        <v>0</v>
      </c>
      <c r="FD158" s="83">
        <f t="shared" si="313"/>
        <v>0</v>
      </c>
      <c r="FE158" s="83">
        <f t="shared" si="314"/>
        <v>0</v>
      </c>
      <c r="FF158" s="83">
        <f t="shared" si="379"/>
        <v>10267.603479286459</v>
      </c>
      <c r="FG158" s="113">
        <f>INDEX($EY:$FE,ROW(),MATCH($FG$42,$EY$47:$FE$47,0))</f>
        <v>0</v>
      </c>
      <c r="FH158" s="83">
        <f t="shared" si="380"/>
        <v>7933.2225701385159</v>
      </c>
      <c r="FI158" s="83">
        <f t="shared" si="381"/>
        <v>24559.823360570241</v>
      </c>
      <c r="FJ158" s="84">
        <v>62171.559720133402</v>
      </c>
      <c r="FK158" s="84">
        <v>7876.5023007151103</v>
      </c>
      <c r="FL158" s="84"/>
      <c r="FM158" s="83">
        <f t="shared" si="315"/>
        <v>0</v>
      </c>
      <c r="FN158" s="83">
        <f t="shared" si="316"/>
        <v>0</v>
      </c>
      <c r="FO158" s="83">
        <f t="shared" si="382"/>
        <v>7876.5023007151103</v>
      </c>
      <c r="FP158" s="84">
        <v>258689.11026430299</v>
      </c>
      <c r="FQ158" s="84">
        <v>3881927.7223047498</v>
      </c>
      <c r="FR158" s="83">
        <f t="shared" si="383"/>
        <v>3881927.7223047544</v>
      </c>
      <c r="FS158" s="83">
        <f t="shared" si="384"/>
        <v>4.6566128730773926E-9</v>
      </c>
      <c r="FT158" s="84">
        <v>3693286.6740612998</v>
      </c>
      <c r="FU158" s="83">
        <f t="shared" si="317"/>
        <v>3693274.0604041899</v>
      </c>
      <c r="FV158" s="83">
        <f t="shared" si="318"/>
        <v>0</v>
      </c>
      <c r="FW158" s="83">
        <f t="shared" si="319"/>
        <v>3679347.6834271899</v>
      </c>
      <c r="FX158" s="84">
        <v>13142853.85</v>
      </c>
      <c r="FY158" s="83">
        <f t="shared" si="385"/>
        <v>13151207.619595811</v>
      </c>
      <c r="FZ158" s="83">
        <f t="shared" si="320"/>
        <v>-12.613657109905034</v>
      </c>
      <c r="GA158" s="83">
        <f t="shared" si="386"/>
        <v>0</v>
      </c>
      <c r="GB158" s="83">
        <f t="shared" si="387"/>
        <v>0</v>
      </c>
      <c r="GC158" s="83">
        <f t="shared" si="388"/>
        <v>0</v>
      </c>
      <c r="GD158" s="83">
        <f t="shared" si="389"/>
        <v>0</v>
      </c>
      <c r="GE158" s="83">
        <f t="shared" si="390"/>
        <v>0</v>
      </c>
      <c r="GF158" s="83">
        <f t="shared" si="391"/>
        <v>0</v>
      </c>
      <c r="GG158" s="83">
        <f t="shared" si="392"/>
        <v>0</v>
      </c>
      <c r="GH158" s="83">
        <f t="shared" si="393"/>
        <v>0</v>
      </c>
      <c r="GI158" s="83">
        <f t="shared" si="394"/>
        <v>3693274.0604041899</v>
      </c>
      <c r="GJ158" s="83">
        <f t="shared" si="395"/>
        <v>0</v>
      </c>
      <c r="GK158" s="83">
        <f t="shared" si="396"/>
        <v>3693274.0604041899</v>
      </c>
      <c r="GL158" s="83">
        <f t="shared" si="397"/>
        <v>0</v>
      </c>
      <c r="GM158" s="83">
        <f t="shared" si="398"/>
        <v>3693274.0604041899</v>
      </c>
      <c r="GN158" s="83">
        <f t="shared" si="399"/>
        <v>0</v>
      </c>
      <c r="GO158" s="83">
        <f t="shared" si="400"/>
        <v>3693274.0604041899</v>
      </c>
      <c r="GP158" s="83">
        <f t="shared" si="401"/>
        <v>3693274.0604041899</v>
      </c>
      <c r="GQ158" s="83">
        <f t="shared" si="402"/>
        <v>0</v>
      </c>
      <c r="GR158" s="83">
        <f t="shared" si="403"/>
        <v>0</v>
      </c>
      <c r="GS158" s="83">
        <f t="shared" si="404"/>
        <v>0</v>
      </c>
      <c r="GT158" s="83">
        <f t="shared" si="405"/>
        <v>0</v>
      </c>
      <c r="GU158" s="83">
        <f t="shared" si="406"/>
        <v>0</v>
      </c>
      <c r="GV158" s="83">
        <f t="shared" si="407"/>
        <v>0</v>
      </c>
      <c r="GW158" s="83">
        <f t="shared" si="408"/>
        <v>0</v>
      </c>
      <c r="GX158" s="83">
        <f t="shared" si="409"/>
        <v>0</v>
      </c>
      <c r="GY158" s="83">
        <f t="shared" si="410"/>
        <v>3724997.90517241</v>
      </c>
      <c r="GZ158" s="83">
        <f t="shared" si="411"/>
        <v>0</v>
      </c>
      <c r="HA158" s="83">
        <f t="shared" si="412"/>
        <v>3693358.2077789502</v>
      </c>
      <c r="HB158" s="83">
        <f t="shared" si="413"/>
        <v>0</v>
      </c>
      <c r="HC158" s="83">
        <f t="shared" si="414"/>
        <v>3702533.3173305001</v>
      </c>
      <c r="HD158" s="83">
        <f t="shared" si="415"/>
        <v>0</v>
      </c>
      <c r="HE158" s="83">
        <f t="shared" si="416"/>
        <v>3701531.3215780202</v>
      </c>
      <c r="HF158" s="83">
        <f t="shared" si="417"/>
        <v>3717834.2206387301</v>
      </c>
      <c r="HG158" s="83">
        <f t="shared" si="418"/>
        <v>3724997.90517241</v>
      </c>
      <c r="HH158" s="83">
        <f t="shared" si="419"/>
        <v>0</v>
      </c>
      <c r="HI158" s="83">
        <f t="shared" si="420"/>
        <v>3693358.2077789502</v>
      </c>
      <c r="HJ158" s="83">
        <f t="shared" si="421"/>
        <v>0</v>
      </c>
      <c r="HK158" s="83">
        <f t="shared" si="422"/>
        <v>3703636.185860543</v>
      </c>
      <c r="HL158" s="83">
        <f t="shared" si="423"/>
        <v>0</v>
      </c>
      <c r="HM158" s="83">
        <f t="shared" si="424"/>
        <v>3701193.1241112216</v>
      </c>
      <c r="HN158" s="83">
        <f t="shared" si="425"/>
        <v>3717834.2206387301</v>
      </c>
    </row>
    <row r="159" spans="1:222" x14ac:dyDescent="0.2">
      <c r="A159" s="63"/>
      <c r="K159" s="64" t="s">
        <v>479</v>
      </c>
      <c r="L159" s="64"/>
      <c r="M159" s="84">
        <v>1</v>
      </c>
      <c r="N159" s="84">
        <v>2</v>
      </c>
      <c r="O159" s="84"/>
      <c r="P159" s="84"/>
      <c r="Q159" s="84">
        <v>1</v>
      </c>
      <c r="R159" s="84">
        <v>1</v>
      </c>
      <c r="S159" s="83">
        <f t="shared" si="326"/>
        <v>40</v>
      </c>
      <c r="T159" s="87">
        <f t="shared" si="327"/>
        <v>0</v>
      </c>
      <c r="U159" s="84"/>
      <c r="V159" s="84"/>
      <c r="W159" s="85">
        <v>1.0022724141725501</v>
      </c>
      <c r="X159" s="85">
        <v>1.0022666854500999</v>
      </c>
      <c r="Y159" s="85">
        <v>1.00228009282493</v>
      </c>
      <c r="Z159" s="85">
        <v>1.0022723510159</v>
      </c>
      <c r="AA159" s="85">
        <v>1.00234662696318</v>
      </c>
      <c r="AB159" s="85">
        <v>1.0022004648570599</v>
      </c>
      <c r="AC159" s="85">
        <v>1.0022724141725501</v>
      </c>
      <c r="AD159" s="85">
        <v>1.0022716950980399</v>
      </c>
      <c r="AE159" s="85">
        <v>1.0022668996631099</v>
      </c>
      <c r="AF159" s="98">
        <v>133302289.751664</v>
      </c>
      <c r="AG159" s="84">
        <v>133357632.448669</v>
      </c>
      <c r="AH159" s="84">
        <v>133228150.914005</v>
      </c>
      <c r="AI159" s="84">
        <v>133308611.032544</v>
      </c>
      <c r="AJ159" s="84">
        <v>133854888.46955401</v>
      </c>
      <c r="AK159" s="84">
        <v>132770161.17382</v>
      </c>
      <c r="AL159" s="98">
        <v>133302289.751664</v>
      </c>
      <c r="AM159" s="84">
        <v>133445762.09219199</v>
      </c>
      <c r="AN159" s="84">
        <v>133350518.32257199</v>
      </c>
      <c r="AO159" s="84"/>
      <c r="AP159" s="84"/>
      <c r="AQ159" s="84"/>
      <c r="AR159" s="84">
        <v>117457369.978809</v>
      </c>
      <c r="AS159" s="83">
        <f t="shared" si="328"/>
        <v>117457369.978809</v>
      </c>
      <c r="AT159" s="83">
        <f t="shared" si="269"/>
        <v>133370995.7123289</v>
      </c>
      <c r="AU159" s="83">
        <f t="shared" si="329"/>
        <v>0</v>
      </c>
      <c r="AV159" s="84">
        <v>117457369.98</v>
      </c>
      <c r="AW159" s="84">
        <v>117457369.98</v>
      </c>
      <c r="AX159" s="84"/>
      <c r="AY159" s="83">
        <f t="shared" si="270"/>
        <v>117457369.98</v>
      </c>
      <c r="AZ159" s="83">
        <f t="shared" si="271"/>
        <v>0</v>
      </c>
      <c r="BA159" s="83">
        <f t="shared" si="272"/>
        <v>133302289.751664</v>
      </c>
      <c r="BB159" s="83">
        <f t="shared" si="273"/>
        <v>133329772.13592996</v>
      </c>
      <c r="BC159" s="83">
        <f t="shared" si="274"/>
        <v>133302289.751664</v>
      </c>
      <c r="BD159" s="83">
        <f t="shared" si="275"/>
        <v>133329772.13592996</v>
      </c>
      <c r="BE159" s="83">
        <f t="shared" si="330"/>
        <v>0</v>
      </c>
      <c r="BF159" s="83">
        <f t="shared" si="331"/>
        <v>0</v>
      </c>
      <c r="BG159" s="83">
        <f t="shared" si="276"/>
        <v>133302289.751664</v>
      </c>
      <c r="BH159" s="83">
        <f t="shared" si="277"/>
        <v>133357632.448669</v>
      </c>
      <c r="BI159" s="83">
        <f t="shared" si="278"/>
        <v>133228150.914005</v>
      </c>
      <c r="BJ159" s="83">
        <f t="shared" si="279"/>
        <v>133308611.032544</v>
      </c>
      <c r="BK159" s="83">
        <f t="shared" si="280"/>
        <v>133854888.46955401</v>
      </c>
      <c r="BL159" s="83">
        <f t="shared" si="281"/>
        <v>132770161.17382</v>
      </c>
      <c r="BM159" s="83">
        <f t="shared" si="282"/>
        <v>133445762.09219199</v>
      </c>
      <c r="BN159" s="83">
        <f t="shared" si="283"/>
        <v>133350518.32257199</v>
      </c>
      <c r="BO159" s="83">
        <f t="shared" si="332"/>
        <v>0</v>
      </c>
      <c r="BP159" s="83">
        <f t="shared" si="284"/>
        <v>0</v>
      </c>
      <c r="BQ159" s="83">
        <f t="shared" si="285"/>
        <v>133605207.76412906</v>
      </c>
      <c r="BR159" s="83">
        <f t="shared" si="286"/>
        <v>133605207.76412906</v>
      </c>
      <c r="BS159" s="83">
        <f t="shared" si="287"/>
        <v>133605207.76412906</v>
      </c>
      <c r="BT159" s="83">
        <f t="shared" si="288"/>
        <v>133605207.76412906</v>
      </c>
      <c r="BU159" s="83">
        <f t="shared" si="289"/>
        <v>133605207.76412906</v>
      </c>
      <c r="BV159" s="83">
        <f t="shared" si="290"/>
        <v>133659912.25380017</v>
      </c>
      <c r="BW159" s="83">
        <f t="shared" si="291"/>
        <v>133531923.46498272</v>
      </c>
      <c r="BX159" s="83">
        <f t="shared" si="292"/>
        <v>133611534.99025202</v>
      </c>
      <c r="BY159" s="83">
        <f t="shared" si="293"/>
        <v>134168995.95999011</v>
      </c>
      <c r="BZ159" s="83">
        <f t="shared" si="294"/>
        <v>133062317.24754918</v>
      </c>
      <c r="CA159" s="83">
        <f t="shared" si="295"/>
        <v>133748910.17579103</v>
      </c>
      <c r="CB159" s="83">
        <f t="shared" si="296"/>
        <v>133652810.56763296</v>
      </c>
      <c r="CC159" s="84">
        <v>15913625.733519901</v>
      </c>
      <c r="CD159" s="84">
        <v>15876133.750094101</v>
      </c>
      <c r="CE159" s="84">
        <v>15963851.9249915</v>
      </c>
      <c r="CF159" s="84">
        <v>15913625.733519901</v>
      </c>
      <c r="CG159" s="84">
        <v>16464152.440837599</v>
      </c>
      <c r="CH159" s="84">
        <v>15383426.776485</v>
      </c>
      <c r="CI159" s="84">
        <v>15913625.733519901</v>
      </c>
      <c r="CJ159" s="84">
        <v>15913625.733519901</v>
      </c>
      <c r="CK159" s="84">
        <v>15878473.0091887</v>
      </c>
      <c r="CL159" s="83">
        <f t="shared" si="321"/>
        <v>92834.680430803448</v>
      </c>
      <c r="CM159" s="83">
        <f t="shared" si="322"/>
        <v>0</v>
      </c>
      <c r="CN159" s="83">
        <f t="shared" si="323"/>
        <v>6321.2808800041676</v>
      </c>
      <c r="CO159" s="83">
        <f t="shared" si="297"/>
        <v>2072.0105723105371</v>
      </c>
      <c r="CP159" s="83">
        <f t="shared" si="298"/>
        <v>0</v>
      </c>
      <c r="CQ159" s="83">
        <f t="shared" si="299"/>
        <v>0</v>
      </c>
      <c r="CR159" s="83">
        <f t="shared" si="300"/>
        <v>27482.384265959263</v>
      </c>
      <c r="CS159" s="83">
        <f t="shared" si="301"/>
        <v>27482.384265959263</v>
      </c>
      <c r="CT159" s="83">
        <f t="shared" si="302"/>
        <v>27482.384265959263</v>
      </c>
      <c r="CU159" s="83">
        <f t="shared" si="303"/>
        <v>27482.384265959263</v>
      </c>
      <c r="CV159" s="83">
        <f t="shared" si="333"/>
        <v>27482.384265959263</v>
      </c>
      <c r="CW159" s="83">
        <f>INDEX($CO:$CU,ROW(),MATCH($CW$42,$CO$47:$CU$47,0))</f>
        <v>27482.384265959263</v>
      </c>
      <c r="CX159" s="83">
        <f t="shared" si="324"/>
        <v>143472.34052799642</v>
      </c>
      <c r="CY159" s="83">
        <f t="shared" si="325"/>
        <v>83381.295239195228</v>
      </c>
      <c r="CZ159" s="83">
        <f t="shared" si="334"/>
        <v>92196.473096910864</v>
      </c>
      <c r="DA159" s="83">
        <f t="shared" si="335"/>
        <v>0</v>
      </c>
      <c r="DB159" s="83">
        <f t="shared" si="336"/>
        <v>6327.2261229604483</v>
      </c>
      <c r="DC159" s="83">
        <f t="shared" si="304"/>
        <v>13261.4885433577</v>
      </c>
      <c r="DD159" s="83">
        <f t="shared" si="305"/>
        <v>0</v>
      </c>
      <c r="DE159" s="83">
        <f t="shared" si="306"/>
        <v>0</v>
      </c>
      <c r="DF159" s="83">
        <f t="shared" si="307"/>
        <v>0</v>
      </c>
      <c r="DG159" s="83">
        <f t="shared" si="308"/>
        <v>0</v>
      </c>
      <c r="DH159" s="83">
        <f t="shared" si="309"/>
        <v>0</v>
      </c>
      <c r="DI159" s="83">
        <f t="shared" si="310"/>
        <v>0</v>
      </c>
      <c r="DJ159" s="83">
        <f t="shared" si="337"/>
        <v>13261.4885433577</v>
      </c>
      <c r="DK159" s="83">
        <f>INDEX($DC:$DI,ROW(),MATCH($DK$42,$DC$47:$DI$47,0))</f>
        <v>0</v>
      </c>
      <c r="DL159" s="83">
        <f t="shared" si="338"/>
        <v>143702.41166196764</v>
      </c>
      <c r="DM159" s="83">
        <f t="shared" si="339"/>
        <v>82755.527835100889</v>
      </c>
      <c r="DN159" s="83">
        <f t="shared" si="340"/>
        <v>0</v>
      </c>
      <c r="DO159" s="83">
        <f t="shared" si="341"/>
        <v>0</v>
      </c>
      <c r="DP159" s="83">
        <f t="shared" si="342"/>
        <v>0</v>
      </c>
      <c r="DQ159" s="83">
        <f t="shared" si="343"/>
        <v>-333.62704934880719</v>
      </c>
      <c r="DR159" s="83">
        <f t="shared" si="344"/>
        <v>0</v>
      </c>
      <c r="DS159" s="83">
        <f t="shared" si="345"/>
        <v>0</v>
      </c>
      <c r="DT159" s="83">
        <f t="shared" si="346"/>
        <v>-727.245457706107</v>
      </c>
      <c r="DU159" s="83">
        <f t="shared" si="347"/>
        <v>-727.245457706107</v>
      </c>
      <c r="DV159" s="83">
        <f t="shared" si="348"/>
        <v>5920.7806553218807</v>
      </c>
      <c r="DW159" s="83">
        <f t="shared" si="349"/>
        <v>0</v>
      </c>
      <c r="DX159" s="83">
        <f t="shared" si="350"/>
        <v>0</v>
      </c>
      <c r="DY159" s="83">
        <f t="shared" si="351"/>
        <v>0</v>
      </c>
      <c r="DZ159" s="83">
        <f t="shared" si="352"/>
        <v>0</v>
      </c>
      <c r="EA159" s="83">
        <f t="shared" si="353"/>
        <v>-2036.0927478608569</v>
      </c>
      <c r="EB159" s="83">
        <f t="shared" si="354"/>
        <v>0</v>
      </c>
      <c r="EC159" s="83">
        <f t="shared" si="355"/>
        <v>0</v>
      </c>
      <c r="ED159" s="83">
        <f t="shared" si="356"/>
        <v>0</v>
      </c>
      <c r="EE159" s="83">
        <f t="shared" si="357"/>
        <v>0</v>
      </c>
      <c r="EF159" s="83">
        <f t="shared" si="358"/>
        <v>5875.6285353539624</v>
      </c>
      <c r="EG159" s="83">
        <f t="shared" si="359"/>
        <v>0</v>
      </c>
      <c r="EH159" s="83">
        <f t="shared" si="360"/>
        <v>92834.680430803448</v>
      </c>
      <c r="EI159" s="83">
        <f t="shared" si="361"/>
        <v>0</v>
      </c>
      <c r="EJ159" s="83">
        <f t="shared" si="362"/>
        <v>6321.2808800041676</v>
      </c>
      <c r="EK159" s="83">
        <f t="shared" si="363"/>
        <v>2405.6376216593444</v>
      </c>
      <c r="EL159" s="83">
        <f t="shared" si="364"/>
        <v>0</v>
      </c>
      <c r="EM159" s="83">
        <f t="shared" si="365"/>
        <v>0</v>
      </c>
      <c r="EN159" s="83">
        <f t="shared" si="366"/>
        <v>28209.62972366537</v>
      </c>
      <c r="EO159" s="83">
        <f t="shared" si="367"/>
        <v>28209.62972366537</v>
      </c>
      <c r="EP159" s="83">
        <f t="shared" si="311"/>
        <v>28209.62972366537</v>
      </c>
      <c r="EQ159" s="83">
        <f t="shared" si="312"/>
        <v>28209.62972366537</v>
      </c>
      <c r="ER159" s="83">
        <f t="shared" si="368"/>
        <v>28209.62972366537</v>
      </c>
      <c r="ES159" s="83">
        <f>INDEX($EK:$EQ,ROW(),MATCH($ES$42,$EK$47:$EQ$47,0))</f>
        <v>28209.62972366537</v>
      </c>
      <c r="ET159" s="83">
        <f t="shared" si="369"/>
        <v>137551.55987267455</v>
      </c>
      <c r="EU159" s="83">
        <f t="shared" si="370"/>
        <v>83381.295239195228</v>
      </c>
      <c r="EV159" s="83">
        <f t="shared" si="371"/>
        <v>92196.473096910864</v>
      </c>
      <c r="EW159" s="83">
        <f t="shared" si="372"/>
        <v>0</v>
      </c>
      <c r="EX159" s="83">
        <f t="shared" si="373"/>
        <v>6327.2261229604483</v>
      </c>
      <c r="EY159" s="83">
        <f t="shared" si="374"/>
        <v>15297.581291218557</v>
      </c>
      <c r="EZ159" s="83">
        <f t="shared" si="375"/>
        <v>0</v>
      </c>
      <c r="FA159" s="83">
        <f t="shared" si="376"/>
        <v>0</v>
      </c>
      <c r="FB159" s="83">
        <f t="shared" si="377"/>
        <v>0</v>
      </c>
      <c r="FC159" s="83">
        <f t="shared" si="378"/>
        <v>0</v>
      </c>
      <c r="FD159" s="83">
        <f t="shared" si="313"/>
        <v>0</v>
      </c>
      <c r="FE159" s="83">
        <f t="shared" si="314"/>
        <v>0</v>
      </c>
      <c r="FF159" s="83">
        <f t="shared" si="379"/>
        <v>15297.581291218557</v>
      </c>
      <c r="FG159" s="113">
        <f>INDEX($EY:$FE,ROW(),MATCH($FG$42,$EY$47:$FE$47,0))</f>
        <v>0</v>
      </c>
      <c r="FH159" s="83">
        <f t="shared" si="380"/>
        <v>137826.78312661368</v>
      </c>
      <c r="FI159" s="83">
        <f t="shared" si="381"/>
        <v>82755.527835100889</v>
      </c>
      <c r="FJ159" s="84">
        <v>1633732.47189106</v>
      </c>
      <c r="FK159" s="84">
        <v>29284.411688309399</v>
      </c>
      <c r="FL159" s="84"/>
      <c r="FM159" s="83">
        <f t="shared" si="315"/>
        <v>0</v>
      </c>
      <c r="FN159" s="83">
        <f t="shared" si="316"/>
        <v>0</v>
      </c>
      <c r="FO159" s="83">
        <f t="shared" si="382"/>
        <v>29284.411688309399</v>
      </c>
      <c r="FP159" s="84">
        <v>19862438.050070699</v>
      </c>
      <c r="FQ159" s="84">
        <v>151501725.73121601</v>
      </c>
      <c r="FR159" s="83">
        <f t="shared" si="383"/>
        <v>151501725.73121631</v>
      </c>
      <c r="FS159" s="83">
        <f t="shared" si="384"/>
        <v>2.9802322387695313E-7</v>
      </c>
      <c r="FT159" s="84">
        <v>133302304.564725</v>
      </c>
      <c r="FU159" s="83">
        <f t="shared" si="317"/>
        <v>133302289.751664</v>
      </c>
      <c r="FV159" s="83">
        <f t="shared" si="318"/>
        <v>0</v>
      </c>
      <c r="FW159" s="83">
        <f t="shared" si="319"/>
        <v>133370995.7123289</v>
      </c>
      <c r="FX159" s="84">
        <v>38666697.990000002</v>
      </c>
      <c r="FY159" s="83">
        <f t="shared" si="385"/>
        <v>22821778.218336001</v>
      </c>
      <c r="FZ159" s="83">
        <f t="shared" si="320"/>
        <v>-14.813060998916626</v>
      </c>
      <c r="GA159" s="83">
        <f t="shared" si="386"/>
        <v>133370995.7135199</v>
      </c>
      <c r="GB159" s="83">
        <f t="shared" si="387"/>
        <v>0</v>
      </c>
      <c r="GC159" s="83">
        <f t="shared" si="388"/>
        <v>133370995.7135199</v>
      </c>
      <c r="GD159" s="83">
        <f t="shared" si="389"/>
        <v>133370995.7135199</v>
      </c>
      <c r="GE159" s="83">
        <f t="shared" si="390"/>
        <v>0</v>
      </c>
      <c r="GF159" s="83">
        <f t="shared" si="391"/>
        <v>133370995.7135199</v>
      </c>
      <c r="GG159" s="83">
        <f t="shared" si="392"/>
        <v>133370995.7135199</v>
      </c>
      <c r="GH159" s="83">
        <f t="shared" si="393"/>
        <v>133370995.7135199</v>
      </c>
      <c r="GI159" s="83">
        <f t="shared" si="394"/>
        <v>133302289.751664</v>
      </c>
      <c r="GJ159" s="83">
        <f t="shared" si="395"/>
        <v>0</v>
      </c>
      <c r="GK159" s="83">
        <f t="shared" si="396"/>
        <v>133302289.751664</v>
      </c>
      <c r="GL159" s="83">
        <f t="shared" si="397"/>
        <v>133302289.751664</v>
      </c>
      <c r="GM159" s="83">
        <f t="shared" si="398"/>
        <v>0</v>
      </c>
      <c r="GN159" s="83">
        <f t="shared" si="399"/>
        <v>133302289.751664</v>
      </c>
      <c r="GO159" s="83">
        <f t="shared" si="400"/>
        <v>133302289.751664</v>
      </c>
      <c r="GP159" s="83">
        <f t="shared" si="401"/>
        <v>133302289.751664</v>
      </c>
      <c r="GQ159" s="83">
        <f t="shared" si="402"/>
        <v>133333503.73009411</v>
      </c>
      <c r="GR159" s="83">
        <f t="shared" si="403"/>
        <v>0</v>
      </c>
      <c r="GS159" s="83">
        <f t="shared" si="404"/>
        <v>133370995.7135199</v>
      </c>
      <c r="GT159" s="83">
        <f t="shared" si="405"/>
        <v>133921522.42083761</v>
      </c>
      <c r="GU159" s="83">
        <f t="shared" si="406"/>
        <v>0</v>
      </c>
      <c r="GV159" s="83">
        <f t="shared" si="407"/>
        <v>133343513.32925396</v>
      </c>
      <c r="GW159" s="83">
        <f t="shared" si="408"/>
        <v>133370995.7135199</v>
      </c>
      <c r="GX159" s="83">
        <f t="shared" si="409"/>
        <v>133335842.9891887</v>
      </c>
      <c r="GY159" s="83">
        <f t="shared" si="410"/>
        <v>133357632.448669</v>
      </c>
      <c r="GZ159" s="83">
        <f t="shared" si="411"/>
        <v>0</v>
      </c>
      <c r="HA159" s="83">
        <f t="shared" si="412"/>
        <v>133308611.032544</v>
      </c>
      <c r="HB159" s="83">
        <f t="shared" si="413"/>
        <v>133854888.46955401</v>
      </c>
      <c r="HC159" s="83">
        <f t="shared" si="414"/>
        <v>0</v>
      </c>
      <c r="HD159" s="83">
        <f t="shared" si="415"/>
        <v>133302289.751664</v>
      </c>
      <c r="HE159" s="83">
        <f t="shared" si="416"/>
        <v>133445762.09219199</v>
      </c>
      <c r="HF159" s="83">
        <f t="shared" si="417"/>
        <v>133350518.32257199</v>
      </c>
      <c r="HG159" s="83">
        <f t="shared" si="418"/>
        <v>133357632.448669</v>
      </c>
      <c r="HH159" s="83">
        <f t="shared" si="419"/>
        <v>0</v>
      </c>
      <c r="HI159" s="83">
        <f t="shared" si="420"/>
        <v>133308611.032544</v>
      </c>
      <c r="HJ159" s="83">
        <f t="shared" si="421"/>
        <v>133856924.56230187</v>
      </c>
      <c r="HK159" s="83">
        <f t="shared" si="422"/>
        <v>0</v>
      </c>
      <c r="HL159" s="83">
        <f t="shared" si="423"/>
        <v>133302289.751664</v>
      </c>
      <c r="HM159" s="83">
        <f t="shared" si="424"/>
        <v>133439886.46365663</v>
      </c>
      <c r="HN159" s="83">
        <f t="shared" si="425"/>
        <v>133350518.32257199</v>
      </c>
    </row>
    <row r="160" spans="1:222" x14ac:dyDescent="0.2">
      <c r="A160" s="63"/>
      <c r="K160" s="64" t="s">
        <v>480</v>
      </c>
      <c r="L160" s="64"/>
      <c r="M160" s="84">
        <v>1</v>
      </c>
      <c r="N160" s="84">
        <v>2</v>
      </c>
      <c r="O160" s="84"/>
      <c r="P160" s="84"/>
      <c r="Q160" s="84">
        <v>1</v>
      </c>
      <c r="R160" s="84">
        <v>1</v>
      </c>
      <c r="S160" s="83">
        <f t="shared" si="326"/>
        <v>40</v>
      </c>
      <c r="T160" s="87">
        <f t="shared" si="327"/>
        <v>0</v>
      </c>
      <c r="U160" s="84"/>
      <c r="V160" s="84"/>
      <c r="W160" s="85">
        <v>1.00319106602479</v>
      </c>
      <c r="X160" s="85">
        <v>1.0031785287700801</v>
      </c>
      <c r="Y160" s="85">
        <v>1.00320816103207</v>
      </c>
      <c r="Z160" s="85">
        <v>1.0031910366858501</v>
      </c>
      <c r="AA160" s="85">
        <v>1.00334984510894</v>
      </c>
      <c r="AB160" s="85">
        <v>1.0030464640771</v>
      </c>
      <c r="AC160" s="85">
        <v>1.00319106602479</v>
      </c>
      <c r="AD160" s="85">
        <v>1.0032058007937701</v>
      </c>
      <c r="AE160" s="85">
        <v>1.0031866790374699</v>
      </c>
      <c r="AF160" s="98">
        <v>48810390.226014502</v>
      </c>
      <c r="AG160" s="84">
        <v>48836920.027928203</v>
      </c>
      <c r="AH160" s="84">
        <v>48771868.430819899</v>
      </c>
      <c r="AI160" s="84">
        <v>48811263.826149397</v>
      </c>
      <c r="AJ160" s="84">
        <v>49154963.921899803</v>
      </c>
      <c r="AK160" s="84">
        <v>48497864.288378201</v>
      </c>
      <c r="AL160" s="98">
        <v>48810390.226014502</v>
      </c>
      <c r="AM160" s="84">
        <v>48996743.315286398</v>
      </c>
      <c r="AN160" s="84">
        <v>48813537.627301998</v>
      </c>
      <c r="AO160" s="84"/>
      <c r="AP160" s="84"/>
      <c r="AQ160" s="84"/>
      <c r="AR160" s="84">
        <v>41374292.491904996</v>
      </c>
      <c r="AS160" s="83">
        <f t="shared" si="328"/>
        <v>41374292.491904996</v>
      </c>
      <c r="AT160" s="83">
        <f t="shared" si="269"/>
        <v>41374292.491904996</v>
      </c>
      <c r="AU160" s="83">
        <f t="shared" si="329"/>
        <v>0</v>
      </c>
      <c r="AV160" s="84">
        <v>41387741.700000003</v>
      </c>
      <c r="AW160" s="84">
        <v>41387741.700000003</v>
      </c>
      <c r="AX160" s="84"/>
      <c r="AY160" s="83">
        <f t="shared" si="270"/>
        <v>41387741.700000003</v>
      </c>
      <c r="AZ160" s="83">
        <f t="shared" si="271"/>
        <v>0</v>
      </c>
      <c r="BA160" s="83">
        <f t="shared" si="272"/>
        <v>48810390.226014502</v>
      </c>
      <c r="BB160" s="83">
        <f t="shared" si="273"/>
        <v>48810390.226014502</v>
      </c>
      <c r="BC160" s="83">
        <f t="shared" si="274"/>
        <v>48810390.226014502</v>
      </c>
      <c r="BD160" s="83">
        <f t="shared" si="275"/>
        <v>48810390.226014502</v>
      </c>
      <c r="BE160" s="83">
        <f t="shared" si="330"/>
        <v>0</v>
      </c>
      <c r="BF160" s="83">
        <f t="shared" si="331"/>
        <v>0</v>
      </c>
      <c r="BG160" s="83">
        <f t="shared" si="276"/>
        <v>48810390.226014502</v>
      </c>
      <c r="BH160" s="83">
        <f t="shared" si="277"/>
        <v>48836920.027928203</v>
      </c>
      <c r="BI160" s="83">
        <f t="shared" si="278"/>
        <v>48771868.430819899</v>
      </c>
      <c r="BJ160" s="83">
        <f t="shared" si="279"/>
        <v>48811263.826149397</v>
      </c>
      <c r="BK160" s="83">
        <f t="shared" si="280"/>
        <v>49154963.921899803</v>
      </c>
      <c r="BL160" s="83">
        <f t="shared" si="281"/>
        <v>48497864.288378201</v>
      </c>
      <c r="BM160" s="83">
        <f t="shared" si="282"/>
        <v>48996743.315286398</v>
      </c>
      <c r="BN160" s="83">
        <f t="shared" si="283"/>
        <v>48813537.627301998</v>
      </c>
      <c r="BO160" s="83">
        <f t="shared" si="332"/>
        <v>0</v>
      </c>
      <c r="BP160" s="83">
        <f t="shared" si="284"/>
        <v>0</v>
      </c>
      <c r="BQ160" s="83">
        <f t="shared" si="285"/>
        <v>48966147.403921477</v>
      </c>
      <c r="BR160" s="83">
        <f t="shared" si="286"/>
        <v>48966147.403921477</v>
      </c>
      <c r="BS160" s="83">
        <f t="shared" si="287"/>
        <v>48966147.403921477</v>
      </c>
      <c r="BT160" s="83">
        <f t="shared" si="288"/>
        <v>48966147.403921477</v>
      </c>
      <c r="BU160" s="83">
        <f t="shared" si="289"/>
        <v>48966147.403921477</v>
      </c>
      <c r="BV160" s="83">
        <f t="shared" si="290"/>
        <v>48992149.583279073</v>
      </c>
      <c r="BW160" s="83">
        <f t="shared" si="291"/>
        <v>48928336.4385809</v>
      </c>
      <c r="BX160" s="83">
        <f t="shared" si="292"/>
        <v>48967022.359701343</v>
      </c>
      <c r="BY160" s="83">
        <f t="shared" si="293"/>
        <v>49319625.437373698</v>
      </c>
      <c r="BZ160" s="83">
        <f t="shared" si="294"/>
        <v>48645611.289748818</v>
      </c>
      <c r="CA160" s="83">
        <f t="shared" si="295"/>
        <v>49153817.113898695</v>
      </c>
      <c r="CB160" s="83">
        <f t="shared" si="296"/>
        <v>48969090.704403669</v>
      </c>
      <c r="CC160" s="84"/>
      <c r="CD160" s="84"/>
      <c r="CE160" s="84"/>
      <c r="CF160" s="84"/>
      <c r="CG160" s="84"/>
      <c r="CH160" s="84"/>
      <c r="CI160" s="84"/>
      <c r="CJ160" s="84"/>
      <c r="CK160" s="84"/>
      <c r="CL160" s="83">
        <f t="shared" si="321"/>
        <v>26529.801913700998</v>
      </c>
      <c r="CM160" s="83">
        <f t="shared" si="322"/>
        <v>0</v>
      </c>
      <c r="CN160" s="83">
        <f t="shared" si="323"/>
        <v>873.60013489425182</v>
      </c>
      <c r="CO160" s="83">
        <f t="shared" si="297"/>
        <v>344573.69588530064</v>
      </c>
      <c r="CP160" s="83">
        <f t="shared" si="298"/>
        <v>0</v>
      </c>
      <c r="CQ160" s="83">
        <f t="shared" si="299"/>
        <v>0</v>
      </c>
      <c r="CR160" s="83">
        <f t="shared" si="300"/>
        <v>0</v>
      </c>
      <c r="CS160" s="83">
        <f t="shared" si="301"/>
        <v>0</v>
      </c>
      <c r="CT160" s="83">
        <f t="shared" si="302"/>
        <v>0</v>
      </c>
      <c r="CU160" s="83">
        <f t="shared" si="303"/>
        <v>0</v>
      </c>
      <c r="CV160" s="83">
        <f t="shared" si="333"/>
        <v>344573.69588530064</v>
      </c>
      <c r="CW160" s="83">
        <f>INDEX($CO:$CU,ROW(),MATCH($CW$42,$CO$47:$CU$47,0))</f>
        <v>0</v>
      </c>
      <c r="CX160" s="83">
        <f t="shared" si="324"/>
        <v>186353.08927189559</v>
      </c>
      <c r="CY160" s="83">
        <f t="shared" si="325"/>
        <v>3147.4012874960899</v>
      </c>
      <c r="CZ160" s="83">
        <f t="shared" si="334"/>
        <v>26002.179357595742</v>
      </c>
      <c r="DA160" s="83">
        <f t="shared" si="335"/>
        <v>0</v>
      </c>
      <c r="DB160" s="83">
        <f t="shared" si="336"/>
        <v>874.9557798653841</v>
      </c>
      <c r="DC160" s="83">
        <f t="shared" si="304"/>
        <v>353478.03345222026</v>
      </c>
      <c r="DD160" s="83">
        <f t="shared" si="305"/>
        <v>0</v>
      </c>
      <c r="DE160" s="83">
        <f t="shared" si="306"/>
        <v>0</v>
      </c>
      <c r="DF160" s="83">
        <f t="shared" si="307"/>
        <v>0</v>
      </c>
      <c r="DG160" s="83">
        <f t="shared" si="308"/>
        <v>0</v>
      </c>
      <c r="DH160" s="83">
        <f t="shared" si="309"/>
        <v>0</v>
      </c>
      <c r="DI160" s="83">
        <f t="shared" si="310"/>
        <v>0</v>
      </c>
      <c r="DJ160" s="83">
        <f t="shared" si="337"/>
        <v>353478.03345222026</v>
      </c>
      <c r="DK160" s="83">
        <f>INDEX($DC:$DI,ROW(),MATCH($DK$42,$DC$47:$DI$47,0))</f>
        <v>0</v>
      </c>
      <c r="DL160" s="83">
        <f t="shared" si="338"/>
        <v>187669.70997721702</v>
      </c>
      <c r="DM160" s="83">
        <f t="shared" si="339"/>
        <v>2943.3004821911454</v>
      </c>
      <c r="DN160" s="83">
        <f t="shared" si="340"/>
        <v>0</v>
      </c>
      <c r="DO160" s="83">
        <f t="shared" si="341"/>
        <v>0</v>
      </c>
      <c r="DP160" s="83">
        <f t="shared" si="342"/>
        <v>0</v>
      </c>
      <c r="DQ160" s="83">
        <f t="shared" si="343"/>
        <v>-55481.910651272912</v>
      </c>
      <c r="DR160" s="83">
        <f t="shared" si="344"/>
        <v>0</v>
      </c>
      <c r="DS160" s="83">
        <f t="shared" si="345"/>
        <v>0</v>
      </c>
      <c r="DT160" s="83">
        <f t="shared" si="346"/>
        <v>0</v>
      </c>
      <c r="DU160" s="83">
        <f t="shared" si="347"/>
        <v>0</v>
      </c>
      <c r="DV160" s="83">
        <f t="shared" si="348"/>
        <v>7690.3726666758321</v>
      </c>
      <c r="DW160" s="83">
        <f t="shared" si="349"/>
        <v>0</v>
      </c>
      <c r="DX160" s="83">
        <f t="shared" si="350"/>
        <v>0</v>
      </c>
      <c r="DY160" s="83">
        <f t="shared" si="351"/>
        <v>0</v>
      </c>
      <c r="DZ160" s="83">
        <f t="shared" si="352"/>
        <v>0</v>
      </c>
      <c r="EA160" s="83">
        <f t="shared" si="353"/>
        <v>-54270.986102888673</v>
      </c>
      <c r="EB160" s="83">
        <f t="shared" si="354"/>
        <v>0</v>
      </c>
      <c r="EC160" s="83">
        <f t="shared" si="355"/>
        <v>0</v>
      </c>
      <c r="ED160" s="83">
        <f t="shared" si="356"/>
        <v>0</v>
      </c>
      <c r="EE160" s="83">
        <f t="shared" si="357"/>
        <v>0</v>
      </c>
      <c r="EF160" s="83">
        <f t="shared" si="358"/>
        <v>7673.3402759974269</v>
      </c>
      <c r="EG160" s="83">
        <f t="shared" si="359"/>
        <v>0</v>
      </c>
      <c r="EH160" s="83">
        <f t="shared" si="360"/>
        <v>26529.801913700998</v>
      </c>
      <c r="EI160" s="83">
        <f t="shared" si="361"/>
        <v>0</v>
      </c>
      <c r="EJ160" s="83">
        <f t="shared" si="362"/>
        <v>873.60013489425182</v>
      </c>
      <c r="EK160" s="83">
        <f t="shared" si="363"/>
        <v>400055.60653657356</v>
      </c>
      <c r="EL160" s="83">
        <f t="shared" si="364"/>
        <v>0</v>
      </c>
      <c r="EM160" s="83">
        <f t="shared" si="365"/>
        <v>0</v>
      </c>
      <c r="EN160" s="83">
        <f t="shared" si="366"/>
        <v>0</v>
      </c>
      <c r="EO160" s="83">
        <f t="shared" si="367"/>
        <v>0</v>
      </c>
      <c r="EP160" s="83">
        <f t="shared" si="311"/>
        <v>0</v>
      </c>
      <c r="EQ160" s="83">
        <f t="shared" si="312"/>
        <v>0</v>
      </c>
      <c r="ER160" s="83">
        <f t="shared" si="368"/>
        <v>400055.60653657356</v>
      </c>
      <c r="ES160" s="83">
        <f>INDEX($EK:$EQ,ROW(),MATCH($ES$42,$EK$47:$EQ$47,0))</f>
        <v>0</v>
      </c>
      <c r="ET160" s="83">
        <f t="shared" si="369"/>
        <v>178662.71660521976</v>
      </c>
      <c r="EU160" s="83">
        <f t="shared" si="370"/>
        <v>3147.4012874960899</v>
      </c>
      <c r="EV160" s="83">
        <f t="shared" si="371"/>
        <v>26002.179357595742</v>
      </c>
      <c r="EW160" s="83">
        <f t="shared" si="372"/>
        <v>0</v>
      </c>
      <c r="EX160" s="83">
        <f t="shared" si="373"/>
        <v>874.9557798653841</v>
      </c>
      <c r="EY160" s="83">
        <f t="shared" si="374"/>
        <v>407749.01955510891</v>
      </c>
      <c r="EZ160" s="83">
        <f t="shared" si="375"/>
        <v>0</v>
      </c>
      <c r="FA160" s="83">
        <f t="shared" si="376"/>
        <v>0</v>
      </c>
      <c r="FB160" s="83">
        <f t="shared" si="377"/>
        <v>0</v>
      </c>
      <c r="FC160" s="83">
        <f t="shared" si="378"/>
        <v>0</v>
      </c>
      <c r="FD160" s="83">
        <f t="shared" si="313"/>
        <v>0</v>
      </c>
      <c r="FE160" s="83">
        <f t="shared" si="314"/>
        <v>0</v>
      </c>
      <c r="FF160" s="83">
        <f t="shared" si="379"/>
        <v>407749.01955510891</v>
      </c>
      <c r="FG160" s="113">
        <f>INDEX($EY:$FE,ROW(),MATCH($FG$42,$EY$47:$FE$47,0))</f>
        <v>0</v>
      </c>
      <c r="FH160" s="83">
        <f t="shared" si="380"/>
        <v>179996.36970121961</v>
      </c>
      <c r="FI160" s="83">
        <f t="shared" si="381"/>
        <v>2943.3004821911454</v>
      </c>
      <c r="FJ160" s="84">
        <v>808026.18268500001</v>
      </c>
      <c r="FK160" s="84">
        <v>154417.79500792301</v>
      </c>
      <c r="FL160" s="84"/>
      <c r="FM160" s="83">
        <f t="shared" si="315"/>
        <v>0</v>
      </c>
      <c r="FN160" s="83">
        <f t="shared" si="316"/>
        <v>0</v>
      </c>
      <c r="FO160" s="83">
        <f t="shared" si="382"/>
        <v>154417.79500792301</v>
      </c>
      <c r="FP160" s="84">
        <v>1589055.0718763799</v>
      </c>
      <c r="FQ160" s="84">
        <v>49340027.006926</v>
      </c>
      <c r="FR160" s="83">
        <f t="shared" si="383"/>
        <v>49340027.006925963</v>
      </c>
      <c r="FS160" s="83">
        <f t="shared" si="384"/>
        <v>0</v>
      </c>
      <c r="FT160" s="84">
        <v>48713415.912742503</v>
      </c>
      <c r="FU160" s="83">
        <f t="shared" si="317"/>
        <v>48810390.226014502</v>
      </c>
      <c r="FV160" s="83">
        <f t="shared" si="318"/>
        <v>0</v>
      </c>
      <c r="FW160" s="83">
        <f t="shared" si="319"/>
        <v>41374292.491904996</v>
      </c>
      <c r="FX160" s="84">
        <v>9259222.1300000008</v>
      </c>
      <c r="FY160" s="83">
        <f t="shared" si="385"/>
        <v>1836573.6039855033</v>
      </c>
      <c r="FZ160" s="83">
        <f t="shared" si="320"/>
        <v>96974.313271999359</v>
      </c>
      <c r="GA160" s="83">
        <f t="shared" si="386"/>
        <v>0</v>
      </c>
      <c r="GB160" s="83">
        <f t="shared" si="387"/>
        <v>0</v>
      </c>
      <c r="GC160" s="83">
        <f t="shared" si="388"/>
        <v>0</v>
      </c>
      <c r="GD160" s="83">
        <f t="shared" si="389"/>
        <v>0</v>
      </c>
      <c r="GE160" s="83">
        <f t="shared" si="390"/>
        <v>0</v>
      </c>
      <c r="GF160" s="83">
        <f t="shared" si="391"/>
        <v>0</v>
      </c>
      <c r="GG160" s="83">
        <f t="shared" si="392"/>
        <v>0</v>
      </c>
      <c r="GH160" s="83">
        <f t="shared" si="393"/>
        <v>0</v>
      </c>
      <c r="GI160" s="83">
        <f t="shared" si="394"/>
        <v>48810390.226014502</v>
      </c>
      <c r="GJ160" s="83">
        <f t="shared" si="395"/>
        <v>0</v>
      </c>
      <c r="GK160" s="83">
        <f t="shared" si="396"/>
        <v>48810390.226014502</v>
      </c>
      <c r="GL160" s="83">
        <f t="shared" si="397"/>
        <v>48810390.226014502</v>
      </c>
      <c r="GM160" s="83">
        <f t="shared" si="398"/>
        <v>0</v>
      </c>
      <c r="GN160" s="83">
        <f t="shared" si="399"/>
        <v>0</v>
      </c>
      <c r="GO160" s="83">
        <f t="shared" si="400"/>
        <v>48810390.226014502</v>
      </c>
      <c r="GP160" s="83">
        <f t="shared" si="401"/>
        <v>48810390.226014502</v>
      </c>
      <c r="GQ160" s="83">
        <f t="shared" si="402"/>
        <v>0</v>
      </c>
      <c r="GR160" s="83">
        <f t="shared" si="403"/>
        <v>0</v>
      </c>
      <c r="GS160" s="83">
        <f t="shared" si="404"/>
        <v>0</v>
      </c>
      <c r="GT160" s="83">
        <f t="shared" si="405"/>
        <v>0</v>
      </c>
      <c r="GU160" s="83">
        <f t="shared" si="406"/>
        <v>0</v>
      </c>
      <c r="GV160" s="83">
        <f t="shared" si="407"/>
        <v>0</v>
      </c>
      <c r="GW160" s="83">
        <f t="shared" si="408"/>
        <v>0</v>
      </c>
      <c r="GX160" s="83">
        <f t="shared" si="409"/>
        <v>0</v>
      </c>
      <c r="GY160" s="83">
        <f t="shared" si="410"/>
        <v>48836920.027928203</v>
      </c>
      <c r="GZ160" s="83">
        <f t="shared" si="411"/>
        <v>0</v>
      </c>
      <c r="HA160" s="83">
        <f t="shared" si="412"/>
        <v>48811263.826149397</v>
      </c>
      <c r="HB160" s="83">
        <f t="shared" si="413"/>
        <v>49154963.921899803</v>
      </c>
      <c r="HC160" s="83">
        <f t="shared" si="414"/>
        <v>0</v>
      </c>
      <c r="HD160" s="83">
        <f t="shared" si="415"/>
        <v>0</v>
      </c>
      <c r="HE160" s="83">
        <f t="shared" si="416"/>
        <v>48996743.315286398</v>
      </c>
      <c r="HF160" s="83">
        <f t="shared" si="417"/>
        <v>48813537.627301998</v>
      </c>
      <c r="HG160" s="83">
        <f t="shared" si="418"/>
        <v>48836920.027928203</v>
      </c>
      <c r="HH160" s="83">
        <f t="shared" si="419"/>
        <v>0</v>
      </c>
      <c r="HI160" s="83">
        <f t="shared" si="420"/>
        <v>48811263.826149397</v>
      </c>
      <c r="HJ160" s="83">
        <f t="shared" si="421"/>
        <v>49209234.908002689</v>
      </c>
      <c r="HK160" s="83">
        <f t="shared" si="422"/>
        <v>0</v>
      </c>
      <c r="HL160" s="83">
        <f t="shared" si="423"/>
        <v>0</v>
      </c>
      <c r="HM160" s="83">
        <f t="shared" si="424"/>
        <v>48989069.975010403</v>
      </c>
      <c r="HN160" s="83">
        <f t="shared" si="425"/>
        <v>48813537.627301998</v>
      </c>
    </row>
    <row r="161" spans="1:222" x14ac:dyDescent="0.2">
      <c r="A161" s="63"/>
      <c r="K161" s="64" t="s">
        <v>481</v>
      </c>
      <c r="L161" s="64"/>
      <c r="M161" s="84">
        <v>1</v>
      </c>
      <c r="N161" s="84">
        <v>2</v>
      </c>
      <c r="O161" s="84"/>
      <c r="P161" s="84">
        <v>1</v>
      </c>
      <c r="Q161" s="84">
        <v>1</v>
      </c>
      <c r="R161" s="84">
        <v>1</v>
      </c>
      <c r="S161" s="83">
        <f t="shared" si="326"/>
        <v>40</v>
      </c>
      <c r="T161" s="87">
        <f t="shared" si="327"/>
        <v>0</v>
      </c>
      <c r="U161" s="84"/>
      <c r="V161" s="84"/>
      <c r="W161" s="85">
        <v>1.0018062751327901</v>
      </c>
      <c r="X161" s="85">
        <v>1.0018062751327901</v>
      </c>
      <c r="Y161" s="85">
        <v>1.0018062751327901</v>
      </c>
      <c r="Z161" s="85">
        <v>1.0018062751327901</v>
      </c>
      <c r="AA161" s="85">
        <v>1.0018062751327901</v>
      </c>
      <c r="AB161" s="85">
        <v>1.0018062751327901</v>
      </c>
      <c r="AC161" s="85">
        <v>1.0018062751327901</v>
      </c>
      <c r="AD161" s="85">
        <v>1.00180693208312</v>
      </c>
      <c r="AE161" s="85">
        <v>1.0018062751327901</v>
      </c>
      <c r="AF161" s="98">
        <v>154808.79207417401</v>
      </c>
      <c r="AG161" s="84">
        <v>154808.79207417401</v>
      </c>
      <c r="AH161" s="84">
        <v>154808.79207417401</v>
      </c>
      <c r="AI161" s="84">
        <v>154808.79207417401</v>
      </c>
      <c r="AJ161" s="84">
        <v>154808.79207417401</v>
      </c>
      <c r="AK161" s="84">
        <v>154808.79207417401</v>
      </c>
      <c r="AL161" s="98">
        <v>154808.79207417401</v>
      </c>
      <c r="AM161" s="84">
        <v>170344.729607507</v>
      </c>
      <c r="AN161" s="84">
        <v>154808.79207417401</v>
      </c>
      <c r="AO161" s="84"/>
      <c r="AP161" s="84"/>
      <c r="AQ161" s="84"/>
      <c r="AR161" s="84"/>
      <c r="AS161" s="83">
        <f t="shared" si="328"/>
        <v>0</v>
      </c>
      <c r="AT161" s="83">
        <f t="shared" si="269"/>
        <v>0</v>
      </c>
      <c r="AU161" s="83">
        <f t="shared" si="329"/>
        <v>0</v>
      </c>
      <c r="AV161" s="84">
        <v>49711385.93</v>
      </c>
      <c r="AW161" s="84">
        <v>49711385.93</v>
      </c>
      <c r="AX161" s="84"/>
      <c r="AY161" s="83">
        <f t="shared" si="270"/>
        <v>49711385.93</v>
      </c>
      <c r="AZ161" s="83">
        <f t="shared" si="271"/>
        <v>0</v>
      </c>
      <c r="BA161" s="83">
        <f t="shared" si="272"/>
        <v>154808.79207417401</v>
      </c>
      <c r="BB161" s="83">
        <f t="shared" si="273"/>
        <v>154808.79207417401</v>
      </c>
      <c r="BC161" s="83">
        <f t="shared" si="274"/>
        <v>154808.79207417401</v>
      </c>
      <c r="BD161" s="83">
        <f t="shared" si="275"/>
        <v>154808.79207417401</v>
      </c>
      <c r="BE161" s="83">
        <f t="shared" si="330"/>
        <v>0</v>
      </c>
      <c r="BF161" s="83">
        <f t="shared" si="331"/>
        <v>0</v>
      </c>
      <c r="BG161" s="83">
        <f t="shared" si="276"/>
        <v>154808.79207417401</v>
      </c>
      <c r="BH161" s="83">
        <f t="shared" si="277"/>
        <v>154808.79207417401</v>
      </c>
      <c r="BI161" s="83">
        <f t="shared" si="278"/>
        <v>154808.79207417401</v>
      </c>
      <c r="BJ161" s="83">
        <f t="shared" si="279"/>
        <v>154808.79207417401</v>
      </c>
      <c r="BK161" s="83">
        <f t="shared" si="280"/>
        <v>154808.79207417401</v>
      </c>
      <c r="BL161" s="83">
        <f t="shared" si="281"/>
        <v>154808.79207417401</v>
      </c>
      <c r="BM161" s="83">
        <f t="shared" si="282"/>
        <v>170344.729607507</v>
      </c>
      <c r="BN161" s="83">
        <f t="shared" si="283"/>
        <v>154808.79207417401</v>
      </c>
      <c r="BO161" s="83">
        <f t="shared" si="332"/>
        <v>0</v>
      </c>
      <c r="BP161" s="83">
        <f t="shared" si="284"/>
        <v>0</v>
      </c>
      <c r="BQ161" s="83">
        <f t="shared" si="285"/>
        <v>155088.41934563487</v>
      </c>
      <c r="BR161" s="83">
        <f t="shared" si="286"/>
        <v>155088.41934563487</v>
      </c>
      <c r="BS161" s="83">
        <f t="shared" si="287"/>
        <v>155088.41934563487</v>
      </c>
      <c r="BT161" s="83">
        <f t="shared" si="288"/>
        <v>155088.41934563487</v>
      </c>
      <c r="BU161" s="83">
        <f t="shared" si="289"/>
        <v>155088.41934563487</v>
      </c>
      <c r="BV161" s="83">
        <f t="shared" si="290"/>
        <v>155088.41934563487</v>
      </c>
      <c r="BW161" s="83">
        <f t="shared" si="291"/>
        <v>155088.41934563487</v>
      </c>
      <c r="BX161" s="83">
        <f t="shared" si="292"/>
        <v>155088.41934563487</v>
      </c>
      <c r="BY161" s="83">
        <f t="shared" si="293"/>
        <v>155088.41934563487</v>
      </c>
      <c r="BZ161" s="83">
        <f t="shared" si="294"/>
        <v>155088.41934563487</v>
      </c>
      <c r="CA161" s="83">
        <f t="shared" si="295"/>
        <v>170652.53096462521</v>
      </c>
      <c r="CB161" s="83">
        <f t="shared" si="296"/>
        <v>155088.41934563487</v>
      </c>
      <c r="CC161" s="84"/>
      <c r="CD161" s="84"/>
      <c r="CE161" s="84"/>
      <c r="CF161" s="84"/>
      <c r="CG161" s="84"/>
      <c r="CH161" s="84"/>
      <c r="CI161" s="84"/>
      <c r="CJ161" s="84"/>
      <c r="CK161" s="84"/>
      <c r="CL161" s="83">
        <f t="shared" si="321"/>
        <v>0</v>
      </c>
      <c r="CM161" s="83">
        <f t="shared" si="322"/>
        <v>0</v>
      </c>
      <c r="CN161" s="83">
        <f t="shared" si="323"/>
        <v>0</v>
      </c>
      <c r="CO161" s="83">
        <f t="shared" si="297"/>
        <v>0</v>
      </c>
      <c r="CP161" s="83">
        <f t="shared" si="298"/>
        <v>0</v>
      </c>
      <c r="CQ161" s="83">
        <f t="shared" si="299"/>
        <v>0</v>
      </c>
      <c r="CR161" s="83">
        <f t="shared" si="300"/>
        <v>0</v>
      </c>
      <c r="CS161" s="83">
        <f t="shared" si="301"/>
        <v>0</v>
      </c>
      <c r="CT161" s="83">
        <f t="shared" si="302"/>
        <v>0</v>
      </c>
      <c r="CU161" s="83">
        <f t="shared" si="303"/>
        <v>0</v>
      </c>
      <c r="CV161" s="83">
        <f t="shared" si="333"/>
        <v>0</v>
      </c>
      <c r="CW161" s="83">
        <f>INDEX($CO:$CU,ROW(),MATCH($CW$42,$CO$47:$CU$47,0))</f>
        <v>0</v>
      </c>
      <c r="CX161" s="83">
        <f t="shared" si="324"/>
        <v>15535.937533332995</v>
      </c>
      <c r="CY161" s="83">
        <f t="shared" si="325"/>
        <v>0</v>
      </c>
      <c r="CZ161" s="83">
        <f t="shared" si="334"/>
        <v>0</v>
      </c>
      <c r="DA161" s="83">
        <f t="shared" si="335"/>
        <v>0</v>
      </c>
      <c r="DB161" s="83">
        <f t="shared" si="336"/>
        <v>0</v>
      </c>
      <c r="DC161" s="83">
        <f t="shared" si="304"/>
        <v>0</v>
      </c>
      <c r="DD161" s="83">
        <f t="shared" si="305"/>
        <v>0</v>
      </c>
      <c r="DE161" s="83">
        <f t="shared" si="306"/>
        <v>0</v>
      </c>
      <c r="DF161" s="83">
        <f t="shared" si="307"/>
        <v>0</v>
      </c>
      <c r="DG161" s="83">
        <f t="shared" si="308"/>
        <v>0</v>
      </c>
      <c r="DH161" s="83">
        <f t="shared" si="309"/>
        <v>0</v>
      </c>
      <c r="DI161" s="83">
        <f t="shared" si="310"/>
        <v>0</v>
      </c>
      <c r="DJ161" s="83">
        <f t="shared" si="337"/>
        <v>0</v>
      </c>
      <c r="DK161" s="83">
        <f>INDEX($DC:$DI,ROW(),MATCH($DK$42,$DC$47:$DI$47,0))</f>
        <v>0</v>
      </c>
      <c r="DL161" s="83">
        <f t="shared" si="338"/>
        <v>15564.111618990341</v>
      </c>
      <c r="DM161" s="83">
        <f t="shared" si="339"/>
        <v>0</v>
      </c>
      <c r="DN161" s="83">
        <f t="shared" si="340"/>
        <v>0</v>
      </c>
      <c r="DO161" s="83">
        <f t="shared" si="341"/>
        <v>0</v>
      </c>
      <c r="DP161" s="83">
        <f t="shared" si="342"/>
        <v>0</v>
      </c>
      <c r="DQ161" s="83">
        <f t="shared" si="343"/>
        <v>0</v>
      </c>
      <c r="DR161" s="83">
        <f t="shared" si="344"/>
        <v>0</v>
      </c>
      <c r="DS161" s="83">
        <f t="shared" si="345"/>
        <v>0</v>
      </c>
      <c r="DT161" s="83">
        <f t="shared" si="346"/>
        <v>0</v>
      </c>
      <c r="DU161" s="83">
        <f t="shared" si="347"/>
        <v>0</v>
      </c>
      <c r="DV161" s="83">
        <f t="shared" si="348"/>
        <v>641.13318337967519</v>
      </c>
      <c r="DW161" s="83">
        <f t="shared" si="349"/>
        <v>0</v>
      </c>
      <c r="DX161" s="83">
        <f t="shared" si="350"/>
        <v>0</v>
      </c>
      <c r="DY161" s="83">
        <f t="shared" si="351"/>
        <v>0</v>
      </c>
      <c r="DZ161" s="83">
        <f t="shared" si="352"/>
        <v>0</v>
      </c>
      <c r="EA161" s="83">
        <f t="shared" si="353"/>
        <v>0</v>
      </c>
      <c r="EB161" s="83">
        <f t="shared" si="354"/>
        <v>0</v>
      </c>
      <c r="EC161" s="83">
        <f t="shared" si="355"/>
        <v>0</v>
      </c>
      <c r="ED161" s="83">
        <f t="shared" si="356"/>
        <v>0</v>
      </c>
      <c r="EE161" s="83">
        <f t="shared" si="357"/>
        <v>0</v>
      </c>
      <c r="EF161" s="83">
        <f t="shared" si="358"/>
        <v>636.37719992542577</v>
      </c>
      <c r="EG161" s="83">
        <f t="shared" si="359"/>
        <v>0</v>
      </c>
      <c r="EH161" s="83">
        <f t="shared" si="360"/>
        <v>0</v>
      </c>
      <c r="EI161" s="83">
        <f t="shared" si="361"/>
        <v>0</v>
      </c>
      <c r="EJ161" s="83">
        <f t="shared" si="362"/>
        <v>0</v>
      </c>
      <c r="EK161" s="83">
        <f t="shared" si="363"/>
        <v>0</v>
      </c>
      <c r="EL161" s="83">
        <f t="shared" si="364"/>
        <v>0</v>
      </c>
      <c r="EM161" s="83">
        <f t="shared" si="365"/>
        <v>0</v>
      </c>
      <c r="EN161" s="83">
        <f t="shared" si="366"/>
        <v>0</v>
      </c>
      <c r="EO161" s="83">
        <f t="shared" si="367"/>
        <v>0</v>
      </c>
      <c r="EP161" s="83">
        <f t="shared" si="311"/>
        <v>0</v>
      </c>
      <c r="EQ161" s="83">
        <f t="shared" si="312"/>
        <v>0</v>
      </c>
      <c r="ER161" s="83">
        <f t="shared" si="368"/>
        <v>0</v>
      </c>
      <c r="ES161" s="83">
        <f>INDEX($EK:$EQ,ROW(),MATCH($ES$42,$EK$47:$EQ$47,0))</f>
        <v>0</v>
      </c>
      <c r="ET161" s="83">
        <f t="shared" si="369"/>
        <v>14894.80434995332</v>
      </c>
      <c r="EU161" s="83">
        <f t="shared" si="370"/>
        <v>0</v>
      </c>
      <c r="EV161" s="83">
        <f t="shared" si="371"/>
        <v>0</v>
      </c>
      <c r="EW161" s="83">
        <f t="shared" si="372"/>
        <v>0</v>
      </c>
      <c r="EX161" s="83">
        <f t="shared" si="373"/>
        <v>0</v>
      </c>
      <c r="EY161" s="83">
        <f t="shared" si="374"/>
        <v>0</v>
      </c>
      <c r="EZ161" s="83">
        <f t="shared" si="375"/>
        <v>0</v>
      </c>
      <c r="FA161" s="83">
        <f t="shared" si="376"/>
        <v>0</v>
      </c>
      <c r="FB161" s="83">
        <f t="shared" si="377"/>
        <v>0</v>
      </c>
      <c r="FC161" s="83">
        <f t="shared" si="378"/>
        <v>0</v>
      </c>
      <c r="FD161" s="83">
        <f t="shared" si="313"/>
        <v>0</v>
      </c>
      <c r="FE161" s="83">
        <f t="shared" si="314"/>
        <v>0</v>
      </c>
      <c r="FF161" s="83">
        <f t="shared" si="379"/>
        <v>0</v>
      </c>
      <c r="FG161" s="113">
        <f>INDEX($EY:$FE,ROW(),MATCH($FG$42,$EY$47:$FE$47,0))</f>
        <v>0</v>
      </c>
      <c r="FH161" s="83">
        <f t="shared" si="380"/>
        <v>14927.734419064915</v>
      </c>
      <c r="FI161" s="83">
        <f t="shared" si="381"/>
        <v>0</v>
      </c>
      <c r="FJ161" s="84"/>
      <c r="FK161" s="84">
        <v>155359.37533332899</v>
      </c>
      <c r="FL161" s="84"/>
      <c r="FM161" s="83">
        <f t="shared" si="315"/>
        <v>0</v>
      </c>
      <c r="FN161" s="83">
        <f t="shared" si="316"/>
        <v>0</v>
      </c>
      <c r="FO161" s="83">
        <f t="shared" si="382"/>
        <v>155359.37533332899</v>
      </c>
      <c r="FP161" s="84"/>
      <c r="FQ161" s="84"/>
      <c r="FR161" s="83">
        <f t="shared" si="383"/>
        <v>0</v>
      </c>
      <c r="FS161" s="83">
        <f t="shared" si="384"/>
        <v>0</v>
      </c>
      <c r="FT161" s="84">
        <v>155359.37533332899</v>
      </c>
      <c r="FU161" s="83">
        <f t="shared" si="317"/>
        <v>154808.79207417401</v>
      </c>
      <c r="FV161" s="83">
        <f t="shared" si="318"/>
        <v>154808.79207417401</v>
      </c>
      <c r="FW161" s="83">
        <f t="shared" si="319"/>
        <v>0</v>
      </c>
      <c r="FX161" s="84"/>
      <c r="FY161" s="83">
        <f t="shared" si="385"/>
        <v>49556577.137925826</v>
      </c>
      <c r="FZ161" s="83">
        <f t="shared" si="320"/>
        <v>-550.58325915498426</v>
      </c>
      <c r="GA161" s="83">
        <f t="shared" si="386"/>
        <v>0</v>
      </c>
      <c r="GB161" s="83">
        <f t="shared" si="387"/>
        <v>0</v>
      </c>
      <c r="GC161" s="83">
        <f t="shared" si="388"/>
        <v>0</v>
      </c>
      <c r="GD161" s="83">
        <f t="shared" si="389"/>
        <v>0</v>
      </c>
      <c r="GE161" s="83">
        <f t="shared" si="390"/>
        <v>0</v>
      </c>
      <c r="GF161" s="83">
        <f t="shared" si="391"/>
        <v>0</v>
      </c>
      <c r="GG161" s="83">
        <f t="shared" si="392"/>
        <v>0</v>
      </c>
      <c r="GH161" s="83">
        <f t="shared" si="393"/>
        <v>0</v>
      </c>
      <c r="GI161" s="83">
        <f t="shared" si="394"/>
        <v>0</v>
      </c>
      <c r="GJ161" s="83">
        <f t="shared" si="395"/>
        <v>0</v>
      </c>
      <c r="GK161" s="83">
        <f t="shared" si="396"/>
        <v>0</v>
      </c>
      <c r="GL161" s="83">
        <f t="shared" si="397"/>
        <v>0</v>
      </c>
      <c r="GM161" s="83">
        <f t="shared" si="398"/>
        <v>0</v>
      </c>
      <c r="GN161" s="83">
        <f t="shared" si="399"/>
        <v>0</v>
      </c>
      <c r="GO161" s="83">
        <f t="shared" si="400"/>
        <v>154808.79207417401</v>
      </c>
      <c r="GP161" s="83">
        <f t="shared" si="401"/>
        <v>0</v>
      </c>
      <c r="GQ161" s="83">
        <f t="shared" si="402"/>
        <v>0</v>
      </c>
      <c r="GR161" s="83">
        <f t="shared" si="403"/>
        <v>0</v>
      </c>
      <c r="GS161" s="83">
        <f t="shared" si="404"/>
        <v>0</v>
      </c>
      <c r="GT161" s="83">
        <f t="shared" si="405"/>
        <v>0</v>
      </c>
      <c r="GU161" s="83">
        <f t="shared" si="406"/>
        <v>0</v>
      </c>
      <c r="GV161" s="83">
        <f t="shared" si="407"/>
        <v>0</v>
      </c>
      <c r="GW161" s="83">
        <f t="shared" si="408"/>
        <v>0</v>
      </c>
      <c r="GX161" s="83">
        <f t="shared" si="409"/>
        <v>0</v>
      </c>
      <c r="GY161" s="83">
        <f t="shared" si="410"/>
        <v>0</v>
      </c>
      <c r="GZ161" s="83">
        <f t="shared" si="411"/>
        <v>0</v>
      </c>
      <c r="HA161" s="83">
        <f t="shared" si="412"/>
        <v>0</v>
      </c>
      <c r="HB161" s="83">
        <f t="shared" si="413"/>
        <v>0</v>
      </c>
      <c r="HC161" s="83">
        <f t="shared" si="414"/>
        <v>0</v>
      </c>
      <c r="HD161" s="83">
        <f t="shared" si="415"/>
        <v>0</v>
      </c>
      <c r="HE161" s="83">
        <f t="shared" si="416"/>
        <v>170344.729607507</v>
      </c>
      <c r="HF161" s="83">
        <f t="shared" si="417"/>
        <v>0</v>
      </c>
      <c r="HG161" s="83">
        <f t="shared" si="418"/>
        <v>0</v>
      </c>
      <c r="HH161" s="83">
        <f t="shared" si="419"/>
        <v>0</v>
      </c>
      <c r="HI161" s="83">
        <f t="shared" si="420"/>
        <v>0</v>
      </c>
      <c r="HJ161" s="83">
        <f t="shared" si="421"/>
        <v>0</v>
      </c>
      <c r="HK161" s="83">
        <f t="shared" si="422"/>
        <v>0</v>
      </c>
      <c r="HL161" s="83">
        <f t="shared" si="423"/>
        <v>0</v>
      </c>
      <c r="HM161" s="83">
        <f t="shared" si="424"/>
        <v>169708.35240758158</v>
      </c>
      <c r="HN161" s="83">
        <f t="shared" si="425"/>
        <v>0</v>
      </c>
    </row>
    <row r="162" spans="1:222" x14ac:dyDescent="0.2">
      <c r="A162" s="63"/>
      <c r="K162" s="64" t="s">
        <v>482</v>
      </c>
      <c r="L162" s="64"/>
      <c r="M162" s="84">
        <v>1</v>
      </c>
      <c r="N162" s="84">
        <v>2</v>
      </c>
      <c r="O162" s="84"/>
      <c r="P162" s="84"/>
      <c r="Q162" s="84"/>
      <c r="R162" s="84">
        <v>3</v>
      </c>
      <c r="S162" s="83">
        <f t="shared" si="326"/>
        <v>40</v>
      </c>
      <c r="T162" s="87">
        <f t="shared" si="327"/>
        <v>0</v>
      </c>
      <c r="U162" s="84"/>
      <c r="V162" s="84"/>
      <c r="W162" s="85">
        <v>1.00462914558566</v>
      </c>
      <c r="X162" s="85">
        <v>1.0045528078869299</v>
      </c>
      <c r="Y162" s="85">
        <v>1.0047481538077301</v>
      </c>
      <c r="Z162" s="85">
        <v>1.00462914558566</v>
      </c>
      <c r="AA162" s="85">
        <v>1.00462914558566</v>
      </c>
      <c r="AB162" s="85">
        <v>1.00462914558566</v>
      </c>
      <c r="AC162" s="85">
        <v>1.00462914558566</v>
      </c>
      <c r="AD162" s="85">
        <v>1.00463216564549</v>
      </c>
      <c r="AE162" s="85">
        <v>1.0046286918005201</v>
      </c>
      <c r="AF162" s="98">
        <v>7287967.83989939</v>
      </c>
      <c r="AG162" s="84">
        <v>7192715.5072798198</v>
      </c>
      <c r="AH162" s="84">
        <v>7434817.6492831698</v>
      </c>
      <c r="AI162" s="84">
        <v>7287967.83989939</v>
      </c>
      <c r="AJ162" s="84">
        <v>7287967.83989939</v>
      </c>
      <c r="AK162" s="84">
        <v>7287967.83989939</v>
      </c>
      <c r="AL162" s="98">
        <v>7287967.83989939</v>
      </c>
      <c r="AM162" s="84">
        <v>7298937.7705050604</v>
      </c>
      <c r="AN162" s="84">
        <v>7277924.6381903598</v>
      </c>
      <c r="AO162" s="84"/>
      <c r="AP162" s="84"/>
      <c r="AQ162" s="84"/>
      <c r="AR162" s="84"/>
      <c r="AS162" s="83">
        <f t="shared" si="328"/>
        <v>0</v>
      </c>
      <c r="AT162" s="83">
        <f t="shared" si="269"/>
        <v>0</v>
      </c>
      <c r="AU162" s="83">
        <f t="shared" si="329"/>
        <v>0</v>
      </c>
      <c r="AV162" s="84">
        <v>6540814.9000000004</v>
      </c>
      <c r="AW162" s="84">
        <v>6540814.9000000004</v>
      </c>
      <c r="AX162" s="84"/>
      <c r="AY162" s="83">
        <f t="shared" si="270"/>
        <v>6540814.9000000004</v>
      </c>
      <c r="AZ162" s="83">
        <f t="shared" si="271"/>
        <v>7287967.83989939</v>
      </c>
      <c r="BA162" s="83">
        <f t="shared" si="272"/>
        <v>7287967.83989939</v>
      </c>
      <c r="BB162" s="83">
        <f t="shared" si="273"/>
        <v>7287967.83989939</v>
      </c>
      <c r="BC162" s="83">
        <f t="shared" si="274"/>
        <v>7287967.83989939</v>
      </c>
      <c r="BD162" s="83">
        <f t="shared" si="275"/>
        <v>7287967.83989939</v>
      </c>
      <c r="BE162" s="83">
        <f t="shared" si="330"/>
        <v>0</v>
      </c>
      <c r="BF162" s="83">
        <f t="shared" si="331"/>
        <v>0</v>
      </c>
      <c r="BG162" s="83">
        <f t="shared" si="276"/>
        <v>7287967.83989939</v>
      </c>
      <c r="BH162" s="83">
        <f t="shared" si="277"/>
        <v>7192715.5072798198</v>
      </c>
      <c r="BI162" s="83">
        <f t="shared" si="278"/>
        <v>7434817.6492831698</v>
      </c>
      <c r="BJ162" s="83">
        <f t="shared" si="279"/>
        <v>7287967.83989939</v>
      </c>
      <c r="BK162" s="83">
        <f t="shared" si="280"/>
        <v>7287967.83989939</v>
      </c>
      <c r="BL162" s="83">
        <f t="shared" si="281"/>
        <v>7287967.83989939</v>
      </c>
      <c r="BM162" s="83">
        <f t="shared" si="282"/>
        <v>7298937.7705050604</v>
      </c>
      <c r="BN162" s="83">
        <f t="shared" si="283"/>
        <v>7277924.6381903598</v>
      </c>
      <c r="BO162" s="83">
        <f t="shared" si="332"/>
        <v>0</v>
      </c>
      <c r="BP162" s="83">
        <f t="shared" si="284"/>
        <v>7321704.904053892</v>
      </c>
      <c r="BQ162" s="83">
        <f t="shared" si="285"/>
        <v>7321704.904053892</v>
      </c>
      <c r="BR162" s="83">
        <f t="shared" si="286"/>
        <v>7321704.904053892</v>
      </c>
      <c r="BS162" s="83">
        <f t="shared" si="287"/>
        <v>7321704.904053892</v>
      </c>
      <c r="BT162" s="83">
        <f t="shared" si="288"/>
        <v>7321704.904053892</v>
      </c>
      <c r="BU162" s="83">
        <f t="shared" si="289"/>
        <v>7321704.904053892</v>
      </c>
      <c r="BV162" s="83">
        <f t="shared" si="290"/>
        <v>7225462.5591698065</v>
      </c>
      <c r="BW162" s="83">
        <f t="shared" si="291"/>
        <v>7470119.3070143927</v>
      </c>
      <c r="BX162" s="83">
        <f t="shared" si="292"/>
        <v>7321704.904053892</v>
      </c>
      <c r="BY162" s="83">
        <f t="shared" si="293"/>
        <v>7321704.904053892</v>
      </c>
      <c r="BZ162" s="83">
        <f t="shared" si="294"/>
        <v>7321704.904053892</v>
      </c>
      <c r="CA162" s="83">
        <f t="shared" si="295"/>
        <v>7332747.6592941629</v>
      </c>
      <c r="CB162" s="83">
        <f t="shared" si="296"/>
        <v>7311611.9082879545</v>
      </c>
      <c r="CC162" s="84"/>
      <c r="CD162" s="84"/>
      <c r="CE162" s="84"/>
      <c r="CF162" s="84"/>
      <c r="CG162" s="84"/>
      <c r="CH162" s="84"/>
      <c r="CI162" s="84"/>
      <c r="CJ162" s="84"/>
      <c r="CK162" s="84"/>
      <c r="CL162" s="83">
        <f t="shared" si="321"/>
        <v>0</v>
      </c>
      <c r="CM162" s="83">
        <f t="shared" si="322"/>
        <v>146849.80938377976</v>
      </c>
      <c r="CN162" s="83">
        <f t="shared" si="323"/>
        <v>0</v>
      </c>
      <c r="CO162" s="83">
        <f t="shared" si="297"/>
        <v>0</v>
      </c>
      <c r="CP162" s="83">
        <f t="shared" si="298"/>
        <v>0</v>
      </c>
      <c r="CQ162" s="83">
        <f t="shared" si="299"/>
        <v>0</v>
      </c>
      <c r="CR162" s="83">
        <f t="shared" si="300"/>
        <v>0</v>
      </c>
      <c r="CS162" s="83">
        <f t="shared" si="301"/>
        <v>0</v>
      </c>
      <c r="CT162" s="83">
        <f t="shared" si="302"/>
        <v>0</v>
      </c>
      <c r="CU162" s="83">
        <f t="shared" si="303"/>
        <v>0</v>
      </c>
      <c r="CV162" s="83">
        <f t="shared" si="333"/>
        <v>0</v>
      </c>
      <c r="CW162" s="83">
        <f>INDEX($CO:$CU,ROW(),MATCH($CW$42,$CO$47:$CU$47,0))</f>
        <v>0</v>
      </c>
      <c r="CX162" s="83">
        <f t="shared" si="324"/>
        <v>10969.930605670437</v>
      </c>
      <c r="CY162" s="83">
        <f t="shared" si="325"/>
        <v>0</v>
      </c>
      <c r="CZ162" s="83">
        <f t="shared" si="334"/>
        <v>0</v>
      </c>
      <c r="DA162" s="83">
        <f t="shared" si="335"/>
        <v>148414.40296050068</v>
      </c>
      <c r="DB162" s="83">
        <f t="shared" si="336"/>
        <v>0</v>
      </c>
      <c r="DC162" s="83">
        <f t="shared" si="304"/>
        <v>0</v>
      </c>
      <c r="DD162" s="83">
        <f t="shared" si="305"/>
        <v>0</v>
      </c>
      <c r="DE162" s="83">
        <f t="shared" si="306"/>
        <v>0</v>
      </c>
      <c r="DF162" s="83">
        <f t="shared" si="307"/>
        <v>0</v>
      </c>
      <c r="DG162" s="83">
        <f t="shared" si="308"/>
        <v>0</v>
      </c>
      <c r="DH162" s="83">
        <f t="shared" si="309"/>
        <v>0</v>
      </c>
      <c r="DI162" s="83">
        <f t="shared" si="310"/>
        <v>0</v>
      </c>
      <c r="DJ162" s="83">
        <f t="shared" si="337"/>
        <v>0</v>
      </c>
      <c r="DK162" s="83">
        <f>INDEX($DC:$DI,ROW(),MATCH($DK$42,$DC$47:$DI$47,0))</f>
        <v>0</v>
      </c>
      <c r="DL162" s="83">
        <f t="shared" si="338"/>
        <v>11042.755240270868</v>
      </c>
      <c r="DM162" s="83">
        <f t="shared" si="339"/>
        <v>0</v>
      </c>
      <c r="DN162" s="83">
        <f t="shared" si="340"/>
        <v>0</v>
      </c>
      <c r="DO162" s="83">
        <f t="shared" si="341"/>
        <v>10078.930916955813</v>
      </c>
      <c r="DP162" s="83">
        <f t="shared" si="342"/>
        <v>0</v>
      </c>
      <c r="DQ162" s="83">
        <f t="shared" si="343"/>
        <v>0</v>
      </c>
      <c r="DR162" s="83">
        <f t="shared" si="344"/>
        <v>0</v>
      </c>
      <c r="DS162" s="83">
        <f t="shared" si="345"/>
        <v>0</v>
      </c>
      <c r="DT162" s="83">
        <f t="shared" si="346"/>
        <v>0</v>
      </c>
      <c r="DU162" s="83">
        <f t="shared" si="347"/>
        <v>0</v>
      </c>
      <c r="DV162" s="83">
        <f t="shared" si="348"/>
        <v>452.70435180224069</v>
      </c>
      <c r="DW162" s="83">
        <f t="shared" si="349"/>
        <v>0</v>
      </c>
      <c r="DX162" s="83">
        <f t="shared" si="350"/>
        <v>0</v>
      </c>
      <c r="DY162" s="83">
        <f t="shared" si="351"/>
        <v>10087.915831088752</v>
      </c>
      <c r="DZ162" s="83">
        <f t="shared" si="352"/>
        <v>0</v>
      </c>
      <c r="EA162" s="83">
        <f t="shared" si="353"/>
        <v>0</v>
      </c>
      <c r="EB162" s="83">
        <f t="shared" si="354"/>
        <v>0</v>
      </c>
      <c r="EC162" s="83">
        <f t="shared" si="355"/>
        <v>0</v>
      </c>
      <c r="ED162" s="83">
        <f t="shared" si="356"/>
        <v>0</v>
      </c>
      <c r="EE162" s="83">
        <f t="shared" si="357"/>
        <v>0</v>
      </c>
      <c r="EF162" s="83">
        <f t="shared" si="358"/>
        <v>451.51036122685355</v>
      </c>
      <c r="EG162" s="83">
        <f t="shared" si="359"/>
        <v>0</v>
      </c>
      <c r="EH162" s="83">
        <f t="shared" si="360"/>
        <v>0</v>
      </c>
      <c r="EI162" s="83">
        <f t="shared" si="361"/>
        <v>136770.87846682395</v>
      </c>
      <c r="EJ162" s="83">
        <f t="shared" si="362"/>
        <v>0</v>
      </c>
      <c r="EK162" s="83">
        <f t="shared" si="363"/>
        <v>0</v>
      </c>
      <c r="EL162" s="83">
        <f t="shared" si="364"/>
        <v>0</v>
      </c>
      <c r="EM162" s="83">
        <f t="shared" si="365"/>
        <v>0</v>
      </c>
      <c r="EN162" s="83">
        <f t="shared" si="366"/>
        <v>0</v>
      </c>
      <c r="EO162" s="83">
        <f t="shared" si="367"/>
        <v>0</v>
      </c>
      <c r="EP162" s="83">
        <f t="shared" si="311"/>
        <v>0</v>
      </c>
      <c r="EQ162" s="83">
        <f t="shared" si="312"/>
        <v>0</v>
      </c>
      <c r="ER162" s="83">
        <f t="shared" si="368"/>
        <v>0</v>
      </c>
      <c r="ES162" s="83">
        <f>INDEX($EK:$EQ,ROW(),MATCH($ES$42,$EK$47:$EQ$47,0))</f>
        <v>0</v>
      </c>
      <c r="ET162" s="83">
        <f t="shared" si="369"/>
        <v>10517.226253868197</v>
      </c>
      <c r="EU162" s="83">
        <f t="shared" si="370"/>
        <v>0</v>
      </c>
      <c r="EV162" s="83">
        <f t="shared" si="371"/>
        <v>0</v>
      </c>
      <c r="EW162" s="83">
        <f t="shared" si="372"/>
        <v>138326.48712941192</v>
      </c>
      <c r="EX162" s="83">
        <f t="shared" si="373"/>
        <v>0</v>
      </c>
      <c r="EY162" s="83">
        <f t="shared" si="374"/>
        <v>0</v>
      </c>
      <c r="EZ162" s="83">
        <f t="shared" si="375"/>
        <v>0</v>
      </c>
      <c r="FA162" s="83">
        <f t="shared" si="376"/>
        <v>0</v>
      </c>
      <c r="FB162" s="83">
        <f t="shared" si="377"/>
        <v>0</v>
      </c>
      <c r="FC162" s="83">
        <f t="shared" si="378"/>
        <v>0</v>
      </c>
      <c r="FD162" s="83">
        <f t="shared" si="313"/>
        <v>0</v>
      </c>
      <c r="FE162" s="83">
        <f t="shared" si="314"/>
        <v>0</v>
      </c>
      <c r="FF162" s="83">
        <f t="shared" si="379"/>
        <v>0</v>
      </c>
      <c r="FG162" s="113">
        <f>INDEX($EY:$FE,ROW(),MATCH($FG$42,$EY$47:$FE$47,0))</f>
        <v>0</v>
      </c>
      <c r="FH162" s="83">
        <f t="shared" si="380"/>
        <v>10591.244879044014</v>
      </c>
      <c r="FI162" s="83">
        <f t="shared" si="381"/>
        <v>0</v>
      </c>
      <c r="FJ162" s="84">
        <v>32654.695974310001</v>
      </c>
      <c r="FK162" s="84">
        <v>32394.893126086499</v>
      </c>
      <c r="FL162" s="84"/>
      <c r="FM162" s="83">
        <f t="shared" si="315"/>
        <v>0</v>
      </c>
      <c r="FN162" s="83">
        <f t="shared" si="316"/>
        <v>0</v>
      </c>
      <c r="FO162" s="83">
        <f t="shared" si="382"/>
        <v>32394.893126086499</v>
      </c>
      <c r="FP162" s="84"/>
      <c r="FQ162" s="84">
        <v>7223440.3507328099</v>
      </c>
      <c r="FR162" s="83">
        <f t="shared" si="383"/>
        <v>7223440.3507328136</v>
      </c>
      <c r="FS162" s="83">
        <f t="shared" si="384"/>
        <v>0</v>
      </c>
      <c r="FT162" s="84">
        <v>7288489.9398332098</v>
      </c>
      <c r="FU162" s="83">
        <f t="shared" si="317"/>
        <v>0</v>
      </c>
      <c r="FV162" s="83">
        <f t="shared" si="318"/>
        <v>0</v>
      </c>
      <c r="FW162" s="83">
        <f t="shared" si="319"/>
        <v>0</v>
      </c>
      <c r="FX162" s="84">
        <v>-6273375.8300000001</v>
      </c>
      <c r="FY162" s="83">
        <f t="shared" si="385"/>
        <v>0</v>
      </c>
      <c r="FZ162" s="83">
        <f t="shared" si="320"/>
        <v>-522.09993381984532</v>
      </c>
      <c r="GA162" s="83">
        <f t="shared" si="386"/>
        <v>0</v>
      </c>
      <c r="GB162" s="83">
        <f t="shared" si="387"/>
        <v>0</v>
      </c>
      <c r="GC162" s="83">
        <f t="shared" si="388"/>
        <v>0</v>
      </c>
      <c r="GD162" s="83">
        <f t="shared" si="389"/>
        <v>0</v>
      </c>
      <c r="GE162" s="83">
        <f t="shared" si="390"/>
        <v>0</v>
      </c>
      <c r="GF162" s="83">
        <f t="shared" si="391"/>
        <v>0</v>
      </c>
      <c r="GG162" s="83">
        <f t="shared" si="392"/>
        <v>0</v>
      </c>
      <c r="GH162" s="83">
        <f t="shared" si="393"/>
        <v>0</v>
      </c>
      <c r="GI162" s="83">
        <f t="shared" si="394"/>
        <v>0</v>
      </c>
      <c r="GJ162" s="83">
        <f t="shared" si="395"/>
        <v>7287967.83989939</v>
      </c>
      <c r="GK162" s="83">
        <f t="shared" si="396"/>
        <v>0</v>
      </c>
      <c r="GL162" s="83">
        <f t="shared" si="397"/>
        <v>0</v>
      </c>
      <c r="GM162" s="83">
        <f t="shared" si="398"/>
        <v>0</v>
      </c>
      <c r="GN162" s="83">
        <f t="shared" si="399"/>
        <v>0</v>
      </c>
      <c r="GO162" s="83">
        <f t="shared" si="400"/>
        <v>7287967.83989939</v>
      </c>
      <c r="GP162" s="83">
        <f t="shared" si="401"/>
        <v>0</v>
      </c>
      <c r="GQ162" s="83">
        <f t="shared" si="402"/>
        <v>0</v>
      </c>
      <c r="GR162" s="83">
        <f t="shared" si="403"/>
        <v>0</v>
      </c>
      <c r="GS162" s="83">
        <f t="shared" si="404"/>
        <v>0</v>
      </c>
      <c r="GT162" s="83">
        <f t="shared" si="405"/>
        <v>0</v>
      </c>
      <c r="GU162" s="83">
        <f t="shared" si="406"/>
        <v>0</v>
      </c>
      <c r="GV162" s="83">
        <f t="shared" si="407"/>
        <v>0</v>
      </c>
      <c r="GW162" s="83">
        <f t="shared" si="408"/>
        <v>0</v>
      </c>
      <c r="GX162" s="83">
        <f t="shared" si="409"/>
        <v>0</v>
      </c>
      <c r="GY162" s="83">
        <f t="shared" si="410"/>
        <v>0</v>
      </c>
      <c r="GZ162" s="83">
        <f t="shared" si="411"/>
        <v>7434817.6492831698</v>
      </c>
      <c r="HA162" s="83">
        <f t="shared" si="412"/>
        <v>0</v>
      </c>
      <c r="HB162" s="83">
        <f t="shared" si="413"/>
        <v>0</v>
      </c>
      <c r="HC162" s="83">
        <f t="shared" si="414"/>
        <v>0</v>
      </c>
      <c r="HD162" s="83">
        <f t="shared" si="415"/>
        <v>0</v>
      </c>
      <c r="HE162" s="83">
        <f t="shared" si="416"/>
        <v>7298937.7705050604</v>
      </c>
      <c r="HF162" s="83">
        <f t="shared" si="417"/>
        <v>0</v>
      </c>
      <c r="HG162" s="83">
        <f t="shared" si="418"/>
        <v>0</v>
      </c>
      <c r="HH162" s="83">
        <f t="shared" si="419"/>
        <v>7424729.7334520807</v>
      </c>
      <c r="HI162" s="83">
        <f t="shared" si="420"/>
        <v>0</v>
      </c>
      <c r="HJ162" s="83">
        <f t="shared" si="421"/>
        <v>0</v>
      </c>
      <c r="HK162" s="83">
        <f t="shared" si="422"/>
        <v>0</v>
      </c>
      <c r="HL162" s="83">
        <f t="shared" si="423"/>
        <v>0</v>
      </c>
      <c r="HM162" s="83">
        <f t="shared" si="424"/>
        <v>7298486.2601438332</v>
      </c>
      <c r="HN162" s="83">
        <f t="shared" si="425"/>
        <v>0</v>
      </c>
    </row>
    <row r="163" spans="1:222" x14ac:dyDescent="0.2">
      <c r="A163" s="63"/>
      <c r="K163" s="64" t="s">
        <v>483</v>
      </c>
      <c r="L163" s="64"/>
      <c r="M163" s="84">
        <v>1</v>
      </c>
      <c r="N163" s="84">
        <v>2</v>
      </c>
      <c r="O163" s="84"/>
      <c r="P163" s="84"/>
      <c r="Q163" s="84">
        <v>1</v>
      </c>
      <c r="R163" s="84">
        <v>1</v>
      </c>
      <c r="S163" s="83">
        <f t="shared" si="326"/>
        <v>40</v>
      </c>
      <c r="T163" s="87">
        <f t="shared" si="327"/>
        <v>0</v>
      </c>
      <c r="U163" s="84"/>
      <c r="V163" s="84"/>
      <c r="W163" s="85">
        <v>1.00591102052048</v>
      </c>
      <c r="X163" s="85">
        <v>1.00534540315165</v>
      </c>
      <c r="Y163" s="85">
        <v>1.00854078763064</v>
      </c>
      <c r="Z163" s="85">
        <v>1.00591102052048</v>
      </c>
      <c r="AA163" s="85">
        <v>1.0065424492046999</v>
      </c>
      <c r="AB163" s="85">
        <v>1.00528728004759</v>
      </c>
      <c r="AC163" s="85">
        <v>1.00591102052048</v>
      </c>
      <c r="AD163" s="85">
        <v>1.0059053135291001</v>
      </c>
      <c r="AE163" s="85">
        <v>1.0048436293310801</v>
      </c>
      <c r="AF163" s="98">
        <v>70611054.592670694</v>
      </c>
      <c r="AG163" s="84">
        <v>102514226.69849201</v>
      </c>
      <c r="AH163" s="84">
        <v>27553195.0952475</v>
      </c>
      <c r="AI163" s="84">
        <v>70611054.592670694</v>
      </c>
      <c r="AJ163" s="84">
        <v>87075816.736945599</v>
      </c>
      <c r="AK163" s="84">
        <v>58974930.743960597</v>
      </c>
      <c r="AL163" s="98">
        <v>70611054.592670694</v>
      </c>
      <c r="AM163" s="84">
        <v>75547431.362233594</v>
      </c>
      <c r="AN163" s="84">
        <v>88769068.455648407</v>
      </c>
      <c r="AO163" s="84"/>
      <c r="AP163" s="84"/>
      <c r="AQ163" s="84"/>
      <c r="AR163" s="84">
        <v>25964835.703444701</v>
      </c>
      <c r="AS163" s="83">
        <f t="shared" si="328"/>
        <v>25964835.703444701</v>
      </c>
      <c r="AT163" s="83">
        <f t="shared" si="269"/>
        <v>25964835.703444701</v>
      </c>
      <c r="AU163" s="83">
        <f t="shared" si="329"/>
        <v>0</v>
      </c>
      <c r="AV163" s="84">
        <v>42410651.719999999</v>
      </c>
      <c r="AW163" s="84">
        <v>42410651.719999999</v>
      </c>
      <c r="AX163" s="84"/>
      <c r="AY163" s="83">
        <f t="shared" si="270"/>
        <v>42410651.719999999</v>
      </c>
      <c r="AZ163" s="83">
        <f t="shared" si="271"/>
        <v>0</v>
      </c>
      <c r="BA163" s="83">
        <f t="shared" si="272"/>
        <v>70611054.592670694</v>
      </c>
      <c r="BB163" s="83">
        <f t="shared" si="273"/>
        <v>70611054.592670694</v>
      </c>
      <c r="BC163" s="83">
        <f t="shared" si="274"/>
        <v>70611054.592670694</v>
      </c>
      <c r="BD163" s="83">
        <f t="shared" si="275"/>
        <v>70611054.592670694</v>
      </c>
      <c r="BE163" s="83">
        <f t="shared" si="330"/>
        <v>0</v>
      </c>
      <c r="BF163" s="83">
        <f t="shared" si="331"/>
        <v>0</v>
      </c>
      <c r="BG163" s="83">
        <f t="shared" si="276"/>
        <v>70611054.592670694</v>
      </c>
      <c r="BH163" s="83">
        <f t="shared" si="277"/>
        <v>102514226.69849201</v>
      </c>
      <c r="BI163" s="83">
        <f t="shared" si="278"/>
        <v>27553195.0952475</v>
      </c>
      <c r="BJ163" s="83">
        <f t="shared" si="279"/>
        <v>70611054.592670694</v>
      </c>
      <c r="BK163" s="83">
        <f t="shared" si="280"/>
        <v>87075816.736945599</v>
      </c>
      <c r="BL163" s="83">
        <f t="shared" si="281"/>
        <v>58974930.743960597</v>
      </c>
      <c r="BM163" s="83">
        <f t="shared" si="282"/>
        <v>75547431.362233594</v>
      </c>
      <c r="BN163" s="83">
        <f t="shared" si="283"/>
        <v>88769068.455648407</v>
      </c>
      <c r="BO163" s="83">
        <f t="shared" si="332"/>
        <v>0</v>
      </c>
      <c r="BP163" s="83">
        <f t="shared" si="284"/>
        <v>0</v>
      </c>
      <c r="BQ163" s="83">
        <f t="shared" si="285"/>
        <v>71028437.9853407</v>
      </c>
      <c r="BR163" s="83">
        <f t="shared" si="286"/>
        <v>71028437.9853407</v>
      </c>
      <c r="BS163" s="83">
        <f t="shared" si="287"/>
        <v>71028437.9853407</v>
      </c>
      <c r="BT163" s="83">
        <f t="shared" si="288"/>
        <v>71028437.9853407</v>
      </c>
      <c r="BU163" s="83">
        <f t="shared" si="289"/>
        <v>71028437.9853407</v>
      </c>
      <c r="BV163" s="83">
        <f t="shared" si="290"/>
        <v>103062206.56897509</v>
      </c>
      <c r="BW163" s="83">
        <f t="shared" si="291"/>
        <v>27788521.0831016</v>
      </c>
      <c r="BX163" s="83">
        <f t="shared" si="292"/>
        <v>71028437.9853407</v>
      </c>
      <c r="BY163" s="83">
        <f t="shared" si="293"/>
        <v>87645505.844904825</v>
      </c>
      <c r="BZ163" s="83">
        <f t="shared" si="294"/>
        <v>59286747.718591146</v>
      </c>
      <c r="CA163" s="83">
        <f t="shared" si="295"/>
        <v>75993562.630745754</v>
      </c>
      <c r="CB163" s="83">
        <f t="shared" si="296"/>
        <v>89199032.919312835</v>
      </c>
      <c r="CC163" s="84"/>
      <c r="CD163" s="84"/>
      <c r="CE163" s="84"/>
      <c r="CF163" s="84"/>
      <c r="CG163" s="84"/>
      <c r="CH163" s="84"/>
      <c r="CI163" s="84"/>
      <c r="CJ163" s="84"/>
      <c r="CK163" s="84"/>
      <c r="CL163" s="83">
        <f t="shared" si="321"/>
        <v>31903172.105821311</v>
      </c>
      <c r="CM163" s="83">
        <f t="shared" si="322"/>
        <v>0</v>
      </c>
      <c r="CN163" s="83">
        <f t="shared" si="323"/>
        <v>0</v>
      </c>
      <c r="CO163" s="83">
        <f t="shared" si="297"/>
        <v>16464762.144274905</v>
      </c>
      <c r="CP163" s="83">
        <f t="shared" si="298"/>
        <v>0</v>
      </c>
      <c r="CQ163" s="83">
        <f t="shared" si="299"/>
        <v>0</v>
      </c>
      <c r="CR163" s="83">
        <f t="shared" si="300"/>
        <v>0</v>
      </c>
      <c r="CS163" s="83">
        <f t="shared" si="301"/>
        <v>0</v>
      </c>
      <c r="CT163" s="83">
        <f t="shared" si="302"/>
        <v>0</v>
      </c>
      <c r="CU163" s="83">
        <f t="shared" si="303"/>
        <v>0</v>
      </c>
      <c r="CV163" s="83">
        <f t="shared" si="333"/>
        <v>16464762.144274905</v>
      </c>
      <c r="CW163" s="83">
        <f>INDEX($CO:$CU,ROW(),MATCH($CW$42,$CO$47:$CU$47,0))</f>
        <v>0</v>
      </c>
      <c r="CX163" s="83">
        <f t="shared" si="324"/>
        <v>4936376.7695629001</v>
      </c>
      <c r="CY163" s="83">
        <f t="shared" si="325"/>
        <v>18158013.862977713</v>
      </c>
      <c r="CZ163" s="83">
        <f t="shared" si="334"/>
        <v>32033768.583634391</v>
      </c>
      <c r="DA163" s="83">
        <f t="shared" si="335"/>
        <v>0</v>
      </c>
      <c r="DB163" s="83">
        <f t="shared" si="336"/>
        <v>0</v>
      </c>
      <c r="DC163" s="83">
        <f t="shared" si="304"/>
        <v>16617067.859564126</v>
      </c>
      <c r="DD163" s="83">
        <f t="shared" si="305"/>
        <v>0</v>
      </c>
      <c r="DE163" s="83">
        <f t="shared" si="306"/>
        <v>0</v>
      </c>
      <c r="DF163" s="83">
        <f t="shared" si="307"/>
        <v>0</v>
      </c>
      <c r="DG163" s="83">
        <f t="shared" si="308"/>
        <v>0</v>
      </c>
      <c r="DH163" s="83">
        <f t="shared" si="309"/>
        <v>0</v>
      </c>
      <c r="DI163" s="83">
        <f t="shared" si="310"/>
        <v>0</v>
      </c>
      <c r="DJ163" s="83">
        <f t="shared" si="337"/>
        <v>16617067.859564126</v>
      </c>
      <c r="DK163" s="83">
        <f>INDEX($DC:$DI,ROW(),MATCH($DK$42,$DC$47:$DI$47,0))</f>
        <v>0</v>
      </c>
      <c r="DL163" s="83">
        <f t="shared" si="338"/>
        <v>4965124.6454050541</v>
      </c>
      <c r="DM163" s="83">
        <f t="shared" si="339"/>
        <v>18170594.933972135</v>
      </c>
      <c r="DN163" s="83">
        <f t="shared" si="340"/>
        <v>0</v>
      </c>
      <c r="DO163" s="83">
        <f t="shared" si="341"/>
        <v>0</v>
      </c>
      <c r="DP163" s="83">
        <f t="shared" si="342"/>
        <v>0</v>
      </c>
      <c r="DQ163" s="83">
        <f t="shared" si="343"/>
        <v>-2651091.6912450548</v>
      </c>
      <c r="DR163" s="83">
        <f t="shared" si="344"/>
        <v>0</v>
      </c>
      <c r="DS163" s="83">
        <f t="shared" si="345"/>
        <v>0</v>
      </c>
      <c r="DT163" s="83">
        <f t="shared" si="346"/>
        <v>0</v>
      </c>
      <c r="DU163" s="83">
        <f t="shared" si="347"/>
        <v>0</v>
      </c>
      <c r="DV163" s="83">
        <f t="shared" si="348"/>
        <v>203713.16155468376</v>
      </c>
      <c r="DW163" s="83">
        <f t="shared" si="349"/>
        <v>0</v>
      </c>
      <c r="DX163" s="83">
        <f t="shared" si="350"/>
        <v>0</v>
      </c>
      <c r="DY163" s="83">
        <f t="shared" si="351"/>
        <v>0</v>
      </c>
      <c r="DZ163" s="83">
        <f t="shared" si="352"/>
        <v>0</v>
      </c>
      <c r="EA163" s="83">
        <f t="shared" si="353"/>
        <v>-2551289.1142613608</v>
      </c>
      <c r="EB163" s="83">
        <f t="shared" si="354"/>
        <v>0</v>
      </c>
      <c r="EC163" s="83">
        <f t="shared" si="355"/>
        <v>0</v>
      </c>
      <c r="ED163" s="83">
        <f t="shared" si="356"/>
        <v>0</v>
      </c>
      <c r="EE163" s="83">
        <f t="shared" si="357"/>
        <v>0</v>
      </c>
      <c r="EF163" s="83">
        <f t="shared" si="358"/>
        <v>203011.4019015602</v>
      </c>
      <c r="EG163" s="83">
        <f t="shared" si="359"/>
        <v>0</v>
      </c>
      <c r="EH163" s="83">
        <f t="shared" si="360"/>
        <v>31903172.105821311</v>
      </c>
      <c r="EI163" s="83">
        <f t="shared" si="361"/>
        <v>0</v>
      </c>
      <c r="EJ163" s="83">
        <f t="shared" si="362"/>
        <v>0</v>
      </c>
      <c r="EK163" s="83">
        <f t="shared" si="363"/>
        <v>19115853.835519962</v>
      </c>
      <c r="EL163" s="83">
        <f t="shared" si="364"/>
        <v>0</v>
      </c>
      <c r="EM163" s="83">
        <f t="shared" si="365"/>
        <v>0</v>
      </c>
      <c r="EN163" s="83">
        <f t="shared" si="366"/>
        <v>0</v>
      </c>
      <c r="EO163" s="83">
        <f t="shared" si="367"/>
        <v>0</v>
      </c>
      <c r="EP163" s="83">
        <f t="shared" si="311"/>
        <v>0</v>
      </c>
      <c r="EQ163" s="83">
        <f t="shared" si="312"/>
        <v>0</v>
      </c>
      <c r="ER163" s="83">
        <f t="shared" si="368"/>
        <v>19115853.835519962</v>
      </c>
      <c r="ES163" s="83">
        <f>INDEX($EK:$EQ,ROW(),MATCH($ES$42,$EK$47:$EQ$47,0))</f>
        <v>0</v>
      </c>
      <c r="ET163" s="83">
        <f t="shared" si="369"/>
        <v>4732663.6080082161</v>
      </c>
      <c r="EU163" s="83">
        <f t="shared" si="370"/>
        <v>18158013.862977713</v>
      </c>
      <c r="EV163" s="83">
        <f t="shared" si="371"/>
        <v>32033768.583634391</v>
      </c>
      <c r="EW163" s="83">
        <f t="shared" si="372"/>
        <v>0</v>
      </c>
      <c r="EX163" s="83">
        <f t="shared" si="373"/>
        <v>0</v>
      </c>
      <c r="EY163" s="83">
        <f t="shared" si="374"/>
        <v>19168356.973825485</v>
      </c>
      <c r="EZ163" s="83">
        <f t="shared" si="375"/>
        <v>0</v>
      </c>
      <c r="FA163" s="83">
        <f t="shared" si="376"/>
        <v>0</v>
      </c>
      <c r="FB163" s="83">
        <f t="shared" si="377"/>
        <v>0</v>
      </c>
      <c r="FC163" s="83">
        <f t="shared" si="378"/>
        <v>0</v>
      </c>
      <c r="FD163" s="83">
        <f t="shared" si="313"/>
        <v>0</v>
      </c>
      <c r="FE163" s="83">
        <f t="shared" si="314"/>
        <v>0</v>
      </c>
      <c r="FF163" s="83">
        <f t="shared" si="379"/>
        <v>19168356.973825485</v>
      </c>
      <c r="FG163" s="113">
        <f>INDEX($EY:$FE,ROW(),MATCH($FG$42,$EY$47:$FE$47,0))</f>
        <v>0</v>
      </c>
      <c r="FH163" s="83">
        <f t="shared" si="380"/>
        <v>4762113.2435034942</v>
      </c>
      <c r="FI163" s="83">
        <f t="shared" si="381"/>
        <v>18170594.933972135</v>
      </c>
      <c r="FJ163" s="84">
        <v>23806643.730122201</v>
      </c>
      <c r="FK163" s="84">
        <v>284036.40912924497</v>
      </c>
      <c r="FL163" s="84"/>
      <c r="FM163" s="83">
        <f t="shared" si="315"/>
        <v>0</v>
      </c>
      <c r="FN163" s="83">
        <f t="shared" si="316"/>
        <v>0</v>
      </c>
      <c r="FO163" s="83">
        <f t="shared" si="382"/>
        <v>284036.40912924497</v>
      </c>
      <c r="FP163" s="84">
        <v>182940971.63651699</v>
      </c>
      <c r="FQ163" s="84">
        <v>229464969.853939</v>
      </c>
      <c r="FR163" s="83">
        <f t="shared" si="383"/>
        <v>229464969.85393906</v>
      </c>
      <c r="FS163" s="83">
        <f t="shared" si="384"/>
        <v>0</v>
      </c>
      <c r="FT163" s="84">
        <v>70614678.356673494</v>
      </c>
      <c r="FU163" s="83">
        <f t="shared" si="317"/>
        <v>70611054.592670694</v>
      </c>
      <c r="FV163" s="83">
        <f t="shared" si="318"/>
        <v>0</v>
      </c>
      <c r="FW163" s="83">
        <f t="shared" si="319"/>
        <v>25964835.703444701</v>
      </c>
      <c r="FX163" s="84">
        <v>8357980698.75</v>
      </c>
      <c r="FY163" s="83">
        <f t="shared" si="385"/>
        <v>8329780295.8773298</v>
      </c>
      <c r="FZ163" s="83">
        <f t="shared" si="320"/>
        <v>-3623.7640027999878</v>
      </c>
      <c r="GA163" s="83">
        <f t="shared" si="386"/>
        <v>0</v>
      </c>
      <c r="GB163" s="83">
        <f t="shared" si="387"/>
        <v>0</v>
      </c>
      <c r="GC163" s="83">
        <f t="shared" si="388"/>
        <v>0</v>
      </c>
      <c r="GD163" s="83">
        <f t="shared" si="389"/>
        <v>0</v>
      </c>
      <c r="GE163" s="83">
        <f t="shared" si="390"/>
        <v>0</v>
      </c>
      <c r="GF163" s="83">
        <f t="shared" si="391"/>
        <v>0</v>
      </c>
      <c r="GG163" s="83">
        <f t="shared" si="392"/>
        <v>0</v>
      </c>
      <c r="GH163" s="83">
        <f t="shared" si="393"/>
        <v>0</v>
      </c>
      <c r="GI163" s="83">
        <f t="shared" si="394"/>
        <v>70611054.592670694</v>
      </c>
      <c r="GJ163" s="83">
        <f t="shared" si="395"/>
        <v>0</v>
      </c>
      <c r="GK163" s="83">
        <f t="shared" si="396"/>
        <v>0</v>
      </c>
      <c r="GL163" s="83">
        <f t="shared" si="397"/>
        <v>70611054.592670694</v>
      </c>
      <c r="GM163" s="83">
        <f t="shared" si="398"/>
        <v>0</v>
      </c>
      <c r="GN163" s="83">
        <f t="shared" si="399"/>
        <v>0</v>
      </c>
      <c r="GO163" s="83">
        <f t="shared" si="400"/>
        <v>70611054.592670694</v>
      </c>
      <c r="GP163" s="83">
        <f t="shared" si="401"/>
        <v>70611054.592670694</v>
      </c>
      <c r="GQ163" s="83">
        <f t="shared" si="402"/>
        <v>0</v>
      </c>
      <c r="GR163" s="83">
        <f t="shared" si="403"/>
        <v>0</v>
      </c>
      <c r="GS163" s="83">
        <f t="shared" si="404"/>
        <v>0</v>
      </c>
      <c r="GT163" s="83">
        <f t="shared" si="405"/>
        <v>0</v>
      </c>
      <c r="GU163" s="83">
        <f t="shared" si="406"/>
        <v>0</v>
      </c>
      <c r="GV163" s="83">
        <f t="shared" si="407"/>
        <v>0</v>
      </c>
      <c r="GW163" s="83">
        <f t="shared" si="408"/>
        <v>0</v>
      </c>
      <c r="GX163" s="83">
        <f t="shared" si="409"/>
        <v>0</v>
      </c>
      <c r="GY163" s="83">
        <f t="shared" si="410"/>
        <v>102514226.69849201</v>
      </c>
      <c r="GZ163" s="83">
        <f t="shared" si="411"/>
        <v>0</v>
      </c>
      <c r="HA163" s="83">
        <f t="shared" si="412"/>
        <v>0</v>
      </c>
      <c r="HB163" s="83">
        <f t="shared" si="413"/>
        <v>87075816.736945599</v>
      </c>
      <c r="HC163" s="83">
        <f t="shared" si="414"/>
        <v>0</v>
      </c>
      <c r="HD163" s="83">
        <f t="shared" si="415"/>
        <v>0</v>
      </c>
      <c r="HE163" s="83">
        <f t="shared" si="416"/>
        <v>75547431.362233594</v>
      </c>
      <c r="HF163" s="83">
        <f t="shared" si="417"/>
        <v>88769068.455648407</v>
      </c>
      <c r="HG163" s="83">
        <f t="shared" si="418"/>
        <v>102514226.69849201</v>
      </c>
      <c r="HH163" s="83">
        <f t="shared" si="419"/>
        <v>0</v>
      </c>
      <c r="HI163" s="83">
        <f t="shared" si="420"/>
        <v>0</v>
      </c>
      <c r="HJ163" s="83">
        <f t="shared" si="421"/>
        <v>89627105.851206958</v>
      </c>
      <c r="HK163" s="83">
        <f t="shared" si="422"/>
        <v>0</v>
      </c>
      <c r="HL163" s="83">
        <f t="shared" si="423"/>
        <v>0</v>
      </c>
      <c r="HM163" s="83">
        <f t="shared" si="424"/>
        <v>75344419.960332036</v>
      </c>
      <c r="HN163" s="83">
        <f t="shared" si="425"/>
        <v>88769068.455648407</v>
      </c>
    </row>
    <row r="164" spans="1:222" x14ac:dyDescent="0.2">
      <c r="A164" s="63"/>
      <c r="K164" s="64" t="s">
        <v>484</v>
      </c>
      <c r="L164" s="64"/>
      <c r="M164" s="84">
        <v>1</v>
      </c>
      <c r="N164" s="84">
        <v>2</v>
      </c>
      <c r="O164" s="84"/>
      <c r="P164" s="84">
        <v>1</v>
      </c>
      <c r="Q164" s="84">
        <v>1</v>
      </c>
      <c r="R164" s="84">
        <v>1</v>
      </c>
      <c r="S164" s="83">
        <f t="shared" si="326"/>
        <v>40</v>
      </c>
      <c r="T164" s="87">
        <f t="shared" si="327"/>
        <v>0</v>
      </c>
      <c r="U164" s="84"/>
      <c r="V164" s="84"/>
      <c r="W164" s="85">
        <v>1.0002514906257101</v>
      </c>
      <c r="X164" s="85">
        <v>1.0002514906257101</v>
      </c>
      <c r="Y164" s="85">
        <v>1.0002514906257101</v>
      </c>
      <c r="Z164" s="85">
        <v>1.0002514906257101</v>
      </c>
      <c r="AA164" s="85">
        <v>1.0002514906257101</v>
      </c>
      <c r="AB164" s="85">
        <v>1.0002514906257101</v>
      </c>
      <c r="AC164" s="85">
        <v>1.0002514906257101</v>
      </c>
      <c r="AD164" s="85">
        <v>1.0002514905803099</v>
      </c>
      <c r="AE164" s="85">
        <v>1.0002514906257101</v>
      </c>
      <c r="AF164" s="98">
        <v>5.98442627099149E-4</v>
      </c>
      <c r="AG164" s="84">
        <v>5.98442627099149E-4</v>
      </c>
      <c r="AH164" s="84">
        <v>5.98442627099149E-4</v>
      </c>
      <c r="AI164" s="84">
        <v>5.98442627099149E-4</v>
      </c>
      <c r="AJ164" s="84">
        <v>5.98442627099149E-4</v>
      </c>
      <c r="AK164" s="84">
        <v>5.98442627099149E-4</v>
      </c>
      <c r="AL164" s="98">
        <v>5.98442627099149E-4</v>
      </c>
      <c r="AM164" s="84">
        <v>6.5828686732741096E-4</v>
      </c>
      <c r="AN164" s="84">
        <v>5.98442627099149E-4</v>
      </c>
      <c r="AO164" s="84"/>
      <c r="AP164" s="84"/>
      <c r="AQ164" s="84"/>
      <c r="AR164" s="84"/>
      <c r="AS164" s="83">
        <f t="shared" si="328"/>
        <v>0</v>
      </c>
      <c r="AT164" s="83">
        <f t="shared" si="269"/>
        <v>0</v>
      </c>
      <c r="AU164" s="83">
        <f t="shared" si="329"/>
        <v>0</v>
      </c>
      <c r="AV164" s="84">
        <v>1</v>
      </c>
      <c r="AW164" s="84">
        <v>1</v>
      </c>
      <c r="AX164" s="84"/>
      <c r="AY164" s="83">
        <f t="shared" si="270"/>
        <v>1</v>
      </c>
      <c r="AZ164" s="83">
        <f t="shared" si="271"/>
        <v>0</v>
      </c>
      <c r="BA164" s="83">
        <f t="shared" si="272"/>
        <v>5.98442627099149E-4</v>
      </c>
      <c r="BB164" s="83">
        <f t="shared" si="273"/>
        <v>5.98442627099149E-4</v>
      </c>
      <c r="BC164" s="83">
        <f t="shared" si="274"/>
        <v>5.98442627099149E-4</v>
      </c>
      <c r="BD164" s="83">
        <f t="shared" si="275"/>
        <v>5.98442627099149E-4</v>
      </c>
      <c r="BE164" s="83">
        <f t="shared" si="330"/>
        <v>0</v>
      </c>
      <c r="BF164" s="83">
        <f t="shared" si="331"/>
        <v>0</v>
      </c>
      <c r="BG164" s="83">
        <f t="shared" si="276"/>
        <v>5.98442627099149E-4</v>
      </c>
      <c r="BH164" s="83">
        <f t="shared" si="277"/>
        <v>5.98442627099149E-4</v>
      </c>
      <c r="BI164" s="83">
        <f t="shared" si="278"/>
        <v>5.98442627099149E-4</v>
      </c>
      <c r="BJ164" s="83">
        <f t="shared" si="279"/>
        <v>5.98442627099149E-4</v>
      </c>
      <c r="BK164" s="83">
        <f t="shared" si="280"/>
        <v>5.98442627099149E-4</v>
      </c>
      <c r="BL164" s="83">
        <f t="shared" si="281"/>
        <v>5.98442627099149E-4</v>
      </c>
      <c r="BM164" s="83">
        <f t="shared" si="282"/>
        <v>6.5828686732741096E-4</v>
      </c>
      <c r="BN164" s="83">
        <f t="shared" si="283"/>
        <v>5.98442627099149E-4</v>
      </c>
      <c r="BO164" s="83">
        <f t="shared" si="332"/>
        <v>0</v>
      </c>
      <c r="BP164" s="83">
        <f t="shared" si="284"/>
        <v>0</v>
      </c>
      <c r="BQ164" s="83">
        <f t="shared" si="285"/>
        <v>5.9859312980988975E-4</v>
      </c>
      <c r="BR164" s="83">
        <f t="shared" si="286"/>
        <v>5.9859312980988975E-4</v>
      </c>
      <c r="BS164" s="83">
        <f t="shared" si="287"/>
        <v>5.9859312980988975E-4</v>
      </c>
      <c r="BT164" s="83">
        <f t="shared" si="288"/>
        <v>5.9859312980988975E-4</v>
      </c>
      <c r="BU164" s="83">
        <f t="shared" si="289"/>
        <v>5.9859312980988975E-4</v>
      </c>
      <c r="BV164" s="83">
        <f t="shared" si="290"/>
        <v>5.9859312980988975E-4</v>
      </c>
      <c r="BW164" s="83">
        <f t="shared" si="291"/>
        <v>5.9859312980988975E-4</v>
      </c>
      <c r="BX164" s="83">
        <f t="shared" si="292"/>
        <v>5.9859312980988975E-4</v>
      </c>
      <c r="BY164" s="83">
        <f t="shared" si="293"/>
        <v>5.9859312980988975E-4</v>
      </c>
      <c r="BZ164" s="83">
        <f t="shared" si="294"/>
        <v>5.9859312980988975E-4</v>
      </c>
      <c r="CA164" s="83">
        <f t="shared" si="295"/>
        <v>6.5845242027368555E-4</v>
      </c>
      <c r="CB164" s="83">
        <f t="shared" si="296"/>
        <v>5.9859312980988975E-4</v>
      </c>
      <c r="CC164" s="84"/>
      <c r="CD164" s="84"/>
      <c r="CE164" s="84"/>
      <c r="CF164" s="84"/>
      <c r="CG164" s="84"/>
      <c r="CH164" s="84"/>
      <c r="CI164" s="84"/>
      <c r="CJ164" s="84"/>
      <c r="CK164" s="84"/>
      <c r="CL164" s="83">
        <f t="shared" si="321"/>
        <v>0</v>
      </c>
      <c r="CM164" s="83">
        <f t="shared" si="322"/>
        <v>0</v>
      </c>
      <c r="CN164" s="83">
        <f t="shared" si="323"/>
        <v>0</v>
      </c>
      <c r="CO164" s="83">
        <f t="shared" si="297"/>
        <v>0</v>
      </c>
      <c r="CP164" s="83">
        <f t="shared" si="298"/>
        <v>0</v>
      </c>
      <c r="CQ164" s="83">
        <f t="shared" si="299"/>
        <v>0</v>
      </c>
      <c r="CR164" s="83">
        <f t="shared" si="300"/>
        <v>0</v>
      </c>
      <c r="CS164" s="83">
        <f t="shared" si="301"/>
        <v>0</v>
      </c>
      <c r="CT164" s="83">
        <f t="shared" si="302"/>
        <v>0</v>
      </c>
      <c r="CU164" s="83">
        <f t="shared" si="303"/>
        <v>0</v>
      </c>
      <c r="CV164" s="83">
        <f t="shared" si="333"/>
        <v>0</v>
      </c>
      <c r="CW164" s="83">
        <f>INDEX($CO:$CU,ROW(),MATCH($CW$42,$CO$47:$CU$47,0))</f>
        <v>0</v>
      </c>
      <c r="CX164" s="83">
        <f t="shared" si="324"/>
        <v>5.9844240228261957E-5</v>
      </c>
      <c r="CY164" s="83">
        <f t="shared" si="325"/>
        <v>0</v>
      </c>
      <c r="CZ164" s="83">
        <f t="shared" si="334"/>
        <v>0</v>
      </c>
      <c r="DA164" s="83">
        <f t="shared" si="335"/>
        <v>0</v>
      </c>
      <c r="DB164" s="83">
        <f t="shared" si="336"/>
        <v>0</v>
      </c>
      <c r="DC164" s="83">
        <f t="shared" si="304"/>
        <v>0</v>
      </c>
      <c r="DD164" s="83">
        <f t="shared" si="305"/>
        <v>0</v>
      </c>
      <c r="DE164" s="83">
        <f t="shared" si="306"/>
        <v>0</v>
      </c>
      <c r="DF164" s="83">
        <f t="shared" si="307"/>
        <v>0</v>
      </c>
      <c r="DG164" s="83">
        <f t="shared" si="308"/>
        <v>0</v>
      </c>
      <c r="DH164" s="83">
        <f t="shared" si="309"/>
        <v>0</v>
      </c>
      <c r="DI164" s="83">
        <f t="shared" si="310"/>
        <v>0</v>
      </c>
      <c r="DJ164" s="83">
        <f t="shared" si="337"/>
        <v>0</v>
      </c>
      <c r="DK164" s="83">
        <f>INDEX($DC:$DI,ROW(),MATCH($DK$42,$DC$47:$DI$47,0))</f>
        <v>0</v>
      </c>
      <c r="DL164" s="83">
        <f t="shared" si="338"/>
        <v>5.9859290463795808E-5</v>
      </c>
      <c r="DM164" s="83">
        <f t="shared" si="339"/>
        <v>0</v>
      </c>
      <c r="DN164" s="83">
        <f t="shared" si="340"/>
        <v>0</v>
      </c>
      <c r="DO164" s="83">
        <f t="shared" si="341"/>
        <v>0</v>
      </c>
      <c r="DP164" s="83">
        <f t="shared" si="342"/>
        <v>0</v>
      </c>
      <c r="DQ164" s="83">
        <f t="shared" si="343"/>
        <v>0</v>
      </c>
      <c r="DR164" s="83">
        <f t="shared" si="344"/>
        <v>0</v>
      </c>
      <c r="DS164" s="83">
        <f t="shared" si="345"/>
        <v>0</v>
      </c>
      <c r="DT164" s="83">
        <f t="shared" si="346"/>
        <v>0</v>
      </c>
      <c r="DU164" s="83">
        <f t="shared" si="347"/>
        <v>0</v>
      </c>
      <c r="DV164" s="83">
        <f t="shared" si="348"/>
        <v>2.4696371340424874E-6</v>
      </c>
      <c r="DW164" s="83">
        <f t="shared" si="349"/>
        <v>0</v>
      </c>
      <c r="DX164" s="83">
        <f t="shared" si="350"/>
        <v>0</v>
      </c>
      <c r="DY164" s="83">
        <f t="shared" si="351"/>
        <v>0</v>
      </c>
      <c r="DZ164" s="83">
        <f t="shared" si="352"/>
        <v>0</v>
      </c>
      <c r="EA164" s="83">
        <f t="shared" si="353"/>
        <v>0</v>
      </c>
      <c r="EB164" s="83">
        <f t="shared" si="354"/>
        <v>0</v>
      </c>
      <c r="EC164" s="83">
        <f t="shared" si="355"/>
        <v>0</v>
      </c>
      <c r="ED164" s="83">
        <f t="shared" si="356"/>
        <v>0</v>
      </c>
      <c r="EE164" s="83">
        <f t="shared" si="357"/>
        <v>0</v>
      </c>
      <c r="EF164" s="83">
        <f t="shared" si="358"/>
        <v>2.4474951470017954E-6</v>
      </c>
      <c r="EG164" s="83">
        <f t="shared" si="359"/>
        <v>0</v>
      </c>
      <c r="EH164" s="83">
        <f t="shared" si="360"/>
        <v>0</v>
      </c>
      <c r="EI164" s="83">
        <f t="shared" si="361"/>
        <v>0</v>
      </c>
      <c r="EJ164" s="83">
        <f t="shared" si="362"/>
        <v>0</v>
      </c>
      <c r="EK164" s="83">
        <f t="shared" si="363"/>
        <v>0</v>
      </c>
      <c r="EL164" s="83">
        <f t="shared" si="364"/>
        <v>0</v>
      </c>
      <c r="EM164" s="83">
        <f t="shared" si="365"/>
        <v>0</v>
      </c>
      <c r="EN164" s="83">
        <f t="shared" si="366"/>
        <v>0</v>
      </c>
      <c r="EO164" s="83">
        <f t="shared" si="367"/>
        <v>0</v>
      </c>
      <c r="EP164" s="83">
        <f t="shared" si="311"/>
        <v>0</v>
      </c>
      <c r="EQ164" s="83">
        <f t="shared" si="312"/>
        <v>0</v>
      </c>
      <c r="ER164" s="83">
        <f t="shared" si="368"/>
        <v>0</v>
      </c>
      <c r="ES164" s="83">
        <f>INDEX($EK:$EQ,ROW(),MATCH($ES$42,$EK$47:$EQ$47,0))</f>
        <v>0</v>
      </c>
      <c r="ET164" s="83">
        <f t="shared" si="369"/>
        <v>5.7374603094219472E-5</v>
      </c>
      <c r="EU164" s="83">
        <f t="shared" si="370"/>
        <v>0</v>
      </c>
      <c r="EV164" s="83">
        <f t="shared" si="371"/>
        <v>0</v>
      </c>
      <c r="EW164" s="83">
        <f t="shared" si="372"/>
        <v>0</v>
      </c>
      <c r="EX164" s="83">
        <f t="shared" si="373"/>
        <v>0</v>
      </c>
      <c r="EY164" s="83">
        <f t="shared" si="374"/>
        <v>0</v>
      </c>
      <c r="EZ164" s="83">
        <f t="shared" si="375"/>
        <v>0</v>
      </c>
      <c r="FA164" s="83">
        <f t="shared" si="376"/>
        <v>0</v>
      </c>
      <c r="FB164" s="83">
        <f t="shared" si="377"/>
        <v>0</v>
      </c>
      <c r="FC164" s="83">
        <f t="shared" si="378"/>
        <v>0</v>
      </c>
      <c r="FD164" s="83">
        <f t="shared" si="313"/>
        <v>0</v>
      </c>
      <c r="FE164" s="83">
        <f t="shared" si="314"/>
        <v>0</v>
      </c>
      <c r="FF164" s="83">
        <f t="shared" si="379"/>
        <v>0</v>
      </c>
      <c r="FG164" s="113">
        <f>INDEX($EY:$FE,ROW(),MATCH($FG$42,$EY$47:$FE$47,0))</f>
        <v>0</v>
      </c>
      <c r="FH164" s="83">
        <f t="shared" si="380"/>
        <v>5.7411795316794013E-5</v>
      </c>
      <c r="FI164" s="83">
        <f t="shared" si="381"/>
        <v>0</v>
      </c>
      <c r="FJ164" s="84"/>
      <c r="FK164" s="84">
        <v>5.9844240228262499E-4</v>
      </c>
      <c r="FL164" s="84"/>
      <c r="FM164" s="83">
        <f t="shared" si="315"/>
        <v>0</v>
      </c>
      <c r="FN164" s="83">
        <f t="shared" si="316"/>
        <v>0</v>
      </c>
      <c r="FO164" s="83">
        <f t="shared" si="382"/>
        <v>5.9844240228262499E-4</v>
      </c>
      <c r="FP164" s="84"/>
      <c r="FQ164" s="84"/>
      <c r="FR164" s="83">
        <f t="shared" si="383"/>
        <v>0</v>
      </c>
      <c r="FS164" s="83">
        <f t="shared" si="384"/>
        <v>0</v>
      </c>
      <c r="FT164" s="84">
        <v>5.9844240228262499E-4</v>
      </c>
      <c r="FU164" s="83">
        <f t="shared" si="317"/>
        <v>5.98442627099149E-4</v>
      </c>
      <c r="FV164" s="83">
        <f t="shared" si="318"/>
        <v>5.98442627099149E-4</v>
      </c>
      <c r="FW164" s="83">
        <f t="shared" si="319"/>
        <v>0</v>
      </c>
      <c r="FX164" s="84"/>
      <c r="FY164" s="83">
        <f t="shared" si="385"/>
        <v>0.99940155737290082</v>
      </c>
      <c r="FZ164" s="83">
        <f t="shared" si="320"/>
        <v>2.2481652401252356E-10</v>
      </c>
      <c r="GA164" s="83">
        <f t="shared" si="386"/>
        <v>0</v>
      </c>
      <c r="GB164" s="83">
        <f t="shared" si="387"/>
        <v>0</v>
      </c>
      <c r="GC164" s="83">
        <f t="shared" si="388"/>
        <v>0</v>
      </c>
      <c r="GD164" s="83">
        <f t="shared" si="389"/>
        <v>0</v>
      </c>
      <c r="GE164" s="83">
        <f t="shared" si="390"/>
        <v>0</v>
      </c>
      <c r="GF164" s="83">
        <f t="shared" si="391"/>
        <v>0</v>
      </c>
      <c r="GG164" s="83">
        <f t="shared" si="392"/>
        <v>0</v>
      </c>
      <c r="GH164" s="83">
        <f t="shared" si="393"/>
        <v>0</v>
      </c>
      <c r="GI164" s="83">
        <f t="shared" si="394"/>
        <v>0</v>
      </c>
      <c r="GJ164" s="83">
        <f t="shared" si="395"/>
        <v>0</v>
      </c>
      <c r="GK164" s="83">
        <f t="shared" si="396"/>
        <v>0</v>
      </c>
      <c r="GL164" s="83">
        <f t="shared" si="397"/>
        <v>0</v>
      </c>
      <c r="GM164" s="83">
        <f t="shared" si="398"/>
        <v>0</v>
      </c>
      <c r="GN164" s="83">
        <f t="shared" si="399"/>
        <v>0</v>
      </c>
      <c r="GO164" s="83">
        <f t="shared" si="400"/>
        <v>5.98442627099149E-4</v>
      </c>
      <c r="GP164" s="83">
        <f t="shared" si="401"/>
        <v>0</v>
      </c>
      <c r="GQ164" s="83">
        <f t="shared" si="402"/>
        <v>0</v>
      </c>
      <c r="GR164" s="83">
        <f t="shared" si="403"/>
        <v>0</v>
      </c>
      <c r="GS164" s="83">
        <f t="shared" si="404"/>
        <v>0</v>
      </c>
      <c r="GT164" s="83">
        <f t="shared" si="405"/>
        <v>0</v>
      </c>
      <c r="GU164" s="83">
        <f t="shared" si="406"/>
        <v>0</v>
      </c>
      <c r="GV164" s="83">
        <f t="shared" si="407"/>
        <v>0</v>
      </c>
      <c r="GW164" s="83">
        <f t="shared" si="408"/>
        <v>0</v>
      </c>
      <c r="GX164" s="83">
        <f t="shared" si="409"/>
        <v>0</v>
      </c>
      <c r="GY164" s="83">
        <f t="shared" si="410"/>
        <v>0</v>
      </c>
      <c r="GZ164" s="83">
        <f t="shared" si="411"/>
        <v>0</v>
      </c>
      <c r="HA164" s="83">
        <f t="shared" si="412"/>
        <v>0</v>
      </c>
      <c r="HB164" s="83">
        <f t="shared" si="413"/>
        <v>0</v>
      </c>
      <c r="HC164" s="83">
        <f t="shared" si="414"/>
        <v>0</v>
      </c>
      <c r="HD164" s="83">
        <f t="shared" si="415"/>
        <v>0</v>
      </c>
      <c r="HE164" s="83">
        <f t="shared" si="416"/>
        <v>6.5828686732741096E-4</v>
      </c>
      <c r="HF164" s="83">
        <f t="shared" si="417"/>
        <v>0</v>
      </c>
      <c r="HG164" s="83">
        <f t="shared" si="418"/>
        <v>0</v>
      </c>
      <c r="HH164" s="83">
        <f t="shared" si="419"/>
        <v>0</v>
      </c>
      <c r="HI164" s="83">
        <f t="shared" si="420"/>
        <v>0</v>
      </c>
      <c r="HJ164" s="83">
        <f t="shared" si="421"/>
        <v>0</v>
      </c>
      <c r="HK164" s="83">
        <f t="shared" si="422"/>
        <v>0</v>
      </c>
      <c r="HL164" s="83">
        <f t="shared" si="423"/>
        <v>0</v>
      </c>
      <c r="HM164" s="83">
        <f t="shared" si="424"/>
        <v>6.5583937218040918E-4</v>
      </c>
      <c r="HN164" s="83">
        <f t="shared" si="425"/>
        <v>0</v>
      </c>
    </row>
    <row r="165" spans="1:222" x14ac:dyDescent="0.2">
      <c r="A165" s="63"/>
      <c r="K165" s="64" t="s">
        <v>485</v>
      </c>
      <c r="L165" s="64"/>
      <c r="M165" s="84">
        <v>1</v>
      </c>
      <c r="N165" s="84">
        <v>2</v>
      </c>
      <c r="O165" s="84"/>
      <c r="P165" s="84"/>
      <c r="Q165" s="84">
        <v>1</v>
      </c>
      <c r="R165" s="84">
        <v>1</v>
      </c>
      <c r="S165" s="83">
        <f t="shared" si="326"/>
        <v>40</v>
      </c>
      <c r="T165" s="87">
        <f t="shared" si="327"/>
        <v>0</v>
      </c>
      <c r="U165" s="84"/>
      <c r="V165" s="84"/>
      <c r="W165" s="85">
        <v>1.0002514906257101</v>
      </c>
      <c r="X165" s="85">
        <v>1.0002514906257101</v>
      </c>
      <c r="Y165" s="85">
        <v>1.0002514906257101</v>
      </c>
      <c r="Z165" s="85">
        <v>1.0002514906257101</v>
      </c>
      <c r="AA165" s="85">
        <v>1.0002514906257101</v>
      </c>
      <c r="AB165" s="85">
        <v>1.0002514906257101</v>
      </c>
      <c r="AC165" s="85">
        <v>1.0002514906257101</v>
      </c>
      <c r="AD165" s="85">
        <v>1.0002514905803099</v>
      </c>
      <c r="AE165" s="85">
        <v>1.0002514906257101</v>
      </c>
      <c r="AF165" s="98">
        <v>5.98442627099149E-4</v>
      </c>
      <c r="AG165" s="84">
        <v>5.98442627099149E-4</v>
      </c>
      <c r="AH165" s="84">
        <v>5.98442627099149E-4</v>
      </c>
      <c r="AI165" s="84">
        <v>5.98442627099149E-4</v>
      </c>
      <c r="AJ165" s="84">
        <v>5.98442627099149E-4</v>
      </c>
      <c r="AK165" s="84">
        <v>5.98442627099149E-4</v>
      </c>
      <c r="AL165" s="98">
        <v>5.98442627099149E-4</v>
      </c>
      <c r="AM165" s="84">
        <v>6.5828686732741096E-4</v>
      </c>
      <c r="AN165" s="84">
        <v>5.98442627099149E-4</v>
      </c>
      <c r="AO165" s="84"/>
      <c r="AP165" s="84"/>
      <c r="AQ165" s="84"/>
      <c r="AR165" s="84"/>
      <c r="AS165" s="83">
        <f t="shared" si="328"/>
        <v>0</v>
      </c>
      <c r="AT165" s="83">
        <f t="shared" si="269"/>
        <v>0</v>
      </c>
      <c r="AU165" s="83">
        <f t="shared" si="329"/>
        <v>0</v>
      </c>
      <c r="AV165" s="84">
        <v>1</v>
      </c>
      <c r="AW165" s="84">
        <v>1</v>
      </c>
      <c r="AX165" s="84"/>
      <c r="AY165" s="83">
        <f t="shared" si="270"/>
        <v>1</v>
      </c>
      <c r="AZ165" s="83">
        <f t="shared" si="271"/>
        <v>0</v>
      </c>
      <c r="BA165" s="83">
        <f t="shared" si="272"/>
        <v>5.98442627099149E-4</v>
      </c>
      <c r="BB165" s="83">
        <f t="shared" si="273"/>
        <v>5.98442627099149E-4</v>
      </c>
      <c r="BC165" s="83">
        <f t="shared" si="274"/>
        <v>5.98442627099149E-4</v>
      </c>
      <c r="BD165" s="83">
        <f t="shared" si="275"/>
        <v>5.98442627099149E-4</v>
      </c>
      <c r="BE165" s="83">
        <f t="shared" si="330"/>
        <v>0</v>
      </c>
      <c r="BF165" s="83">
        <f t="shared" si="331"/>
        <v>0</v>
      </c>
      <c r="BG165" s="83">
        <f t="shared" si="276"/>
        <v>5.98442627099149E-4</v>
      </c>
      <c r="BH165" s="83">
        <f t="shared" si="277"/>
        <v>5.98442627099149E-4</v>
      </c>
      <c r="BI165" s="83">
        <f t="shared" si="278"/>
        <v>5.98442627099149E-4</v>
      </c>
      <c r="BJ165" s="83">
        <f t="shared" si="279"/>
        <v>5.98442627099149E-4</v>
      </c>
      <c r="BK165" s="83">
        <f t="shared" si="280"/>
        <v>5.98442627099149E-4</v>
      </c>
      <c r="BL165" s="83">
        <f t="shared" si="281"/>
        <v>5.98442627099149E-4</v>
      </c>
      <c r="BM165" s="83">
        <f t="shared" si="282"/>
        <v>6.5828686732741096E-4</v>
      </c>
      <c r="BN165" s="83">
        <f t="shared" si="283"/>
        <v>5.98442627099149E-4</v>
      </c>
      <c r="BO165" s="83">
        <f t="shared" si="332"/>
        <v>0</v>
      </c>
      <c r="BP165" s="83">
        <f t="shared" si="284"/>
        <v>0</v>
      </c>
      <c r="BQ165" s="83">
        <f t="shared" si="285"/>
        <v>5.9859312980988975E-4</v>
      </c>
      <c r="BR165" s="83">
        <f t="shared" si="286"/>
        <v>5.9859312980988975E-4</v>
      </c>
      <c r="BS165" s="83">
        <f t="shared" si="287"/>
        <v>5.9859312980988975E-4</v>
      </c>
      <c r="BT165" s="83">
        <f t="shared" si="288"/>
        <v>5.9859312980988975E-4</v>
      </c>
      <c r="BU165" s="83">
        <f t="shared" si="289"/>
        <v>5.9859312980988975E-4</v>
      </c>
      <c r="BV165" s="83">
        <f t="shared" si="290"/>
        <v>5.9859312980988975E-4</v>
      </c>
      <c r="BW165" s="83">
        <f t="shared" si="291"/>
        <v>5.9859312980988975E-4</v>
      </c>
      <c r="BX165" s="83">
        <f t="shared" si="292"/>
        <v>5.9859312980988975E-4</v>
      </c>
      <c r="BY165" s="83">
        <f t="shared" si="293"/>
        <v>5.9859312980988975E-4</v>
      </c>
      <c r="BZ165" s="83">
        <f t="shared" si="294"/>
        <v>5.9859312980988975E-4</v>
      </c>
      <c r="CA165" s="83">
        <f t="shared" si="295"/>
        <v>6.5845242027368555E-4</v>
      </c>
      <c r="CB165" s="83">
        <f t="shared" si="296"/>
        <v>5.9859312980988975E-4</v>
      </c>
      <c r="CC165" s="84"/>
      <c r="CD165" s="84"/>
      <c r="CE165" s="84"/>
      <c r="CF165" s="84"/>
      <c r="CG165" s="84"/>
      <c r="CH165" s="84"/>
      <c r="CI165" s="84"/>
      <c r="CJ165" s="84"/>
      <c r="CK165" s="84"/>
      <c r="CL165" s="83">
        <f t="shared" si="321"/>
        <v>0</v>
      </c>
      <c r="CM165" s="83">
        <f t="shared" si="322"/>
        <v>0</v>
      </c>
      <c r="CN165" s="83">
        <f t="shared" si="323"/>
        <v>0</v>
      </c>
      <c r="CO165" s="83">
        <f t="shared" si="297"/>
        <v>0</v>
      </c>
      <c r="CP165" s="83">
        <f t="shared" si="298"/>
        <v>0</v>
      </c>
      <c r="CQ165" s="83">
        <f t="shared" si="299"/>
        <v>0</v>
      </c>
      <c r="CR165" s="83">
        <f t="shared" si="300"/>
        <v>0</v>
      </c>
      <c r="CS165" s="83">
        <f t="shared" si="301"/>
        <v>0</v>
      </c>
      <c r="CT165" s="83">
        <f t="shared" si="302"/>
        <v>0</v>
      </c>
      <c r="CU165" s="83">
        <f t="shared" si="303"/>
        <v>0</v>
      </c>
      <c r="CV165" s="83">
        <f t="shared" si="333"/>
        <v>0</v>
      </c>
      <c r="CW165" s="83">
        <f>INDEX($CO:$CU,ROW(),MATCH($CW$42,$CO$47:$CU$47,0))</f>
        <v>0</v>
      </c>
      <c r="CX165" s="83">
        <f t="shared" si="324"/>
        <v>5.9844240228261957E-5</v>
      </c>
      <c r="CY165" s="83">
        <f t="shared" si="325"/>
        <v>0</v>
      </c>
      <c r="CZ165" s="83">
        <f t="shared" si="334"/>
        <v>0</v>
      </c>
      <c r="DA165" s="83">
        <f t="shared" si="335"/>
        <v>0</v>
      </c>
      <c r="DB165" s="83">
        <f t="shared" si="336"/>
        <v>0</v>
      </c>
      <c r="DC165" s="83">
        <f t="shared" si="304"/>
        <v>0</v>
      </c>
      <c r="DD165" s="83">
        <f t="shared" si="305"/>
        <v>0</v>
      </c>
      <c r="DE165" s="83">
        <f t="shared" si="306"/>
        <v>0</v>
      </c>
      <c r="DF165" s="83">
        <f t="shared" si="307"/>
        <v>0</v>
      </c>
      <c r="DG165" s="83">
        <f t="shared" si="308"/>
        <v>0</v>
      </c>
      <c r="DH165" s="83">
        <f t="shared" si="309"/>
        <v>0</v>
      </c>
      <c r="DI165" s="83">
        <f t="shared" si="310"/>
        <v>0</v>
      </c>
      <c r="DJ165" s="83">
        <f t="shared" si="337"/>
        <v>0</v>
      </c>
      <c r="DK165" s="83">
        <f>INDEX($DC:$DI,ROW(),MATCH($DK$42,$DC$47:$DI$47,0))</f>
        <v>0</v>
      </c>
      <c r="DL165" s="83">
        <f t="shared" si="338"/>
        <v>5.9859290463795808E-5</v>
      </c>
      <c r="DM165" s="83">
        <f t="shared" si="339"/>
        <v>0</v>
      </c>
      <c r="DN165" s="83">
        <f t="shared" si="340"/>
        <v>0</v>
      </c>
      <c r="DO165" s="83">
        <f t="shared" si="341"/>
        <v>0</v>
      </c>
      <c r="DP165" s="83">
        <f t="shared" si="342"/>
        <v>0</v>
      </c>
      <c r="DQ165" s="83">
        <f t="shared" si="343"/>
        <v>0</v>
      </c>
      <c r="DR165" s="83">
        <f t="shared" si="344"/>
        <v>0</v>
      </c>
      <c r="DS165" s="83">
        <f t="shared" si="345"/>
        <v>0</v>
      </c>
      <c r="DT165" s="83">
        <f t="shared" si="346"/>
        <v>0</v>
      </c>
      <c r="DU165" s="83">
        <f t="shared" si="347"/>
        <v>0</v>
      </c>
      <c r="DV165" s="83">
        <f t="shared" si="348"/>
        <v>2.4696371340424874E-6</v>
      </c>
      <c r="DW165" s="83">
        <f t="shared" si="349"/>
        <v>0</v>
      </c>
      <c r="DX165" s="83">
        <f t="shared" si="350"/>
        <v>0</v>
      </c>
      <c r="DY165" s="83">
        <f t="shared" si="351"/>
        <v>0</v>
      </c>
      <c r="DZ165" s="83">
        <f t="shared" si="352"/>
        <v>0</v>
      </c>
      <c r="EA165" s="83">
        <f t="shared" si="353"/>
        <v>0</v>
      </c>
      <c r="EB165" s="83">
        <f t="shared" si="354"/>
        <v>0</v>
      </c>
      <c r="EC165" s="83">
        <f t="shared" si="355"/>
        <v>0</v>
      </c>
      <c r="ED165" s="83">
        <f t="shared" si="356"/>
        <v>0</v>
      </c>
      <c r="EE165" s="83">
        <f t="shared" si="357"/>
        <v>0</v>
      </c>
      <c r="EF165" s="83">
        <f t="shared" si="358"/>
        <v>2.4474951470017954E-6</v>
      </c>
      <c r="EG165" s="83">
        <f t="shared" si="359"/>
        <v>0</v>
      </c>
      <c r="EH165" s="83">
        <f t="shared" si="360"/>
        <v>0</v>
      </c>
      <c r="EI165" s="83">
        <f t="shared" si="361"/>
        <v>0</v>
      </c>
      <c r="EJ165" s="83">
        <f t="shared" si="362"/>
        <v>0</v>
      </c>
      <c r="EK165" s="83">
        <f t="shared" si="363"/>
        <v>0</v>
      </c>
      <c r="EL165" s="83">
        <f t="shared" si="364"/>
        <v>0</v>
      </c>
      <c r="EM165" s="83">
        <f t="shared" si="365"/>
        <v>0</v>
      </c>
      <c r="EN165" s="83">
        <f t="shared" si="366"/>
        <v>0</v>
      </c>
      <c r="EO165" s="83">
        <f t="shared" si="367"/>
        <v>0</v>
      </c>
      <c r="EP165" s="83">
        <f t="shared" si="311"/>
        <v>0</v>
      </c>
      <c r="EQ165" s="83">
        <f t="shared" si="312"/>
        <v>0</v>
      </c>
      <c r="ER165" s="83">
        <f t="shared" si="368"/>
        <v>0</v>
      </c>
      <c r="ES165" s="83">
        <f>INDEX($EK:$EQ,ROW(),MATCH($ES$42,$EK$47:$EQ$47,0))</f>
        <v>0</v>
      </c>
      <c r="ET165" s="83">
        <f t="shared" si="369"/>
        <v>5.7374603094219472E-5</v>
      </c>
      <c r="EU165" s="83">
        <f t="shared" si="370"/>
        <v>0</v>
      </c>
      <c r="EV165" s="83">
        <f t="shared" si="371"/>
        <v>0</v>
      </c>
      <c r="EW165" s="83">
        <f t="shared" si="372"/>
        <v>0</v>
      </c>
      <c r="EX165" s="83">
        <f t="shared" si="373"/>
        <v>0</v>
      </c>
      <c r="EY165" s="83">
        <f t="shared" si="374"/>
        <v>0</v>
      </c>
      <c r="EZ165" s="83">
        <f t="shared" si="375"/>
        <v>0</v>
      </c>
      <c r="FA165" s="83">
        <f t="shared" si="376"/>
        <v>0</v>
      </c>
      <c r="FB165" s="83">
        <f t="shared" si="377"/>
        <v>0</v>
      </c>
      <c r="FC165" s="83">
        <f t="shared" si="378"/>
        <v>0</v>
      </c>
      <c r="FD165" s="83">
        <f t="shared" si="313"/>
        <v>0</v>
      </c>
      <c r="FE165" s="83">
        <f t="shared" si="314"/>
        <v>0</v>
      </c>
      <c r="FF165" s="83">
        <f t="shared" si="379"/>
        <v>0</v>
      </c>
      <c r="FG165" s="113">
        <f>INDEX($EY:$FE,ROW(),MATCH($FG$42,$EY$47:$FE$47,0))</f>
        <v>0</v>
      </c>
      <c r="FH165" s="83">
        <f t="shared" si="380"/>
        <v>5.7411795316794013E-5</v>
      </c>
      <c r="FI165" s="83">
        <f t="shared" si="381"/>
        <v>0</v>
      </c>
      <c r="FJ165" s="84"/>
      <c r="FK165" s="84">
        <v>5.9844240228262499E-4</v>
      </c>
      <c r="FL165" s="84"/>
      <c r="FM165" s="83">
        <f t="shared" si="315"/>
        <v>0</v>
      </c>
      <c r="FN165" s="83">
        <f t="shared" si="316"/>
        <v>0</v>
      </c>
      <c r="FO165" s="83">
        <f t="shared" si="382"/>
        <v>5.9844240228262499E-4</v>
      </c>
      <c r="FP165" s="84"/>
      <c r="FQ165" s="84"/>
      <c r="FR165" s="83">
        <f t="shared" si="383"/>
        <v>0</v>
      </c>
      <c r="FS165" s="83">
        <f t="shared" si="384"/>
        <v>0</v>
      </c>
      <c r="FT165" s="84">
        <v>5.9844240228262499E-4</v>
      </c>
      <c r="FU165" s="83">
        <f t="shared" si="317"/>
        <v>5.98442627099149E-4</v>
      </c>
      <c r="FV165" s="83">
        <f t="shared" si="318"/>
        <v>0</v>
      </c>
      <c r="FW165" s="83">
        <f t="shared" si="319"/>
        <v>0</v>
      </c>
      <c r="FX165" s="84"/>
      <c r="FY165" s="83">
        <f t="shared" si="385"/>
        <v>0.99940155737290082</v>
      </c>
      <c r="FZ165" s="83">
        <f t="shared" si="320"/>
        <v>2.2481652401252356E-10</v>
      </c>
      <c r="GA165" s="83">
        <f t="shared" si="386"/>
        <v>0</v>
      </c>
      <c r="GB165" s="83">
        <f t="shared" si="387"/>
        <v>0</v>
      </c>
      <c r="GC165" s="83">
        <f t="shared" si="388"/>
        <v>0</v>
      </c>
      <c r="GD165" s="83">
        <f t="shared" si="389"/>
        <v>0</v>
      </c>
      <c r="GE165" s="83">
        <f t="shared" si="390"/>
        <v>0</v>
      </c>
      <c r="GF165" s="83">
        <f t="shared" si="391"/>
        <v>0</v>
      </c>
      <c r="GG165" s="83">
        <f t="shared" si="392"/>
        <v>0</v>
      </c>
      <c r="GH165" s="83">
        <f t="shared" si="393"/>
        <v>0</v>
      </c>
      <c r="GI165" s="83">
        <f t="shared" si="394"/>
        <v>0</v>
      </c>
      <c r="GJ165" s="83">
        <f t="shared" si="395"/>
        <v>0</v>
      </c>
      <c r="GK165" s="83">
        <f t="shared" si="396"/>
        <v>0</v>
      </c>
      <c r="GL165" s="83">
        <f t="shared" si="397"/>
        <v>0</v>
      </c>
      <c r="GM165" s="83">
        <f t="shared" si="398"/>
        <v>0</v>
      </c>
      <c r="GN165" s="83">
        <f t="shared" si="399"/>
        <v>0</v>
      </c>
      <c r="GO165" s="83">
        <f t="shared" si="400"/>
        <v>5.98442627099149E-4</v>
      </c>
      <c r="GP165" s="83">
        <f t="shared" si="401"/>
        <v>0</v>
      </c>
      <c r="GQ165" s="83">
        <f t="shared" si="402"/>
        <v>0</v>
      </c>
      <c r="GR165" s="83">
        <f t="shared" si="403"/>
        <v>0</v>
      </c>
      <c r="GS165" s="83">
        <f t="shared" si="404"/>
        <v>0</v>
      </c>
      <c r="GT165" s="83">
        <f t="shared" si="405"/>
        <v>0</v>
      </c>
      <c r="GU165" s="83">
        <f t="shared" si="406"/>
        <v>0</v>
      </c>
      <c r="GV165" s="83">
        <f t="shared" si="407"/>
        <v>0</v>
      </c>
      <c r="GW165" s="83">
        <f t="shared" si="408"/>
        <v>0</v>
      </c>
      <c r="GX165" s="83">
        <f t="shared" si="409"/>
        <v>0</v>
      </c>
      <c r="GY165" s="83">
        <f t="shared" si="410"/>
        <v>0</v>
      </c>
      <c r="GZ165" s="83">
        <f t="shared" si="411"/>
        <v>0</v>
      </c>
      <c r="HA165" s="83">
        <f t="shared" si="412"/>
        <v>0</v>
      </c>
      <c r="HB165" s="83">
        <f t="shared" si="413"/>
        <v>0</v>
      </c>
      <c r="HC165" s="83">
        <f t="shared" si="414"/>
        <v>0</v>
      </c>
      <c r="HD165" s="83">
        <f t="shared" si="415"/>
        <v>0</v>
      </c>
      <c r="HE165" s="83">
        <f t="shared" si="416"/>
        <v>6.5828686732741096E-4</v>
      </c>
      <c r="HF165" s="83">
        <f t="shared" si="417"/>
        <v>0</v>
      </c>
      <c r="HG165" s="83">
        <f t="shared" si="418"/>
        <v>0</v>
      </c>
      <c r="HH165" s="83">
        <f t="shared" si="419"/>
        <v>0</v>
      </c>
      <c r="HI165" s="83">
        <f t="shared" si="420"/>
        <v>0</v>
      </c>
      <c r="HJ165" s="83">
        <f t="shared" si="421"/>
        <v>0</v>
      </c>
      <c r="HK165" s="83">
        <f t="shared" si="422"/>
        <v>0</v>
      </c>
      <c r="HL165" s="83">
        <f t="shared" si="423"/>
        <v>0</v>
      </c>
      <c r="HM165" s="83">
        <f t="shared" si="424"/>
        <v>6.5583937218040918E-4</v>
      </c>
      <c r="HN165" s="83">
        <f t="shared" si="425"/>
        <v>0</v>
      </c>
    </row>
    <row r="166" spans="1:222" x14ac:dyDescent="0.2">
      <c r="A166" s="63"/>
      <c r="K166" s="64" t="s">
        <v>486</v>
      </c>
      <c r="L166" s="64"/>
      <c r="M166" s="84">
        <v>1</v>
      </c>
      <c r="N166" s="84">
        <v>2</v>
      </c>
      <c r="O166" s="84"/>
      <c r="P166" s="84"/>
      <c r="Q166" s="84">
        <v>1</v>
      </c>
      <c r="R166" s="84">
        <v>1</v>
      </c>
      <c r="S166" s="83">
        <f t="shared" si="326"/>
        <v>40</v>
      </c>
      <c r="T166" s="87">
        <f t="shared" si="327"/>
        <v>0</v>
      </c>
      <c r="U166" s="84"/>
      <c r="V166" s="84"/>
      <c r="W166" s="85">
        <v>1.0002514906257101</v>
      </c>
      <c r="X166" s="85">
        <v>1.0002514906257101</v>
      </c>
      <c r="Y166" s="85">
        <v>1.0002514906257101</v>
      </c>
      <c r="Z166" s="85">
        <v>1.0002514906257101</v>
      </c>
      <c r="AA166" s="85">
        <v>1.0002514906257101</v>
      </c>
      <c r="AB166" s="85">
        <v>1.0002514906257101</v>
      </c>
      <c r="AC166" s="85">
        <v>1.0002514906257101</v>
      </c>
      <c r="AD166" s="85">
        <v>1.0002514905803099</v>
      </c>
      <c r="AE166" s="85">
        <v>1.0002514906257101</v>
      </c>
      <c r="AF166" s="98">
        <v>5.98442627099149E-4</v>
      </c>
      <c r="AG166" s="84">
        <v>5.98442627099149E-4</v>
      </c>
      <c r="AH166" s="84">
        <v>5.98442627099149E-4</v>
      </c>
      <c r="AI166" s="84">
        <v>5.98442627099149E-4</v>
      </c>
      <c r="AJ166" s="84">
        <v>5.98442627099149E-4</v>
      </c>
      <c r="AK166" s="84">
        <v>5.98442627099149E-4</v>
      </c>
      <c r="AL166" s="98">
        <v>5.98442627099149E-4</v>
      </c>
      <c r="AM166" s="84">
        <v>6.5828686732741096E-4</v>
      </c>
      <c r="AN166" s="84">
        <v>5.98442627099149E-4</v>
      </c>
      <c r="AO166" s="84"/>
      <c r="AP166" s="84"/>
      <c r="AQ166" s="84"/>
      <c r="AR166" s="84"/>
      <c r="AS166" s="83">
        <f t="shared" si="328"/>
        <v>0</v>
      </c>
      <c r="AT166" s="83">
        <f t="shared" si="269"/>
        <v>0</v>
      </c>
      <c r="AU166" s="83">
        <f t="shared" si="329"/>
        <v>0</v>
      </c>
      <c r="AV166" s="84">
        <v>1</v>
      </c>
      <c r="AW166" s="84">
        <v>1</v>
      </c>
      <c r="AX166" s="84"/>
      <c r="AY166" s="83">
        <f t="shared" si="270"/>
        <v>1</v>
      </c>
      <c r="AZ166" s="83">
        <f t="shared" si="271"/>
        <v>0</v>
      </c>
      <c r="BA166" s="83">
        <f t="shared" si="272"/>
        <v>5.98442627099149E-4</v>
      </c>
      <c r="BB166" s="83">
        <f t="shared" si="273"/>
        <v>5.98442627099149E-4</v>
      </c>
      <c r="BC166" s="83">
        <f t="shared" si="274"/>
        <v>5.98442627099149E-4</v>
      </c>
      <c r="BD166" s="83">
        <f t="shared" si="275"/>
        <v>5.98442627099149E-4</v>
      </c>
      <c r="BE166" s="83">
        <f t="shared" si="330"/>
        <v>0</v>
      </c>
      <c r="BF166" s="83">
        <f t="shared" si="331"/>
        <v>0</v>
      </c>
      <c r="BG166" s="83">
        <f t="shared" si="276"/>
        <v>5.98442627099149E-4</v>
      </c>
      <c r="BH166" s="83">
        <f t="shared" si="277"/>
        <v>5.98442627099149E-4</v>
      </c>
      <c r="BI166" s="83">
        <f t="shared" si="278"/>
        <v>5.98442627099149E-4</v>
      </c>
      <c r="BJ166" s="83">
        <f t="shared" si="279"/>
        <v>5.98442627099149E-4</v>
      </c>
      <c r="BK166" s="83">
        <f t="shared" si="280"/>
        <v>5.98442627099149E-4</v>
      </c>
      <c r="BL166" s="83">
        <f t="shared" si="281"/>
        <v>5.98442627099149E-4</v>
      </c>
      <c r="BM166" s="83">
        <f t="shared" si="282"/>
        <v>6.5828686732741096E-4</v>
      </c>
      <c r="BN166" s="83">
        <f t="shared" si="283"/>
        <v>5.98442627099149E-4</v>
      </c>
      <c r="BO166" s="83">
        <f t="shared" si="332"/>
        <v>0</v>
      </c>
      <c r="BP166" s="83">
        <f t="shared" si="284"/>
        <v>0</v>
      </c>
      <c r="BQ166" s="83">
        <f t="shared" si="285"/>
        <v>5.9859312980988975E-4</v>
      </c>
      <c r="BR166" s="83">
        <f t="shared" si="286"/>
        <v>5.9859312980988975E-4</v>
      </c>
      <c r="BS166" s="83">
        <f t="shared" si="287"/>
        <v>5.9859312980988975E-4</v>
      </c>
      <c r="BT166" s="83">
        <f t="shared" si="288"/>
        <v>5.9859312980988975E-4</v>
      </c>
      <c r="BU166" s="83">
        <f t="shared" si="289"/>
        <v>5.9859312980988975E-4</v>
      </c>
      <c r="BV166" s="83">
        <f t="shared" si="290"/>
        <v>5.9859312980988975E-4</v>
      </c>
      <c r="BW166" s="83">
        <f t="shared" si="291"/>
        <v>5.9859312980988975E-4</v>
      </c>
      <c r="BX166" s="83">
        <f t="shared" si="292"/>
        <v>5.9859312980988975E-4</v>
      </c>
      <c r="BY166" s="83">
        <f t="shared" si="293"/>
        <v>5.9859312980988975E-4</v>
      </c>
      <c r="BZ166" s="83">
        <f t="shared" si="294"/>
        <v>5.9859312980988975E-4</v>
      </c>
      <c r="CA166" s="83">
        <f t="shared" si="295"/>
        <v>6.5845242027368555E-4</v>
      </c>
      <c r="CB166" s="83">
        <f t="shared" si="296"/>
        <v>5.9859312980988975E-4</v>
      </c>
      <c r="CC166" s="84"/>
      <c r="CD166" s="84"/>
      <c r="CE166" s="84"/>
      <c r="CF166" s="84"/>
      <c r="CG166" s="84"/>
      <c r="CH166" s="84"/>
      <c r="CI166" s="84"/>
      <c r="CJ166" s="84"/>
      <c r="CK166" s="84"/>
      <c r="CL166" s="83">
        <f t="shared" si="321"/>
        <v>0</v>
      </c>
      <c r="CM166" s="83">
        <f t="shared" si="322"/>
        <v>0</v>
      </c>
      <c r="CN166" s="83">
        <f t="shared" si="323"/>
        <v>0</v>
      </c>
      <c r="CO166" s="83">
        <f t="shared" si="297"/>
        <v>0</v>
      </c>
      <c r="CP166" s="83">
        <f t="shared" si="298"/>
        <v>0</v>
      </c>
      <c r="CQ166" s="83">
        <f t="shared" si="299"/>
        <v>0</v>
      </c>
      <c r="CR166" s="83">
        <f t="shared" si="300"/>
        <v>0</v>
      </c>
      <c r="CS166" s="83">
        <f t="shared" si="301"/>
        <v>0</v>
      </c>
      <c r="CT166" s="83">
        <f t="shared" si="302"/>
        <v>0</v>
      </c>
      <c r="CU166" s="83">
        <f t="shared" si="303"/>
        <v>0</v>
      </c>
      <c r="CV166" s="83">
        <f t="shared" si="333"/>
        <v>0</v>
      </c>
      <c r="CW166" s="83">
        <f>INDEX($CO:$CU,ROW(),MATCH($CW$42,$CO$47:$CU$47,0))</f>
        <v>0</v>
      </c>
      <c r="CX166" s="83">
        <f t="shared" si="324"/>
        <v>5.9844240228261957E-5</v>
      </c>
      <c r="CY166" s="83">
        <f t="shared" si="325"/>
        <v>0</v>
      </c>
      <c r="CZ166" s="83">
        <f t="shared" si="334"/>
        <v>0</v>
      </c>
      <c r="DA166" s="83">
        <f t="shared" si="335"/>
        <v>0</v>
      </c>
      <c r="DB166" s="83">
        <f t="shared" si="336"/>
        <v>0</v>
      </c>
      <c r="DC166" s="83">
        <f t="shared" si="304"/>
        <v>0</v>
      </c>
      <c r="DD166" s="83">
        <f t="shared" si="305"/>
        <v>0</v>
      </c>
      <c r="DE166" s="83">
        <f t="shared" si="306"/>
        <v>0</v>
      </c>
      <c r="DF166" s="83">
        <f t="shared" si="307"/>
        <v>0</v>
      </c>
      <c r="DG166" s="83">
        <f t="shared" si="308"/>
        <v>0</v>
      </c>
      <c r="DH166" s="83">
        <f t="shared" si="309"/>
        <v>0</v>
      </c>
      <c r="DI166" s="83">
        <f t="shared" si="310"/>
        <v>0</v>
      </c>
      <c r="DJ166" s="83">
        <f t="shared" si="337"/>
        <v>0</v>
      </c>
      <c r="DK166" s="83">
        <f>INDEX($DC:$DI,ROW(),MATCH($DK$42,$DC$47:$DI$47,0))</f>
        <v>0</v>
      </c>
      <c r="DL166" s="83">
        <f t="shared" si="338"/>
        <v>5.9859290463795808E-5</v>
      </c>
      <c r="DM166" s="83">
        <f t="shared" si="339"/>
        <v>0</v>
      </c>
      <c r="DN166" s="83">
        <f t="shared" si="340"/>
        <v>0</v>
      </c>
      <c r="DO166" s="83">
        <f t="shared" si="341"/>
        <v>0</v>
      </c>
      <c r="DP166" s="83">
        <f t="shared" si="342"/>
        <v>0</v>
      </c>
      <c r="DQ166" s="83">
        <f t="shared" si="343"/>
        <v>0</v>
      </c>
      <c r="DR166" s="83">
        <f t="shared" si="344"/>
        <v>0</v>
      </c>
      <c r="DS166" s="83">
        <f t="shared" si="345"/>
        <v>0</v>
      </c>
      <c r="DT166" s="83">
        <f t="shared" si="346"/>
        <v>0</v>
      </c>
      <c r="DU166" s="83">
        <f t="shared" si="347"/>
        <v>0</v>
      </c>
      <c r="DV166" s="83">
        <f t="shared" si="348"/>
        <v>2.4696371340424874E-6</v>
      </c>
      <c r="DW166" s="83">
        <f t="shared" si="349"/>
        <v>0</v>
      </c>
      <c r="DX166" s="83">
        <f t="shared" si="350"/>
        <v>0</v>
      </c>
      <c r="DY166" s="83">
        <f t="shared" si="351"/>
        <v>0</v>
      </c>
      <c r="DZ166" s="83">
        <f t="shared" si="352"/>
        <v>0</v>
      </c>
      <c r="EA166" s="83">
        <f t="shared" si="353"/>
        <v>0</v>
      </c>
      <c r="EB166" s="83">
        <f t="shared" si="354"/>
        <v>0</v>
      </c>
      <c r="EC166" s="83">
        <f t="shared" si="355"/>
        <v>0</v>
      </c>
      <c r="ED166" s="83">
        <f t="shared" si="356"/>
        <v>0</v>
      </c>
      <c r="EE166" s="83">
        <f t="shared" si="357"/>
        <v>0</v>
      </c>
      <c r="EF166" s="83">
        <f t="shared" si="358"/>
        <v>2.4474951470017954E-6</v>
      </c>
      <c r="EG166" s="83">
        <f t="shared" si="359"/>
        <v>0</v>
      </c>
      <c r="EH166" s="83">
        <f t="shared" si="360"/>
        <v>0</v>
      </c>
      <c r="EI166" s="83">
        <f t="shared" si="361"/>
        <v>0</v>
      </c>
      <c r="EJ166" s="83">
        <f t="shared" si="362"/>
        <v>0</v>
      </c>
      <c r="EK166" s="83">
        <f t="shared" si="363"/>
        <v>0</v>
      </c>
      <c r="EL166" s="83">
        <f t="shared" si="364"/>
        <v>0</v>
      </c>
      <c r="EM166" s="83">
        <f t="shared" si="365"/>
        <v>0</v>
      </c>
      <c r="EN166" s="83">
        <f t="shared" si="366"/>
        <v>0</v>
      </c>
      <c r="EO166" s="83">
        <f t="shared" si="367"/>
        <v>0</v>
      </c>
      <c r="EP166" s="83">
        <f t="shared" si="311"/>
        <v>0</v>
      </c>
      <c r="EQ166" s="83">
        <f t="shared" si="312"/>
        <v>0</v>
      </c>
      <c r="ER166" s="83">
        <f t="shared" si="368"/>
        <v>0</v>
      </c>
      <c r="ES166" s="83">
        <f>INDEX($EK:$EQ,ROW(),MATCH($ES$42,$EK$47:$EQ$47,0))</f>
        <v>0</v>
      </c>
      <c r="ET166" s="83">
        <f t="shared" si="369"/>
        <v>5.7374603094219472E-5</v>
      </c>
      <c r="EU166" s="83">
        <f t="shared" si="370"/>
        <v>0</v>
      </c>
      <c r="EV166" s="83">
        <f t="shared" si="371"/>
        <v>0</v>
      </c>
      <c r="EW166" s="83">
        <f t="shared" si="372"/>
        <v>0</v>
      </c>
      <c r="EX166" s="83">
        <f t="shared" si="373"/>
        <v>0</v>
      </c>
      <c r="EY166" s="83">
        <f t="shared" si="374"/>
        <v>0</v>
      </c>
      <c r="EZ166" s="83">
        <f t="shared" si="375"/>
        <v>0</v>
      </c>
      <c r="FA166" s="83">
        <f t="shared" si="376"/>
        <v>0</v>
      </c>
      <c r="FB166" s="83">
        <f t="shared" si="377"/>
        <v>0</v>
      </c>
      <c r="FC166" s="83">
        <f t="shared" si="378"/>
        <v>0</v>
      </c>
      <c r="FD166" s="83">
        <f t="shared" si="313"/>
        <v>0</v>
      </c>
      <c r="FE166" s="83">
        <f t="shared" si="314"/>
        <v>0</v>
      </c>
      <c r="FF166" s="83">
        <f t="shared" si="379"/>
        <v>0</v>
      </c>
      <c r="FG166" s="113">
        <f>INDEX($EY:$FE,ROW(),MATCH($FG$42,$EY$47:$FE$47,0))</f>
        <v>0</v>
      </c>
      <c r="FH166" s="83">
        <f t="shared" si="380"/>
        <v>5.7411795316794013E-5</v>
      </c>
      <c r="FI166" s="83">
        <f t="shared" si="381"/>
        <v>0</v>
      </c>
      <c r="FJ166" s="84"/>
      <c r="FK166" s="84">
        <v>5.9844240228262499E-4</v>
      </c>
      <c r="FL166" s="84"/>
      <c r="FM166" s="83">
        <f t="shared" si="315"/>
        <v>0</v>
      </c>
      <c r="FN166" s="83">
        <f t="shared" si="316"/>
        <v>0</v>
      </c>
      <c r="FO166" s="83">
        <f t="shared" si="382"/>
        <v>5.9844240228262499E-4</v>
      </c>
      <c r="FP166" s="84"/>
      <c r="FQ166" s="84"/>
      <c r="FR166" s="83">
        <f t="shared" si="383"/>
        <v>0</v>
      </c>
      <c r="FS166" s="83">
        <f t="shared" si="384"/>
        <v>0</v>
      </c>
      <c r="FT166" s="84">
        <v>5.9844240228262499E-4</v>
      </c>
      <c r="FU166" s="83">
        <f t="shared" si="317"/>
        <v>5.98442627099149E-4</v>
      </c>
      <c r="FV166" s="83">
        <f t="shared" si="318"/>
        <v>0</v>
      </c>
      <c r="FW166" s="83">
        <f t="shared" si="319"/>
        <v>0</v>
      </c>
      <c r="FX166" s="84"/>
      <c r="FY166" s="83">
        <f t="shared" si="385"/>
        <v>0.99940155737290082</v>
      </c>
      <c r="FZ166" s="83">
        <f t="shared" si="320"/>
        <v>2.2481652401252356E-10</v>
      </c>
      <c r="GA166" s="83">
        <f t="shared" si="386"/>
        <v>0</v>
      </c>
      <c r="GB166" s="83">
        <f t="shared" si="387"/>
        <v>0</v>
      </c>
      <c r="GC166" s="83">
        <f t="shared" si="388"/>
        <v>0</v>
      </c>
      <c r="GD166" s="83">
        <f t="shared" si="389"/>
        <v>0</v>
      </c>
      <c r="GE166" s="83">
        <f t="shared" si="390"/>
        <v>0</v>
      </c>
      <c r="GF166" s="83">
        <f t="shared" si="391"/>
        <v>0</v>
      </c>
      <c r="GG166" s="83">
        <f t="shared" si="392"/>
        <v>0</v>
      </c>
      <c r="GH166" s="83">
        <f t="shared" si="393"/>
        <v>0</v>
      </c>
      <c r="GI166" s="83">
        <f t="shared" si="394"/>
        <v>0</v>
      </c>
      <c r="GJ166" s="83">
        <f t="shared" si="395"/>
        <v>0</v>
      </c>
      <c r="GK166" s="83">
        <f t="shared" si="396"/>
        <v>0</v>
      </c>
      <c r="GL166" s="83">
        <f t="shared" si="397"/>
        <v>0</v>
      </c>
      <c r="GM166" s="83">
        <f t="shared" si="398"/>
        <v>0</v>
      </c>
      <c r="GN166" s="83">
        <f t="shared" si="399"/>
        <v>0</v>
      </c>
      <c r="GO166" s="83">
        <f t="shared" si="400"/>
        <v>5.98442627099149E-4</v>
      </c>
      <c r="GP166" s="83">
        <f t="shared" si="401"/>
        <v>0</v>
      </c>
      <c r="GQ166" s="83">
        <f t="shared" si="402"/>
        <v>0</v>
      </c>
      <c r="GR166" s="83">
        <f t="shared" si="403"/>
        <v>0</v>
      </c>
      <c r="GS166" s="83">
        <f t="shared" si="404"/>
        <v>0</v>
      </c>
      <c r="GT166" s="83">
        <f t="shared" si="405"/>
        <v>0</v>
      </c>
      <c r="GU166" s="83">
        <f t="shared" si="406"/>
        <v>0</v>
      </c>
      <c r="GV166" s="83">
        <f t="shared" si="407"/>
        <v>0</v>
      </c>
      <c r="GW166" s="83">
        <f t="shared" si="408"/>
        <v>0</v>
      </c>
      <c r="GX166" s="83">
        <f t="shared" si="409"/>
        <v>0</v>
      </c>
      <c r="GY166" s="83">
        <f t="shared" si="410"/>
        <v>0</v>
      </c>
      <c r="GZ166" s="83">
        <f t="shared" si="411"/>
        <v>0</v>
      </c>
      <c r="HA166" s="83">
        <f t="shared" si="412"/>
        <v>0</v>
      </c>
      <c r="HB166" s="83">
        <f t="shared" si="413"/>
        <v>0</v>
      </c>
      <c r="HC166" s="83">
        <f t="shared" si="414"/>
        <v>0</v>
      </c>
      <c r="HD166" s="83">
        <f t="shared" si="415"/>
        <v>0</v>
      </c>
      <c r="HE166" s="83">
        <f t="shared" si="416"/>
        <v>6.5828686732741096E-4</v>
      </c>
      <c r="HF166" s="83">
        <f t="shared" si="417"/>
        <v>0</v>
      </c>
      <c r="HG166" s="83">
        <f t="shared" si="418"/>
        <v>0</v>
      </c>
      <c r="HH166" s="83">
        <f t="shared" si="419"/>
        <v>0</v>
      </c>
      <c r="HI166" s="83">
        <f t="shared" si="420"/>
        <v>0</v>
      </c>
      <c r="HJ166" s="83">
        <f t="shared" si="421"/>
        <v>0</v>
      </c>
      <c r="HK166" s="83">
        <f t="shared" si="422"/>
        <v>0</v>
      </c>
      <c r="HL166" s="83">
        <f t="shared" si="423"/>
        <v>0</v>
      </c>
      <c r="HM166" s="83">
        <f t="shared" si="424"/>
        <v>6.5583937218040918E-4</v>
      </c>
      <c r="HN166" s="83">
        <f t="shared" si="425"/>
        <v>0</v>
      </c>
    </row>
    <row r="167" spans="1:222" x14ac:dyDescent="0.2">
      <c r="A167" s="63"/>
      <c r="K167" s="64" t="s">
        <v>487</v>
      </c>
      <c r="L167" s="64"/>
      <c r="M167" s="84">
        <v>1</v>
      </c>
      <c r="N167" s="84">
        <v>2</v>
      </c>
      <c r="O167" s="84"/>
      <c r="P167" s="84"/>
      <c r="Q167" s="84"/>
      <c r="R167" s="84">
        <v>3</v>
      </c>
      <c r="S167" s="83">
        <f t="shared" si="326"/>
        <v>40</v>
      </c>
      <c r="T167" s="87">
        <f t="shared" si="327"/>
        <v>0</v>
      </c>
      <c r="U167" s="84"/>
      <c r="V167" s="84"/>
      <c r="W167" s="85">
        <v>1.0002514906257101</v>
      </c>
      <c r="X167" s="85">
        <v>1.0002514906257101</v>
      </c>
      <c r="Y167" s="85">
        <v>1.0002514906257101</v>
      </c>
      <c r="Z167" s="85">
        <v>1.0002514906257101</v>
      </c>
      <c r="AA167" s="85">
        <v>1.0002514906257101</v>
      </c>
      <c r="AB167" s="85">
        <v>1.0002514906257101</v>
      </c>
      <c r="AC167" s="85">
        <v>1.0002514906257101</v>
      </c>
      <c r="AD167" s="85">
        <v>1.0002514905803099</v>
      </c>
      <c r="AE167" s="85">
        <v>1.0002514906257101</v>
      </c>
      <c r="AF167" s="98">
        <v>5.98442627099149E-4</v>
      </c>
      <c r="AG167" s="84">
        <v>5.98442627099149E-4</v>
      </c>
      <c r="AH167" s="84">
        <v>5.98442627099149E-4</v>
      </c>
      <c r="AI167" s="84">
        <v>5.98442627099149E-4</v>
      </c>
      <c r="AJ167" s="84">
        <v>5.98442627099149E-4</v>
      </c>
      <c r="AK167" s="84">
        <v>5.98442627099149E-4</v>
      </c>
      <c r="AL167" s="98">
        <v>5.98442627099149E-4</v>
      </c>
      <c r="AM167" s="84">
        <v>6.5828686732741096E-4</v>
      </c>
      <c r="AN167" s="84">
        <v>5.98442627099149E-4</v>
      </c>
      <c r="AO167" s="84"/>
      <c r="AP167" s="84"/>
      <c r="AQ167" s="84"/>
      <c r="AR167" s="84"/>
      <c r="AS167" s="83">
        <f t="shared" si="328"/>
        <v>0</v>
      </c>
      <c r="AT167" s="83">
        <f t="shared" si="269"/>
        <v>0</v>
      </c>
      <c r="AU167" s="83">
        <f t="shared" si="329"/>
        <v>0</v>
      </c>
      <c r="AV167" s="84">
        <v>1</v>
      </c>
      <c r="AW167" s="84">
        <v>1</v>
      </c>
      <c r="AX167" s="84"/>
      <c r="AY167" s="83">
        <f t="shared" si="270"/>
        <v>1</v>
      </c>
      <c r="AZ167" s="83">
        <f t="shared" si="271"/>
        <v>5.98442627099149E-4</v>
      </c>
      <c r="BA167" s="83">
        <f t="shared" si="272"/>
        <v>5.98442627099149E-4</v>
      </c>
      <c r="BB167" s="83">
        <f t="shared" si="273"/>
        <v>5.98442627099149E-4</v>
      </c>
      <c r="BC167" s="83">
        <f t="shared" si="274"/>
        <v>5.98442627099149E-4</v>
      </c>
      <c r="BD167" s="83">
        <f t="shared" si="275"/>
        <v>5.98442627099149E-4</v>
      </c>
      <c r="BE167" s="83">
        <f t="shared" si="330"/>
        <v>0</v>
      </c>
      <c r="BF167" s="83">
        <f t="shared" si="331"/>
        <v>0</v>
      </c>
      <c r="BG167" s="83">
        <f t="shared" si="276"/>
        <v>5.98442627099149E-4</v>
      </c>
      <c r="BH167" s="83">
        <f t="shared" si="277"/>
        <v>5.98442627099149E-4</v>
      </c>
      <c r="BI167" s="83">
        <f t="shared" si="278"/>
        <v>5.98442627099149E-4</v>
      </c>
      <c r="BJ167" s="83">
        <f t="shared" si="279"/>
        <v>5.98442627099149E-4</v>
      </c>
      <c r="BK167" s="83">
        <f t="shared" si="280"/>
        <v>5.98442627099149E-4</v>
      </c>
      <c r="BL167" s="83">
        <f t="shared" si="281"/>
        <v>5.98442627099149E-4</v>
      </c>
      <c r="BM167" s="83">
        <f t="shared" si="282"/>
        <v>6.5828686732741096E-4</v>
      </c>
      <c r="BN167" s="83">
        <f t="shared" si="283"/>
        <v>5.98442627099149E-4</v>
      </c>
      <c r="BO167" s="83">
        <f t="shared" si="332"/>
        <v>0</v>
      </c>
      <c r="BP167" s="83">
        <f t="shared" si="284"/>
        <v>5.9859312980988975E-4</v>
      </c>
      <c r="BQ167" s="83">
        <f t="shared" si="285"/>
        <v>5.9859312980988975E-4</v>
      </c>
      <c r="BR167" s="83">
        <f t="shared" si="286"/>
        <v>5.9859312980988975E-4</v>
      </c>
      <c r="BS167" s="83">
        <f t="shared" si="287"/>
        <v>5.9859312980988975E-4</v>
      </c>
      <c r="BT167" s="83">
        <f t="shared" si="288"/>
        <v>5.9859312980988975E-4</v>
      </c>
      <c r="BU167" s="83">
        <f t="shared" si="289"/>
        <v>5.9859312980988975E-4</v>
      </c>
      <c r="BV167" s="83">
        <f t="shared" si="290"/>
        <v>5.9859312980988975E-4</v>
      </c>
      <c r="BW167" s="83">
        <f t="shared" si="291"/>
        <v>5.9859312980988975E-4</v>
      </c>
      <c r="BX167" s="83">
        <f t="shared" si="292"/>
        <v>5.9859312980988975E-4</v>
      </c>
      <c r="BY167" s="83">
        <f t="shared" si="293"/>
        <v>5.9859312980988975E-4</v>
      </c>
      <c r="BZ167" s="83">
        <f t="shared" si="294"/>
        <v>5.9859312980988975E-4</v>
      </c>
      <c r="CA167" s="83">
        <f t="shared" si="295"/>
        <v>6.5845242027368555E-4</v>
      </c>
      <c r="CB167" s="83">
        <f t="shared" si="296"/>
        <v>5.9859312980988975E-4</v>
      </c>
      <c r="CC167" s="84"/>
      <c r="CD167" s="84"/>
      <c r="CE167" s="84"/>
      <c r="CF167" s="84"/>
      <c r="CG167" s="84"/>
      <c r="CH167" s="84"/>
      <c r="CI167" s="84"/>
      <c r="CJ167" s="84"/>
      <c r="CK167" s="84"/>
      <c r="CL167" s="83">
        <f t="shared" si="321"/>
        <v>0</v>
      </c>
      <c r="CM167" s="83">
        <f t="shared" si="322"/>
        <v>0</v>
      </c>
      <c r="CN167" s="83">
        <f t="shared" si="323"/>
        <v>0</v>
      </c>
      <c r="CO167" s="83">
        <f t="shared" si="297"/>
        <v>0</v>
      </c>
      <c r="CP167" s="83">
        <f t="shared" si="298"/>
        <v>0</v>
      </c>
      <c r="CQ167" s="83">
        <f t="shared" si="299"/>
        <v>0</v>
      </c>
      <c r="CR167" s="83">
        <f t="shared" si="300"/>
        <v>0</v>
      </c>
      <c r="CS167" s="83">
        <f t="shared" si="301"/>
        <v>0</v>
      </c>
      <c r="CT167" s="83">
        <f t="shared" si="302"/>
        <v>0</v>
      </c>
      <c r="CU167" s="83">
        <f t="shared" si="303"/>
        <v>0</v>
      </c>
      <c r="CV167" s="83">
        <f t="shared" si="333"/>
        <v>0</v>
      </c>
      <c r="CW167" s="83">
        <f>INDEX($CO:$CU,ROW(),MATCH($CW$42,$CO$47:$CU$47,0))</f>
        <v>0</v>
      </c>
      <c r="CX167" s="83">
        <f t="shared" si="324"/>
        <v>5.9844240228261957E-5</v>
      </c>
      <c r="CY167" s="83">
        <f t="shared" si="325"/>
        <v>0</v>
      </c>
      <c r="CZ167" s="83">
        <f t="shared" si="334"/>
        <v>0</v>
      </c>
      <c r="DA167" s="83">
        <f t="shared" si="335"/>
        <v>0</v>
      </c>
      <c r="DB167" s="83">
        <f t="shared" si="336"/>
        <v>0</v>
      </c>
      <c r="DC167" s="83">
        <f t="shared" si="304"/>
        <v>0</v>
      </c>
      <c r="DD167" s="83">
        <f t="shared" si="305"/>
        <v>0</v>
      </c>
      <c r="DE167" s="83">
        <f t="shared" si="306"/>
        <v>0</v>
      </c>
      <c r="DF167" s="83">
        <f t="shared" si="307"/>
        <v>0</v>
      </c>
      <c r="DG167" s="83">
        <f t="shared" si="308"/>
        <v>0</v>
      </c>
      <c r="DH167" s="83">
        <f t="shared" si="309"/>
        <v>0</v>
      </c>
      <c r="DI167" s="83">
        <f t="shared" si="310"/>
        <v>0</v>
      </c>
      <c r="DJ167" s="83">
        <f t="shared" si="337"/>
        <v>0</v>
      </c>
      <c r="DK167" s="83">
        <f>INDEX($DC:$DI,ROW(),MATCH($DK$42,$DC$47:$DI$47,0))</f>
        <v>0</v>
      </c>
      <c r="DL167" s="83">
        <f t="shared" si="338"/>
        <v>5.9859290463795808E-5</v>
      </c>
      <c r="DM167" s="83">
        <f t="shared" si="339"/>
        <v>0</v>
      </c>
      <c r="DN167" s="83">
        <f t="shared" si="340"/>
        <v>0</v>
      </c>
      <c r="DO167" s="83">
        <f t="shared" si="341"/>
        <v>0</v>
      </c>
      <c r="DP167" s="83">
        <f t="shared" si="342"/>
        <v>0</v>
      </c>
      <c r="DQ167" s="83">
        <f t="shared" si="343"/>
        <v>0</v>
      </c>
      <c r="DR167" s="83">
        <f t="shared" si="344"/>
        <v>0</v>
      </c>
      <c r="DS167" s="83">
        <f t="shared" si="345"/>
        <v>0</v>
      </c>
      <c r="DT167" s="83">
        <f t="shared" si="346"/>
        <v>0</v>
      </c>
      <c r="DU167" s="83">
        <f t="shared" si="347"/>
        <v>0</v>
      </c>
      <c r="DV167" s="83">
        <f t="shared" si="348"/>
        <v>2.4696371340424874E-6</v>
      </c>
      <c r="DW167" s="83">
        <f t="shared" si="349"/>
        <v>0</v>
      </c>
      <c r="DX167" s="83">
        <f t="shared" si="350"/>
        <v>0</v>
      </c>
      <c r="DY167" s="83">
        <f t="shared" si="351"/>
        <v>0</v>
      </c>
      <c r="DZ167" s="83">
        <f t="shared" si="352"/>
        <v>0</v>
      </c>
      <c r="EA167" s="83">
        <f t="shared" si="353"/>
        <v>0</v>
      </c>
      <c r="EB167" s="83">
        <f t="shared" si="354"/>
        <v>0</v>
      </c>
      <c r="EC167" s="83">
        <f t="shared" si="355"/>
        <v>0</v>
      </c>
      <c r="ED167" s="83">
        <f t="shared" si="356"/>
        <v>0</v>
      </c>
      <c r="EE167" s="83">
        <f t="shared" si="357"/>
        <v>0</v>
      </c>
      <c r="EF167" s="83">
        <f t="shared" si="358"/>
        <v>2.4474951470017954E-6</v>
      </c>
      <c r="EG167" s="83">
        <f t="shared" si="359"/>
        <v>0</v>
      </c>
      <c r="EH167" s="83">
        <f t="shared" si="360"/>
        <v>0</v>
      </c>
      <c r="EI167" s="83">
        <f t="shared" si="361"/>
        <v>0</v>
      </c>
      <c r="EJ167" s="83">
        <f t="shared" si="362"/>
        <v>0</v>
      </c>
      <c r="EK167" s="83">
        <f t="shared" si="363"/>
        <v>0</v>
      </c>
      <c r="EL167" s="83">
        <f t="shared" si="364"/>
        <v>0</v>
      </c>
      <c r="EM167" s="83">
        <f t="shared" si="365"/>
        <v>0</v>
      </c>
      <c r="EN167" s="83">
        <f t="shared" si="366"/>
        <v>0</v>
      </c>
      <c r="EO167" s="83">
        <f t="shared" si="367"/>
        <v>0</v>
      </c>
      <c r="EP167" s="83">
        <f t="shared" si="311"/>
        <v>0</v>
      </c>
      <c r="EQ167" s="83">
        <f t="shared" si="312"/>
        <v>0</v>
      </c>
      <c r="ER167" s="83">
        <f t="shared" si="368"/>
        <v>0</v>
      </c>
      <c r="ES167" s="83">
        <f>INDEX($EK:$EQ,ROW(),MATCH($ES$42,$EK$47:$EQ$47,0))</f>
        <v>0</v>
      </c>
      <c r="ET167" s="83">
        <f t="shared" si="369"/>
        <v>5.7374603094219472E-5</v>
      </c>
      <c r="EU167" s="83">
        <f t="shared" si="370"/>
        <v>0</v>
      </c>
      <c r="EV167" s="83">
        <f t="shared" si="371"/>
        <v>0</v>
      </c>
      <c r="EW167" s="83">
        <f t="shared" si="372"/>
        <v>0</v>
      </c>
      <c r="EX167" s="83">
        <f t="shared" si="373"/>
        <v>0</v>
      </c>
      <c r="EY167" s="83">
        <f t="shared" si="374"/>
        <v>0</v>
      </c>
      <c r="EZ167" s="83">
        <f t="shared" si="375"/>
        <v>0</v>
      </c>
      <c r="FA167" s="83">
        <f t="shared" si="376"/>
        <v>0</v>
      </c>
      <c r="FB167" s="83">
        <f t="shared" si="377"/>
        <v>0</v>
      </c>
      <c r="FC167" s="83">
        <f t="shared" si="378"/>
        <v>0</v>
      </c>
      <c r="FD167" s="83">
        <f t="shared" si="313"/>
        <v>0</v>
      </c>
      <c r="FE167" s="83">
        <f t="shared" si="314"/>
        <v>0</v>
      </c>
      <c r="FF167" s="83">
        <f t="shared" si="379"/>
        <v>0</v>
      </c>
      <c r="FG167" s="113">
        <f>INDEX($EY:$FE,ROW(),MATCH($FG$42,$EY$47:$FE$47,0))</f>
        <v>0</v>
      </c>
      <c r="FH167" s="83">
        <f t="shared" si="380"/>
        <v>5.7411795316794013E-5</v>
      </c>
      <c r="FI167" s="83">
        <f t="shared" si="381"/>
        <v>0</v>
      </c>
      <c r="FJ167" s="84"/>
      <c r="FK167" s="84">
        <v>5.9844240228262499E-4</v>
      </c>
      <c r="FL167" s="84"/>
      <c r="FM167" s="83">
        <f t="shared" si="315"/>
        <v>0</v>
      </c>
      <c r="FN167" s="83">
        <f t="shared" si="316"/>
        <v>0</v>
      </c>
      <c r="FO167" s="83">
        <f t="shared" si="382"/>
        <v>5.9844240228262499E-4</v>
      </c>
      <c r="FP167" s="84"/>
      <c r="FQ167" s="84"/>
      <c r="FR167" s="83">
        <f t="shared" si="383"/>
        <v>0</v>
      </c>
      <c r="FS167" s="83">
        <f t="shared" si="384"/>
        <v>0</v>
      </c>
      <c r="FT167" s="84">
        <v>5.9844240228262499E-4</v>
      </c>
      <c r="FU167" s="83">
        <f t="shared" si="317"/>
        <v>0</v>
      </c>
      <c r="FV167" s="83">
        <f t="shared" si="318"/>
        <v>0</v>
      </c>
      <c r="FW167" s="83">
        <f t="shared" si="319"/>
        <v>0</v>
      </c>
      <c r="FX167" s="84"/>
      <c r="FY167" s="83">
        <f t="shared" si="385"/>
        <v>0.99940155737290082</v>
      </c>
      <c r="FZ167" s="83">
        <f t="shared" si="320"/>
        <v>2.2481652401252356E-10</v>
      </c>
      <c r="GA167" s="83">
        <f t="shared" si="386"/>
        <v>0</v>
      </c>
      <c r="GB167" s="83">
        <f t="shared" si="387"/>
        <v>0</v>
      </c>
      <c r="GC167" s="83">
        <f t="shared" si="388"/>
        <v>0</v>
      </c>
      <c r="GD167" s="83">
        <f t="shared" si="389"/>
        <v>0</v>
      </c>
      <c r="GE167" s="83">
        <f t="shared" si="390"/>
        <v>0</v>
      </c>
      <c r="GF167" s="83">
        <f t="shared" si="391"/>
        <v>0</v>
      </c>
      <c r="GG167" s="83">
        <f t="shared" si="392"/>
        <v>0</v>
      </c>
      <c r="GH167" s="83">
        <f t="shared" si="393"/>
        <v>0</v>
      </c>
      <c r="GI167" s="83">
        <f t="shared" si="394"/>
        <v>0</v>
      </c>
      <c r="GJ167" s="83">
        <f t="shared" si="395"/>
        <v>0</v>
      </c>
      <c r="GK167" s="83">
        <f t="shared" si="396"/>
        <v>0</v>
      </c>
      <c r="GL167" s="83">
        <f t="shared" si="397"/>
        <v>0</v>
      </c>
      <c r="GM167" s="83">
        <f t="shared" si="398"/>
        <v>0</v>
      </c>
      <c r="GN167" s="83">
        <f t="shared" si="399"/>
        <v>0</v>
      </c>
      <c r="GO167" s="83">
        <f t="shared" si="400"/>
        <v>5.98442627099149E-4</v>
      </c>
      <c r="GP167" s="83">
        <f t="shared" si="401"/>
        <v>0</v>
      </c>
      <c r="GQ167" s="83">
        <f t="shared" si="402"/>
        <v>0</v>
      </c>
      <c r="GR167" s="83">
        <f t="shared" si="403"/>
        <v>0</v>
      </c>
      <c r="GS167" s="83">
        <f t="shared" si="404"/>
        <v>0</v>
      </c>
      <c r="GT167" s="83">
        <f t="shared" si="405"/>
        <v>0</v>
      </c>
      <c r="GU167" s="83">
        <f t="shared" si="406"/>
        <v>0</v>
      </c>
      <c r="GV167" s="83">
        <f t="shared" si="407"/>
        <v>0</v>
      </c>
      <c r="GW167" s="83">
        <f t="shared" si="408"/>
        <v>0</v>
      </c>
      <c r="GX167" s="83">
        <f t="shared" si="409"/>
        <v>0</v>
      </c>
      <c r="GY167" s="83">
        <f t="shared" si="410"/>
        <v>0</v>
      </c>
      <c r="GZ167" s="83">
        <f t="shared" si="411"/>
        <v>0</v>
      </c>
      <c r="HA167" s="83">
        <f t="shared" si="412"/>
        <v>0</v>
      </c>
      <c r="HB167" s="83">
        <f t="shared" si="413"/>
        <v>0</v>
      </c>
      <c r="HC167" s="83">
        <f t="shared" si="414"/>
        <v>0</v>
      </c>
      <c r="HD167" s="83">
        <f t="shared" si="415"/>
        <v>0</v>
      </c>
      <c r="HE167" s="83">
        <f t="shared" si="416"/>
        <v>6.5828686732741096E-4</v>
      </c>
      <c r="HF167" s="83">
        <f t="shared" si="417"/>
        <v>0</v>
      </c>
      <c r="HG167" s="83">
        <f t="shared" si="418"/>
        <v>0</v>
      </c>
      <c r="HH167" s="83">
        <f t="shared" si="419"/>
        <v>0</v>
      </c>
      <c r="HI167" s="83">
        <f t="shared" si="420"/>
        <v>0</v>
      </c>
      <c r="HJ167" s="83">
        <f t="shared" si="421"/>
        <v>0</v>
      </c>
      <c r="HK167" s="83">
        <f t="shared" si="422"/>
        <v>0</v>
      </c>
      <c r="HL167" s="83">
        <f t="shared" si="423"/>
        <v>0</v>
      </c>
      <c r="HM167" s="83">
        <f t="shared" si="424"/>
        <v>6.5583937218040918E-4</v>
      </c>
      <c r="HN167" s="83">
        <f t="shared" si="425"/>
        <v>0</v>
      </c>
    </row>
    <row r="168" spans="1:222" x14ac:dyDescent="0.2">
      <c r="A168" s="63"/>
      <c r="K168" s="64" t="s">
        <v>488</v>
      </c>
      <c r="L168" s="64"/>
      <c r="M168" s="84">
        <v>1</v>
      </c>
      <c r="N168" s="84">
        <v>2</v>
      </c>
      <c r="O168" s="84"/>
      <c r="P168" s="84"/>
      <c r="Q168" s="84"/>
      <c r="R168" s="84">
        <v>3</v>
      </c>
      <c r="S168" s="83">
        <f t="shared" si="326"/>
        <v>40</v>
      </c>
      <c r="T168" s="87">
        <f t="shared" si="327"/>
        <v>0</v>
      </c>
      <c r="U168" s="84"/>
      <c r="V168" s="84"/>
      <c r="W168" s="85">
        <v>1.00487591522103</v>
      </c>
      <c r="X168" s="85">
        <v>1.0047018652161901</v>
      </c>
      <c r="Y168" s="85">
        <v>1.0051559552156799</v>
      </c>
      <c r="Z168" s="85">
        <v>1.00487591522103</v>
      </c>
      <c r="AA168" s="85">
        <v>1.00487591522103</v>
      </c>
      <c r="AB168" s="85">
        <v>1.00487591522103</v>
      </c>
      <c r="AC168" s="85">
        <v>1.00487591522103</v>
      </c>
      <c r="AD168" s="85">
        <v>1.00488452663879</v>
      </c>
      <c r="AE168" s="85">
        <v>1.00487519182623</v>
      </c>
      <c r="AF168" s="98">
        <v>550321976.61996996</v>
      </c>
      <c r="AG168" s="84">
        <v>528295760.69410598</v>
      </c>
      <c r="AH168" s="84">
        <v>585996634.22425401</v>
      </c>
      <c r="AI168" s="84">
        <v>550321976.61996996</v>
      </c>
      <c r="AJ168" s="84">
        <v>550321976.61996996</v>
      </c>
      <c r="AK168" s="84">
        <v>550321976.61996996</v>
      </c>
      <c r="AL168" s="98">
        <v>550321976.61996996</v>
      </c>
      <c r="AM168" s="84">
        <v>552378174.53374302</v>
      </c>
      <c r="AN168" s="84">
        <v>549782338.54468596</v>
      </c>
      <c r="AO168" s="84">
        <v>23243636</v>
      </c>
      <c r="AP168" s="84"/>
      <c r="AQ168" s="84">
        <v>6253678.9000000004</v>
      </c>
      <c r="AR168" s="84"/>
      <c r="AS168" s="83">
        <f t="shared" si="328"/>
        <v>0</v>
      </c>
      <c r="AT168" s="83">
        <f t="shared" si="269"/>
        <v>0</v>
      </c>
      <c r="AU168" s="83">
        <f t="shared" si="329"/>
        <v>0</v>
      </c>
      <c r="AV168" s="84">
        <v>437876717.72000003</v>
      </c>
      <c r="AW168" s="84">
        <v>437876717.72000003</v>
      </c>
      <c r="AX168" s="84"/>
      <c r="AY168" s="83">
        <f t="shared" si="270"/>
        <v>444130396.62</v>
      </c>
      <c r="AZ168" s="83">
        <f t="shared" si="271"/>
        <v>573565612.61996996</v>
      </c>
      <c r="BA168" s="83">
        <f t="shared" si="272"/>
        <v>573565612.61996996</v>
      </c>
      <c r="BB168" s="83">
        <f t="shared" si="273"/>
        <v>573565612.61996996</v>
      </c>
      <c r="BC168" s="83">
        <f t="shared" si="274"/>
        <v>573565612.61996996</v>
      </c>
      <c r="BD168" s="83">
        <f t="shared" si="275"/>
        <v>573565612.61996996</v>
      </c>
      <c r="BE168" s="83">
        <f t="shared" si="330"/>
        <v>0</v>
      </c>
      <c r="BF168" s="83">
        <f t="shared" si="331"/>
        <v>0</v>
      </c>
      <c r="BG168" s="83">
        <f t="shared" si="276"/>
        <v>573565612.61996996</v>
      </c>
      <c r="BH168" s="83">
        <f t="shared" si="277"/>
        <v>551539396.69410598</v>
      </c>
      <c r="BI168" s="83">
        <f t="shared" si="278"/>
        <v>609240270.22425401</v>
      </c>
      <c r="BJ168" s="83">
        <f t="shared" si="279"/>
        <v>573565612.61996996</v>
      </c>
      <c r="BK168" s="83">
        <f t="shared" si="280"/>
        <v>573565612.61996996</v>
      </c>
      <c r="BL168" s="83">
        <f t="shared" si="281"/>
        <v>573565612.61996996</v>
      </c>
      <c r="BM168" s="83">
        <f t="shared" si="282"/>
        <v>575621810.53374302</v>
      </c>
      <c r="BN168" s="83">
        <f t="shared" si="283"/>
        <v>573025974.54468596</v>
      </c>
      <c r="BO168" s="83">
        <f t="shared" si="332"/>
        <v>0</v>
      </c>
      <c r="BP168" s="83">
        <f t="shared" si="284"/>
        <v>576248935.92223859</v>
      </c>
      <c r="BQ168" s="83">
        <f t="shared" si="285"/>
        <v>576248935.92223859</v>
      </c>
      <c r="BR168" s="83">
        <f t="shared" si="286"/>
        <v>576248935.92223859</v>
      </c>
      <c r="BS168" s="83">
        <f t="shared" si="287"/>
        <v>576248935.92223859</v>
      </c>
      <c r="BT168" s="83">
        <f t="shared" si="288"/>
        <v>576248935.92223859</v>
      </c>
      <c r="BU168" s="83">
        <f t="shared" si="289"/>
        <v>576248935.92223859</v>
      </c>
      <c r="BV168" s="83">
        <f t="shared" si="290"/>
        <v>554023372.15517426</v>
      </c>
      <c r="BW168" s="83">
        <f t="shared" si="291"/>
        <v>612261642.62685347</v>
      </c>
      <c r="BX168" s="83">
        <f t="shared" si="292"/>
        <v>576248935.92223859</v>
      </c>
      <c r="BY168" s="83">
        <f t="shared" si="293"/>
        <v>576248935.92223859</v>
      </c>
      <c r="BZ168" s="83">
        <f t="shared" si="294"/>
        <v>576248935.92223859</v>
      </c>
      <c r="CA168" s="83">
        <f t="shared" si="295"/>
        <v>578319916.44193935</v>
      </c>
      <c r="CB168" s="83">
        <f t="shared" si="296"/>
        <v>575706268.90776455</v>
      </c>
      <c r="CC168" s="84"/>
      <c r="CD168" s="84"/>
      <c r="CE168" s="84"/>
      <c r="CF168" s="84"/>
      <c r="CG168" s="84"/>
      <c r="CH168" s="84"/>
      <c r="CI168" s="84"/>
      <c r="CJ168" s="84"/>
      <c r="CK168" s="84"/>
      <c r="CL168" s="83">
        <f t="shared" si="321"/>
        <v>0</v>
      </c>
      <c r="CM168" s="83">
        <f t="shared" si="322"/>
        <v>35674657.604284048</v>
      </c>
      <c r="CN168" s="83">
        <f t="shared" si="323"/>
        <v>0</v>
      </c>
      <c r="CO168" s="83">
        <f t="shared" si="297"/>
        <v>0</v>
      </c>
      <c r="CP168" s="83">
        <f t="shared" si="298"/>
        <v>0</v>
      </c>
      <c r="CQ168" s="83">
        <f t="shared" si="299"/>
        <v>0</v>
      </c>
      <c r="CR168" s="83">
        <f t="shared" si="300"/>
        <v>0</v>
      </c>
      <c r="CS168" s="83">
        <f t="shared" si="301"/>
        <v>0</v>
      </c>
      <c r="CT168" s="83">
        <f t="shared" si="302"/>
        <v>0</v>
      </c>
      <c r="CU168" s="83">
        <f t="shared" si="303"/>
        <v>0</v>
      </c>
      <c r="CV168" s="83">
        <f t="shared" si="333"/>
        <v>0</v>
      </c>
      <c r="CW168" s="83">
        <f>INDEX($CO:$CU,ROW(),MATCH($CW$42,$CO$47:$CU$47,0))</f>
        <v>0</v>
      </c>
      <c r="CX168" s="83">
        <f t="shared" si="324"/>
        <v>2056197.9137730598</v>
      </c>
      <c r="CY168" s="83">
        <f t="shared" si="325"/>
        <v>0</v>
      </c>
      <c r="CZ168" s="83">
        <f t="shared" si="334"/>
        <v>0</v>
      </c>
      <c r="DA168" s="83">
        <f t="shared" si="335"/>
        <v>36012706.704614878</v>
      </c>
      <c r="DB168" s="83">
        <f t="shared" si="336"/>
        <v>0</v>
      </c>
      <c r="DC168" s="83">
        <f t="shared" si="304"/>
        <v>0</v>
      </c>
      <c r="DD168" s="83">
        <f t="shared" si="305"/>
        <v>0</v>
      </c>
      <c r="DE168" s="83">
        <f t="shared" si="306"/>
        <v>0</v>
      </c>
      <c r="DF168" s="83">
        <f t="shared" si="307"/>
        <v>0</v>
      </c>
      <c r="DG168" s="83">
        <f t="shared" si="308"/>
        <v>0</v>
      </c>
      <c r="DH168" s="83">
        <f t="shared" si="309"/>
        <v>0</v>
      </c>
      <c r="DI168" s="83">
        <f t="shared" si="310"/>
        <v>0</v>
      </c>
      <c r="DJ168" s="83">
        <f t="shared" si="337"/>
        <v>0</v>
      </c>
      <c r="DK168" s="83">
        <f>INDEX($DC:$DI,ROW(),MATCH($DK$42,$DC$47:$DI$47,0))</f>
        <v>0</v>
      </c>
      <c r="DL168" s="83">
        <f t="shared" si="338"/>
        <v>2070980.5197007656</v>
      </c>
      <c r="DM168" s="83">
        <f t="shared" si="339"/>
        <v>0</v>
      </c>
      <c r="DN168" s="83">
        <f t="shared" si="340"/>
        <v>0</v>
      </c>
      <c r="DO168" s="83">
        <f t="shared" si="341"/>
        <v>2448504.4344861545</v>
      </c>
      <c r="DP168" s="83">
        <f t="shared" si="342"/>
        <v>0</v>
      </c>
      <c r="DQ168" s="83">
        <f t="shared" si="343"/>
        <v>0</v>
      </c>
      <c r="DR168" s="83">
        <f t="shared" si="344"/>
        <v>0</v>
      </c>
      <c r="DS168" s="83">
        <f t="shared" si="345"/>
        <v>0</v>
      </c>
      <c r="DT168" s="83">
        <f t="shared" si="346"/>
        <v>0</v>
      </c>
      <c r="DU168" s="83">
        <f t="shared" si="347"/>
        <v>0</v>
      </c>
      <c r="DV168" s="83">
        <f t="shared" si="348"/>
        <v>84854.661090617083</v>
      </c>
      <c r="DW168" s="83">
        <f t="shared" si="349"/>
        <v>0</v>
      </c>
      <c r="DX168" s="83">
        <f t="shared" si="350"/>
        <v>0</v>
      </c>
      <c r="DY168" s="83">
        <f t="shared" si="351"/>
        <v>2447829.5019825539</v>
      </c>
      <c r="DZ168" s="83">
        <f t="shared" si="352"/>
        <v>0</v>
      </c>
      <c r="EA168" s="83">
        <f t="shared" si="353"/>
        <v>0</v>
      </c>
      <c r="EB168" s="83">
        <f t="shared" si="354"/>
        <v>0</v>
      </c>
      <c r="EC168" s="83">
        <f t="shared" si="355"/>
        <v>0</v>
      </c>
      <c r="ED168" s="83">
        <f t="shared" si="356"/>
        <v>0</v>
      </c>
      <c r="EE168" s="83">
        <f t="shared" si="357"/>
        <v>0</v>
      </c>
      <c r="EF168" s="83">
        <f t="shared" si="358"/>
        <v>84677.160925730452</v>
      </c>
      <c r="EG168" s="83">
        <f t="shared" si="359"/>
        <v>0</v>
      </c>
      <c r="EH168" s="83">
        <f t="shared" si="360"/>
        <v>0</v>
      </c>
      <c r="EI168" s="83">
        <f t="shared" si="361"/>
        <v>33226153.169797894</v>
      </c>
      <c r="EJ168" s="83">
        <f t="shared" si="362"/>
        <v>0</v>
      </c>
      <c r="EK168" s="83">
        <f t="shared" si="363"/>
        <v>0</v>
      </c>
      <c r="EL168" s="83">
        <f t="shared" si="364"/>
        <v>0</v>
      </c>
      <c r="EM168" s="83">
        <f t="shared" si="365"/>
        <v>0</v>
      </c>
      <c r="EN168" s="83">
        <f t="shared" si="366"/>
        <v>0</v>
      </c>
      <c r="EO168" s="83">
        <f t="shared" si="367"/>
        <v>0</v>
      </c>
      <c r="EP168" s="83">
        <f t="shared" si="311"/>
        <v>0</v>
      </c>
      <c r="EQ168" s="83">
        <f t="shared" si="312"/>
        <v>0</v>
      </c>
      <c r="ER168" s="83">
        <f t="shared" si="368"/>
        <v>0</v>
      </c>
      <c r="ES168" s="83">
        <f>INDEX($EK:$EQ,ROW(),MATCH($ES$42,$EK$47:$EQ$47,0))</f>
        <v>0</v>
      </c>
      <c r="ET168" s="83">
        <f t="shared" si="369"/>
        <v>1971343.2526824428</v>
      </c>
      <c r="EU168" s="83">
        <f t="shared" si="370"/>
        <v>0</v>
      </c>
      <c r="EV168" s="83">
        <f t="shared" si="371"/>
        <v>0</v>
      </c>
      <c r="EW168" s="83">
        <f t="shared" si="372"/>
        <v>33564877.202632323</v>
      </c>
      <c r="EX168" s="83">
        <f t="shared" si="373"/>
        <v>0</v>
      </c>
      <c r="EY168" s="83">
        <f t="shared" si="374"/>
        <v>0</v>
      </c>
      <c r="EZ168" s="83">
        <f t="shared" si="375"/>
        <v>0</v>
      </c>
      <c r="FA168" s="83">
        <f t="shared" si="376"/>
        <v>0</v>
      </c>
      <c r="FB168" s="83">
        <f t="shared" si="377"/>
        <v>0</v>
      </c>
      <c r="FC168" s="83">
        <f t="shared" si="378"/>
        <v>0</v>
      </c>
      <c r="FD168" s="83">
        <f t="shared" si="313"/>
        <v>0</v>
      </c>
      <c r="FE168" s="83">
        <f t="shared" si="314"/>
        <v>0</v>
      </c>
      <c r="FF168" s="83">
        <f t="shared" si="379"/>
        <v>0</v>
      </c>
      <c r="FG168" s="113">
        <f>INDEX($EY:$FE,ROW(),MATCH($FG$42,$EY$47:$FE$47,0))</f>
        <v>0</v>
      </c>
      <c r="FH168" s="83">
        <f t="shared" si="380"/>
        <v>1986303.3587750352</v>
      </c>
      <c r="FI168" s="83">
        <f t="shared" si="381"/>
        <v>0</v>
      </c>
      <c r="FJ168" s="84">
        <v>7530443.8431566199</v>
      </c>
      <c r="FK168" s="84">
        <v>2086913.3368722501</v>
      </c>
      <c r="FL168" s="84"/>
      <c r="FM168" s="83">
        <f t="shared" si="315"/>
        <v>0</v>
      </c>
      <c r="FN168" s="83">
        <f t="shared" si="316"/>
        <v>0</v>
      </c>
      <c r="FO168" s="83">
        <f t="shared" si="382"/>
        <v>2086913.3368722501</v>
      </c>
      <c r="FP168" s="84"/>
      <c r="FQ168" s="84">
        <v>540728551.34837496</v>
      </c>
      <c r="FR168" s="83">
        <f t="shared" si="383"/>
        <v>540728551.34837413</v>
      </c>
      <c r="FS168" s="83">
        <f t="shared" si="384"/>
        <v>0</v>
      </c>
      <c r="FT168" s="84">
        <v>550345908.52840304</v>
      </c>
      <c r="FU168" s="83">
        <f t="shared" si="317"/>
        <v>0</v>
      </c>
      <c r="FV168" s="83">
        <f t="shared" si="318"/>
        <v>0</v>
      </c>
      <c r="FW168" s="83">
        <f t="shared" si="319"/>
        <v>0</v>
      </c>
      <c r="FX168" s="84">
        <v>-193730367.08000001</v>
      </c>
      <c r="FY168" s="83">
        <f t="shared" si="385"/>
        <v>0</v>
      </c>
      <c r="FZ168" s="83">
        <f t="shared" si="320"/>
        <v>-23931.90843307972</v>
      </c>
      <c r="GA168" s="83">
        <f t="shared" si="386"/>
        <v>0</v>
      </c>
      <c r="GB168" s="83">
        <f t="shared" si="387"/>
        <v>0</v>
      </c>
      <c r="GC168" s="83">
        <f t="shared" si="388"/>
        <v>0</v>
      </c>
      <c r="GD168" s="83">
        <f t="shared" si="389"/>
        <v>0</v>
      </c>
      <c r="GE168" s="83">
        <f t="shared" si="390"/>
        <v>0</v>
      </c>
      <c r="GF168" s="83">
        <f t="shared" si="391"/>
        <v>0</v>
      </c>
      <c r="GG168" s="83">
        <f t="shared" si="392"/>
        <v>0</v>
      </c>
      <c r="GH168" s="83">
        <f t="shared" si="393"/>
        <v>0</v>
      </c>
      <c r="GI168" s="83">
        <f t="shared" si="394"/>
        <v>0</v>
      </c>
      <c r="GJ168" s="83">
        <f t="shared" si="395"/>
        <v>573565612.61996996</v>
      </c>
      <c r="GK168" s="83">
        <f t="shared" si="396"/>
        <v>0</v>
      </c>
      <c r="GL168" s="83">
        <f t="shared" si="397"/>
        <v>0</v>
      </c>
      <c r="GM168" s="83">
        <f t="shared" si="398"/>
        <v>0</v>
      </c>
      <c r="GN168" s="83">
        <f t="shared" si="399"/>
        <v>0</v>
      </c>
      <c r="GO168" s="83">
        <f t="shared" si="400"/>
        <v>573565612.61996996</v>
      </c>
      <c r="GP168" s="83">
        <f t="shared" si="401"/>
        <v>0</v>
      </c>
      <c r="GQ168" s="83">
        <f t="shared" si="402"/>
        <v>0</v>
      </c>
      <c r="GR168" s="83">
        <f t="shared" si="403"/>
        <v>0</v>
      </c>
      <c r="GS168" s="83">
        <f t="shared" si="404"/>
        <v>0</v>
      </c>
      <c r="GT168" s="83">
        <f t="shared" si="405"/>
        <v>0</v>
      </c>
      <c r="GU168" s="83">
        <f t="shared" si="406"/>
        <v>0</v>
      </c>
      <c r="GV168" s="83">
        <f t="shared" si="407"/>
        <v>0</v>
      </c>
      <c r="GW168" s="83">
        <f t="shared" si="408"/>
        <v>0</v>
      </c>
      <c r="GX168" s="83">
        <f t="shared" si="409"/>
        <v>0</v>
      </c>
      <c r="GY168" s="83">
        <f t="shared" si="410"/>
        <v>0</v>
      </c>
      <c r="GZ168" s="83">
        <f t="shared" si="411"/>
        <v>609240270.22425401</v>
      </c>
      <c r="HA168" s="83">
        <f t="shared" si="412"/>
        <v>0</v>
      </c>
      <c r="HB168" s="83">
        <f t="shared" si="413"/>
        <v>0</v>
      </c>
      <c r="HC168" s="83">
        <f t="shared" si="414"/>
        <v>0</v>
      </c>
      <c r="HD168" s="83">
        <f t="shared" si="415"/>
        <v>0</v>
      </c>
      <c r="HE168" s="83">
        <f t="shared" si="416"/>
        <v>575621810.53374302</v>
      </c>
      <c r="HF168" s="83">
        <f t="shared" si="417"/>
        <v>0</v>
      </c>
      <c r="HG168" s="83">
        <f t="shared" si="418"/>
        <v>0</v>
      </c>
      <c r="HH168" s="83">
        <f t="shared" si="419"/>
        <v>606792440.72227144</v>
      </c>
      <c r="HI168" s="83">
        <f t="shared" si="420"/>
        <v>0</v>
      </c>
      <c r="HJ168" s="83">
        <f t="shared" si="421"/>
        <v>0</v>
      </c>
      <c r="HK168" s="83">
        <f t="shared" si="422"/>
        <v>0</v>
      </c>
      <c r="HL168" s="83">
        <f t="shared" si="423"/>
        <v>0</v>
      </c>
      <c r="HM168" s="83">
        <f t="shared" si="424"/>
        <v>575537133.37281728</v>
      </c>
      <c r="HN168" s="83">
        <f t="shared" si="425"/>
        <v>0</v>
      </c>
    </row>
    <row r="169" spans="1:222" x14ac:dyDescent="0.2">
      <c r="A169" s="63"/>
      <c r="K169" s="64" t="s">
        <v>605</v>
      </c>
      <c r="L169" s="64"/>
      <c r="M169" s="84">
        <v>1</v>
      </c>
      <c r="N169" s="84">
        <v>2</v>
      </c>
      <c r="O169" s="84"/>
      <c r="P169" s="84"/>
      <c r="Q169" s="84">
        <v>1</v>
      </c>
      <c r="R169" s="84">
        <v>1</v>
      </c>
      <c r="S169" s="83">
        <f t="shared" si="326"/>
        <v>40</v>
      </c>
      <c r="T169" s="87">
        <f t="shared" si="327"/>
        <v>0</v>
      </c>
      <c r="U169" s="84"/>
      <c r="V169" s="84"/>
      <c r="W169" s="85">
        <v>1.00215005334534</v>
      </c>
      <c r="X169" s="85">
        <v>1.00214673648092</v>
      </c>
      <c r="Y169" s="85">
        <v>1.00215448422764</v>
      </c>
      <c r="Z169" s="85">
        <v>1.00215005334534</v>
      </c>
      <c r="AA169" s="85">
        <v>1.00215005334534</v>
      </c>
      <c r="AB169" s="85">
        <v>1.00215005334534</v>
      </c>
      <c r="AC169" s="85">
        <v>1.00215005334534</v>
      </c>
      <c r="AD169" s="85">
        <v>1.00215535945929</v>
      </c>
      <c r="AE169" s="85">
        <v>1.0021476977722099</v>
      </c>
      <c r="AF169" s="98">
        <v>5352996.7161248596</v>
      </c>
      <c r="AG169" s="84">
        <v>5351091.0508950604</v>
      </c>
      <c r="AH169" s="84">
        <v>5355548.4395098202</v>
      </c>
      <c r="AI169" s="84">
        <v>5352996.7161248596</v>
      </c>
      <c r="AJ169" s="84">
        <v>5352996.7161248596</v>
      </c>
      <c r="AK169" s="84">
        <v>5352996.7161248596</v>
      </c>
      <c r="AL169" s="98">
        <v>5352996.7161248596</v>
      </c>
      <c r="AM169" s="84">
        <v>5374417.3495990997</v>
      </c>
      <c r="AN169" s="84">
        <v>5351834.6777744601</v>
      </c>
      <c r="AO169" s="84"/>
      <c r="AP169" s="84"/>
      <c r="AQ169" s="84"/>
      <c r="AR169" s="84">
        <v>5339314.324213</v>
      </c>
      <c r="AS169" s="83">
        <f t="shared" si="328"/>
        <v>5339314.324213</v>
      </c>
      <c r="AT169" s="83">
        <f t="shared" si="269"/>
        <v>5339314.324213</v>
      </c>
      <c r="AU169" s="83">
        <f t="shared" si="329"/>
        <v>0</v>
      </c>
      <c r="AV169" s="84">
        <v>5384616.1200000001</v>
      </c>
      <c r="AW169" s="84">
        <v>5384616.1200000001</v>
      </c>
      <c r="AX169" s="84"/>
      <c r="AY169" s="83">
        <f t="shared" si="270"/>
        <v>5384616.1200000001</v>
      </c>
      <c r="AZ169" s="83">
        <f t="shared" si="271"/>
        <v>0</v>
      </c>
      <c r="BA169" s="83">
        <f t="shared" si="272"/>
        <v>5352996.7161248596</v>
      </c>
      <c r="BB169" s="83">
        <f t="shared" si="273"/>
        <v>5352996.7161248596</v>
      </c>
      <c r="BC169" s="83">
        <f t="shared" si="274"/>
        <v>5352996.7161248596</v>
      </c>
      <c r="BD169" s="83">
        <f t="shared" si="275"/>
        <v>5352996.7161248596</v>
      </c>
      <c r="BE169" s="83">
        <f t="shared" si="330"/>
        <v>0</v>
      </c>
      <c r="BF169" s="83">
        <f t="shared" si="331"/>
        <v>0</v>
      </c>
      <c r="BG169" s="83">
        <f t="shared" si="276"/>
        <v>5352996.7161248596</v>
      </c>
      <c r="BH169" s="83">
        <f t="shared" si="277"/>
        <v>5351091.0508950604</v>
      </c>
      <c r="BI169" s="83">
        <f t="shared" si="278"/>
        <v>5355548.4395098202</v>
      </c>
      <c r="BJ169" s="83">
        <f t="shared" si="279"/>
        <v>5352996.7161248596</v>
      </c>
      <c r="BK169" s="83">
        <f t="shared" si="280"/>
        <v>5352996.7161248596</v>
      </c>
      <c r="BL169" s="83">
        <f t="shared" si="281"/>
        <v>5352996.7161248596</v>
      </c>
      <c r="BM169" s="83">
        <f t="shared" si="282"/>
        <v>5374417.3495990997</v>
      </c>
      <c r="BN169" s="83">
        <f t="shared" si="283"/>
        <v>5351834.6777744601</v>
      </c>
      <c r="BO169" s="83">
        <f t="shared" si="332"/>
        <v>0</v>
      </c>
      <c r="BP169" s="83">
        <f t="shared" si="284"/>
        <v>0</v>
      </c>
      <c r="BQ169" s="83">
        <f t="shared" si="285"/>
        <v>5364505.9446219578</v>
      </c>
      <c r="BR169" s="83">
        <f t="shared" si="286"/>
        <v>5364505.9446219578</v>
      </c>
      <c r="BS169" s="83">
        <f t="shared" si="287"/>
        <v>5364505.9446219578</v>
      </c>
      <c r="BT169" s="83">
        <f t="shared" si="288"/>
        <v>5364505.9446219578</v>
      </c>
      <c r="BU169" s="83">
        <f t="shared" si="289"/>
        <v>5364505.9446219578</v>
      </c>
      <c r="BV169" s="83">
        <f t="shared" si="290"/>
        <v>5362578.4332667412</v>
      </c>
      <c r="BW169" s="83">
        <f t="shared" si="291"/>
        <v>5367086.8841531062</v>
      </c>
      <c r="BX169" s="83">
        <f t="shared" si="292"/>
        <v>5364505.9446219578</v>
      </c>
      <c r="BY169" s="83">
        <f t="shared" si="293"/>
        <v>5364505.9446219578</v>
      </c>
      <c r="BZ169" s="83">
        <f t="shared" si="294"/>
        <v>5364505.9446219578</v>
      </c>
      <c r="CA169" s="83">
        <f t="shared" si="295"/>
        <v>5386001.1508717304</v>
      </c>
      <c r="CB169" s="83">
        <f t="shared" si="296"/>
        <v>5363328.8011891516</v>
      </c>
      <c r="CC169" s="84"/>
      <c r="CD169" s="84"/>
      <c r="CE169" s="84"/>
      <c r="CF169" s="84"/>
      <c r="CG169" s="84"/>
      <c r="CH169" s="84"/>
      <c r="CI169" s="84"/>
      <c r="CJ169" s="84"/>
      <c r="CK169" s="84"/>
      <c r="CL169" s="83">
        <f t="shared" si="321"/>
        <v>0</v>
      </c>
      <c r="CM169" s="83">
        <f t="shared" si="322"/>
        <v>2551.7233849605545</v>
      </c>
      <c r="CN169" s="83">
        <f t="shared" si="323"/>
        <v>0</v>
      </c>
      <c r="CO169" s="83">
        <f t="shared" si="297"/>
        <v>0</v>
      </c>
      <c r="CP169" s="83">
        <f t="shared" si="298"/>
        <v>0</v>
      </c>
      <c r="CQ169" s="83">
        <f t="shared" si="299"/>
        <v>0</v>
      </c>
      <c r="CR169" s="83">
        <f t="shared" si="300"/>
        <v>0</v>
      </c>
      <c r="CS169" s="83">
        <f t="shared" si="301"/>
        <v>0</v>
      </c>
      <c r="CT169" s="83">
        <f t="shared" si="302"/>
        <v>0</v>
      </c>
      <c r="CU169" s="83">
        <f t="shared" si="303"/>
        <v>0</v>
      </c>
      <c r="CV169" s="83">
        <f t="shared" si="333"/>
        <v>0</v>
      </c>
      <c r="CW169" s="83">
        <f>INDEX($CO:$CU,ROW(),MATCH($CW$42,$CO$47:$CU$47,0))</f>
        <v>0</v>
      </c>
      <c r="CX169" s="83">
        <f t="shared" si="324"/>
        <v>21420.63347424008</v>
      </c>
      <c r="CY169" s="83">
        <f t="shared" si="325"/>
        <v>0</v>
      </c>
      <c r="CZ169" s="83">
        <f t="shared" si="334"/>
        <v>0</v>
      </c>
      <c r="DA169" s="83">
        <f t="shared" si="335"/>
        <v>2580.9395311484113</v>
      </c>
      <c r="DB169" s="83">
        <f t="shared" si="336"/>
        <v>0</v>
      </c>
      <c r="DC169" s="83">
        <f t="shared" si="304"/>
        <v>0</v>
      </c>
      <c r="DD169" s="83">
        <f t="shared" si="305"/>
        <v>0</v>
      </c>
      <c r="DE169" s="83">
        <f t="shared" si="306"/>
        <v>0</v>
      </c>
      <c r="DF169" s="83">
        <f t="shared" si="307"/>
        <v>0</v>
      </c>
      <c r="DG169" s="83">
        <f t="shared" si="308"/>
        <v>0</v>
      </c>
      <c r="DH169" s="83">
        <f t="shared" si="309"/>
        <v>0</v>
      </c>
      <c r="DI169" s="83">
        <f t="shared" si="310"/>
        <v>0</v>
      </c>
      <c r="DJ169" s="83">
        <f t="shared" si="337"/>
        <v>0</v>
      </c>
      <c r="DK169" s="83">
        <f>INDEX($DC:$DI,ROW(),MATCH($DK$42,$DC$47:$DI$47,0))</f>
        <v>0</v>
      </c>
      <c r="DL169" s="83">
        <f t="shared" si="338"/>
        <v>21495.206249772571</v>
      </c>
      <c r="DM169" s="83">
        <f t="shared" si="339"/>
        <v>0</v>
      </c>
      <c r="DN169" s="83">
        <f t="shared" si="340"/>
        <v>0</v>
      </c>
      <c r="DO169" s="83">
        <f t="shared" si="341"/>
        <v>175.13569696903409</v>
      </c>
      <c r="DP169" s="83">
        <f t="shared" si="342"/>
        <v>0</v>
      </c>
      <c r="DQ169" s="83">
        <f t="shared" si="343"/>
        <v>0</v>
      </c>
      <c r="DR169" s="83">
        <f t="shared" si="344"/>
        <v>0</v>
      </c>
      <c r="DS169" s="83">
        <f t="shared" si="345"/>
        <v>0</v>
      </c>
      <c r="DT169" s="83">
        <f t="shared" si="346"/>
        <v>0</v>
      </c>
      <c r="DU169" s="83">
        <f t="shared" si="347"/>
        <v>0</v>
      </c>
      <c r="DV169" s="83">
        <f t="shared" si="348"/>
        <v>883.98134324903333</v>
      </c>
      <c r="DW169" s="83">
        <f t="shared" si="349"/>
        <v>0</v>
      </c>
      <c r="DX169" s="83">
        <f t="shared" si="350"/>
        <v>0</v>
      </c>
      <c r="DY169" s="83">
        <f t="shared" si="351"/>
        <v>175.42974425658807</v>
      </c>
      <c r="DZ169" s="83">
        <f t="shared" si="352"/>
        <v>0</v>
      </c>
      <c r="EA169" s="83">
        <f t="shared" si="353"/>
        <v>0</v>
      </c>
      <c r="EB169" s="83">
        <f t="shared" si="354"/>
        <v>0</v>
      </c>
      <c r="EC169" s="83">
        <f t="shared" si="355"/>
        <v>0</v>
      </c>
      <c r="ED169" s="83">
        <f t="shared" si="356"/>
        <v>0</v>
      </c>
      <c r="EE169" s="83">
        <f t="shared" si="357"/>
        <v>0</v>
      </c>
      <c r="EF169" s="83">
        <f t="shared" si="358"/>
        <v>878.8846739160789</v>
      </c>
      <c r="EG169" s="83">
        <f t="shared" si="359"/>
        <v>0</v>
      </c>
      <c r="EH169" s="83">
        <f t="shared" si="360"/>
        <v>0</v>
      </c>
      <c r="EI169" s="83">
        <f t="shared" si="361"/>
        <v>2376.5876879915204</v>
      </c>
      <c r="EJ169" s="83">
        <f t="shared" si="362"/>
        <v>0</v>
      </c>
      <c r="EK169" s="83">
        <f t="shared" si="363"/>
        <v>0</v>
      </c>
      <c r="EL169" s="83">
        <f t="shared" si="364"/>
        <v>0</v>
      </c>
      <c r="EM169" s="83">
        <f t="shared" si="365"/>
        <v>0</v>
      </c>
      <c r="EN169" s="83">
        <f t="shared" si="366"/>
        <v>0</v>
      </c>
      <c r="EO169" s="83">
        <f t="shared" si="367"/>
        <v>0</v>
      </c>
      <c r="EP169" s="83">
        <f t="shared" si="311"/>
        <v>0</v>
      </c>
      <c r="EQ169" s="83">
        <f t="shared" si="312"/>
        <v>0</v>
      </c>
      <c r="ER169" s="83">
        <f t="shared" si="368"/>
        <v>0</v>
      </c>
      <c r="ES169" s="83">
        <f>INDEX($EK:$EQ,ROW(),MATCH($ES$42,$EK$47:$EQ$47,0))</f>
        <v>0</v>
      </c>
      <c r="ET169" s="83">
        <f t="shared" si="369"/>
        <v>20536.652130991046</v>
      </c>
      <c r="EU169" s="83">
        <f t="shared" si="370"/>
        <v>0</v>
      </c>
      <c r="EV169" s="83">
        <f t="shared" si="371"/>
        <v>0</v>
      </c>
      <c r="EW169" s="83">
        <f t="shared" si="372"/>
        <v>2405.5097868918233</v>
      </c>
      <c r="EX169" s="83">
        <f t="shared" si="373"/>
        <v>0</v>
      </c>
      <c r="EY169" s="83">
        <f t="shared" si="374"/>
        <v>0</v>
      </c>
      <c r="EZ169" s="83">
        <f t="shared" si="375"/>
        <v>0</v>
      </c>
      <c r="FA169" s="83">
        <f t="shared" si="376"/>
        <v>0</v>
      </c>
      <c r="FB169" s="83">
        <f t="shared" si="377"/>
        <v>0</v>
      </c>
      <c r="FC169" s="83">
        <f t="shared" si="378"/>
        <v>0</v>
      </c>
      <c r="FD169" s="83">
        <f t="shared" si="313"/>
        <v>0</v>
      </c>
      <c r="FE169" s="83">
        <f t="shared" si="314"/>
        <v>0</v>
      </c>
      <c r="FF169" s="83">
        <f t="shared" si="379"/>
        <v>0</v>
      </c>
      <c r="FG169" s="113">
        <f>INDEX($EY:$FE,ROW(),MATCH($FG$42,$EY$47:$FE$47,0))</f>
        <v>0</v>
      </c>
      <c r="FH169" s="83">
        <f t="shared" si="380"/>
        <v>20616.321575856491</v>
      </c>
      <c r="FI169" s="83">
        <f t="shared" si="381"/>
        <v>0</v>
      </c>
      <c r="FJ169" s="84">
        <v>121514.24919978</v>
      </c>
      <c r="FK169" s="84">
        <v>13830.4900948628</v>
      </c>
      <c r="FL169" s="84"/>
      <c r="FM169" s="83">
        <f t="shared" si="315"/>
        <v>0</v>
      </c>
      <c r="FN169" s="83">
        <f t="shared" si="316"/>
        <v>0</v>
      </c>
      <c r="FO169" s="83">
        <f t="shared" si="382"/>
        <v>13830.4900948628</v>
      </c>
      <c r="FP169" s="84"/>
      <c r="FQ169" s="84">
        <v>5217720.0210607201</v>
      </c>
      <c r="FR169" s="83">
        <f t="shared" si="383"/>
        <v>5217720.0210607173</v>
      </c>
      <c r="FS169" s="83">
        <f t="shared" si="384"/>
        <v>0</v>
      </c>
      <c r="FT169" s="84">
        <v>5353064.7603553599</v>
      </c>
      <c r="FU169" s="83">
        <f t="shared" si="317"/>
        <v>5352996.7161248596</v>
      </c>
      <c r="FV169" s="83">
        <f t="shared" si="318"/>
        <v>0</v>
      </c>
      <c r="FW169" s="83">
        <f t="shared" si="319"/>
        <v>5339314.324213</v>
      </c>
      <c r="FX169" s="84">
        <v>-886935.01</v>
      </c>
      <c r="FY169" s="83">
        <f t="shared" si="385"/>
        <v>0</v>
      </c>
      <c r="FZ169" s="83">
        <f t="shared" si="320"/>
        <v>-68.044230500236154</v>
      </c>
      <c r="GA169" s="83">
        <f t="shared" si="386"/>
        <v>0</v>
      </c>
      <c r="GB169" s="83">
        <f t="shared" si="387"/>
        <v>0</v>
      </c>
      <c r="GC169" s="83">
        <f t="shared" si="388"/>
        <v>0</v>
      </c>
      <c r="GD169" s="83">
        <f t="shared" si="389"/>
        <v>0</v>
      </c>
      <c r="GE169" s="83">
        <f t="shared" si="390"/>
        <v>0</v>
      </c>
      <c r="GF169" s="83">
        <f t="shared" si="391"/>
        <v>0</v>
      </c>
      <c r="GG169" s="83">
        <f t="shared" si="392"/>
        <v>0</v>
      </c>
      <c r="GH169" s="83">
        <f t="shared" si="393"/>
        <v>0</v>
      </c>
      <c r="GI169" s="83">
        <f t="shared" si="394"/>
        <v>0</v>
      </c>
      <c r="GJ169" s="83">
        <f t="shared" si="395"/>
        <v>5352996.7161248596</v>
      </c>
      <c r="GK169" s="83">
        <f t="shared" si="396"/>
        <v>0</v>
      </c>
      <c r="GL169" s="83">
        <f t="shared" si="397"/>
        <v>0</v>
      </c>
      <c r="GM169" s="83">
        <f t="shared" si="398"/>
        <v>0</v>
      </c>
      <c r="GN169" s="83">
        <f t="shared" si="399"/>
        <v>0</v>
      </c>
      <c r="GO169" s="83">
        <f t="shared" si="400"/>
        <v>5352996.7161248596</v>
      </c>
      <c r="GP169" s="83">
        <f t="shared" si="401"/>
        <v>0</v>
      </c>
      <c r="GQ169" s="83">
        <f t="shared" si="402"/>
        <v>0</v>
      </c>
      <c r="GR169" s="83">
        <f t="shared" si="403"/>
        <v>0</v>
      </c>
      <c r="GS169" s="83">
        <f t="shared" si="404"/>
        <v>0</v>
      </c>
      <c r="GT169" s="83">
        <f t="shared" si="405"/>
        <v>0</v>
      </c>
      <c r="GU169" s="83">
        <f t="shared" si="406"/>
        <v>0</v>
      </c>
      <c r="GV169" s="83">
        <f t="shared" si="407"/>
        <v>0</v>
      </c>
      <c r="GW169" s="83">
        <f t="shared" si="408"/>
        <v>0</v>
      </c>
      <c r="GX169" s="83">
        <f t="shared" si="409"/>
        <v>0</v>
      </c>
      <c r="GY169" s="83">
        <f t="shared" si="410"/>
        <v>0</v>
      </c>
      <c r="GZ169" s="83">
        <f t="shared" si="411"/>
        <v>5355548.4395098202</v>
      </c>
      <c r="HA169" s="83">
        <f t="shared" si="412"/>
        <v>0</v>
      </c>
      <c r="HB169" s="83">
        <f t="shared" si="413"/>
        <v>0</v>
      </c>
      <c r="HC169" s="83">
        <f t="shared" si="414"/>
        <v>0</v>
      </c>
      <c r="HD169" s="83">
        <f t="shared" si="415"/>
        <v>0</v>
      </c>
      <c r="HE169" s="83">
        <f t="shared" si="416"/>
        <v>5374417.3495990997</v>
      </c>
      <c r="HF169" s="83">
        <f t="shared" si="417"/>
        <v>0</v>
      </c>
      <c r="HG169" s="83">
        <f t="shared" si="418"/>
        <v>0</v>
      </c>
      <c r="HH169" s="83">
        <f t="shared" si="419"/>
        <v>5355373.0097655635</v>
      </c>
      <c r="HI169" s="83">
        <f t="shared" si="420"/>
        <v>0</v>
      </c>
      <c r="HJ169" s="83">
        <f t="shared" si="421"/>
        <v>0</v>
      </c>
      <c r="HK169" s="83">
        <f t="shared" si="422"/>
        <v>0</v>
      </c>
      <c r="HL169" s="83">
        <f t="shared" si="423"/>
        <v>0</v>
      </c>
      <c r="HM169" s="83">
        <f t="shared" si="424"/>
        <v>5373538.4649251839</v>
      </c>
      <c r="HN169" s="83">
        <f t="shared" si="425"/>
        <v>0</v>
      </c>
    </row>
    <row r="170" spans="1:222" x14ac:dyDescent="0.2">
      <c r="A170" s="63"/>
      <c r="K170" s="64" t="s">
        <v>489</v>
      </c>
      <c r="L170" s="64"/>
      <c r="M170" s="84">
        <v>1</v>
      </c>
      <c r="N170" s="84">
        <v>2</v>
      </c>
      <c r="O170" s="84"/>
      <c r="P170" s="84"/>
      <c r="Q170" s="84">
        <v>1</v>
      </c>
      <c r="R170" s="84">
        <v>1</v>
      </c>
      <c r="S170" s="83">
        <f t="shared" si="326"/>
        <v>40</v>
      </c>
      <c r="T170" s="87">
        <f t="shared" si="327"/>
        <v>0</v>
      </c>
      <c r="U170" s="84"/>
      <c r="V170" s="84"/>
      <c r="W170" s="85">
        <v>1.0028623346418899</v>
      </c>
      <c r="X170" s="85">
        <v>1.00260367759585</v>
      </c>
      <c r="Y170" s="85">
        <v>1.00314830776617</v>
      </c>
      <c r="Z170" s="85">
        <v>1.00286232094953</v>
      </c>
      <c r="AA170" s="85">
        <v>1.00356079087212</v>
      </c>
      <c r="AB170" s="85">
        <v>1.0022505915662601</v>
      </c>
      <c r="AC170" s="85">
        <v>1.0028623346418899</v>
      </c>
      <c r="AD170" s="85">
        <v>1.00283310043525</v>
      </c>
      <c r="AE170" s="85">
        <v>1.0028530242964799</v>
      </c>
      <c r="AF170" s="98">
        <v>-62379497.021832198</v>
      </c>
      <c r="AG170" s="84">
        <v>-56889686.351796903</v>
      </c>
      <c r="AH170" s="84">
        <v>-69797736.445311099</v>
      </c>
      <c r="AI170" s="84">
        <v>-62337847.201418102</v>
      </c>
      <c r="AJ170" s="84">
        <v>-78895618.8794218</v>
      </c>
      <c r="AK170" s="84">
        <v>-50393940.067327999</v>
      </c>
      <c r="AL170" s="98">
        <v>-62379497.021832198</v>
      </c>
      <c r="AM170" s="84">
        <v>-61379481.965949699</v>
      </c>
      <c r="AN170" s="84">
        <v>-59287813.230376802</v>
      </c>
      <c r="AO170" s="84">
        <v>14400000</v>
      </c>
      <c r="AP170" s="84"/>
      <c r="AQ170" s="84"/>
      <c r="AR170" s="84">
        <v>7336856.2283773301</v>
      </c>
      <c r="AS170" s="83">
        <f t="shared" si="328"/>
        <v>7336856.2283773301</v>
      </c>
      <c r="AT170" s="83">
        <f t="shared" si="269"/>
        <v>7336856.2283773301</v>
      </c>
      <c r="AU170" s="83">
        <f t="shared" si="329"/>
        <v>0</v>
      </c>
      <c r="AV170" s="84">
        <v>7608167.1299999999</v>
      </c>
      <c r="AW170" s="84">
        <v>7608167.1299999999</v>
      </c>
      <c r="AX170" s="84"/>
      <c r="AY170" s="83">
        <f t="shared" si="270"/>
        <v>7608167.1299999999</v>
      </c>
      <c r="AZ170" s="83">
        <f t="shared" si="271"/>
        <v>0</v>
      </c>
      <c r="BA170" s="83">
        <f t="shared" si="272"/>
        <v>-47979497.021832198</v>
      </c>
      <c r="BB170" s="83">
        <f t="shared" si="273"/>
        <v>-25852955.721748386</v>
      </c>
      <c r="BC170" s="83">
        <f t="shared" si="274"/>
        <v>-25852955.721748386</v>
      </c>
      <c r="BD170" s="83">
        <f t="shared" si="275"/>
        <v>-25852955.721748386</v>
      </c>
      <c r="BE170" s="83">
        <f t="shared" si="330"/>
        <v>0</v>
      </c>
      <c r="BF170" s="83">
        <f t="shared" si="331"/>
        <v>0</v>
      </c>
      <c r="BG170" s="83">
        <f t="shared" si="276"/>
        <v>-47979497.021832198</v>
      </c>
      <c r="BH170" s="83">
        <f t="shared" si="277"/>
        <v>-42489686.351796903</v>
      </c>
      <c r="BI170" s="83">
        <f t="shared" si="278"/>
        <v>-55397736.445311099</v>
      </c>
      <c r="BJ170" s="83">
        <f t="shared" si="279"/>
        <v>-47937847.201418102</v>
      </c>
      <c r="BK170" s="83">
        <f t="shared" si="280"/>
        <v>-64495618.8794218</v>
      </c>
      <c r="BL170" s="83">
        <f t="shared" si="281"/>
        <v>-35993940.067327999</v>
      </c>
      <c r="BM170" s="83">
        <f t="shared" si="282"/>
        <v>-46979481.965949699</v>
      </c>
      <c r="BN170" s="83">
        <f t="shared" si="283"/>
        <v>-44887813.230376802</v>
      </c>
      <c r="BO170" s="83">
        <f t="shared" si="332"/>
        <v>0</v>
      </c>
      <c r="BP170" s="83">
        <f t="shared" si="284"/>
        <v>0</v>
      </c>
      <c r="BQ170" s="83">
        <f t="shared" si="285"/>
        <v>-48158048.017101459</v>
      </c>
      <c r="BR170" s="83">
        <f t="shared" si="286"/>
        <v>-25960086.318909943</v>
      </c>
      <c r="BS170" s="83">
        <f t="shared" si="287"/>
        <v>-25960086.318909943</v>
      </c>
      <c r="BT170" s="83">
        <f t="shared" si="288"/>
        <v>-25960086.318909943</v>
      </c>
      <c r="BU170" s="83">
        <f t="shared" si="289"/>
        <v>-48158048.017101459</v>
      </c>
      <c r="BV170" s="83">
        <f t="shared" si="290"/>
        <v>-42637808.753586009</v>
      </c>
      <c r="BW170" s="83">
        <f t="shared" si="291"/>
        <v>-55617481.201022968</v>
      </c>
      <c r="BX170" s="83">
        <f t="shared" si="292"/>
        <v>-48116278.127411321</v>
      </c>
      <c r="BY170" s="83">
        <f t="shared" si="293"/>
        <v>-64776549.678977907</v>
      </c>
      <c r="BZ170" s="83">
        <f t="shared" si="294"/>
        <v>-36107356.243834145</v>
      </c>
      <c r="CA170" s="83">
        <f t="shared" si="295"/>
        <v>-47153376.203022853</v>
      </c>
      <c r="CB170" s="83">
        <f t="shared" si="296"/>
        <v>-45056962.802008234</v>
      </c>
      <c r="CC170" s="84"/>
      <c r="CD170" s="84"/>
      <c r="CE170" s="84"/>
      <c r="CF170" s="84"/>
      <c r="CG170" s="84"/>
      <c r="CH170" s="84"/>
      <c r="CI170" s="84"/>
      <c r="CJ170" s="84"/>
      <c r="CK170" s="84"/>
      <c r="CL170" s="83">
        <f t="shared" si="321"/>
        <v>5489810.6700352952</v>
      </c>
      <c r="CM170" s="83">
        <f t="shared" si="322"/>
        <v>0</v>
      </c>
      <c r="CN170" s="83">
        <f t="shared" si="323"/>
        <v>41649.820414096117</v>
      </c>
      <c r="CO170" s="83">
        <f t="shared" si="297"/>
        <v>0</v>
      </c>
      <c r="CP170" s="83">
        <f t="shared" si="298"/>
        <v>11985556.954504199</v>
      </c>
      <c r="CQ170" s="83">
        <f t="shared" si="299"/>
        <v>0</v>
      </c>
      <c r="CR170" s="83">
        <f t="shared" si="300"/>
        <v>22126541.300083812</v>
      </c>
      <c r="CS170" s="83">
        <f t="shared" si="301"/>
        <v>22126541.300083812</v>
      </c>
      <c r="CT170" s="83">
        <f t="shared" si="302"/>
        <v>22126541.300083812</v>
      </c>
      <c r="CU170" s="83">
        <f t="shared" si="303"/>
        <v>22126541.300083812</v>
      </c>
      <c r="CV170" s="83">
        <f t="shared" si="333"/>
        <v>22126541.300083812</v>
      </c>
      <c r="CW170" s="83">
        <f>INDEX($CO:$CU,ROW(),MATCH($CW$42,$CO$47:$CU$47,0))</f>
        <v>22126541.300083812</v>
      </c>
      <c r="CX170" s="83">
        <f t="shared" si="324"/>
        <v>1000015.0558824986</v>
      </c>
      <c r="CY170" s="83">
        <f t="shared" si="325"/>
        <v>3091683.7914553955</v>
      </c>
      <c r="CZ170" s="83">
        <f t="shared" si="334"/>
        <v>5520239.2635154501</v>
      </c>
      <c r="DA170" s="83">
        <f t="shared" si="335"/>
        <v>0</v>
      </c>
      <c r="DB170" s="83">
        <f t="shared" si="336"/>
        <v>41769.8896901384</v>
      </c>
      <c r="DC170" s="83">
        <f t="shared" si="304"/>
        <v>0</v>
      </c>
      <c r="DD170" s="83">
        <f t="shared" si="305"/>
        <v>12050691.773267314</v>
      </c>
      <c r="DE170" s="83">
        <f t="shared" si="306"/>
        <v>0</v>
      </c>
      <c r="DF170" s="83">
        <f t="shared" si="307"/>
        <v>22197961.698191516</v>
      </c>
      <c r="DG170" s="83">
        <f t="shared" si="308"/>
        <v>22197961.698191516</v>
      </c>
      <c r="DH170" s="83">
        <f t="shared" si="309"/>
        <v>22197961.698191516</v>
      </c>
      <c r="DI170" s="83">
        <f t="shared" si="310"/>
        <v>22197961.698191516</v>
      </c>
      <c r="DJ170" s="83">
        <f t="shared" si="337"/>
        <v>22197961.698191516</v>
      </c>
      <c r="DK170" s="83">
        <f>INDEX($DC:$DI,ROW(),MATCH($DK$42,$DC$47:$DI$47,0))</f>
        <v>22197961.698191516</v>
      </c>
      <c r="DL170" s="83">
        <f t="shared" si="338"/>
        <v>1004671.8140786067</v>
      </c>
      <c r="DM170" s="83">
        <f t="shared" si="339"/>
        <v>3101085.2150932252</v>
      </c>
      <c r="DN170" s="83">
        <f t="shared" si="340"/>
        <v>0</v>
      </c>
      <c r="DO170" s="83">
        <f t="shared" si="341"/>
        <v>0</v>
      </c>
      <c r="DP170" s="83">
        <f t="shared" si="342"/>
        <v>0</v>
      </c>
      <c r="DQ170" s="83">
        <f t="shared" si="343"/>
        <v>0</v>
      </c>
      <c r="DR170" s="83">
        <f t="shared" si="344"/>
        <v>-1417478.6660235082</v>
      </c>
      <c r="DS170" s="83">
        <f t="shared" si="345"/>
        <v>0</v>
      </c>
      <c r="DT170" s="83">
        <f t="shared" si="346"/>
        <v>-585517.85389173788</v>
      </c>
      <c r="DU170" s="83">
        <f t="shared" si="347"/>
        <v>-585517.85389173788</v>
      </c>
      <c r="DV170" s="83">
        <f t="shared" si="348"/>
        <v>41268.371144641365</v>
      </c>
      <c r="DW170" s="83">
        <f t="shared" si="349"/>
        <v>0</v>
      </c>
      <c r="DX170" s="83">
        <f t="shared" si="350"/>
        <v>0</v>
      </c>
      <c r="DY170" s="83">
        <f t="shared" si="351"/>
        <v>0</v>
      </c>
      <c r="DZ170" s="83">
        <f t="shared" si="352"/>
        <v>0</v>
      </c>
      <c r="EA170" s="83">
        <f t="shared" si="353"/>
        <v>0</v>
      </c>
      <c r="EB170" s="83">
        <f t="shared" si="354"/>
        <v>-1450159.6386132438</v>
      </c>
      <c r="EC170" s="83">
        <f t="shared" si="355"/>
        <v>0</v>
      </c>
      <c r="ED170" s="83">
        <f t="shared" si="356"/>
        <v>-599312.14505369856</v>
      </c>
      <c r="EE170" s="83">
        <f t="shared" si="357"/>
        <v>-599312.14505369845</v>
      </c>
      <c r="EF170" s="83">
        <f t="shared" si="358"/>
        <v>41078.492080925913</v>
      </c>
      <c r="EG170" s="83">
        <f t="shared" si="359"/>
        <v>0</v>
      </c>
      <c r="EH170" s="83">
        <f t="shared" si="360"/>
        <v>5489810.6700352952</v>
      </c>
      <c r="EI170" s="83">
        <f t="shared" si="361"/>
        <v>0</v>
      </c>
      <c r="EJ170" s="83">
        <f t="shared" si="362"/>
        <v>41649.820414096117</v>
      </c>
      <c r="EK170" s="83">
        <f t="shared" si="363"/>
        <v>0</v>
      </c>
      <c r="EL170" s="83">
        <f t="shared" si="364"/>
        <v>13403035.620527707</v>
      </c>
      <c r="EM170" s="83">
        <f t="shared" si="365"/>
        <v>0</v>
      </c>
      <c r="EN170" s="83">
        <f t="shared" si="366"/>
        <v>22712059.15397555</v>
      </c>
      <c r="EO170" s="83">
        <f t="shared" si="367"/>
        <v>22712059.15397555</v>
      </c>
      <c r="EP170" s="83">
        <f t="shared" si="311"/>
        <v>22712059.15397555</v>
      </c>
      <c r="EQ170" s="83">
        <f t="shared" si="312"/>
        <v>22712059.15397555</v>
      </c>
      <c r="ER170" s="83">
        <f t="shared" si="368"/>
        <v>22712059.15397555</v>
      </c>
      <c r="ES170" s="83">
        <f>INDEX($EK:$EQ,ROW(),MATCH($ES$42,$EK$47:$EQ$47,0))</f>
        <v>22712059.15397555</v>
      </c>
      <c r="ET170" s="83">
        <f t="shared" si="369"/>
        <v>958746.6847378572</v>
      </c>
      <c r="EU170" s="83">
        <f t="shared" si="370"/>
        <v>3091683.7914553955</v>
      </c>
      <c r="EV170" s="83">
        <f t="shared" si="371"/>
        <v>5520239.2635154501</v>
      </c>
      <c r="EW170" s="83">
        <f t="shared" si="372"/>
        <v>0</v>
      </c>
      <c r="EX170" s="83">
        <f t="shared" si="373"/>
        <v>41769.8896901384</v>
      </c>
      <c r="EY170" s="83">
        <f t="shared" si="374"/>
        <v>0</v>
      </c>
      <c r="EZ170" s="83">
        <f t="shared" si="375"/>
        <v>13500851.411880558</v>
      </c>
      <c r="FA170" s="83">
        <f t="shared" si="376"/>
        <v>0</v>
      </c>
      <c r="FB170" s="83">
        <f t="shared" si="377"/>
        <v>22797273.843245216</v>
      </c>
      <c r="FC170" s="83">
        <f t="shared" si="378"/>
        <v>22797273.843245216</v>
      </c>
      <c r="FD170" s="83">
        <f t="shared" si="313"/>
        <v>22797273.843245216</v>
      </c>
      <c r="FE170" s="83">
        <f t="shared" si="314"/>
        <v>22797273.843245216</v>
      </c>
      <c r="FF170" s="83">
        <f t="shared" si="379"/>
        <v>22797273.843245216</v>
      </c>
      <c r="FG170" s="113">
        <f>INDEX($EY:$FE,ROW(),MATCH($FG$42,$EY$47:$FE$47,0))</f>
        <v>22797273.843245216</v>
      </c>
      <c r="FH170" s="83">
        <f t="shared" si="380"/>
        <v>963593.3219976807</v>
      </c>
      <c r="FI170" s="83">
        <f t="shared" si="381"/>
        <v>3101085.2150932252</v>
      </c>
      <c r="FJ170" s="84">
        <v>5431701.7560161902</v>
      </c>
      <c r="FK170" s="84">
        <v>179332.143215099</v>
      </c>
      <c r="FL170" s="84"/>
      <c r="FM170" s="83">
        <f t="shared" si="315"/>
        <v>0</v>
      </c>
      <c r="FN170" s="83">
        <f t="shared" si="316"/>
        <v>0</v>
      </c>
      <c r="FO170" s="83">
        <f t="shared" si="382"/>
        <v>179332.143215099</v>
      </c>
      <c r="FP170" s="84">
        <v>104587520.874461</v>
      </c>
      <c r="FQ170" s="84">
        <v>36601170.894246198</v>
      </c>
      <c r="FR170" s="83">
        <f t="shared" si="383"/>
        <v>36601170.894246511</v>
      </c>
      <c r="FS170" s="83">
        <f t="shared" si="384"/>
        <v>3.1292438507080078E-7</v>
      </c>
      <c r="FT170" s="84">
        <v>-62375316.080983199</v>
      </c>
      <c r="FU170" s="83">
        <f t="shared" si="317"/>
        <v>-47979497.021832198</v>
      </c>
      <c r="FV170" s="83">
        <f t="shared" si="318"/>
        <v>0</v>
      </c>
      <c r="FW170" s="83">
        <f t="shared" si="319"/>
        <v>7336856.2283773301</v>
      </c>
      <c r="FX170" s="84">
        <v>2121123000.04</v>
      </c>
      <c r="FY170" s="83">
        <f t="shared" si="385"/>
        <v>2176710664.1918321</v>
      </c>
      <c r="FZ170" s="83">
        <f t="shared" si="320"/>
        <v>-4180.9408489987254</v>
      </c>
      <c r="GA170" s="83">
        <f t="shared" si="386"/>
        <v>0</v>
      </c>
      <c r="GB170" s="83">
        <f t="shared" si="387"/>
        <v>0</v>
      </c>
      <c r="GC170" s="83">
        <f t="shared" si="388"/>
        <v>0</v>
      </c>
      <c r="GD170" s="83">
        <f t="shared" si="389"/>
        <v>0</v>
      </c>
      <c r="GE170" s="83">
        <f t="shared" si="390"/>
        <v>0</v>
      </c>
      <c r="GF170" s="83">
        <f t="shared" si="391"/>
        <v>0</v>
      </c>
      <c r="GG170" s="83">
        <f t="shared" si="392"/>
        <v>0</v>
      </c>
      <c r="GH170" s="83">
        <f t="shared" si="393"/>
        <v>0</v>
      </c>
      <c r="GI170" s="83">
        <f t="shared" si="394"/>
        <v>-47979497.021832198</v>
      </c>
      <c r="GJ170" s="83">
        <f t="shared" si="395"/>
        <v>0</v>
      </c>
      <c r="GK170" s="83">
        <f t="shared" si="396"/>
        <v>-47979497.021832198</v>
      </c>
      <c r="GL170" s="83">
        <f t="shared" si="397"/>
        <v>0</v>
      </c>
      <c r="GM170" s="83">
        <f t="shared" si="398"/>
        <v>-47979497.021832198</v>
      </c>
      <c r="GN170" s="83">
        <f t="shared" si="399"/>
        <v>-47979497.021832198</v>
      </c>
      <c r="GO170" s="83">
        <f t="shared" si="400"/>
        <v>-47979497.021832198</v>
      </c>
      <c r="GP170" s="83">
        <f t="shared" si="401"/>
        <v>-47979497.021832198</v>
      </c>
      <c r="GQ170" s="83">
        <f t="shared" si="402"/>
        <v>0</v>
      </c>
      <c r="GR170" s="83">
        <f t="shared" si="403"/>
        <v>0</v>
      </c>
      <c r="GS170" s="83">
        <f t="shared" si="404"/>
        <v>0</v>
      </c>
      <c r="GT170" s="83">
        <f t="shared" si="405"/>
        <v>0</v>
      </c>
      <c r="GU170" s="83">
        <f t="shared" si="406"/>
        <v>0</v>
      </c>
      <c r="GV170" s="83">
        <f t="shared" si="407"/>
        <v>0</v>
      </c>
      <c r="GW170" s="83">
        <f t="shared" si="408"/>
        <v>0</v>
      </c>
      <c r="GX170" s="83">
        <f t="shared" si="409"/>
        <v>0</v>
      </c>
      <c r="GY170" s="83">
        <f t="shared" si="410"/>
        <v>-42489686.351796903</v>
      </c>
      <c r="GZ170" s="83">
        <f t="shared" si="411"/>
        <v>0</v>
      </c>
      <c r="HA170" s="83">
        <f t="shared" si="412"/>
        <v>-47937847.201418102</v>
      </c>
      <c r="HB170" s="83">
        <f t="shared" si="413"/>
        <v>0</v>
      </c>
      <c r="HC170" s="83">
        <f t="shared" si="414"/>
        <v>-35993940.067327999</v>
      </c>
      <c r="HD170" s="83">
        <f t="shared" si="415"/>
        <v>-25852955.721748386</v>
      </c>
      <c r="HE170" s="83">
        <f t="shared" si="416"/>
        <v>-46979481.965949699</v>
      </c>
      <c r="HF170" s="83">
        <f t="shared" si="417"/>
        <v>-44887813.230376802</v>
      </c>
      <c r="HG170" s="83">
        <f t="shared" si="418"/>
        <v>-42489686.351796903</v>
      </c>
      <c r="HH170" s="83">
        <f t="shared" si="419"/>
        <v>0</v>
      </c>
      <c r="HI170" s="83">
        <f t="shared" si="420"/>
        <v>-47937847.201418102</v>
      </c>
      <c r="HJ170" s="83">
        <f t="shared" si="421"/>
        <v>0</v>
      </c>
      <c r="HK170" s="83">
        <f t="shared" si="422"/>
        <v>-34543780.428714752</v>
      </c>
      <c r="HL170" s="83">
        <f t="shared" si="423"/>
        <v>-25253643.576694686</v>
      </c>
      <c r="HM170" s="83">
        <f t="shared" si="424"/>
        <v>-47020560.458030626</v>
      </c>
      <c r="HN170" s="83">
        <f t="shared" si="425"/>
        <v>-44887813.230376802</v>
      </c>
    </row>
    <row r="171" spans="1:222" x14ac:dyDescent="0.2">
      <c r="A171" s="63"/>
      <c r="K171" s="64" t="s">
        <v>490</v>
      </c>
      <c r="L171" s="64"/>
      <c r="M171" s="84">
        <v>1</v>
      </c>
      <c r="N171" s="84">
        <v>2</v>
      </c>
      <c r="O171" s="84"/>
      <c r="P171" s="84"/>
      <c r="Q171" s="84">
        <v>1</v>
      </c>
      <c r="R171" s="84">
        <v>1</v>
      </c>
      <c r="S171" s="83">
        <f t="shared" si="326"/>
        <v>40</v>
      </c>
      <c r="T171" s="87">
        <f t="shared" si="327"/>
        <v>0</v>
      </c>
      <c r="U171" s="84"/>
      <c r="V171" s="84"/>
      <c r="W171" s="85">
        <v>1.0002514906257101</v>
      </c>
      <c r="X171" s="85">
        <v>1.0002514906257101</v>
      </c>
      <c r="Y171" s="85">
        <v>1.0002514906257101</v>
      </c>
      <c r="Z171" s="85">
        <v>1.0002514906257101</v>
      </c>
      <c r="AA171" s="85">
        <v>1.0002514906257101</v>
      </c>
      <c r="AB171" s="85">
        <v>1.0002514906257101</v>
      </c>
      <c r="AC171" s="85">
        <v>1.0002514906257101</v>
      </c>
      <c r="AD171" s="85">
        <v>1.0002514905803099</v>
      </c>
      <c r="AE171" s="85">
        <v>1.0002514906257101</v>
      </c>
      <c r="AF171" s="98">
        <v>5.98442627099149E-4</v>
      </c>
      <c r="AG171" s="84">
        <v>5.98442627099149E-4</v>
      </c>
      <c r="AH171" s="84">
        <v>5.98442627099149E-4</v>
      </c>
      <c r="AI171" s="84">
        <v>5.98442627099149E-4</v>
      </c>
      <c r="AJ171" s="84">
        <v>5.98442627099149E-4</v>
      </c>
      <c r="AK171" s="84">
        <v>5.98442627099149E-4</v>
      </c>
      <c r="AL171" s="98">
        <v>5.98442627099149E-4</v>
      </c>
      <c r="AM171" s="84">
        <v>6.5828686732741096E-4</v>
      </c>
      <c r="AN171" s="84">
        <v>5.98442627099149E-4</v>
      </c>
      <c r="AO171" s="84"/>
      <c r="AP171" s="84"/>
      <c r="AQ171" s="84"/>
      <c r="AR171" s="84"/>
      <c r="AS171" s="83">
        <f t="shared" si="328"/>
        <v>0</v>
      </c>
      <c r="AT171" s="83">
        <f t="shared" si="269"/>
        <v>0</v>
      </c>
      <c r="AU171" s="83">
        <f t="shared" si="329"/>
        <v>0</v>
      </c>
      <c r="AV171" s="84">
        <v>1</v>
      </c>
      <c r="AW171" s="84">
        <v>1</v>
      </c>
      <c r="AX171" s="84"/>
      <c r="AY171" s="83">
        <f t="shared" si="270"/>
        <v>1</v>
      </c>
      <c r="AZ171" s="83">
        <f t="shared" si="271"/>
        <v>0</v>
      </c>
      <c r="BA171" s="83">
        <f t="shared" si="272"/>
        <v>5.98442627099149E-4</v>
      </c>
      <c r="BB171" s="83">
        <f t="shared" si="273"/>
        <v>5.98442627099149E-4</v>
      </c>
      <c r="BC171" s="83">
        <f t="shared" si="274"/>
        <v>5.98442627099149E-4</v>
      </c>
      <c r="BD171" s="83">
        <f t="shared" si="275"/>
        <v>5.98442627099149E-4</v>
      </c>
      <c r="BE171" s="83">
        <f t="shared" si="330"/>
        <v>0</v>
      </c>
      <c r="BF171" s="83">
        <f t="shared" si="331"/>
        <v>0</v>
      </c>
      <c r="BG171" s="83">
        <f t="shared" si="276"/>
        <v>5.98442627099149E-4</v>
      </c>
      <c r="BH171" s="83">
        <f t="shared" si="277"/>
        <v>5.98442627099149E-4</v>
      </c>
      <c r="BI171" s="83">
        <f t="shared" si="278"/>
        <v>5.98442627099149E-4</v>
      </c>
      <c r="BJ171" s="83">
        <f t="shared" si="279"/>
        <v>5.98442627099149E-4</v>
      </c>
      <c r="BK171" s="83">
        <f t="shared" si="280"/>
        <v>5.98442627099149E-4</v>
      </c>
      <c r="BL171" s="83">
        <f t="shared" si="281"/>
        <v>5.98442627099149E-4</v>
      </c>
      <c r="BM171" s="83">
        <f t="shared" si="282"/>
        <v>6.5828686732741096E-4</v>
      </c>
      <c r="BN171" s="83">
        <f t="shared" si="283"/>
        <v>5.98442627099149E-4</v>
      </c>
      <c r="BO171" s="83">
        <f t="shared" si="332"/>
        <v>0</v>
      </c>
      <c r="BP171" s="83">
        <f t="shared" si="284"/>
        <v>0</v>
      </c>
      <c r="BQ171" s="83">
        <f t="shared" si="285"/>
        <v>5.9859312980988975E-4</v>
      </c>
      <c r="BR171" s="83">
        <f t="shared" si="286"/>
        <v>5.9859312980988975E-4</v>
      </c>
      <c r="BS171" s="83">
        <f t="shared" si="287"/>
        <v>5.9859312980988975E-4</v>
      </c>
      <c r="BT171" s="83">
        <f t="shared" si="288"/>
        <v>5.9859312980988975E-4</v>
      </c>
      <c r="BU171" s="83">
        <f t="shared" si="289"/>
        <v>5.9859312980988975E-4</v>
      </c>
      <c r="BV171" s="83">
        <f t="shared" si="290"/>
        <v>5.9859312980988975E-4</v>
      </c>
      <c r="BW171" s="83">
        <f t="shared" si="291"/>
        <v>5.9859312980988975E-4</v>
      </c>
      <c r="BX171" s="83">
        <f t="shared" si="292"/>
        <v>5.9859312980988975E-4</v>
      </c>
      <c r="BY171" s="83">
        <f t="shared" si="293"/>
        <v>5.9859312980988975E-4</v>
      </c>
      <c r="BZ171" s="83">
        <f t="shared" si="294"/>
        <v>5.9859312980988975E-4</v>
      </c>
      <c r="CA171" s="83">
        <f t="shared" si="295"/>
        <v>6.5845242027368555E-4</v>
      </c>
      <c r="CB171" s="83">
        <f t="shared" si="296"/>
        <v>5.9859312980988975E-4</v>
      </c>
      <c r="CC171" s="84"/>
      <c r="CD171" s="84"/>
      <c r="CE171" s="84"/>
      <c r="CF171" s="84"/>
      <c r="CG171" s="84"/>
      <c r="CH171" s="84"/>
      <c r="CI171" s="84"/>
      <c r="CJ171" s="84"/>
      <c r="CK171" s="84"/>
      <c r="CL171" s="83">
        <f t="shared" si="321"/>
        <v>0</v>
      </c>
      <c r="CM171" s="83">
        <f t="shared" si="322"/>
        <v>0</v>
      </c>
      <c r="CN171" s="83">
        <f t="shared" si="323"/>
        <v>0</v>
      </c>
      <c r="CO171" s="83">
        <f t="shared" si="297"/>
        <v>0</v>
      </c>
      <c r="CP171" s="83">
        <f t="shared" si="298"/>
        <v>0</v>
      </c>
      <c r="CQ171" s="83">
        <f t="shared" si="299"/>
        <v>0</v>
      </c>
      <c r="CR171" s="83">
        <f t="shared" si="300"/>
        <v>0</v>
      </c>
      <c r="CS171" s="83">
        <f t="shared" si="301"/>
        <v>0</v>
      </c>
      <c r="CT171" s="83">
        <f t="shared" si="302"/>
        <v>0</v>
      </c>
      <c r="CU171" s="83">
        <f t="shared" si="303"/>
        <v>0</v>
      </c>
      <c r="CV171" s="83">
        <f t="shared" si="333"/>
        <v>0</v>
      </c>
      <c r="CW171" s="83">
        <f>INDEX($CO:$CU,ROW(),MATCH($CW$42,$CO$47:$CU$47,0))</f>
        <v>0</v>
      </c>
      <c r="CX171" s="83">
        <f t="shared" si="324"/>
        <v>5.9844240228261957E-5</v>
      </c>
      <c r="CY171" s="83">
        <f t="shared" si="325"/>
        <v>0</v>
      </c>
      <c r="CZ171" s="83">
        <f t="shared" si="334"/>
        <v>0</v>
      </c>
      <c r="DA171" s="83">
        <f t="shared" si="335"/>
        <v>0</v>
      </c>
      <c r="DB171" s="83">
        <f t="shared" si="336"/>
        <v>0</v>
      </c>
      <c r="DC171" s="83">
        <f t="shared" si="304"/>
        <v>0</v>
      </c>
      <c r="DD171" s="83">
        <f t="shared" si="305"/>
        <v>0</v>
      </c>
      <c r="DE171" s="83">
        <f t="shared" si="306"/>
        <v>0</v>
      </c>
      <c r="DF171" s="83">
        <f t="shared" si="307"/>
        <v>0</v>
      </c>
      <c r="DG171" s="83">
        <f t="shared" si="308"/>
        <v>0</v>
      </c>
      <c r="DH171" s="83">
        <f t="shared" si="309"/>
        <v>0</v>
      </c>
      <c r="DI171" s="83">
        <f t="shared" si="310"/>
        <v>0</v>
      </c>
      <c r="DJ171" s="83">
        <f t="shared" si="337"/>
        <v>0</v>
      </c>
      <c r="DK171" s="83">
        <f>INDEX($DC:$DI,ROW(),MATCH($DK$42,$DC$47:$DI$47,0))</f>
        <v>0</v>
      </c>
      <c r="DL171" s="83">
        <f t="shared" si="338"/>
        <v>5.9859290463795808E-5</v>
      </c>
      <c r="DM171" s="83">
        <f t="shared" si="339"/>
        <v>0</v>
      </c>
      <c r="DN171" s="83">
        <f t="shared" si="340"/>
        <v>0</v>
      </c>
      <c r="DO171" s="83">
        <f t="shared" si="341"/>
        <v>0</v>
      </c>
      <c r="DP171" s="83">
        <f t="shared" si="342"/>
        <v>0</v>
      </c>
      <c r="DQ171" s="83">
        <f t="shared" si="343"/>
        <v>0</v>
      </c>
      <c r="DR171" s="83">
        <f t="shared" si="344"/>
        <v>0</v>
      </c>
      <c r="DS171" s="83">
        <f t="shared" si="345"/>
        <v>0</v>
      </c>
      <c r="DT171" s="83">
        <f t="shared" si="346"/>
        <v>0</v>
      </c>
      <c r="DU171" s="83">
        <f t="shared" si="347"/>
        <v>0</v>
      </c>
      <c r="DV171" s="83">
        <f t="shared" si="348"/>
        <v>2.4696371340424874E-6</v>
      </c>
      <c r="DW171" s="83">
        <f t="shared" si="349"/>
        <v>0</v>
      </c>
      <c r="DX171" s="83">
        <f t="shared" si="350"/>
        <v>0</v>
      </c>
      <c r="DY171" s="83">
        <f t="shared" si="351"/>
        <v>0</v>
      </c>
      <c r="DZ171" s="83">
        <f t="shared" si="352"/>
        <v>0</v>
      </c>
      <c r="EA171" s="83">
        <f t="shared" si="353"/>
        <v>0</v>
      </c>
      <c r="EB171" s="83">
        <f t="shared" si="354"/>
        <v>0</v>
      </c>
      <c r="EC171" s="83">
        <f t="shared" si="355"/>
        <v>0</v>
      </c>
      <c r="ED171" s="83">
        <f t="shared" si="356"/>
        <v>0</v>
      </c>
      <c r="EE171" s="83">
        <f t="shared" si="357"/>
        <v>0</v>
      </c>
      <c r="EF171" s="83">
        <f t="shared" si="358"/>
        <v>2.4474951470017954E-6</v>
      </c>
      <c r="EG171" s="83">
        <f t="shared" si="359"/>
        <v>0</v>
      </c>
      <c r="EH171" s="83">
        <f t="shared" si="360"/>
        <v>0</v>
      </c>
      <c r="EI171" s="83">
        <f t="shared" si="361"/>
        <v>0</v>
      </c>
      <c r="EJ171" s="83">
        <f t="shared" si="362"/>
        <v>0</v>
      </c>
      <c r="EK171" s="83">
        <f t="shared" si="363"/>
        <v>0</v>
      </c>
      <c r="EL171" s="83">
        <f t="shared" si="364"/>
        <v>0</v>
      </c>
      <c r="EM171" s="83">
        <f t="shared" si="365"/>
        <v>0</v>
      </c>
      <c r="EN171" s="83">
        <f t="shared" si="366"/>
        <v>0</v>
      </c>
      <c r="EO171" s="83">
        <f t="shared" si="367"/>
        <v>0</v>
      </c>
      <c r="EP171" s="83">
        <f t="shared" si="311"/>
        <v>0</v>
      </c>
      <c r="EQ171" s="83">
        <f t="shared" si="312"/>
        <v>0</v>
      </c>
      <c r="ER171" s="83">
        <f t="shared" si="368"/>
        <v>0</v>
      </c>
      <c r="ES171" s="83">
        <f>INDEX($EK:$EQ,ROW(),MATCH($ES$42,$EK$47:$EQ$47,0))</f>
        <v>0</v>
      </c>
      <c r="ET171" s="83">
        <f t="shared" si="369"/>
        <v>5.7374603094219472E-5</v>
      </c>
      <c r="EU171" s="83">
        <f t="shared" si="370"/>
        <v>0</v>
      </c>
      <c r="EV171" s="83">
        <f t="shared" si="371"/>
        <v>0</v>
      </c>
      <c r="EW171" s="83">
        <f t="shared" si="372"/>
        <v>0</v>
      </c>
      <c r="EX171" s="83">
        <f t="shared" si="373"/>
        <v>0</v>
      </c>
      <c r="EY171" s="83">
        <f t="shared" si="374"/>
        <v>0</v>
      </c>
      <c r="EZ171" s="83">
        <f t="shared" si="375"/>
        <v>0</v>
      </c>
      <c r="FA171" s="83">
        <f t="shared" si="376"/>
        <v>0</v>
      </c>
      <c r="FB171" s="83">
        <f t="shared" si="377"/>
        <v>0</v>
      </c>
      <c r="FC171" s="83">
        <f t="shared" si="378"/>
        <v>0</v>
      </c>
      <c r="FD171" s="83">
        <f t="shared" si="313"/>
        <v>0</v>
      </c>
      <c r="FE171" s="83">
        <f t="shared" si="314"/>
        <v>0</v>
      </c>
      <c r="FF171" s="83">
        <f t="shared" si="379"/>
        <v>0</v>
      </c>
      <c r="FG171" s="113">
        <f>INDEX($EY:$FE,ROW(),MATCH($FG$42,$EY$47:$FE$47,0))</f>
        <v>0</v>
      </c>
      <c r="FH171" s="83">
        <f t="shared" si="380"/>
        <v>5.7411795316794013E-5</v>
      </c>
      <c r="FI171" s="83">
        <f t="shared" si="381"/>
        <v>0</v>
      </c>
      <c r="FJ171" s="84"/>
      <c r="FK171" s="84">
        <v>5.9844240228262499E-4</v>
      </c>
      <c r="FL171" s="84"/>
      <c r="FM171" s="83">
        <f t="shared" si="315"/>
        <v>0</v>
      </c>
      <c r="FN171" s="83">
        <f t="shared" si="316"/>
        <v>0</v>
      </c>
      <c r="FO171" s="83">
        <f t="shared" si="382"/>
        <v>5.9844240228262499E-4</v>
      </c>
      <c r="FP171" s="84"/>
      <c r="FQ171" s="84"/>
      <c r="FR171" s="83">
        <f t="shared" si="383"/>
        <v>0</v>
      </c>
      <c r="FS171" s="83">
        <f t="shared" si="384"/>
        <v>0</v>
      </c>
      <c r="FT171" s="84">
        <v>5.9844240228262499E-4</v>
      </c>
      <c r="FU171" s="83">
        <f t="shared" si="317"/>
        <v>5.98442627099149E-4</v>
      </c>
      <c r="FV171" s="83">
        <f t="shared" si="318"/>
        <v>0</v>
      </c>
      <c r="FW171" s="83">
        <f t="shared" si="319"/>
        <v>0</v>
      </c>
      <c r="FX171" s="84"/>
      <c r="FY171" s="83">
        <f t="shared" si="385"/>
        <v>0.99940155737290082</v>
      </c>
      <c r="FZ171" s="83">
        <f t="shared" si="320"/>
        <v>2.2481652401252356E-10</v>
      </c>
      <c r="GA171" s="83">
        <f t="shared" si="386"/>
        <v>0</v>
      </c>
      <c r="GB171" s="83">
        <f t="shared" si="387"/>
        <v>0</v>
      </c>
      <c r="GC171" s="83">
        <f t="shared" si="388"/>
        <v>0</v>
      </c>
      <c r="GD171" s="83">
        <f t="shared" si="389"/>
        <v>0</v>
      </c>
      <c r="GE171" s="83">
        <f t="shared" si="390"/>
        <v>0</v>
      </c>
      <c r="GF171" s="83">
        <f t="shared" si="391"/>
        <v>0</v>
      </c>
      <c r="GG171" s="83">
        <f t="shared" si="392"/>
        <v>0</v>
      </c>
      <c r="GH171" s="83">
        <f t="shared" si="393"/>
        <v>0</v>
      </c>
      <c r="GI171" s="83">
        <f t="shared" si="394"/>
        <v>0</v>
      </c>
      <c r="GJ171" s="83">
        <f t="shared" si="395"/>
        <v>0</v>
      </c>
      <c r="GK171" s="83">
        <f t="shared" si="396"/>
        <v>0</v>
      </c>
      <c r="GL171" s="83">
        <f t="shared" si="397"/>
        <v>0</v>
      </c>
      <c r="GM171" s="83">
        <f t="shared" si="398"/>
        <v>0</v>
      </c>
      <c r="GN171" s="83">
        <f t="shared" si="399"/>
        <v>0</v>
      </c>
      <c r="GO171" s="83">
        <f t="shared" si="400"/>
        <v>5.98442627099149E-4</v>
      </c>
      <c r="GP171" s="83">
        <f t="shared" si="401"/>
        <v>0</v>
      </c>
      <c r="GQ171" s="83">
        <f t="shared" si="402"/>
        <v>0</v>
      </c>
      <c r="GR171" s="83">
        <f t="shared" si="403"/>
        <v>0</v>
      </c>
      <c r="GS171" s="83">
        <f t="shared" si="404"/>
        <v>0</v>
      </c>
      <c r="GT171" s="83">
        <f t="shared" si="405"/>
        <v>0</v>
      </c>
      <c r="GU171" s="83">
        <f t="shared" si="406"/>
        <v>0</v>
      </c>
      <c r="GV171" s="83">
        <f t="shared" si="407"/>
        <v>0</v>
      </c>
      <c r="GW171" s="83">
        <f t="shared" si="408"/>
        <v>0</v>
      </c>
      <c r="GX171" s="83">
        <f t="shared" si="409"/>
        <v>0</v>
      </c>
      <c r="GY171" s="83">
        <f t="shared" si="410"/>
        <v>0</v>
      </c>
      <c r="GZ171" s="83">
        <f t="shared" si="411"/>
        <v>0</v>
      </c>
      <c r="HA171" s="83">
        <f t="shared" si="412"/>
        <v>0</v>
      </c>
      <c r="HB171" s="83">
        <f t="shared" si="413"/>
        <v>0</v>
      </c>
      <c r="HC171" s="83">
        <f t="shared" si="414"/>
        <v>0</v>
      </c>
      <c r="HD171" s="83">
        <f t="shared" si="415"/>
        <v>0</v>
      </c>
      <c r="HE171" s="83">
        <f t="shared" si="416"/>
        <v>6.5828686732741096E-4</v>
      </c>
      <c r="HF171" s="83">
        <f t="shared" si="417"/>
        <v>0</v>
      </c>
      <c r="HG171" s="83">
        <f t="shared" si="418"/>
        <v>0</v>
      </c>
      <c r="HH171" s="83">
        <f t="shared" si="419"/>
        <v>0</v>
      </c>
      <c r="HI171" s="83">
        <f t="shared" si="420"/>
        <v>0</v>
      </c>
      <c r="HJ171" s="83">
        <f t="shared" si="421"/>
        <v>0</v>
      </c>
      <c r="HK171" s="83">
        <f t="shared" si="422"/>
        <v>0</v>
      </c>
      <c r="HL171" s="83">
        <f t="shared" si="423"/>
        <v>0</v>
      </c>
      <c r="HM171" s="83">
        <f t="shared" si="424"/>
        <v>6.5583937218040918E-4</v>
      </c>
      <c r="HN171" s="83">
        <f t="shared" si="425"/>
        <v>0</v>
      </c>
    </row>
    <row r="172" spans="1:222" x14ac:dyDescent="0.2">
      <c r="A172" s="63"/>
      <c r="K172" s="64" t="s">
        <v>606</v>
      </c>
      <c r="L172" s="64"/>
      <c r="M172" s="84">
        <v>1</v>
      </c>
      <c r="N172" s="84">
        <v>2</v>
      </c>
      <c r="O172" s="84"/>
      <c r="P172" s="84"/>
      <c r="Q172" s="84">
        <v>1</v>
      </c>
      <c r="R172" s="84">
        <v>1</v>
      </c>
      <c r="S172" s="83">
        <f t="shared" si="326"/>
        <v>40</v>
      </c>
      <c r="T172" s="87">
        <f t="shared" si="327"/>
        <v>0</v>
      </c>
      <c r="U172" s="84"/>
      <c r="V172" s="84"/>
      <c r="W172" s="85">
        <v>1.00167564246748</v>
      </c>
      <c r="X172" s="85">
        <v>1.00167386579158</v>
      </c>
      <c r="Y172" s="85">
        <v>1.0016780156431799</v>
      </c>
      <c r="Z172" s="85">
        <v>1.00167564246748</v>
      </c>
      <c r="AA172" s="85">
        <v>1.00200895636793</v>
      </c>
      <c r="AB172" s="85">
        <v>1.0014108301165201</v>
      </c>
      <c r="AC172" s="85">
        <v>1.00167564246748</v>
      </c>
      <c r="AD172" s="85">
        <v>1.00167553266275</v>
      </c>
      <c r="AE172" s="85">
        <v>1.0016750075454799</v>
      </c>
      <c r="AF172" s="98">
        <v>1541529.54553893</v>
      </c>
      <c r="AG172" s="84">
        <v>1537292.89481974</v>
      </c>
      <c r="AH172" s="84">
        <v>1547203.82546953</v>
      </c>
      <c r="AI172" s="84">
        <v>1541529.54553893</v>
      </c>
      <c r="AJ172" s="84">
        <v>1565822.9150656101</v>
      </c>
      <c r="AK172" s="84">
        <v>1522639.04439067</v>
      </c>
      <c r="AL172" s="98">
        <v>1541529.54553893</v>
      </c>
      <c r="AM172" s="84">
        <v>1542642.8179164</v>
      </c>
      <c r="AN172" s="84">
        <v>1538537.4367152201</v>
      </c>
      <c r="AO172" s="84"/>
      <c r="AP172" s="84"/>
      <c r="AQ172" s="84"/>
      <c r="AR172" s="84">
        <v>1428194.2519202901</v>
      </c>
      <c r="AS172" s="83">
        <f t="shared" si="328"/>
        <v>1428194.2519202901</v>
      </c>
      <c r="AT172" s="83">
        <f t="shared" si="269"/>
        <v>1555739.769798917</v>
      </c>
      <c r="AU172" s="83">
        <f t="shared" si="329"/>
        <v>0</v>
      </c>
      <c r="AV172" s="84">
        <v>1428194.25</v>
      </c>
      <c r="AW172" s="84">
        <v>1428194.25</v>
      </c>
      <c r="AX172" s="84"/>
      <c r="AY172" s="83">
        <f t="shared" si="270"/>
        <v>1428194.25</v>
      </c>
      <c r="AZ172" s="83">
        <f t="shared" si="271"/>
        <v>0</v>
      </c>
      <c r="BA172" s="83">
        <f t="shared" si="272"/>
        <v>1541529.54553893</v>
      </c>
      <c r="BB172" s="83">
        <f t="shared" si="273"/>
        <v>1547213.6352429248</v>
      </c>
      <c r="BC172" s="83">
        <f t="shared" si="274"/>
        <v>1541529.54553893</v>
      </c>
      <c r="BD172" s="83">
        <f t="shared" si="275"/>
        <v>1547213.6352429248</v>
      </c>
      <c r="BE172" s="83">
        <f t="shared" si="330"/>
        <v>0</v>
      </c>
      <c r="BF172" s="83">
        <f t="shared" si="331"/>
        <v>0</v>
      </c>
      <c r="BG172" s="83">
        <f t="shared" si="276"/>
        <v>1541529.54553893</v>
      </c>
      <c r="BH172" s="83">
        <f t="shared" si="277"/>
        <v>1537292.89481974</v>
      </c>
      <c r="BI172" s="83">
        <f t="shared" si="278"/>
        <v>1547203.82546953</v>
      </c>
      <c r="BJ172" s="83">
        <f t="shared" si="279"/>
        <v>1541529.54553893</v>
      </c>
      <c r="BK172" s="83">
        <f t="shared" si="280"/>
        <v>1565822.9150656101</v>
      </c>
      <c r="BL172" s="83">
        <f t="shared" si="281"/>
        <v>1522639.04439067</v>
      </c>
      <c r="BM172" s="83">
        <f t="shared" si="282"/>
        <v>1542642.8179164</v>
      </c>
      <c r="BN172" s="83">
        <f t="shared" si="283"/>
        <v>1538537.4367152201</v>
      </c>
      <c r="BO172" s="83">
        <f t="shared" si="332"/>
        <v>0</v>
      </c>
      <c r="BP172" s="83">
        <f t="shared" si="284"/>
        <v>0</v>
      </c>
      <c r="BQ172" s="83">
        <f t="shared" si="285"/>
        <v>1544112.5979103101</v>
      </c>
      <c r="BR172" s="83">
        <f t="shared" si="286"/>
        <v>1548763.4666657529</v>
      </c>
      <c r="BS172" s="83">
        <f t="shared" si="287"/>
        <v>1544112.5979103101</v>
      </c>
      <c r="BT172" s="83">
        <f t="shared" si="288"/>
        <v>1548763.4666657529</v>
      </c>
      <c r="BU172" s="83">
        <f t="shared" si="289"/>
        <v>1544112.5979103101</v>
      </c>
      <c r="BV172" s="83">
        <f t="shared" si="290"/>
        <v>1539866.1168080177</v>
      </c>
      <c r="BW172" s="83">
        <f t="shared" si="291"/>
        <v>1549800.0576918556</v>
      </c>
      <c r="BX172" s="83">
        <f t="shared" si="292"/>
        <v>1544112.5979103101</v>
      </c>
      <c r="BY172" s="83">
        <f t="shared" si="293"/>
        <v>1568968.5849818818</v>
      </c>
      <c r="BZ172" s="83">
        <f t="shared" si="294"/>
        <v>1524787.2294110858</v>
      </c>
      <c r="CA172" s="83">
        <f t="shared" si="295"/>
        <v>1545227.5663447757</v>
      </c>
      <c r="CB172" s="83">
        <f t="shared" si="296"/>
        <v>1541114.4985307213</v>
      </c>
      <c r="CC172" s="84">
        <v>127545.517878627</v>
      </c>
      <c r="CD172" s="84">
        <v>127304.79451449501</v>
      </c>
      <c r="CE172" s="84">
        <v>127867.64449352901</v>
      </c>
      <c r="CF172" s="84">
        <v>127545.517878627</v>
      </c>
      <c r="CG172" s="84">
        <v>154113.85686901401</v>
      </c>
      <c r="CH172" s="84">
        <v>106745.06967506</v>
      </c>
      <c r="CI172" s="84">
        <v>127545.517878627</v>
      </c>
      <c r="CJ172" s="84">
        <v>127545.517878627</v>
      </c>
      <c r="CK172" s="84">
        <v>127258.716128391</v>
      </c>
      <c r="CL172" s="83">
        <f t="shared" si="321"/>
        <v>0</v>
      </c>
      <c r="CM172" s="83">
        <f t="shared" si="322"/>
        <v>5352.1533156979567</v>
      </c>
      <c r="CN172" s="83">
        <f t="shared" si="323"/>
        <v>0</v>
      </c>
      <c r="CO172" s="83">
        <f t="shared" si="297"/>
        <v>0</v>
      </c>
      <c r="CP172" s="83">
        <f t="shared" si="298"/>
        <v>1909.9470553070278</v>
      </c>
      <c r="CQ172" s="83">
        <f t="shared" si="299"/>
        <v>0</v>
      </c>
      <c r="CR172" s="83">
        <f t="shared" si="300"/>
        <v>5684.0897039948031</v>
      </c>
      <c r="CS172" s="83">
        <f t="shared" si="301"/>
        <v>5684.0897039948031</v>
      </c>
      <c r="CT172" s="83">
        <f t="shared" si="302"/>
        <v>5684.0897039948031</v>
      </c>
      <c r="CU172" s="83">
        <f t="shared" si="303"/>
        <v>5684.0897039948031</v>
      </c>
      <c r="CV172" s="83">
        <f t="shared" si="333"/>
        <v>5684.0897039948031</v>
      </c>
      <c r="CW172" s="83">
        <f>INDEX($CO:$CU,ROW(),MATCH($CW$42,$CO$47:$CU$47,0))</f>
        <v>5684.0897039948031</v>
      </c>
      <c r="CX172" s="83">
        <f t="shared" si="324"/>
        <v>1113.2723774700426</v>
      </c>
      <c r="CY172" s="83">
        <f t="shared" si="325"/>
        <v>0</v>
      </c>
      <c r="CZ172" s="83">
        <f t="shared" si="334"/>
        <v>0</v>
      </c>
      <c r="DA172" s="83">
        <f t="shared" si="335"/>
        <v>5365.3331666434387</v>
      </c>
      <c r="DB172" s="83">
        <f t="shared" si="336"/>
        <v>0</v>
      </c>
      <c r="DC172" s="83">
        <f t="shared" si="304"/>
        <v>0</v>
      </c>
      <c r="DD172" s="83">
        <f t="shared" si="305"/>
        <v>1475.0797043426865</v>
      </c>
      <c r="DE172" s="83">
        <f t="shared" si="306"/>
        <v>0</v>
      </c>
      <c r="DF172" s="83">
        <f t="shared" si="307"/>
        <v>4650.8687554427888</v>
      </c>
      <c r="DG172" s="83">
        <f t="shared" si="308"/>
        <v>4650.8687554427888</v>
      </c>
      <c r="DH172" s="83">
        <f t="shared" si="309"/>
        <v>4650.8687554427888</v>
      </c>
      <c r="DI172" s="83">
        <f t="shared" si="310"/>
        <v>4650.8687554427888</v>
      </c>
      <c r="DJ172" s="83">
        <f t="shared" si="337"/>
        <v>4650.8687554427888</v>
      </c>
      <c r="DK172" s="83">
        <f>INDEX($DC:$DI,ROW(),MATCH($DK$42,$DC$47:$DI$47,0))</f>
        <v>4650.8687554427888</v>
      </c>
      <c r="DL172" s="83">
        <f t="shared" si="338"/>
        <v>1114.9684344655834</v>
      </c>
      <c r="DM172" s="83">
        <f t="shared" si="339"/>
        <v>0</v>
      </c>
      <c r="DN172" s="83">
        <f t="shared" si="340"/>
        <v>0</v>
      </c>
      <c r="DO172" s="83">
        <f t="shared" si="341"/>
        <v>367.34118860786248</v>
      </c>
      <c r="DP172" s="83">
        <f t="shared" si="342"/>
        <v>0</v>
      </c>
      <c r="DQ172" s="83">
        <f t="shared" si="343"/>
        <v>0</v>
      </c>
      <c r="DR172" s="83">
        <f t="shared" si="344"/>
        <v>-225.88096776885453</v>
      </c>
      <c r="DS172" s="83">
        <f t="shared" si="345"/>
        <v>0</v>
      </c>
      <c r="DT172" s="83">
        <f t="shared" si="346"/>
        <v>-150.41374789102505</v>
      </c>
      <c r="DU172" s="83">
        <f t="shared" si="347"/>
        <v>-150.41374789102508</v>
      </c>
      <c r="DV172" s="83">
        <f t="shared" si="348"/>
        <v>45.942245957454134</v>
      </c>
      <c r="DW172" s="83">
        <f t="shared" si="349"/>
        <v>0</v>
      </c>
      <c r="DX172" s="83">
        <f t="shared" si="350"/>
        <v>0</v>
      </c>
      <c r="DY172" s="83">
        <f t="shared" si="351"/>
        <v>364.68852288718125</v>
      </c>
      <c r="DZ172" s="83">
        <f t="shared" si="352"/>
        <v>0</v>
      </c>
      <c r="EA172" s="83">
        <f t="shared" si="353"/>
        <v>0</v>
      </c>
      <c r="EB172" s="83">
        <f t="shared" si="354"/>
        <v>-177.50856890395301</v>
      </c>
      <c r="EC172" s="83">
        <f t="shared" si="355"/>
        <v>0</v>
      </c>
      <c r="ED172" s="83">
        <f t="shared" si="356"/>
        <v>-125.56657985470478</v>
      </c>
      <c r="EE172" s="83">
        <f t="shared" si="357"/>
        <v>-125.56657985470476</v>
      </c>
      <c r="EF172" s="83">
        <f t="shared" si="358"/>
        <v>45.588242213883078</v>
      </c>
      <c r="EG172" s="83">
        <f t="shared" si="359"/>
        <v>0</v>
      </c>
      <c r="EH172" s="83">
        <f t="shared" si="360"/>
        <v>0</v>
      </c>
      <c r="EI172" s="83">
        <f t="shared" si="361"/>
        <v>4984.8121270900938</v>
      </c>
      <c r="EJ172" s="83">
        <f t="shared" si="362"/>
        <v>0</v>
      </c>
      <c r="EK172" s="83">
        <f t="shared" si="363"/>
        <v>0</v>
      </c>
      <c r="EL172" s="83">
        <f t="shared" si="364"/>
        <v>2135.8280230758824</v>
      </c>
      <c r="EM172" s="83">
        <f t="shared" si="365"/>
        <v>0</v>
      </c>
      <c r="EN172" s="83">
        <f t="shared" si="366"/>
        <v>5834.5034518858283</v>
      </c>
      <c r="EO172" s="83">
        <f t="shared" si="367"/>
        <v>5834.5034518858283</v>
      </c>
      <c r="EP172" s="83">
        <f t="shared" si="311"/>
        <v>5834.5034518858283</v>
      </c>
      <c r="EQ172" s="83">
        <f t="shared" si="312"/>
        <v>5834.5034518858283</v>
      </c>
      <c r="ER172" s="83">
        <f t="shared" si="368"/>
        <v>5834.5034518858283</v>
      </c>
      <c r="ES172" s="83">
        <f>INDEX($EK:$EQ,ROW(),MATCH($ES$42,$EK$47:$EQ$47,0))</f>
        <v>5834.5034518858283</v>
      </c>
      <c r="ET172" s="83">
        <f t="shared" si="369"/>
        <v>1067.3301315125884</v>
      </c>
      <c r="EU172" s="83">
        <f t="shared" si="370"/>
        <v>0</v>
      </c>
      <c r="EV172" s="83">
        <f t="shared" si="371"/>
        <v>0</v>
      </c>
      <c r="EW172" s="83">
        <f t="shared" si="372"/>
        <v>5000.6446437562572</v>
      </c>
      <c r="EX172" s="83">
        <f t="shared" si="373"/>
        <v>0</v>
      </c>
      <c r="EY172" s="83">
        <f t="shared" si="374"/>
        <v>0</v>
      </c>
      <c r="EZ172" s="83">
        <f t="shared" si="375"/>
        <v>1652.5882732466393</v>
      </c>
      <c r="FA172" s="83">
        <f t="shared" si="376"/>
        <v>0</v>
      </c>
      <c r="FB172" s="83">
        <f t="shared" si="377"/>
        <v>4776.435335297494</v>
      </c>
      <c r="FC172" s="83">
        <f t="shared" si="378"/>
        <v>4776.435335297494</v>
      </c>
      <c r="FD172" s="83">
        <f t="shared" si="313"/>
        <v>4776.435335297494</v>
      </c>
      <c r="FE172" s="83">
        <f t="shared" si="314"/>
        <v>4776.435335297494</v>
      </c>
      <c r="FF172" s="83">
        <f t="shared" si="379"/>
        <v>4776.435335297494</v>
      </c>
      <c r="FG172" s="113">
        <f>INDEX($EY:$FE,ROW(),MATCH($FG$42,$EY$47:$FE$47,0))</f>
        <v>4776.435335297494</v>
      </c>
      <c r="FH172" s="83">
        <f t="shared" si="380"/>
        <v>1069.3801922517002</v>
      </c>
      <c r="FI172" s="83">
        <f t="shared" si="381"/>
        <v>0</v>
      </c>
      <c r="FJ172" s="84">
        <v>8149.3767148929801</v>
      </c>
      <c r="FK172" s="84">
        <v>260.83273950542002</v>
      </c>
      <c r="FL172" s="84"/>
      <c r="FM172" s="83">
        <f t="shared" si="315"/>
        <v>0</v>
      </c>
      <c r="FN172" s="83">
        <f t="shared" si="316"/>
        <v>0</v>
      </c>
      <c r="FO172" s="83">
        <f t="shared" si="382"/>
        <v>260.83273950542002</v>
      </c>
      <c r="FP172" s="84">
        <v>165847.164914555</v>
      </c>
      <c r="FQ172" s="84">
        <v>1698966.6633331999</v>
      </c>
      <c r="FR172" s="83">
        <f t="shared" si="383"/>
        <v>1698966.6633331967</v>
      </c>
      <c r="FS172" s="83">
        <f t="shared" si="384"/>
        <v>-3.2596290111541748E-9</v>
      </c>
      <c r="FT172" s="84">
        <v>1541529.7078730401</v>
      </c>
      <c r="FU172" s="83">
        <f t="shared" si="317"/>
        <v>1541529.54553893</v>
      </c>
      <c r="FV172" s="83">
        <f t="shared" si="318"/>
        <v>0</v>
      </c>
      <c r="FW172" s="83">
        <f t="shared" si="319"/>
        <v>1555739.769798917</v>
      </c>
      <c r="FX172" s="84">
        <v>-1428194.25</v>
      </c>
      <c r="FY172" s="83">
        <f t="shared" si="385"/>
        <v>0</v>
      </c>
      <c r="FZ172" s="83">
        <f t="shared" si="320"/>
        <v>-0.16233411012217402</v>
      </c>
      <c r="GA172" s="83">
        <f t="shared" si="386"/>
        <v>0</v>
      </c>
      <c r="GB172" s="83">
        <f t="shared" si="387"/>
        <v>1555739.7678786269</v>
      </c>
      <c r="GC172" s="83">
        <f t="shared" si="388"/>
        <v>0</v>
      </c>
      <c r="GD172" s="83">
        <f t="shared" si="389"/>
        <v>0</v>
      </c>
      <c r="GE172" s="83">
        <f t="shared" si="390"/>
        <v>1555739.7678786269</v>
      </c>
      <c r="GF172" s="83">
        <f t="shared" si="391"/>
        <v>1555739.7678786269</v>
      </c>
      <c r="GG172" s="83">
        <f t="shared" si="392"/>
        <v>1555739.7678786269</v>
      </c>
      <c r="GH172" s="83">
        <f t="shared" si="393"/>
        <v>0</v>
      </c>
      <c r="GI172" s="83">
        <f t="shared" si="394"/>
        <v>0</v>
      </c>
      <c r="GJ172" s="83">
        <f t="shared" si="395"/>
        <v>1541529.54553893</v>
      </c>
      <c r="GK172" s="83">
        <f t="shared" si="396"/>
        <v>0</v>
      </c>
      <c r="GL172" s="83">
        <f t="shared" si="397"/>
        <v>0</v>
      </c>
      <c r="GM172" s="83">
        <f t="shared" si="398"/>
        <v>1541529.54553893</v>
      </c>
      <c r="GN172" s="83">
        <f t="shared" si="399"/>
        <v>1541529.54553893</v>
      </c>
      <c r="GO172" s="83">
        <f t="shared" si="400"/>
        <v>1541529.54553893</v>
      </c>
      <c r="GP172" s="83">
        <f t="shared" si="401"/>
        <v>0</v>
      </c>
      <c r="GQ172" s="83">
        <f t="shared" si="402"/>
        <v>0</v>
      </c>
      <c r="GR172" s="83">
        <f t="shared" si="403"/>
        <v>1556061.8944935291</v>
      </c>
      <c r="GS172" s="83">
        <f t="shared" si="404"/>
        <v>0</v>
      </c>
      <c r="GT172" s="83">
        <f t="shared" si="405"/>
        <v>0</v>
      </c>
      <c r="GU172" s="83">
        <f t="shared" si="406"/>
        <v>1534939.31967506</v>
      </c>
      <c r="GV172" s="83">
        <f t="shared" si="407"/>
        <v>1550055.6781746319</v>
      </c>
      <c r="GW172" s="83">
        <f t="shared" si="408"/>
        <v>1555739.7678786269</v>
      </c>
      <c r="GX172" s="83">
        <f t="shared" si="409"/>
        <v>0</v>
      </c>
      <c r="GY172" s="83">
        <f t="shared" si="410"/>
        <v>0</v>
      </c>
      <c r="GZ172" s="83">
        <f t="shared" si="411"/>
        <v>1547203.82546953</v>
      </c>
      <c r="HA172" s="83">
        <f t="shared" si="412"/>
        <v>0</v>
      </c>
      <c r="HB172" s="83">
        <f t="shared" si="413"/>
        <v>0</v>
      </c>
      <c r="HC172" s="83">
        <f t="shared" si="414"/>
        <v>1522639.04439067</v>
      </c>
      <c r="HD172" s="83">
        <f t="shared" si="415"/>
        <v>1541529.54553893</v>
      </c>
      <c r="HE172" s="83">
        <f t="shared" si="416"/>
        <v>1542642.8179164</v>
      </c>
      <c r="HF172" s="83">
        <f t="shared" si="417"/>
        <v>0</v>
      </c>
      <c r="HG172" s="83">
        <f t="shared" si="418"/>
        <v>0</v>
      </c>
      <c r="HH172" s="83">
        <f t="shared" si="419"/>
        <v>1546839.1369466428</v>
      </c>
      <c r="HI172" s="83">
        <f t="shared" si="420"/>
        <v>0</v>
      </c>
      <c r="HJ172" s="83">
        <f t="shared" si="421"/>
        <v>0</v>
      </c>
      <c r="HK172" s="83">
        <f t="shared" si="422"/>
        <v>1522816.5529595739</v>
      </c>
      <c r="HL172" s="83">
        <f t="shared" si="423"/>
        <v>1541655.1121187848</v>
      </c>
      <c r="HM172" s="83">
        <f t="shared" si="424"/>
        <v>1542597.2296741861</v>
      </c>
      <c r="HN172" s="83">
        <f t="shared" si="425"/>
        <v>0</v>
      </c>
    </row>
    <row r="173" spans="1:222" x14ac:dyDescent="0.2">
      <c r="A173" s="63"/>
      <c r="K173" s="64" t="s">
        <v>491</v>
      </c>
      <c r="L173" s="64"/>
      <c r="M173" s="84">
        <v>1</v>
      </c>
      <c r="N173" s="84">
        <v>2</v>
      </c>
      <c r="O173" s="84"/>
      <c r="P173" s="84"/>
      <c r="Q173" s="84">
        <v>1</v>
      </c>
      <c r="R173" s="84">
        <v>1</v>
      </c>
      <c r="S173" s="83">
        <f t="shared" si="326"/>
        <v>40</v>
      </c>
      <c r="T173" s="87">
        <f t="shared" si="327"/>
        <v>0</v>
      </c>
      <c r="U173" s="84"/>
      <c r="V173" s="84"/>
      <c r="W173" s="85">
        <v>1.0002514906257101</v>
      </c>
      <c r="X173" s="85">
        <v>1.0002514906257101</v>
      </c>
      <c r="Y173" s="85">
        <v>1.0002514906257101</v>
      </c>
      <c r="Z173" s="85">
        <v>1.0002514906257101</v>
      </c>
      <c r="AA173" s="85">
        <v>1.0002514906257101</v>
      </c>
      <c r="AB173" s="85">
        <v>1.0002514906257101</v>
      </c>
      <c r="AC173" s="85">
        <v>1.0002514906257101</v>
      </c>
      <c r="AD173" s="85">
        <v>1.0002514905803099</v>
      </c>
      <c r="AE173" s="85">
        <v>1.0002514906257101</v>
      </c>
      <c r="AF173" s="98">
        <v>5.98442627099149E-4</v>
      </c>
      <c r="AG173" s="84">
        <v>5.98442627099149E-4</v>
      </c>
      <c r="AH173" s="84">
        <v>5.98442627099149E-4</v>
      </c>
      <c r="AI173" s="84">
        <v>5.98442627099149E-4</v>
      </c>
      <c r="AJ173" s="84">
        <v>5.98442627099149E-4</v>
      </c>
      <c r="AK173" s="84">
        <v>5.98442627099149E-4</v>
      </c>
      <c r="AL173" s="98">
        <v>5.98442627099149E-4</v>
      </c>
      <c r="AM173" s="84">
        <v>6.5828686732741096E-4</v>
      </c>
      <c r="AN173" s="84">
        <v>5.98442627099149E-4</v>
      </c>
      <c r="AO173" s="84">
        <v>2400000</v>
      </c>
      <c r="AP173" s="84"/>
      <c r="AQ173" s="84">
        <v>4883578</v>
      </c>
      <c r="AR173" s="84"/>
      <c r="AS173" s="83">
        <f t="shared" si="328"/>
        <v>0</v>
      </c>
      <c r="AT173" s="83">
        <f t="shared" si="269"/>
        <v>0</v>
      </c>
      <c r="AU173" s="83">
        <f t="shared" si="329"/>
        <v>0</v>
      </c>
      <c r="AV173" s="84">
        <v>1</v>
      </c>
      <c r="AW173" s="84">
        <v>1</v>
      </c>
      <c r="AX173" s="84"/>
      <c r="AY173" s="83">
        <f t="shared" si="270"/>
        <v>4883579</v>
      </c>
      <c r="AZ173" s="83">
        <f t="shared" si="271"/>
        <v>0</v>
      </c>
      <c r="BA173" s="83">
        <f t="shared" si="272"/>
        <v>2400000.0005984427</v>
      </c>
      <c r="BB173" s="83">
        <f t="shared" si="273"/>
        <v>2400000.0005984427</v>
      </c>
      <c r="BC173" s="83">
        <f t="shared" si="274"/>
        <v>2400000.0005984427</v>
      </c>
      <c r="BD173" s="83">
        <f t="shared" si="275"/>
        <v>2400000.0005984427</v>
      </c>
      <c r="BE173" s="83">
        <f t="shared" si="330"/>
        <v>0</v>
      </c>
      <c r="BF173" s="83">
        <f t="shared" si="331"/>
        <v>0</v>
      </c>
      <c r="BG173" s="83">
        <f t="shared" si="276"/>
        <v>2400000.0005984427</v>
      </c>
      <c r="BH173" s="83">
        <f t="shared" si="277"/>
        <v>2400000.0005984427</v>
      </c>
      <c r="BI173" s="83">
        <f t="shared" si="278"/>
        <v>2400000.0005984427</v>
      </c>
      <c r="BJ173" s="83">
        <f t="shared" si="279"/>
        <v>2400000.0005984427</v>
      </c>
      <c r="BK173" s="83">
        <f t="shared" si="280"/>
        <v>2400000.0005984427</v>
      </c>
      <c r="BL173" s="83">
        <f t="shared" si="281"/>
        <v>2400000.0005984427</v>
      </c>
      <c r="BM173" s="83">
        <f t="shared" si="282"/>
        <v>2400000.0006582867</v>
      </c>
      <c r="BN173" s="83">
        <f t="shared" si="283"/>
        <v>2400000.0005984427</v>
      </c>
      <c r="BO173" s="83">
        <f t="shared" si="332"/>
        <v>0</v>
      </c>
      <c r="BP173" s="83">
        <f t="shared" si="284"/>
        <v>0</v>
      </c>
      <c r="BQ173" s="83">
        <f t="shared" si="285"/>
        <v>2400000.0005985931</v>
      </c>
      <c r="BR173" s="83">
        <f t="shared" si="286"/>
        <v>2400000.0005985931</v>
      </c>
      <c r="BS173" s="83">
        <f t="shared" si="287"/>
        <v>2400000.0005985931</v>
      </c>
      <c r="BT173" s="83">
        <f t="shared" si="288"/>
        <v>2400000.0005985931</v>
      </c>
      <c r="BU173" s="83">
        <f t="shared" si="289"/>
        <v>2400000.0005985931</v>
      </c>
      <c r="BV173" s="83">
        <f t="shared" si="290"/>
        <v>2400000.0005985931</v>
      </c>
      <c r="BW173" s="83">
        <f t="shared" si="291"/>
        <v>2400000.0005985931</v>
      </c>
      <c r="BX173" s="83">
        <f t="shared" si="292"/>
        <v>2400000.0005985931</v>
      </c>
      <c r="BY173" s="83">
        <f t="shared" si="293"/>
        <v>2400000.0005985931</v>
      </c>
      <c r="BZ173" s="83">
        <f t="shared" si="294"/>
        <v>2400000.0005985931</v>
      </c>
      <c r="CA173" s="83">
        <f t="shared" si="295"/>
        <v>2400000.0006584525</v>
      </c>
      <c r="CB173" s="83">
        <f t="shared" si="296"/>
        <v>2400000.0005985931</v>
      </c>
      <c r="CC173" s="84"/>
      <c r="CD173" s="84"/>
      <c r="CE173" s="84"/>
      <c r="CF173" s="84"/>
      <c r="CG173" s="84"/>
      <c r="CH173" s="84"/>
      <c r="CI173" s="84"/>
      <c r="CJ173" s="84"/>
      <c r="CK173" s="84"/>
      <c r="CL173" s="83">
        <f t="shared" si="321"/>
        <v>0</v>
      </c>
      <c r="CM173" s="83">
        <f t="shared" si="322"/>
        <v>0</v>
      </c>
      <c r="CN173" s="83">
        <f t="shared" si="323"/>
        <v>0</v>
      </c>
      <c r="CO173" s="83">
        <f t="shared" si="297"/>
        <v>0</v>
      </c>
      <c r="CP173" s="83">
        <f t="shared" si="298"/>
        <v>0</v>
      </c>
      <c r="CQ173" s="83">
        <f t="shared" si="299"/>
        <v>0</v>
      </c>
      <c r="CR173" s="83">
        <f t="shared" si="300"/>
        <v>0</v>
      </c>
      <c r="CS173" s="83">
        <f t="shared" si="301"/>
        <v>0</v>
      </c>
      <c r="CT173" s="83">
        <f t="shared" si="302"/>
        <v>0</v>
      </c>
      <c r="CU173" s="83">
        <f t="shared" si="303"/>
        <v>0</v>
      </c>
      <c r="CV173" s="83">
        <f t="shared" si="333"/>
        <v>0</v>
      </c>
      <c r="CW173" s="83">
        <f>INDEX($CO:$CU,ROW(),MATCH($CW$42,$CO$47:$CU$47,0))</f>
        <v>0</v>
      </c>
      <c r="CX173" s="83">
        <f t="shared" si="324"/>
        <v>5.9843994677066803E-5</v>
      </c>
      <c r="CY173" s="83">
        <f t="shared" si="325"/>
        <v>0</v>
      </c>
      <c r="CZ173" s="83">
        <f t="shared" si="334"/>
        <v>0</v>
      </c>
      <c r="DA173" s="83">
        <f t="shared" si="335"/>
        <v>0</v>
      </c>
      <c r="DB173" s="83">
        <f t="shared" si="336"/>
        <v>0</v>
      </c>
      <c r="DC173" s="83">
        <f t="shared" si="304"/>
        <v>0</v>
      </c>
      <c r="DD173" s="83">
        <f t="shared" si="305"/>
        <v>0</v>
      </c>
      <c r="DE173" s="83">
        <f t="shared" si="306"/>
        <v>0</v>
      </c>
      <c r="DF173" s="83">
        <f t="shared" si="307"/>
        <v>0</v>
      </c>
      <c r="DG173" s="83">
        <f t="shared" si="308"/>
        <v>0</v>
      </c>
      <c r="DH173" s="83">
        <f t="shared" si="309"/>
        <v>0</v>
      </c>
      <c r="DI173" s="83">
        <f t="shared" si="310"/>
        <v>0</v>
      </c>
      <c r="DJ173" s="83">
        <f t="shared" si="337"/>
        <v>0</v>
      </c>
      <c r="DK173" s="83">
        <f>INDEX($DC:$DI,ROW(),MATCH($DK$42,$DC$47:$DI$47,0))</f>
        <v>0</v>
      </c>
      <c r="DL173" s="83">
        <f t="shared" si="338"/>
        <v>5.9859361499547958E-5</v>
      </c>
      <c r="DM173" s="83">
        <f t="shared" si="339"/>
        <v>0</v>
      </c>
      <c r="DN173" s="83">
        <f t="shared" si="340"/>
        <v>0</v>
      </c>
      <c r="DO173" s="83">
        <f t="shared" si="341"/>
        <v>0</v>
      </c>
      <c r="DP173" s="83">
        <f t="shared" si="342"/>
        <v>0</v>
      </c>
      <c r="DQ173" s="83">
        <f t="shared" si="343"/>
        <v>0</v>
      </c>
      <c r="DR173" s="83">
        <f t="shared" si="344"/>
        <v>0</v>
      </c>
      <c r="DS173" s="83">
        <f t="shared" si="345"/>
        <v>0</v>
      </c>
      <c r="DT173" s="83">
        <f t="shared" si="346"/>
        <v>0</v>
      </c>
      <c r="DU173" s="83">
        <f t="shared" si="347"/>
        <v>0</v>
      </c>
      <c r="DV173" s="83">
        <f t="shared" si="348"/>
        <v>2.4696270006971972E-6</v>
      </c>
      <c r="DW173" s="83">
        <f t="shared" si="349"/>
        <v>0</v>
      </c>
      <c r="DX173" s="83">
        <f t="shared" si="350"/>
        <v>0</v>
      </c>
      <c r="DY173" s="83">
        <f t="shared" si="351"/>
        <v>0</v>
      </c>
      <c r="DZ173" s="83">
        <f t="shared" si="352"/>
        <v>0</v>
      </c>
      <c r="EA173" s="83">
        <f t="shared" si="353"/>
        <v>0</v>
      </c>
      <c r="EB173" s="83">
        <f t="shared" si="354"/>
        <v>0</v>
      </c>
      <c r="EC173" s="83">
        <f t="shared" si="355"/>
        <v>0</v>
      </c>
      <c r="ED173" s="83">
        <f t="shared" si="356"/>
        <v>0</v>
      </c>
      <c r="EE173" s="83">
        <f t="shared" si="357"/>
        <v>0</v>
      </c>
      <c r="EF173" s="83">
        <f t="shared" si="358"/>
        <v>2.4474980514742225E-6</v>
      </c>
      <c r="EG173" s="83">
        <f t="shared" si="359"/>
        <v>0</v>
      </c>
      <c r="EH173" s="83">
        <f t="shared" si="360"/>
        <v>0</v>
      </c>
      <c r="EI173" s="83">
        <f t="shared" si="361"/>
        <v>0</v>
      </c>
      <c r="EJ173" s="83">
        <f t="shared" si="362"/>
        <v>0</v>
      </c>
      <c r="EK173" s="83">
        <f t="shared" si="363"/>
        <v>0</v>
      </c>
      <c r="EL173" s="83">
        <f t="shared" si="364"/>
        <v>0</v>
      </c>
      <c r="EM173" s="83">
        <f t="shared" si="365"/>
        <v>0</v>
      </c>
      <c r="EN173" s="83">
        <f t="shared" si="366"/>
        <v>0</v>
      </c>
      <c r="EO173" s="83">
        <f t="shared" si="367"/>
        <v>0</v>
      </c>
      <c r="EP173" s="83">
        <f t="shared" si="311"/>
        <v>0</v>
      </c>
      <c r="EQ173" s="83">
        <f t="shared" si="312"/>
        <v>0</v>
      </c>
      <c r="ER173" s="83">
        <f t="shared" si="368"/>
        <v>0</v>
      </c>
      <c r="ES173" s="83">
        <f>INDEX($EK:$EQ,ROW(),MATCH($ES$42,$EK$47:$EQ$47,0))</f>
        <v>0</v>
      </c>
      <c r="ET173" s="83">
        <f t="shared" si="369"/>
        <v>5.7374367676369605E-5</v>
      </c>
      <c r="EU173" s="83">
        <f t="shared" si="370"/>
        <v>0</v>
      </c>
      <c r="EV173" s="83">
        <f t="shared" si="371"/>
        <v>0</v>
      </c>
      <c r="EW173" s="83">
        <f t="shared" si="372"/>
        <v>0</v>
      </c>
      <c r="EX173" s="83">
        <f t="shared" si="373"/>
        <v>0</v>
      </c>
      <c r="EY173" s="83">
        <f t="shared" si="374"/>
        <v>0</v>
      </c>
      <c r="EZ173" s="83">
        <f t="shared" si="375"/>
        <v>0</v>
      </c>
      <c r="FA173" s="83">
        <f t="shared" si="376"/>
        <v>0</v>
      </c>
      <c r="FB173" s="83">
        <f t="shared" si="377"/>
        <v>0</v>
      </c>
      <c r="FC173" s="83">
        <f t="shared" si="378"/>
        <v>0</v>
      </c>
      <c r="FD173" s="83">
        <f t="shared" si="313"/>
        <v>0</v>
      </c>
      <c r="FE173" s="83">
        <f t="shared" si="314"/>
        <v>0</v>
      </c>
      <c r="FF173" s="83">
        <f t="shared" si="379"/>
        <v>0</v>
      </c>
      <c r="FG173" s="113">
        <f>INDEX($EY:$FE,ROW(),MATCH($FG$42,$EY$47:$FE$47,0))</f>
        <v>0</v>
      </c>
      <c r="FH173" s="83">
        <f t="shared" si="380"/>
        <v>5.7411863448073738E-5</v>
      </c>
      <c r="FI173" s="83">
        <f t="shared" si="381"/>
        <v>0</v>
      </c>
      <c r="FJ173" s="84"/>
      <c r="FK173" s="84">
        <v>5.9844240228262499E-4</v>
      </c>
      <c r="FL173" s="84"/>
      <c r="FM173" s="83">
        <f t="shared" si="315"/>
        <v>0</v>
      </c>
      <c r="FN173" s="83">
        <f t="shared" si="316"/>
        <v>0</v>
      </c>
      <c r="FO173" s="83">
        <f t="shared" si="382"/>
        <v>5.9844240228262499E-4</v>
      </c>
      <c r="FP173" s="84"/>
      <c r="FQ173" s="84"/>
      <c r="FR173" s="83">
        <f t="shared" si="383"/>
        <v>0</v>
      </c>
      <c r="FS173" s="83">
        <f t="shared" si="384"/>
        <v>0</v>
      </c>
      <c r="FT173" s="84">
        <v>5.9844240228262499E-4</v>
      </c>
      <c r="FU173" s="83">
        <f t="shared" si="317"/>
        <v>2400000.0005984427</v>
      </c>
      <c r="FV173" s="83">
        <f t="shared" si="318"/>
        <v>0</v>
      </c>
      <c r="FW173" s="83">
        <f t="shared" si="319"/>
        <v>0</v>
      </c>
      <c r="FX173" s="84"/>
      <c r="FY173" s="83">
        <f t="shared" si="385"/>
        <v>2483578.9994015573</v>
      </c>
      <c r="FZ173" s="83">
        <f t="shared" si="320"/>
        <v>2.2481652401252356E-10</v>
      </c>
      <c r="GA173" s="83">
        <f t="shared" si="386"/>
        <v>0</v>
      </c>
      <c r="GB173" s="83">
        <f t="shared" si="387"/>
        <v>0</v>
      </c>
      <c r="GC173" s="83">
        <f t="shared" si="388"/>
        <v>0</v>
      </c>
      <c r="GD173" s="83">
        <f t="shared" si="389"/>
        <v>0</v>
      </c>
      <c r="GE173" s="83">
        <f t="shared" si="390"/>
        <v>0</v>
      </c>
      <c r="GF173" s="83">
        <f t="shared" si="391"/>
        <v>0</v>
      </c>
      <c r="GG173" s="83">
        <f t="shared" si="392"/>
        <v>0</v>
      </c>
      <c r="GH173" s="83">
        <f t="shared" si="393"/>
        <v>0</v>
      </c>
      <c r="GI173" s="83">
        <f t="shared" si="394"/>
        <v>0</v>
      </c>
      <c r="GJ173" s="83">
        <f t="shared" si="395"/>
        <v>0</v>
      </c>
      <c r="GK173" s="83">
        <f t="shared" si="396"/>
        <v>0</v>
      </c>
      <c r="GL173" s="83">
        <f t="shared" si="397"/>
        <v>0</v>
      </c>
      <c r="GM173" s="83">
        <f t="shared" si="398"/>
        <v>0</v>
      </c>
      <c r="GN173" s="83">
        <f t="shared" si="399"/>
        <v>0</v>
      </c>
      <c r="GO173" s="83">
        <f t="shared" si="400"/>
        <v>2400000.0005984427</v>
      </c>
      <c r="GP173" s="83">
        <f t="shared" si="401"/>
        <v>0</v>
      </c>
      <c r="GQ173" s="83">
        <f t="shared" si="402"/>
        <v>0</v>
      </c>
      <c r="GR173" s="83">
        <f t="shared" si="403"/>
        <v>0</v>
      </c>
      <c r="GS173" s="83">
        <f t="shared" si="404"/>
        <v>0</v>
      </c>
      <c r="GT173" s="83">
        <f t="shared" si="405"/>
        <v>0</v>
      </c>
      <c r="GU173" s="83">
        <f t="shared" si="406"/>
        <v>0</v>
      </c>
      <c r="GV173" s="83">
        <f t="shared" si="407"/>
        <v>0</v>
      </c>
      <c r="GW173" s="83">
        <f t="shared" si="408"/>
        <v>0</v>
      </c>
      <c r="GX173" s="83">
        <f t="shared" si="409"/>
        <v>0</v>
      </c>
      <c r="GY173" s="83">
        <f t="shared" si="410"/>
        <v>0</v>
      </c>
      <c r="GZ173" s="83">
        <f t="shared" si="411"/>
        <v>0</v>
      </c>
      <c r="HA173" s="83">
        <f t="shared" si="412"/>
        <v>0</v>
      </c>
      <c r="HB173" s="83">
        <f t="shared" si="413"/>
        <v>0</v>
      </c>
      <c r="HC173" s="83">
        <f t="shared" si="414"/>
        <v>0</v>
      </c>
      <c r="HD173" s="83">
        <f t="shared" si="415"/>
        <v>0</v>
      </c>
      <c r="HE173" s="83">
        <f t="shared" si="416"/>
        <v>2400000.0006582867</v>
      </c>
      <c r="HF173" s="83">
        <f t="shared" si="417"/>
        <v>0</v>
      </c>
      <c r="HG173" s="83">
        <f t="shared" si="418"/>
        <v>0</v>
      </c>
      <c r="HH173" s="83">
        <f t="shared" si="419"/>
        <v>0</v>
      </c>
      <c r="HI173" s="83">
        <f t="shared" si="420"/>
        <v>0</v>
      </c>
      <c r="HJ173" s="83">
        <f t="shared" si="421"/>
        <v>0</v>
      </c>
      <c r="HK173" s="83">
        <f t="shared" si="422"/>
        <v>0</v>
      </c>
      <c r="HL173" s="83">
        <f t="shared" si="423"/>
        <v>0</v>
      </c>
      <c r="HM173" s="83">
        <f t="shared" si="424"/>
        <v>2400000.0006558392</v>
      </c>
      <c r="HN173" s="83">
        <f t="shared" si="425"/>
        <v>0</v>
      </c>
    </row>
    <row r="174" spans="1:222" x14ac:dyDescent="0.2">
      <c r="A174" s="63"/>
      <c r="K174" s="64" t="s">
        <v>607</v>
      </c>
      <c r="L174" s="64"/>
      <c r="M174" s="84">
        <v>1</v>
      </c>
      <c r="N174" s="84">
        <v>2</v>
      </c>
      <c r="O174" s="84"/>
      <c r="P174" s="84"/>
      <c r="Q174" s="84">
        <v>1</v>
      </c>
      <c r="R174" s="84">
        <v>1</v>
      </c>
      <c r="S174" s="83">
        <f t="shared" si="326"/>
        <v>40</v>
      </c>
      <c r="T174" s="87">
        <f t="shared" si="327"/>
        <v>0</v>
      </c>
      <c r="U174" s="84"/>
      <c r="V174" s="84"/>
      <c r="W174" s="85">
        <v>1.00227754011072</v>
      </c>
      <c r="X174" s="85">
        <v>1.00227518172666</v>
      </c>
      <c r="Y174" s="85">
        <v>1.0022806921156699</v>
      </c>
      <c r="Z174" s="85">
        <v>1.00227754011072</v>
      </c>
      <c r="AA174" s="85">
        <v>1.0023078349695</v>
      </c>
      <c r="AB174" s="85">
        <v>1.00225026602819</v>
      </c>
      <c r="AC174" s="85">
        <v>1.00227754011072</v>
      </c>
      <c r="AD174" s="85">
        <v>1.00227522865626</v>
      </c>
      <c r="AE174" s="85">
        <v>1.00227522890598</v>
      </c>
      <c r="AF174" s="98">
        <v>7314772.7916400498</v>
      </c>
      <c r="AG174" s="84">
        <v>7312113.8993684202</v>
      </c>
      <c r="AH174" s="84">
        <v>7318329.6846078904</v>
      </c>
      <c r="AI174" s="84">
        <v>7314772.7916400498</v>
      </c>
      <c r="AJ174" s="84">
        <v>7326178.1406386597</v>
      </c>
      <c r="AK174" s="84">
        <v>7304485.7157270703</v>
      </c>
      <c r="AL174" s="98">
        <v>7314772.7916400498</v>
      </c>
      <c r="AM174" s="84">
        <v>7343184.1844368698</v>
      </c>
      <c r="AN174" s="84">
        <v>7312446.3797546802</v>
      </c>
      <c r="AO174" s="84"/>
      <c r="AP174" s="84"/>
      <c r="AQ174" s="84"/>
      <c r="AR174" s="84">
        <v>6311358.9375340799</v>
      </c>
      <c r="AS174" s="83">
        <f t="shared" si="328"/>
        <v>6311358.9375340799</v>
      </c>
      <c r="AT174" s="83">
        <f t="shared" si="269"/>
        <v>6311358.9375340799</v>
      </c>
      <c r="AU174" s="83">
        <f t="shared" si="329"/>
        <v>0</v>
      </c>
      <c r="AV174" s="84">
        <v>6311358.9400000004</v>
      </c>
      <c r="AW174" s="84">
        <v>6311358.9400000004</v>
      </c>
      <c r="AX174" s="84"/>
      <c r="AY174" s="83">
        <f t="shared" si="270"/>
        <v>6311358.9400000004</v>
      </c>
      <c r="AZ174" s="83">
        <f t="shared" si="271"/>
        <v>0</v>
      </c>
      <c r="BA174" s="83">
        <f t="shared" si="272"/>
        <v>7314772.7916400498</v>
      </c>
      <c r="BB174" s="83">
        <f t="shared" si="273"/>
        <v>7314772.7916400498</v>
      </c>
      <c r="BC174" s="83">
        <f t="shared" si="274"/>
        <v>7314772.7916400498</v>
      </c>
      <c r="BD174" s="83">
        <f t="shared" si="275"/>
        <v>7314772.7916400498</v>
      </c>
      <c r="BE174" s="83">
        <f t="shared" si="330"/>
        <v>0</v>
      </c>
      <c r="BF174" s="83">
        <f t="shared" si="331"/>
        <v>0</v>
      </c>
      <c r="BG174" s="83">
        <f t="shared" si="276"/>
        <v>7314772.7916400498</v>
      </c>
      <c r="BH174" s="83">
        <f t="shared" si="277"/>
        <v>7312113.8993684202</v>
      </c>
      <c r="BI174" s="83">
        <f t="shared" si="278"/>
        <v>7318329.6846078904</v>
      </c>
      <c r="BJ174" s="83">
        <f t="shared" si="279"/>
        <v>7314772.7916400498</v>
      </c>
      <c r="BK174" s="83">
        <f t="shared" si="280"/>
        <v>7326178.1406386597</v>
      </c>
      <c r="BL174" s="83">
        <f t="shared" si="281"/>
        <v>7304485.7157270703</v>
      </c>
      <c r="BM174" s="83">
        <f t="shared" si="282"/>
        <v>7343184.1844368698</v>
      </c>
      <c r="BN174" s="83">
        <f t="shared" si="283"/>
        <v>7312446.3797546802</v>
      </c>
      <c r="BO174" s="83">
        <f t="shared" si="332"/>
        <v>0</v>
      </c>
      <c r="BP174" s="83">
        <f t="shared" si="284"/>
        <v>0</v>
      </c>
      <c r="BQ174" s="83">
        <f t="shared" si="285"/>
        <v>7331432.4800738133</v>
      </c>
      <c r="BR174" s="83">
        <f t="shared" si="286"/>
        <v>7331432.4800738133</v>
      </c>
      <c r="BS174" s="83">
        <f t="shared" si="287"/>
        <v>7331432.4800738133</v>
      </c>
      <c r="BT174" s="83">
        <f t="shared" si="288"/>
        <v>7331432.4800738133</v>
      </c>
      <c r="BU174" s="83">
        <f t="shared" si="289"/>
        <v>7331432.4800738133</v>
      </c>
      <c r="BV174" s="83">
        <f t="shared" si="290"/>
        <v>7328750.2872955194</v>
      </c>
      <c r="BW174" s="83">
        <f t="shared" si="291"/>
        <v>7335020.5414194493</v>
      </c>
      <c r="BX174" s="83">
        <f t="shared" si="292"/>
        <v>7331432.4800738133</v>
      </c>
      <c r="BY174" s="83">
        <f t="shared" si="293"/>
        <v>7343085.7507444127</v>
      </c>
      <c r="BZ174" s="83">
        <f t="shared" si="294"/>
        <v>7320922.7517865701</v>
      </c>
      <c r="CA174" s="83">
        <f t="shared" si="295"/>
        <v>7359891.6075214958</v>
      </c>
      <c r="CB174" s="83">
        <f t="shared" si="296"/>
        <v>7329083.8691313267</v>
      </c>
      <c r="CC174" s="84"/>
      <c r="CD174" s="84"/>
      <c r="CE174" s="84"/>
      <c r="CF174" s="84"/>
      <c r="CG174" s="84"/>
      <c r="CH174" s="84"/>
      <c r="CI174" s="84"/>
      <c r="CJ174" s="84"/>
      <c r="CK174" s="84"/>
      <c r="CL174" s="83">
        <f t="shared" si="321"/>
        <v>0</v>
      </c>
      <c r="CM174" s="83">
        <f t="shared" si="322"/>
        <v>3556.8929678406566</v>
      </c>
      <c r="CN174" s="83">
        <f t="shared" si="323"/>
        <v>0</v>
      </c>
      <c r="CO174" s="83">
        <f t="shared" si="297"/>
        <v>11405.34899860993</v>
      </c>
      <c r="CP174" s="83">
        <f t="shared" si="298"/>
        <v>0</v>
      </c>
      <c r="CQ174" s="83">
        <f t="shared" si="299"/>
        <v>0</v>
      </c>
      <c r="CR174" s="83">
        <f t="shared" si="300"/>
        <v>0</v>
      </c>
      <c r="CS174" s="83">
        <f t="shared" si="301"/>
        <v>0</v>
      </c>
      <c r="CT174" s="83">
        <f t="shared" si="302"/>
        <v>0</v>
      </c>
      <c r="CU174" s="83">
        <f t="shared" si="303"/>
        <v>0</v>
      </c>
      <c r="CV174" s="83">
        <f t="shared" si="333"/>
        <v>11405.34899860993</v>
      </c>
      <c r="CW174" s="83">
        <f>INDEX($CO:$CU,ROW(),MATCH($CW$42,$CO$47:$CU$47,0))</f>
        <v>0</v>
      </c>
      <c r="CX174" s="83">
        <f t="shared" si="324"/>
        <v>28411.39279682003</v>
      </c>
      <c r="CY174" s="83">
        <f t="shared" si="325"/>
        <v>0</v>
      </c>
      <c r="CZ174" s="83">
        <f t="shared" si="334"/>
        <v>0</v>
      </c>
      <c r="DA174" s="83">
        <f t="shared" si="335"/>
        <v>3588.0613456359133</v>
      </c>
      <c r="DB174" s="83">
        <f t="shared" si="336"/>
        <v>0</v>
      </c>
      <c r="DC174" s="83">
        <f t="shared" si="304"/>
        <v>11653.270670599304</v>
      </c>
      <c r="DD174" s="83">
        <f t="shared" si="305"/>
        <v>0</v>
      </c>
      <c r="DE174" s="83">
        <f t="shared" si="306"/>
        <v>0</v>
      </c>
      <c r="DF174" s="83">
        <f t="shared" si="307"/>
        <v>0</v>
      </c>
      <c r="DG174" s="83">
        <f t="shared" si="308"/>
        <v>0</v>
      </c>
      <c r="DH174" s="83">
        <f t="shared" si="309"/>
        <v>0</v>
      </c>
      <c r="DI174" s="83">
        <f t="shared" si="310"/>
        <v>0</v>
      </c>
      <c r="DJ174" s="83">
        <f t="shared" si="337"/>
        <v>11653.270670599304</v>
      </c>
      <c r="DK174" s="83">
        <f>INDEX($DC:$DI,ROW(),MATCH($DK$42,$DC$47:$DI$47,0))</f>
        <v>0</v>
      </c>
      <c r="DL174" s="83">
        <f t="shared" si="338"/>
        <v>28459.127447682433</v>
      </c>
      <c r="DM174" s="83">
        <f t="shared" si="339"/>
        <v>0</v>
      </c>
      <c r="DN174" s="83">
        <f t="shared" si="340"/>
        <v>0</v>
      </c>
      <c r="DO174" s="83">
        <f t="shared" si="341"/>
        <v>244.12478744307904</v>
      </c>
      <c r="DP174" s="83">
        <f t="shared" si="342"/>
        <v>0</v>
      </c>
      <c r="DQ174" s="83">
        <f t="shared" si="343"/>
        <v>-1836.4447479418168</v>
      </c>
      <c r="DR174" s="83">
        <f t="shared" si="344"/>
        <v>0</v>
      </c>
      <c r="DS174" s="83">
        <f t="shared" si="345"/>
        <v>0</v>
      </c>
      <c r="DT174" s="83">
        <f t="shared" si="346"/>
        <v>0</v>
      </c>
      <c r="DU174" s="83">
        <f t="shared" si="347"/>
        <v>0</v>
      </c>
      <c r="DV174" s="83">
        <f t="shared" si="348"/>
        <v>1172.4742500408181</v>
      </c>
      <c r="DW174" s="83">
        <f t="shared" si="349"/>
        <v>0</v>
      </c>
      <c r="DX174" s="83">
        <f t="shared" si="350"/>
        <v>0</v>
      </c>
      <c r="DY174" s="83">
        <f t="shared" si="351"/>
        <v>243.88509558059158</v>
      </c>
      <c r="DZ174" s="83">
        <f t="shared" si="352"/>
        <v>0</v>
      </c>
      <c r="EA174" s="83">
        <f t="shared" si="353"/>
        <v>-1789.1762168094708</v>
      </c>
      <c r="EB174" s="83">
        <f t="shared" si="354"/>
        <v>0</v>
      </c>
      <c r="EC174" s="83">
        <f t="shared" si="355"/>
        <v>0</v>
      </c>
      <c r="ED174" s="83">
        <f t="shared" si="356"/>
        <v>0</v>
      </c>
      <c r="EE174" s="83">
        <f t="shared" si="357"/>
        <v>0</v>
      </c>
      <c r="EF174" s="83">
        <f t="shared" si="358"/>
        <v>1163.6218167042314</v>
      </c>
      <c r="EG174" s="83">
        <f t="shared" si="359"/>
        <v>0</v>
      </c>
      <c r="EH174" s="83">
        <f t="shared" si="360"/>
        <v>0</v>
      </c>
      <c r="EI174" s="83">
        <f t="shared" si="361"/>
        <v>3312.7681803975775</v>
      </c>
      <c r="EJ174" s="83">
        <f t="shared" si="362"/>
        <v>0</v>
      </c>
      <c r="EK174" s="83">
        <f t="shared" si="363"/>
        <v>13241.793746551746</v>
      </c>
      <c r="EL174" s="83">
        <f t="shared" si="364"/>
        <v>0</v>
      </c>
      <c r="EM174" s="83">
        <f t="shared" si="365"/>
        <v>0</v>
      </c>
      <c r="EN174" s="83">
        <f t="shared" si="366"/>
        <v>0</v>
      </c>
      <c r="EO174" s="83">
        <f t="shared" si="367"/>
        <v>0</v>
      </c>
      <c r="EP174" s="83">
        <f t="shared" si="311"/>
        <v>0</v>
      </c>
      <c r="EQ174" s="83">
        <f t="shared" si="312"/>
        <v>0</v>
      </c>
      <c r="ER174" s="83">
        <f t="shared" si="368"/>
        <v>13241.793746551746</v>
      </c>
      <c r="ES174" s="83">
        <f>INDEX($EK:$EQ,ROW(),MATCH($ES$42,$EK$47:$EQ$47,0))</f>
        <v>0</v>
      </c>
      <c r="ET174" s="83">
        <f t="shared" si="369"/>
        <v>27238.918546779212</v>
      </c>
      <c r="EU174" s="83">
        <f t="shared" si="370"/>
        <v>0</v>
      </c>
      <c r="EV174" s="83">
        <f t="shared" si="371"/>
        <v>0</v>
      </c>
      <c r="EW174" s="83">
        <f t="shared" si="372"/>
        <v>3344.1762500553218</v>
      </c>
      <c r="EX174" s="83">
        <f t="shared" si="373"/>
        <v>0</v>
      </c>
      <c r="EY174" s="83">
        <f t="shared" si="374"/>
        <v>13442.446887408774</v>
      </c>
      <c r="EZ174" s="83">
        <f t="shared" si="375"/>
        <v>0</v>
      </c>
      <c r="FA174" s="83">
        <f t="shared" si="376"/>
        <v>0</v>
      </c>
      <c r="FB174" s="83">
        <f t="shared" si="377"/>
        <v>0</v>
      </c>
      <c r="FC174" s="83">
        <f t="shared" si="378"/>
        <v>0</v>
      </c>
      <c r="FD174" s="83">
        <f t="shared" si="313"/>
        <v>0</v>
      </c>
      <c r="FE174" s="83">
        <f t="shared" si="314"/>
        <v>0</v>
      </c>
      <c r="FF174" s="83">
        <f t="shared" si="379"/>
        <v>13442.446887408774</v>
      </c>
      <c r="FG174" s="113">
        <f>INDEX($EY:$FE,ROW(),MATCH($FG$42,$EY$47:$FE$47,0))</f>
        <v>0</v>
      </c>
      <c r="FH174" s="83">
        <f t="shared" si="380"/>
        <v>27295.505630978201</v>
      </c>
      <c r="FI174" s="83">
        <f t="shared" si="381"/>
        <v>0</v>
      </c>
      <c r="FJ174" s="84">
        <v>193253.25186318799</v>
      </c>
      <c r="FK174" s="84">
        <v>18326.0574261771</v>
      </c>
      <c r="FL174" s="84"/>
      <c r="FM174" s="83">
        <f t="shared" si="315"/>
        <v>0</v>
      </c>
      <c r="FN174" s="83">
        <f t="shared" si="316"/>
        <v>0</v>
      </c>
      <c r="FO174" s="83">
        <f t="shared" si="382"/>
        <v>18326.0574261771</v>
      </c>
      <c r="FP174" s="84">
        <v>407971.06394312001</v>
      </c>
      <c r="FQ174" s="84">
        <v>7510226.8052789997</v>
      </c>
      <c r="FR174" s="83">
        <f t="shared" si="383"/>
        <v>7510226.8052790044</v>
      </c>
      <c r="FS174" s="83">
        <f t="shared" si="384"/>
        <v>0</v>
      </c>
      <c r="FT174" s="84">
        <v>7313835.0506252497</v>
      </c>
      <c r="FU174" s="83">
        <f t="shared" si="317"/>
        <v>7314772.7916400498</v>
      </c>
      <c r="FV174" s="83">
        <f t="shared" si="318"/>
        <v>0</v>
      </c>
      <c r="FW174" s="83">
        <f t="shared" si="319"/>
        <v>6311358.9375340799</v>
      </c>
      <c r="FX174" s="84">
        <v>-663969.39</v>
      </c>
      <c r="FY174" s="83">
        <f t="shared" si="385"/>
        <v>0</v>
      </c>
      <c r="FZ174" s="83">
        <f t="shared" si="320"/>
        <v>937.74101480003446</v>
      </c>
      <c r="GA174" s="83">
        <f t="shared" si="386"/>
        <v>0</v>
      </c>
      <c r="GB174" s="83">
        <f t="shared" si="387"/>
        <v>0</v>
      </c>
      <c r="GC174" s="83">
        <f t="shared" si="388"/>
        <v>0</v>
      </c>
      <c r="GD174" s="83">
        <f t="shared" si="389"/>
        <v>0</v>
      </c>
      <c r="GE174" s="83">
        <f t="shared" si="390"/>
        <v>0</v>
      </c>
      <c r="GF174" s="83">
        <f t="shared" si="391"/>
        <v>0</v>
      </c>
      <c r="GG174" s="83">
        <f t="shared" si="392"/>
        <v>0</v>
      </c>
      <c r="GH174" s="83">
        <f t="shared" si="393"/>
        <v>0</v>
      </c>
      <c r="GI174" s="83">
        <f t="shared" si="394"/>
        <v>0</v>
      </c>
      <c r="GJ174" s="83">
        <f t="shared" si="395"/>
        <v>7314772.7916400498</v>
      </c>
      <c r="GK174" s="83">
        <f t="shared" si="396"/>
        <v>0</v>
      </c>
      <c r="GL174" s="83">
        <f t="shared" si="397"/>
        <v>7314772.7916400498</v>
      </c>
      <c r="GM174" s="83">
        <f t="shared" si="398"/>
        <v>0</v>
      </c>
      <c r="GN174" s="83">
        <f t="shared" si="399"/>
        <v>0</v>
      </c>
      <c r="GO174" s="83">
        <f t="shared" si="400"/>
        <v>7314772.7916400498</v>
      </c>
      <c r="GP174" s="83">
        <f t="shared" si="401"/>
        <v>0</v>
      </c>
      <c r="GQ174" s="83">
        <f t="shared" si="402"/>
        <v>0</v>
      </c>
      <c r="GR174" s="83">
        <f t="shared" si="403"/>
        <v>0</v>
      </c>
      <c r="GS174" s="83">
        <f t="shared" si="404"/>
        <v>0</v>
      </c>
      <c r="GT174" s="83">
        <f t="shared" si="405"/>
        <v>0</v>
      </c>
      <c r="GU174" s="83">
        <f t="shared" si="406"/>
        <v>0</v>
      </c>
      <c r="GV174" s="83">
        <f t="shared" si="407"/>
        <v>0</v>
      </c>
      <c r="GW174" s="83">
        <f t="shared" si="408"/>
        <v>0</v>
      </c>
      <c r="GX174" s="83">
        <f t="shared" si="409"/>
        <v>0</v>
      </c>
      <c r="GY174" s="83">
        <f t="shared" si="410"/>
        <v>0</v>
      </c>
      <c r="GZ174" s="83">
        <f t="shared" si="411"/>
        <v>7318329.6846078904</v>
      </c>
      <c r="HA174" s="83">
        <f t="shared" si="412"/>
        <v>0</v>
      </c>
      <c r="HB174" s="83">
        <f t="shared" si="413"/>
        <v>7326178.1406386597</v>
      </c>
      <c r="HC174" s="83">
        <f t="shared" si="414"/>
        <v>0</v>
      </c>
      <c r="HD174" s="83">
        <f t="shared" si="415"/>
        <v>0</v>
      </c>
      <c r="HE174" s="83">
        <f t="shared" si="416"/>
        <v>7343184.1844368698</v>
      </c>
      <c r="HF174" s="83">
        <f t="shared" si="417"/>
        <v>0</v>
      </c>
      <c r="HG174" s="83">
        <f t="shared" si="418"/>
        <v>0</v>
      </c>
      <c r="HH174" s="83">
        <f t="shared" si="419"/>
        <v>7318085.79951231</v>
      </c>
      <c r="HI174" s="83">
        <f t="shared" si="420"/>
        <v>0</v>
      </c>
      <c r="HJ174" s="83">
        <f t="shared" si="421"/>
        <v>7327967.3168554688</v>
      </c>
      <c r="HK174" s="83">
        <f t="shared" si="422"/>
        <v>0</v>
      </c>
      <c r="HL174" s="83">
        <f t="shared" si="423"/>
        <v>0</v>
      </c>
      <c r="HM174" s="83">
        <f t="shared" si="424"/>
        <v>7342020.5626201658</v>
      </c>
      <c r="HN174" s="83">
        <f t="shared" si="425"/>
        <v>0</v>
      </c>
    </row>
    <row r="175" spans="1:222" x14ac:dyDescent="0.2">
      <c r="A175" s="63"/>
      <c r="K175" s="64" t="s">
        <v>492</v>
      </c>
      <c r="L175" s="64"/>
      <c r="M175" s="84">
        <v>1</v>
      </c>
      <c r="N175" s="84">
        <v>2</v>
      </c>
      <c r="O175" s="84"/>
      <c r="P175" s="84"/>
      <c r="Q175" s="84">
        <v>1</v>
      </c>
      <c r="R175" s="84">
        <v>1</v>
      </c>
      <c r="S175" s="83">
        <f t="shared" si="326"/>
        <v>40</v>
      </c>
      <c r="T175" s="87">
        <f t="shared" si="327"/>
        <v>0</v>
      </c>
      <c r="U175" s="84"/>
      <c r="V175" s="84"/>
      <c r="W175" s="85">
        <v>1.0054326523571</v>
      </c>
      <c r="X175" s="85">
        <v>1.0054174380904699</v>
      </c>
      <c r="Y175" s="85">
        <v>1.0054530947825899</v>
      </c>
      <c r="Z175" s="85">
        <v>1.0054283258827601</v>
      </c>
      <c r="AA175" s="85">
        <v>1.00593808493097</v>
      </c>
      <c r="AB175" s="85">
        <v>1.0049994013935499</v>
      </c>
      <c r="AC175" s="85">
        <v>1.0054326523571</v>
      </c>
      <c r="AD175" s="85">
        <v>1.0054315851269</v>
      </c>
      <c r="AE175" s="85">
        <v>1.0054187746399299</v>
      </c>
      <c r="AF175" s="98">
        <v>81128226.040568605</v>
      </c>
      <c r="AG175" s="84">
        <v>81301575.140242994</v>
      </c>
      <c r="AH175" s="84">
        <v>80896034.286113307</v>
      </c>
      <c r="AI175" s="84">
        <v>81271147.971587405</v>
      </c>
      <c r="AJ175" s="84">
        <v>82046515.164846495</v>
      </c>
      <c r="AK175" s="84">
        <v>80343946.507428393</v>
      </c>
      <c r="AL175" s="98">
        <v>81128226.040568605</v>
      </c>
      <c r="AM175" s="84">
        <v>81924528.264355496</v>
      </c>
      <c r="AN175" s="84">
        <v>81269930.337593302</v>
      </c>
      <c r="AO175" s="84">
        <v>-3369848.0452133599</v>
      </c>
      <c r="AP175" s="84"/>
      <c r="AQ175" s="84"/>
      <c r="AR175" s="84">
        <v>68308035.359234601</v>
      </c>
      <c r="AS175" s="83">
        <f t="shared" si="328"/>
        <v>68308035.359234601</v>
      </c>
      <c r="AT175" s="83">
        <f t="shared" ref="AT175:AT238" si="426">$AS175+$CC175</f>
        <v>68308035.359234601</v>
      </c>
      <c r="AU175" s="83">
        <f t="shared" si="329"/>
        <v>0</v>
      </c>
      <c r="AV175" s="84">
        <v>69180418.129999995</v>
      </c>
      <c r="AW175" s="84">
        <v>69180418.129999995</v>
      </c>
      <c r="AX175" s="84"/>
      <c r="AY175" s="83">
        <f t="shared" ref="AY175:AY238" si="427">$AV175+$AP175+$AQ175</f>
        <v>69180418.129999995</v>
      </c>
      <c r="AZ175" s="83">
        <f t="shared" ref="AZ175:AZ238" si="428">IF($R175=3,$BG175,IF($N175=3,$AV175+$AX175,0))</f>
        <v>0</v>
      </c>
      <c r="BA175" s="83">
        <f t="shared" ref="BA175:BA238" si="429">IF($N175=3,MAX($S175/100*($AT175+$AU175+$AZ175-$BG175),0),0)+$BG175</f>
        <v>77758377.995355248</v>
      </c>
      <c r="BB175" s="83">
        <f t="shared" ref="BB175:BB238" si="430">IF($N175&lt;&gt;3,MAX($S175/100*($AT175+$AU175+$AZ175-($BG175-$BE175)),0),0)+($BG175-$BE175)</f>
        <v>77758377.995355248</v>
      </c>
      <c r="BC175" s="83">
        <f t="shared" ref="BC175:BC238" si="431">MAX($S175/100*IF($N175&lt;&gt;3,($AS175+$AU175+$AZ175-($BG175-$BE175)),0)+($BG175-$BE175),($BG175-$BE175))-$BF175</f>
        <v>77758377.995355248</v>
      </c>
      <c r="BD175" s="83">
        <f t="shared" ref="BD175:BD238" si="432">IF($N175&lt;&gt;3,MAX($S175/100*($AT175+$AU175+$AZ175-($BG175-$BE175)),0),0)+($BG175-$BE175)-$BF175</f>
        <v>77758377.995355248</v>
      </c>
      <c r="BE175" s="83">
        <f t="shared" si="330"/>
        <v>0</v>
      </c>
      <c r="BF175" s="83">
        <f t="shared" si="331"/>
        <v>0</v>
      </c>
      <c r="BG175" s="83">
        <f t="shared" ref="BG175:BG238" si="433">$AF175+$AO175+$BE175-($AW175-$AV175)</f>
        <v>77758377.995355248</v>
      </c>
      <c r="BH175" s="83">
        <f t="shared" ref="BH175:BH238" si="434">$AG175+$AO175+$BE175-($AW175-$AV175)</f>
        <v>77931727.095029637</v>
      </c>
      <c r="BI175" s="83">
        <f t="shared" ref="BI175:BI238" si="435">$AH175+$AO175+$BE175-($AW175-$AV175)</f>
        <v>77526186.24089995</v>
      </c>
      <c r="BJ175" s="83">
        <f t="shared" ref="BJ175:BJ238" si="436">$AI175+$AO175+$BE175-($AW175-$AV175)</f>
        <v>77901299.926374048</v>
      </c>
      <c r="BK175" s="83">
        <f t="shared" ref="BK175:BK238" si="437">$AJ175+$AO175+$BE175-($AW175-$AV175)</f>
        <v>78676667.119633138</v>
      </c>
      <c r="BL175" s="83">
        <f t="shared" ref="BL175:BL238" si="438">$AK175+$AO175+$BE175-($AW175-$AV175)</f>
        <v>76974098.462215036</v>
      </c>
      <c r="BM175" s="83">
        <f t="shared" ref="BM175:BM238" si="439">$AM175+$AO175+$BE175-($AW175-$AV175)</f>
        <v>78554680.219142139</v>
      </c>
      <c r="BN175" s="83">
        <f t="shared" ref="BN175:BN238" si="440">$AN175+$AO175+$BE175-($AW175-$AV175)</f>
        <v>77900082.292379946</v>
      </c>
      <c r="BO175" s="83">
        <f t="shared" si="332"/>
        <v>0</v>
      </c>
      <c r="BP175" s="83">
        <f t="shared" ref="BP175:BP238" si="441">IF($R175=3,$BU175,IF($N175=3,$AV175+$AX175,0))</f>
        <v>0</v>
      </c>
      <c r="BQ175" s="83">
        <f t="shared" ref="BQ175:BQ238" si="442">IF($N175=3,MAX($S175/100*($AT175+$BO175+$BP175-$BU175),0),0)+$BU175</f>
        <v>78199119.443781883</v>
      </c>
      <c r="BR175" s="83">
        <f t="shared" ref="BR175:BR238" si="443">IF($N175&lt;&gt;3,MAX($S175/100*($AT175+$BO175+$BP175-($BU175-$BE175)),0),0)+($BU175-$BE175)</f>
        <v>78199119.443781883</v>
      </c>
      <c r="BS175" s="83">
        <f t="shared" ref="BS175:BS238" si="444">MAX($S175/100*IF($N175&lt;&gt;3,($AS175+$BO175+$BP175-($BU175-$BE175)),0)+($BU175-$BE175),($BU175-$BE175))-$BF175</f>
        <v>78199119.443781883</v>
      </c>
      <c r="BT175" s="83">
        <f t="shared" ref="BT175:BT238" si="445">IF($N175&lt;&gt;3,MAX($S175/100*($AT175+$BO175+$BP175-($BU175-$BE175)),0),0)+($BU175-$BE175)-$BF175</f>
        <v>78199119.443781883</v>
      </c>
      <c r="BU175" s="83">
        <f t="shared" ref="BU175:BU238" si="446">$W175*$AF175+$AO175+$BE175-($AW175-$AV175)</f>
        <v>78199119.443781883</v>
      </c>
      <c r="BV175" s="83">
        <f t="shared" ref="BV175:BV238" si="447">$X175*$AG175+$AO175+$BE175-($AW175-$AV175)</f>
        <v>78372173.345009595</v>
      </c>
      <c r="BW175" s="83">
        <f t="shared" ref="BW175:BW238" si="448">$Y175*$AH175+$AO175+$BE175-($AW175-$AV175)</f>
        <v>77967319.983397767</v>
      </c>
      <c r="BX175" s="83">
        <f t="shared" ref="BX175:BX238" si="449">$Z175*$AI175+$AO175+$BE175-($AW175-$AV175)</f>
        <v>78342466.202429846</v>
      </c>
      <c r="BY175" s="83">
        <f t="shared" ref="BY175:BY238" si="450">$AA175*$AJ175+$AO175+$BE175-($AW175-$AV175)</f>
        <v>79163866.294972122</v>
      </c>
      <c r="BZ175" s="83">
        <f t="shared" ref="BZ175:BZ238" si="451">$AB175*$AK175+$AO175+$BE175-($AW175-$AV175)</f>
        <v>77375770.100347579</v>
      </c>
      <c r="CA175" s="83">
        <f t="shared" ref="CA175:CA238" si="452">$AD175*$AM175+$AO175+$BE175-($AW175-$AV175)</f>
        <v>78999660.268391117</v>
      </c>
      <c r="CB175" s="83">
        <f t="shared" ref="CB175:CB238" si="453">$AE175*$AN175+$AO175+$BE175-($AW175-$AV175)</f>
        <v>78340465.729882166</v>
      </c>
      <c r="CC175" s="84"/>
      <c r="CD175" s="84"/>
      <c r="CE175" s="84"/>
      <c r="CF175" s="84"/>
      <c r="CG175" s="84"/>
      <c r="CH175" s="84"/>
      <c r="CI175" s="84"/>
      <c r="CJ175" s="84"/>
      <c r="CK175" s="84"/>
      <c r="CL175" s="83">
        <f t="shared" si="321"/>
        <v>173349.09967438877</v>
      </c>
      <c r="CM175" s="83">
        <f t="shared" si="322"/>
        <v>0</v>
      </c>
      <c r="CN175" s="83">
        <f t="shared" si="323"/>
        <v>142921.93101879954</v>
      </c>
      <c r="CO175" s="83">
        <f t="shared" ref="CO175:CO238" si="454">IF($R175=3,0,MAX($BK175-$BG175-($CG175-$CC175),0))</f>
        <v>918289.12427788973</v>
      </c>
      <c r="CP175" s="83">
        <f t="shared" ref="CP175:CP238" si="455">IF($R175=3,0,MAX($BL175-$BG175-($CH175-$CC175),0))</f>
        <v>0</v>
      </c>
      <c r="CQ175" s="83">
        <f t="shared" ref="CQ175:CQ238" si="456">IF($R175=3,0,$BA175-$BG175)</f>
        <v>0</v>
      </c>
      <c r="CR175" s="83">
        <f t="shared" ref="CR175:CR238" si="457">IF($R175=3,0,IF(AND($BB175-($BG175-$BE175)=0,$BE175&gt;0),1,$BB175-($BG175-$BE175)))</f>
        <v>0</v>
      </c>
      <c r="CS175" s="83">
        <f t="shared" ref="CS175:CS238" si="458">IF($R175=3,0,$BD175-($BG175-$BE175))</f>
        <v>0</v>
      </c>
      <c r="CT175" s="83">
        <f t="shared" ref="CT175:CT238" si="459">IF($N175=3,$CQ175,$CR175)</f>
        <v>0</v>
      </c>
      <c r="CU175" s="83">
        <f t="shared" ref="CU175:CU238" si="460">IF($N175=3,$CQ175,$CS175)</f>
        <v>0</v>
      </c>
      <c r="CV175" s="83">
        <f t="shared" si="333"/>
        <v>918289.12427788973</v>
      </c>
      <c r="CW175" s="83">
        <f>INDEX($CO:$CU,ROW(),MATCH($CW$42,$CO$47:$CU$47,0))</f>
        <v>0</v>
      </c>
      <c r="CX175" s="83">
        <f t="shared" si="324"/>
        <v>796302.22378689051</v>
      </c>
      <c r="CY175" s="83">
        <f t="shared" si="325"/>
        <v>141704.29702469707</v>
      </c>
      <c r="CZ175" s="83">
        <f t="shared" si="334"/>
        <v>173053.90122771263</v>
      </c>
      <c r="DA175" s="83">
        <f t="shared" si="335"/>
        <v>0</v>
      </c>
      <c r="DB175" s="83">
        <f t="shared" si="336"/>
        <v>143346.7586479634</v>
      </c>
      <c r="DC175" s="83">
        <f t="shared" ref="DC175:DC238" si="461">IF($R175=3,0,MAX($BY175-$BU175-($CG175-$CC175),0))</f>
        <v>964746.85119023919</v>
      </c>
      <c r="DD175" s="83">
        <f t="shared" ref="DD175:DD238" si="462">IF($R175=3,0,MAX($BZ175-$BU175-($CH175-$CC175),0))</f>
        <v>0</v>
      </c>
      <c r="DE175" s="83">
        <f t="shared" ref="DE175:DE238" si="463">IF($R175=3,0,$BQ175-$BU175)</f>
        <v>0</v>
      </c>
      <c r="DF175" s="83">
        <f t="shared" ref="DF175:DF238" si="464">IF($R175=3,0,IF(AND($BR175-($BU175-$BE175)=0,$BE175&gt;0),1,$BR175-($BU175-$BE175)))</f>
        <v>0</v>
      </c>
      <c r="DG175" s="83">
        <f t="shared" ref="DG175:DG238" si="465">IF($R175=3,0,$BT175-($BU175-$BE175))</f>
        <v>0</v>
      </c>
      <c r="DH175" s="83">
        <f t="shared" ref="DH175:DH238" si="466">IF($N175=3,$DE175,$DF175)</f>
        <v>0</v>
      </c>
      <c r="DI175" s="83">
        <f t="shared" ref="DI175:DI238" si="467">IF($N175=3,$DE175,$DG175)</f>
        <v>0</v>
      </c>
      <c r="DJ175" s="83">
        <f t="shared" si="337"/>
        <v>964746.85119023919</v>
      </c>
      <c r="DK175" s="83">
        <f>INDEX($DC:$DI,ROW(),MATCH($DK$42,$DC$47:$DI$47,0))</f>
        <v>0</v>
      </c>
      <c r="DL175" s="83">
        <f t="shared" si="338"/>
        <v>800540.82460923493</v>
      </c>
      <c r="DM175" s="83">
        <f t="shared" si="339"/>
        <v>141346.28610028327</v>
      </c>
      <c r="DN175" s="83">
        <f t="shared" si="340"/>
        <v>0</v>
      </c>
      <c r="DO175" s="83">
        <f t="shared" si="341"/>
        <v>0</v>
      </c>
      <c r="DP175" s="83">
        <f t="shared" si="342"/>
        <v>0</v>
      </c>
      <c r="DQ175" s="83">
        <f t="shared" si="343"/>
        <v>-147859.32807297309</v>
      </c>
      <c r="DR175" s="83">
        <f t="shared" si="344"/>
        <v>0</v>
      </c>
      <c r="DS175" s="83">
        <f t="shared" si="345"/>
        <v>0</v>
      </c>
      <c r="DT175" s="83">
        <f t="shared" si="346"/>
        <v>0</v>
      </c>
      <c r="DU175" s="83">
        <f t="shared" si="347"/>
        <v>0</v>
      </c>
      <c r="DV175" s="83">
        <f t="shared" si="348"/>
        <v>32861.600954137983</v>
      </c>
      <c r="DW175" s="83">
        <f t="shared" si="349"/>
        <v>0</v>
      </c>
      <c r="DX175" s="83">
        <f t="shared" si="350"/>
        <v>0</v>
      </c>
      <c r="DY175" s="83">
        <f t="shared" si="351"/>
        <v>0</v>
      </c>
      <c r="DZ175" s="83">
        <f t="shared" si="352"/>
        <v>0</v>
      </c>
      <c r="EA175" s="83">
        <f t="shared" si="353"/>
        <v>-148121.68790915346</v>
      </c>
      <c r="EB175" s="83">
        <f t="shared" si="354"/>
        <v>0</v>
      </c>
      <c r="EC175" s="83">
        <f t="shared" si="355"/>
        <v>0</v>
      </c>
      <c r="ED175" s="83">
        <f t="shared" si="356"/>
        <v>0</v>
      </c>
      <c r="EE175" s="83">
        <f t="shared" si="357"/>
        <v>0</v>
      </c>
      <c r="EF175" s="83">
        <f t="shared" si="358"/>
        <v>32732.09167744741</v>
      </c>
      <c r="EG175" s="83">
        <f t="shared" si="359"/>
        <v>0</v>
      </c>
      <c r="EH175" s="83">
        <f t="shared" si="360"/>
        <v>173349.09967438877</v>
      </c>
      <c r="EI175" s="83">
        <f t="shared" si="361"/>
        <v>0</v>
      </c>
      <c r="EJ175" s="83">
        <f t="shared" si="362"/>
        <v>142921.93101879954</v>
      </c>
      <c r="EK175" s="83">
        <f t="shared" si="363"/>
        <v>1066148.4523508628</v>
      </c>
      <c r="EL175" s="83">
        <f t="shared" si="364"/>
        <v>0</v>
      </c>
      <c r="EM175" s="83">
        <f t="shared" si="365"/>
        <v>0</v>
      </c>
      <c r="EN175" s="83">
        <f t="shared" si="366"/>
        <v>0</v>
      </c>
      <c r="EO175" s="83">
        <f t="shared" si="367"/>
        <v>0</v>
      </c>
      <c r="EP175" s="83">
        <f t="shared" ref="EP175:EP238" si="468">IF($N175=3,$EM175,$EN175)</f>
        <v>0</v>
      </c>
      <c r="EQ175" s="83">
        <f t="shared" ref="EQ175:EQ238" si="469">IF($N175=3,$EM175,$EO175)</f>
        <v>0</v>
      </c>
      <c r="ER175" s="83">
        <f t="shared" si="368"/>
        <v>1066148.4523508628</v>
      </c>
      <c r="ES175" s="83">
        <f>INDEX($EK:$EQ,ROW(),MATCH($ES$42,$EK$47:$EQ$47,0))</f>
        <v>0</v>
      </c>
      <c r="ET175" s="83">
        <f t="shared" si="369"/>
        <v>763440.62283275253</v>
      </c>
      <c r="EU175" s="83">
        <f t="shared" si="370"/>
        <v>141704.29702469707</v>
      </c>
      <c r="EV175" s="83">
        <f t="shared" si="371"/>
        <v>173053.90122771263</v>
      </c>
      <c r="EW175" s="83">
        <f t="shared" si="372"/>
        <v>0</v>
      </c>
      <c r="EX175" s="83">
        <f t="shared" si="373"/>
        <v>143346.7586479634</v>
      </c>
      <c r="EY175" s="83">
        <f t="shared" si="374"/>
        <v>1112868.5390993927</v>
      </c>
      <c r="EZ175" s="83">
        <f t="shared" si="375"/>
        <v>0</v>
      </c>
      <c r="FA175" s="83">
        <f t="shared" si="376"/>
        <v>0</v>
      </c>
      <c r="FB175" s="83">
        <f t="shared" si="377"/>
        <v>0</v>
      </c>
      <c r="FC175" s="83">
        <f t="shared" si="378"/>
        <v>0</v>
      </c>
      <c r="FD175" s="83">
        <f t="shared" ref="FD175:FD238" si="470">IF($N175=3,$FA175,$FB175)</f>
        <v>0</v>
      </c>
      <c r="FE175" s="83">
        <f t="shared" ref="FE175:FE238" si="471">IF($N175=3,$FA175,$FC175)</f>
        <v>0</v>
      </c>
      <c r="FF175" s="83">
        <f t="shared" si="379"/>
        <v>1112868.5390993927</v>
      </c>
      <c r="FG175" s="113">
        <f>INDEX($EY:$FE,ROW(),MATCH($FG$42,$EY$47:$FE$47,0))</f>
        <v>0</v>
      </c>
      <c r="FH175" s="83">
        <f t="shared" si="380"/>
        <v>767808.7329317875</v>
      </c>
      <c r="FI175" s="83">
        <f t="shared" si="381"/>
        <v>141346.28610028327</v>
      </c>
      <c r="FJ175" s="84">
        <v>4414232.8073502798</v>
      </c>
      <c r="FK175" s="84">
        <v>420406.967833995</v>
      </c>
      <c r="FL175" s="84"/>
      <c r="FM175" s="83">
        <f t="shared" ref="FM175:FM238" si="472">(1-$O175)*$FL175</f>
        <v>0</v>
      </c>
      <c r="FN175" s="83">
        <f t="shared" ref="FN175:FN238" si="473">$O175*$FL175</f>
        <v>0</v>
      </c>
      <c r="FO175" s="83">
        <f t="shared" si="382"/>
        <v>420406.967833995</v>
      </c>
      <c r="FP175" s="84">
        <v>24599051.922119401</v>
      </c>
      <c r="FQ175" s="84">
        <v>100351392.414643</v>
      </c>
      <c r="FR175" s="83">
        <f t="shared" si="383"/>
        <v>100351392.41464344</v>
      </c>
      <c r="FS175" s="83">
        <f t="shared" si="384"/>
        <v>4.3213367462158203E-7</v>
      </c>
      <c r="FT175" s="84">
        <v>80586980.267708302</v>
      </c>
      <c r="FU175" s="83">
        <f t="shared" ref="FU175:FU238" si="474">$BG175*$Q175</f>
        <v>77758377.995355248</v>
      </c>
      <c r="FV175" s="83">
        <f t="shared" ref="FV175:FV238" si="475">$BG175*$P175</f>
        <v>0</v>
      </c>
      <c r="FW175" s="83">
        <f t="shared" ref="FW175:FW238" si="476">IF($Q175=1,$AT175+$AZ175,0)</f>
        <v>68308035.359234601</v>
      </c>
      <c r="FX175" s="84">
        <v>95870219.489999995</v>
      </c>
      <c r="FY175" s="83">
        <f t="shared" si="385"/>
        <v>87292259.624644756</v>
      </c>
      <c r="FZ175" s="83">
        <f t="shared" ref="FZ175:FZ238" si="477">$AF175-$FT175</f>
        <v>541245.77286030352</v>
      </c>
      <c r="GA175" s="83">
        <f t="shared" si="386"/>
        <v>0</v>
      </c>
      <c r="GB175" s="83">
        <f t="shared" si="387"/>
        <v>0</v>
      </c>
      <c r="GC175" s="83">
        <f t="shared" si="388"/>
        <v>0</v>
      </c>
      <c r="GD175" s="83">
        <f t="shared" si="389"/>
        <v>0</v>
      </c>
      <c r="GE175" s="83">
        <f t="shared" si="390"/>
        <v>0</v>
      </c>
      <c r="GF175" s="83">
        <f t="shared" si="391"/>
        <v>0</v>
      </c>
      <c r="GG175" s="83">
        <f t="shared" si="392"/>
        <v>0</v>
      </c>
      <c r="GH175" s="83">
        <f t="shared" si="393"/>
        <v>0</v>
      </c>
      <c r="GI175" s="83">
        <f t="shared" si="394"/>
        <v>77758377.995355248</v>
      </c>
      <c r="GJ175" s="83">
        <f t="shared" si="395"/>
        <v>0</v>
      </c>
      <c r="GK175" s="83">
        <f t="shared" si="396"/>
        <v>77758377.995355248</v>
      </c>
      <c r="GL175" s="83">
        <f t="shared" si="397"/>
        <v>77758377.995355248</v>
      </c>
      <c r="GM175" s="83">
        <f t="shared" si="398"/>
        <v>0</v>
      </c>
      <c r="GN175" s="83">
        <f t="shared" si="399"/>
        <v>0</v>
      </c>
      <c r="GO175" s="83">
        <f t="shared" si="400"/>
        <v>77758377.995355248</v>
      </c>
      <c r="GP175" s="83">
        <f t="shared" si="401"/>
        <v>77758377.995355248</v>
      </c>
      <c r="GQ175" s="83">
        <f t="shared" si="402"/>
        <v>0</v>
      </c>
      <c r="GR175" s="83">
        <f t="shared" si="403"/>
        <v>0</v>
      </c>
      <c r="GS175" s="83">
        <f t="shared" si="404"/>
        <v>0</v>
      </c>
      <c r="GT175" s="83">
        <f t="shared" si="405"/>
        <v>0</v>
      </c>
      <c r="GU175" s="83">
        <f t="shared" si="406"/>
        <v>0</v>
      </c>
      <c r="GV175" s="83">
        <f t="shared" si="407"/>
        <v>0</v>
      </c>
      <c r="GW175" s="83">
        <f t="shared" si="408"/>
        <v>0</v>
      </c>
      <c r="GX175" s="83">
        <f t="shared" si="409"/>
        <v>0</v>
      </c>
      <c r="GY175" s="83">
        <f t="shared" si="410"/>
        <v>77931727.095029637</v>
      </c>
      <c r="GZ175" s="83">
        <f t="shared" si="411"/>
        <v>0</v>
      </c>
      <c r="HA175" s="83">
        <f t="shared" si="412"/>
        <v>77901299.926374048</v>
      </c>
      <c r="HB175" s="83">
        <f t="shared" si="413"/>
        <v>78676667.119633138</v>
      </c>
      <c r="HC175" s="83">
        <f t="shared" si="414"/>
        <v>0</v>
      </c>
      <c r="HD175" s="83">
        <f t="shared" si="415"/>
        <v>0</v>
      </c>
      <c r="HE175" s="83">
        <f t="shared" si="416"/>
        <v>78554680.219142139</v>
      </c>
      <c r="HF175" s="83">
        <f t="shared" si="417"/>
        <v>77900082.292379946</v>
      </c>
      <c r="HG175" s="83">
        <f t="shared" si="418"/>
        <v>77931727.095029637</v>
      </c>
      <c r="HH175" s="83">
        <f t="shared" si="419"/>
        <v>0</v>
      </c>
      <c r="HI175" s="83">
        <f t="shared" si="420"/>
        <v>77901299.926374048</v>
      </c>
      <c r="HJ175" s="83">
        <f t="shared" si="421"/>
        <v>78824788.807542294</v>
      </c>
      <c r="HK175" s="83">
        <f t="shared" si="422"/>
        <v>0</v>
      </c>
      <c r="HL175" s="83">
        <f t="shared" si="423"/>
        <v>0</v>
      </c>
      <c r="HM175" s="83">
        <f t="shared" si="424"/>
        <v>78521948.127464697</v>
      </c>
      <c r="HN175" s="83">
        <f t="shared" si="425"/>
        <v>77900082.292379946</v>
      </c>
    </row>
    <row r="176" spans="1:222" x14ac:dyDescent="0.2">
      <c r="A176" s="63"/>
      <c r="K176" s="64" t="s">
        <v>493</v>
      </c>
      <c r="L176" s="64"/>
      <c r="M176" s="84">
        <v>1</v>
      </c>
      <c r="N176" s="84">
        <v>2</v>
      </c>
      <c r="O176" s="84"/>
      <c r="P176" s="84"/>
      <c r="Q176" s="84">
        <v>1</v>
      </c>
      <c r="R176" s="84">
        <v>1</v>
      </c>
      <c r="S176" s="83">
        <f t="shared" si="326"/>
        <v>40</v>
      </c>
      <c r="T176" s="87">
        <f t="shared" si="327"/>
        <v>0</v>
      </c>
      <c r="U176" s="84"/>
      <c r="V176" s="84"/>
      <c r="W176" s="85">
        <v>1.0029135162690399</v>
      </c>
      <c r="X176" s="85">
        <v>1.0029067100353399</v>
      </c>
      <c r="Y176" s="85">
        <v>1.00292262318876</v>
      </c>
      <c r="Z176" s="85">
        <v>1.0029131427628799</v>
      </c>
      <c r="AA176" s="85">
        <v>1.0029978482183</v>
      </c>
      <c r="AB176" s="85">
        <v>1.00283513298396</v>
      </c>
      <c r="AC176" s="85">
        <v>1.0029135162690399</v>
      </c>
      <c r="AD176" s="85">
        <v>1.00291430672802</v>
      </c>
      <c r="AE176" s="85">
        <v>1.0029098505123899</v>
      </c>
      <c r="AF176" s="98">
        <v>347655850.850658</v>
      </c>
      <c r="AG176" s="84">
        <v>347481615.79862797</v>
      </c>
      <c r="AH176" s="84">
        <v>347889519.69422197</v>
      </c>
      <c r="AI176" s="84">
        <v>347757304.08262902</v>
      </c>
      <c r="AJ176" s="84">
        <v>349678825.67364502</v>
      </c>
      <c r="AK176" s="84">
        <v>345783585.295075</v>
      </c>
      <c r="AL176" s="98">
        <v>347655850.850658</v>
      </c>
      <c r="AM176" s="84">
        <v>348676733.97025299</v>
      </c>
      <c r="AN176" s="84">
        <v>347630715.99390799</v>
      </c>
      <c r="AO176" s="84">
        <v>-13974000.730869699</v>
      </c>
      <c r="AP176" s="84"/>
      <c r="AQ176" s="84"/>
      <c r="AR176" s="84">
        <v>286225574.88702101</v>
      </c>
      <c r="AS176" s="83">
        <f t="shared" si="328"/>
        <v>286225574.88702101</v>
      </c>
      <c r="AT176" s="83">
        <f t="shared" si="426"/>
        <v>286225574.88702101</v>
      </c>
      <c r="AU176" s="83">
        <f t="shared" si="329"/>
        <v>0</v>
      </c>
      <c r="AV176" s="84">
        <v>286875609.98000002</v>
      </c>
      <c r="AW176" s="84">
        <v>286875609.98000002</v>
      </c>
      <c r="AX176" s="84"/>
      <c r="AY176" s="83">
        <f t="shared" si="427"/>
        <v>286875609.98000002</v>
      </c>
      <c r="AZ176" s="83">
        <f t="shared" si="428"/>
        <v>0</v>
      </c>
      <c r="BA176" s="83">
        <f t="shared" si="429"/>
        <v>333681850.11978829</v>
      </c>
      <c r="BB176" s="83">
        <f t="shared" si="430"/>
        <v>333681850.11978829</v>
      </c>
      <c r="BC176" s="83">
        <f t="shared" si="431"/>
        <v>333681850.11978829</v>
      </c>
      <c r="BD176" s="83">
        <f t="shared" si="432"/>
        <v>333681850.11978829</v>
      </c>
      <c r="BE176" s="83">
        <f t="shared" si="330"/>
        <v>0</v>
      </c>
      <c r="BF176" s="83">
        <f t="shared" si="331"/>
        <v>0</v>
      </c>
      <c r="BG176" s="83">
        <f t="shared" si="433"/>
        <v>333681850.11978829</v>
      </c>
      <c r="BH176" s="83">
        <f t="shared" si="434"/>
        <v>333507615.06775826</v>
      </c>
      <c r="BI176" s="83">
        <f t="shared" si="435"/>
        <v>333915518.96335226</v>
      </c>
      <c r="BJ176" s="83">
        <f t="shared" si="436"/>
        <v>333783303.35175931</v>
      </c>
      <c r="BK176" s="83">
        <f t="shared" si="437"/>
        <v>335704824.94277531</v>
      </c>
      <c r="BL176" s="83">
        <f t="shared" si="438"/>
        <v>331809584.56420529</v>
      </c>
      <c r="BM176" s="83">
        <f t="shared" si="439"/>
        <v>334702733.23938328</v>
      </c>
      <c r="BN176" s="83">
        <f t="shared" si="440"/>
        <v>333656715.26303828</v>
      </c>
      <c r="BO176" s="83">
        <f t="shared" si="332"/>
        <v>0</v>
      </c>
      <c r="BP176" s="83">
        <f t="shared" si="441"/>
        <v>0</v>
      </c>
      <c r="BQ176" s="83">
        <f t="shared" si="442"/>
        <v>334694751.09726858</v>
      </c>
      <c r="BR176" s="83">
        <f t="shared" si="443"/>
        <v>334694751.09726858</v>
      </c>
      <c r="BS176" s="83">
        <f t="shared" si="444"/>
        <v>334694751.09726858</v>
      </c>
      <c r="BT176" s="83">
        <f t="shared" si="445"/>
        <v>334694751.09726858</v>
      </c>
      <c r="BU176" s="83">
        <f t="shared" si="446"/>
        <v>334694751.09726858</v>
      </c>
      <c r="BV176" s="83">
        <f t="shared" si="447"/>
        <v>334517643.36749625</v>
      </c>
      <c r="BW176" s="83">
        <f t="shared" si="448"/>
        <v>334932268.94073719</v>
      </c>
      <c r="BX176" s="83">
        <f t="shared" si="449"/>
        <v>334796370.02538627</v>
      </c>
      <c r="BY176" s="83">
        <f t="shared" si="450"/>
        <v>336753108.98729825</v>
      </c>
      <c r="BZ176" s="83">
        <f t="shared" si="451"/>
        <v>332789927.0121873</v>
      </c>
      <c r="CA176" s="83">
        <f t="shared" si="452"/>
        <v>335718884.19109684</v>
      </c>
      <c r="CB176" s="83">
        <f t="shared" si="453"/>
        <v>334668268.68009561</v>
      </c>
      <c r="CC176" s="84"/>
      <c r="CD176" s="84"/>
      <c r="CE176" s="84"/>
      <c r="CF176" s="84"/>
      <c r="CG176" s="84"/>
      <c r="CH176" s="84"/>
      <c r="CI176" s="84"/>
      <c r="CJ176" s="84"/>
      <c r="CK176" s="84"/>
      <c r="CL176" s="83">
        <f t="shared" si="321"/>
        <v>0</v>
      </c>
      <c r="CM176" s="83">
        <f t="shared" si="322"/>
        <v>233668.8435639739</v>
      </c>
      <c r="CN176" s="83">
        <f t="shared" si="323"/>
        <v>101453.23197102547</v>
      </c>
      <c r="CO176" s="83">
        <f t="shared" si="454"/>
        <v>2022974.82298702</v>
      </c>
      <c r="CP176" s="83">
        <f t="shared" si="455"/>
        <v>0</v>
      </c>
      <c r="CQ176" s="83">
        <f t="shared" si="456"/>
        <v>0</v>
      </c>
      <c r="CR176" s="83">
        <f t="shared" si="457"/>
        <v>0</v>
      </c>
      <c r="CS176" s="83">
        <f t="shared" si="458"/>
        <v>0</v>
      </c>
      <c r="CT176" s="83">
        <f t="shared" si="459"/>
        <v>0</v>
      </c>
      <c r="CU176" s="83">
        <f t="shared" si="460"/>
        <v>0</v>
      </c>
      <c r="CV176" s="83">
        <f t="shared" si="333"/>
        <v>2022974.82298702</v>
      </c>
      <c r="CW176" s="83">
        <f>INDEX($CO:$CU,ROW(),MATCH($CW$42,$CO$47:$CU$47,0))</f>
        <v>0</v>
      </c>
      <c r="CX176" s="83">
        <f t="shared" si="324"/>
        <v>1020883.1195949912</v>
      </c>
      <c r="CY176" s="83">
        <f t="shared" si="325"/>
        <v>0</v>
      </c>
      <c r="CZ176" s="83">
        <f t="shared" si="334"/>
        <v>0</v>
      </c>
      <c r="DA176" s="83">
        <f t="shared" si="335"/>
        <v>237517.84346860647</v>
      </c>
      <c r="DB176" s="83">
        <f t="shared" si="336"/>
        <v>101618.92811769247</v>
      </c>
      <c r="DC176" s="83">
        <f t="shared" si="461"/>
        <v>2058357.8900296688</v>
      </c>
      <c r="DD176" s="83">
        <f t="shared" si="462"/>
        <v>0</v>
      </c>
      <c r="DE176" s="83">
        <f t="shared" si="463"/>
        <v>0</v>
      </c>
      <c r="DF176" s="83">
        <f t="shared" si="464"/>
        <v>0</v>
      </c>
      <c r="DG176" s="83">
        <f t="shared" si="465"/>
        <v>0</v>
      </c>
      <c r="DH176" s="83">
        <f t="shared" si="466"/>
        <v>0</v>
      </c>
      <c r="DI176" s="83">
        <f t="shared" si="467"/>
        <v>0</v>
      </c>
      <c r="DJ176" s="83">
        <f t="shared" si="337"/>
        <v>2058357.8900296688</v>
      </c>
      <c r="DK176" s="83">
        <f>INDEX($DC:$DI,ROW(),MATCH($DK$42,$DC$47:$DI$47,0))</f>
        <v>0</v>
      </c>
      <c r="DL176" s="83">
        <f t="shared" si="338"/>
        <v>1024133.0938282609</v>
      </c>
      <c r="DM176" s="83">
        <f t="shared" si="339"/>
        <v>0</v>
      </c>
      <c r="DN176" s="83">
        <f t="shared" si="340"/>
        <v>0</v>
      </c>
      <c r="DO176" s="83">
        <f t="shared" si="341"/>
        <v>16037.692807426844</v>
      </c>
      <c r="DP176" s="83">
        <f t="shared" si="342"/>
        <v>0</v>
      </c>
      <c r="DQ176" s="83">
        <f t="shared" si="343"/>
        <v>-325731.50452001329</v>
      </c>
      <c r="DR176" s="83">
        <f t="shared" si="344"/>
        <v>0</v>
      </c>
      <c r="DS176" s="83">
        <f t="shared" si="345"/>
        <v>0</v>
      </c>
      <c r="DT176" s="83">
        <f t="shared" si="346"/>
        <v>0</v>
      </c>
      <c r="DU176" s="83">
        <f t="shared" si="347"/>
        <v>0</v>
      </c>
      <c r="DV176" s="83">
        <f t="shared" si="348"/>
        <v>42129.549177203262</v>
      </c>
      <c r="DW176" s="83">
        <f t="shared" si="349"/>
        <v>0</v>
      </c>
      <c r="DX176" s="83">
        <f t="shared" si="350"/>
        <v>0</v>
      </c>
      <c r="DY176" s="83">
        <f t="shared" si="351"/>
        <v>16144.390069275876</v>
      </c>
      <c r="DZ176" s="83">
        <f t="shared" si="352"/>
        <v>0</v>
      </c>
      <c r="EA176" s="83">
        <f t="shared" si="353"/>
        <v>-316028.44271133799</v>
      </c>
      <c r="EB176" s="83">
        <f t="shared" si="354"/>
        <v>0</v>
      </c>
      <c r="EC176" s="83">
        <f t="shared" si="355"/>
        <v>0</v>
      </c>
      <c r="ED176" s="83">
        <f t="shared" si="356"/>
        <v>0</v>
      </c>
      <c r="EE176" s="83">
        <f t="shared" si="357"/>
        <v>0</v>
      </c>
      <c r="EF176" s="83">
        <f t="shared" si="358"/>
        <v>41874.214639156555</v>
      </c>
      <c r="EG176" s="83">
        <f t="shared" si="359"/>
        <v>0</v>
      </c>
      <c r="EH176" s="83">
        <f t="shared" si="360"/>
        <v>0</v>
      </c>
      <c r="EI176" s="83">
        <f t="shared" si="361"/>
        <v>217631.15075654705</v>
      </c>
      <c r="EJ176" s="83">
        <f t="shared" si="362"/>
        <v>101453.23197102547</v>
      </c>
      <c r="EK176" s="83">
        <f t="shared" si="363"/>
        <v>2348706.3275070335</v>
      </c>
      <c r="EL176" s="83">
        <f t="shared" si="364"/>
        <v>0</v>
      </c>
      <c r="EM176" s="83">
        <f t="shared" si="365"/>
        <v>0</v>
      </c>
      <c r="EN176" s="83">
        <f t="shared" si="366"/>
        <v>0</v>
      </c>
      <c r="EO176" s="83">
        <f t="shared" si="367"/>
        <v>0</v>
      </c>
      <c r="EP176" s="83">
        <f t="shared" si="468"/>
        <v>0</v>
      </c>
      <c r="EQ176" s="83">
        <f t="shared" si="469"/>
        <v>0</v>
      </c>
      <c r="ER176" s="83">
        <f t="shared" si="368"/>
        <v>2348706.3275070335</v>
      </c>
      <c r="ES176" s="83">
        <f>INDEX($EK:$EQ,ROW(),MATCH($ES$42,$EK$47:$EQ$47,0))</f>
        <v>0</v>
      </c>
      <c r="ET176" s="83">
        <f t="shared" si="369"/>
        <v>978753.570417788</v>
      </c>
      <c r="EU176" s="83">
        <f t="shared" si="370"/>
        <v>0</v>
      </c>
      <c r="EV176" s="83">
        <f t="shared" si="371"/>
        <v>0</v>
      </c>
      <c r="EW176" s="83">
        <f t="shared" si="372"/>
        <v>221373.45339933061</v>
      </c>
      <c r="EX176" s="83">
        <f t="shared" si="373"/>
        <v>101618.92811769247</v>
      </c>
      <c r="EY176" s="83">
        <f t="shared" si="374"/>
        <v>2374386.3327410067</v>
      </c>
      <c r="EZ176" s="83">
        <f t="shared" si="375"/>
        <v>0</v>
      </c>
      <c r="FA176" s="83">
        <f t="shared" si="376"/>
        <v>0</v>
      </c>
      <c r="FB176" s="83">
        <f t="shared" si="377"/>
        <v>0</v>
      </c>
      <c r="FC176" s="83">
        <f t="shared" si="378"/>
        <v>0</v>
      </c>
      <c r="FD176" s="83">
        <f t="shared" si="470"/>
        <v>0</v>
      </c>
      <c r="FE176" s="83">
        <f t="shared" si="471"/>
        <v>0</v>
      </c>
      <c r="FF176" s="83">
        <f t="shared" si="379"/>
        <v>2374386.3327410067</v>
      </c>
      <c r="FG176" s="113">
        <f>INDEX($EY:$FE,ROW(),MATCH($FG$42,$EY$47:$FE$47,0))</f>
        <v>0</v>
      </c>
      <c r="FH176" s="83">
        <f t="shared" si="380"/>
        <v>982258.87918910431</v>
      </c>
      <c r="FI176" s="83">
        <f t="shared" si="381"/>
        <v>0</v>
      </c>
      <c r="FJ176" s="84">
        <v>6127256.0986423604</v>
      </c>
      <c r="FK176" s="84">
        <v>996726.92036847398</v>
      </c>
      <c r="FL176" s="84"/>
      <c r="FM176" s="83">
        <f t="shared" si="472"/>
        <v>0</v>
      </c>
      <c r="FN176" s="83">
        <f t="shared" si="473"/>
        <v>0</v>
      </c>
      <c r="FO176" s="83">
        <f t="shared" si="382"/>
        <v>996726.92036847398</v>
      </c>
      <c r="FP176" s="84">
        <v>18304865.274687901</v>
      </c>
      <c r="FQ176" s="84">
        <v>358719729.02724302</v>
      </c>
      <c r="FR176" s="83">
        <f t="shared" si="383"/>
        <v>358719729.02724302</v>
      </c>
      <c r="FS176" s="83">
        <f t="shared" si="384"/>
        <v>0</v>
      </c>
      <c r="FT176" s="84">
        <v>347538846.77156597</v>
      </c>
      <c r="FU176" s="83">
        <f t="shared" si="474"/>
        <v>333681850.11978829</v>
      </c>
      <c r="FV176" s="83">
        <f t="shared" si="475"/>
        <v>0</v>
      </c>
      <c r="FW176" s="83">
        <f t="shared" si="476"/>
        <v>286225574.88702101</v>
      </c>
      <c r="FX176" s="84">
        <v>38332364</v>
      </c>
      <c r="FY176" s="83">
        <f t="shared" si="385"/>
        <v>0</v>
      </c>
      <c r="FZ176" s="83">
        <f t="shared" si="477"/>
        <v>117004.07909202576</v>
      </c>
      <c r="GA176" s="83">
        <f t="shared" si="386"/>
        <v>0</v>
      </c>
      <c r="GB176" s="83">
        <f t="shared" si="387"/>
        <v>0</v>
      </c>
      <c r="GC176" s="83">
        <f t="shared" si="388"/>
        <v>0</v>
      </c>
      <c r="GD176" s="83">
        <f t="shared" si="389"/>
        <v>0</v>
      </c>
      <c r="GE176" s="83">
        <f t="shared" si="390"/>
        <v>0</v>
      </c>
      <c r="GF176" s="83">
        <f t="shared" si="391"/>
        <v>0</v>
      </c>
      <c r="GG176" s="83">
        <f t="shared" si="392"/>
        <v>0</v>
      </c>
      <c r="GH176" s="83">
        <f t="shared" si="393"/>
        <v>0</v>
      </c>
      <c r="GI176" s="83">
        <f t="shared" si="394"/>
        <v>0</v>
      </c>
      <c r="GJ176" s="83">
        <f t="shared" si="395"/>
        <v>333681850.11978829</v>
      </c>
      <c r="GK176" s="83">
        <f t="shared" si="396"/>
        <v>333681850.11978829</v>
      </c>
      <c r="GL176" s="83">
        <f t="shared" si="397"/>
        <v>333681850.11978829</v>
      </c>
      <c r="GM176" s="83">
        <f t="shared" si="398"/>
        <v>0</v>
      </c>
      <c r="GN176" s="83">
        <f t="shared" si="399"/>
        <v>0</v>
      </c>
      <c r="GO176" s="83">
        <f t="shared" si="400"/>
        <v>333681850.11978829</v>
      </c>
      <c r="GP176" s="83">
        <f t="shared" si="401"/>
        <v>0</v>
      </c>
      <c r="GQ176" s="83">
        <f t="shared" si="402"/>
        <v>0</v>
      </c>
      <c r="GR176" s="83">
        <f t="shared" si="403"/>
        <v>0</v>
      </c>
      <c r="GS176" s="83">
        <f t="shared" si="404"/>
        <v>0</v>
      </c>
      <c r="GT176" s="83">
        <f t="shared" si="405"/>
        <v>0</v>
      </c>
      <c r="GU176" s="83">
        <f t="shared" si="406"/>
        <v>0</v>
      </c>
      <c r="GV176" s="83">
        <f t="shared" si="407"/>
        <v>0</v>
      </c>
      <c r="GW176" s="83">
        <f t="shared" si="408"/>
        <v>0</v>
      </c>
      <c r="GX176" s="83">
        <f t="shared" si="409"/>
        <v>0</v>
      </c>
      <c r="GY176" s="83">
        <f t="shared" si="410"/>
        <v>0</v>
      </c>
      <c r="GZ176" s="83">
        <f t="shared" si="411"/>
        <v>333915518.96335226</v>
      </c>
      <c r="HA176" s="83">
        <f t="shared" si="412"/>
        <v>333783303.35175931</v>
      </c>
      <c r="HB176" s="83">
        <f t="shared" si="413"/>
        <v>335704824.94277531</v>
      </c>
      <c r="HC176" s="83">
        <f t="shared" si="414"/>
        <v>0</v>
      </c>
      <c r="HD176" s="83">
        <f t="shared" si="415"/>
        <v>0</v>
      </c>
      <c r="HE176" s="83">
        <f t="shared" si="416"/>
        <v>334702733.23938328</v>
      </c>
      <c r="HF176" s="83">
        <f t="shared" si="417"/>
        <v>0</v>
      </c>
      <c r="HG176" s="83">
        <f t="shared" si="418"/>
        <v>0</v>
      </c>
      <c r="HH176" s="83">
        <f t="shared" si="419"/>
        <v>333899374.57328302</v>
      </c>
      <c r="HI176" s="83">
        <f t="shared" si="420"/>
        <v>333783303.35175931</v>
      </c>
      <c r="HJ176" s="83">
        <f t="shared" si="421"/>
        <v>336020853.38548666</v>
      </c>
      <c r="HK176" s="83">
        <f t="shared" si="422"/>
        <v>0</v>
      </c>
      <c r="HL176" s="83">
        <f t="shared" si="423"/>
        <v>0</v>
      </c>
      <c r="HM176" s="83">
        <f t="shared" si="424"/>
        <v>334660859.02474415</v>
      </c>
      <c r="HN176" s="83">
        <f t="shared" si="425"/>
        <v>0</v>
      </c>
    </row>
    <row r="177" spans="1:222" x14ac:dyDescent="0.2">
      <c r="A177" s="63"/>
      <c r="K177" s="64" t="s">
        <v>494</v>
      </c>
      <c r="L177" s="64"/>
      <c r="M177" s="84">
        <v>1</v>
      </c>
      <c r="N177" s="84">
        <v>2</v>
      </c>
      <c r="O177" s="84"/>
      <c r="P177" s="84"/>
      <c r="Q177" s="84"/>
      <c r="R177" s="84">
        <v>3</v>
      </c>
      <c r="S177" s="83">
        <f t="shared" si="326"/>
        <v>40</v>
      </c>
      <c r="T177" s="87">
        <f t="shared" si="327"/>
        <v>0</v>
      </c>
      <c r="U177" s="84"/>
      <c r="V177" s="84"/>
      <c r="W177" s="85">
        <v>1.00504730661422</v>
      </c>
      <c r="X177" s="85">
        <v>1.0049019766168299</v>
      </c>
      <c r="Y177" s="85">
        <v>1.0052842925874701</v>
      </c>
      <c r="Z177" s="85">
        <v>1.00504730661422</v>
      </c>
      <c r="AA177" s="85">
        <v>1.00504730661422</v>
      </c>
      <c r="AB177" s="85">
        <v>1.00504730661422</v>
      </c>
      <c r="AC177" s="85">
        <v>1.00504730661422</v>
      </c>
      <c r="AD177" s="85">
        <v>1.00505436727484</v>
      </c>
      <c r="AE177" s="85">
        <v>1.00504681745135</v>
      </c>
      <c r="AF177" s="98">
        <v>134632697.848735</v>
      </c>
      <c r="AG177" s="84">
        <v>128512011.47140899</v>
      </c>
      <c r="AH177" s="84">
        <v>144619716.33807999</v>
      </c>
      <c r="AI177" s="84">
        <v>134632697.848735</v>
      </c>
      <c r="AJ177" s="84">
        <v>134632697.848735</v>
      </c>
      <c r="AK177" s="84">
        <v>134632697.848735</v>
      </c>
      <c r="AL177" s="98">
        <v>134632697.848735</v>
      </c>
      <c r="AM177" s="84">
        <v>134949652.89659601</v>
      </c>
      <c r="AN177" s="84">
        <v>134471066.99108201</v>
      </c>
      <c r="AO177" s="84"/>
      <c r="AP177" s="84"/>
      <c r="AQ177" s="84"/>
      <c r="AR177" s="84"/>
      <c r="AS177" s="83">
        <f t="shared" si="328"/>
        <v>0</v>
      </c>
      <c r="AT177" s="83">
        <f t="shared" si="426"/>
        <v>0</v>
      </c>
      <c r="AU177" s="83">
        <f t="shared" si="329"/>
        <v>0</v>
      </c>
      <c r="AV177" s="84">
        <v>105227724.42</v>
      </c>
      <c r="AW177" s="84">
        <v>105227724.42</v>
      </c>
      <c r="AX177" s="84"/>
      <c r="AY177" s="83">
        <f t="shared" si="427"/>
        <v>105227724.42</v>
      </c>
      <c r="AZ177" s="83">
        <f t="shared" si="428"/>
        <v>134632697.848735</v>
      </c>
      <c r="BA177" s="83">
        <f t="shared" si="429"/>
        <v>134632697.848735</v>
      </c>
      <c r="BB177" s="83">
        <f t="shared" si="430"/>
        <v>134632697.848735</v>
      </c>
      <c r="BC177" s="83">
        <f t="shared" si="431"/>
        <v>134632697.848735</v>
      </c>
      <c r="BD177" s="83">
        <f t="shared" si="432"/>
        <v>134632697.848735</v>
      </c>
      <c r="BE177" s="83">
        <f t="shared" si="330"/>
        <v>0</v>
      </c>
      <c r="BF177" s="83">
        <f t="shared" si="331"/>
        <v>0</v>
      </c>
      <c r="BG177" s="83">
        <f t="shared" si="433"/>
        <v>134632697.848735</v>
      </c>
      <c r="BH177" s="83">
        <f t="shared" si="434"/>
        <v>128512011.47140899</v>
      </c>
      <c r="BI177" s="83">
        <f t="shared" si="435"/>
        <v>144619716.33807999</v>
      </c>
      <c r="BJ177" s="83">
        <f t="shared" si="436"/>
        <v>134632697.848735</v>
      </c>
      <c r="BK177" s="83">
        <f t="shared" si="437"/>
        <v>134632697.848735</v>
      </c>
      <c r="BL177" s="83">
        <f t="shared" si="438"/>
        <v>134632697.848735</v>
      </c>
      <c r="BM177" s="83">
        <f t="shared" si="439"/>
        <v>134949652.89659601</v>
      </c>
      <c r="BN177" s="83">
        <f t="shared" si="440"/>
        <v>134471066.99108201</v>
      </c>
      <c r="BO177" s="83">
        <f t="shared" si="332"/>
        <v>0</v>
      </c>
      <c r="BP177" s="83">
        <f t="shared" si="441"/>
        <v>135312230.35507721</v>
      </c>
      <c r="BQ177" s="83">
        <f t="shared" si="442"/>
        <v>135312230.35507721</v>
      </c>
      <c r="BR177" s="83">
        <f t="shared" si="443"/>
        <v>135312230.35507721</v>
      </c>
      <c r="BS177" s="83">
        <f t="shared" si="444"/>
        <v>135312230.35507721</v>
      </c>
      <c r="BT177" s="83">
        <f t="shared" si="445"/>
        <v>135312230.35507721</v>
      </c>
      <c r="BU177" s="83">
        <f t="shared" si="446"/>
        <v>135312230.35507721</v>
      </c>
      <c r="BV177" s="83">
        <f t="shared" si="447"/>
        <v>129141974.34662361</v>
      </c>
      <c r="BW177" s="83">
        <f t="shared" si="448"/>
        <v>145383929.23312733</v>
      </c>
      <c r="BX177" s="83">
        <f t="shared" si="449"/>
        <v>135312230.35507721</v>
      </c>
      <c r="BY177" s="83">
        <f t="shared" si="450"/>
        <v>135312230.35507721</v>
      </c>
      <c r="BZ177" s="83">
        <f t="shared" si="451"/>
        <v>135312230.35507721</v>
      </c>
      <c r="CA177" s="83">
        <f t="shared" si="452"/>
        <v>135631738.00594759</v>
      </c>
      <c r="CB177" s="83">
        <f t="shared" si="453"/>
        <v>135149717.91867426</v>
      </c>
      <c r="CC177" s="84"/>
      <c r="CD177" s="84"/>
      <c r="CE177" s="84"/>
      <c r="CF177" s="84"/>
      <c r="CG177" s="84"/>
      <c r="CH177" s="84"/>
      <c r="CI177" s="84"/>
      <c r="CJ177" s="84"/>
      <c r="CK177" s="84"/>
      <c r="CL177" s="83">
        <f t="shared" si="321"/>
        <v>0</v>
      </c>
      <c r="CM177" s="83">
        <f t="shared" si="322"/>
        <v>9987018.4893449843</v>
      </c>
      <c r="CN177" s="83">
        <f t="shared" si="323"/>
        <v>0</v>
      </c>
      <c r="CO177" s="83">
        <f t="shared" si="454"/>
        <v>0</v>
      </c>
      <c r="CP177" s="83">
        <f t="shared" si="455"/>
        <v>0</v>
      </c>
      <c r="CQ177" s="83">
        <f t="shared" si="456"/>
        <v>0</v>
      </c>
      <c r="CR177" s="83">
        <f t="shared" si="457"/>
        <v>0</v>
      </c>
      <c r="CS177" s="83">
        <f t="shared" si="458"/>
        <v>0</v>
      </c>
      <c r="CT177" s="83">
        <f t="shared" si="459"/>
        <v>0</v>
      </c>
      <c r="CU177" s="83">
        <f t="shared" si="460"/>
        <v>0</v>
      </c>
      <c r="CV177" s="83">
        <f t="shared" si="333"/>
        <v>0</v>
      </c>
      <c r="CW177" s="83">
        <f>INDEX($CO:$CU,ROW(),MATCH($CW$42,$CO$47:$CU$47,0))</f>
        <v>0</v>
      </c>
      <c r="CX177" s="83">
        <f t="shared" si="324"/>
        <v>316955.04786100984</v>
      </c>
      <c r="CY177" s="83">
        <f t="shared" si="325"/>
        <v>0</v>
      </c>
      <c r="CZ177" s="83">
        <f t="shared" si="334"/>
        <v>0</v>
      </c>
      <c r="DA177" s="83">
        <f t="shared" si="335"/>
        <v>10071698.878050119</v>
      </c>
      <c r="DB177" s="83">
        <f t="shared" si="336"/>
        <v>0</v>
      </c>
      <c r="DC177" s="83">
        <f t="shared" si="461"/>
        <v>0</v>
      </c>
      <c r="DD177" s="83">
        <f t="shared" si="462"/>
        <v>0</v>
      </c>
      <c r="DE177" s="83">
        <f t="shared" si="463"/>
        <v>0</v>
      </c>
      <c r="DF177" s="83">
        <f t="shared" si="464"/>
        <v>0</v>
      </c>
      <c r="DG177" s="83">
        <f t="shared" si="465"/>
        <v>0</v>
      </c>
      <c r="DH177" s="83">
        <f t="shared" si="466"/>
        <v>0</v>
      </c>
      <c r="DI177" s="83">
        <f t="shared" si="467"/>
        <v>0</v>
      </c>
      <c r="DJ177" s="83">
        <f t="shared" si="337"/>
        <v>0</v>
      </c>
      <c r="DK177" s="83">
        <f>INDEX($DC:$DI,ROW(),MATCH($DK$42,$DC$47:$DI$47,0))</f>
        <v>0</v>
      </c>
      <c r="DL177" s="83">
        <f t="shared" si="338"/>
        <v>319507.65087038279</v>
      </c>
      <c r="DM177" s="83">
        <f t="shared" si="339"/>
        <v>0</v>
      </c>
      <c r="DN177" s="83">
        <f t="shared" si="340"/>
        <v>0</v>
      </c>
      <c r="DO177" s="83">
        <f t="shared" si="341"/>
        <v>685451.82212260121</v>
      </c>
      <c r="DP177" s="83">
        <f t="shared" si="342"/>
        <v>0</v>
      </c>
      <c r="DQ177" s="83">
        <f t="shared" si="343"/>
        <v>0</v>
      </c>
      <c r="DR177" s="83">
        <f t="shared" si="344"/>
        <v>0</v>
      </c>
      <c r="DS177" s="83">
        <f t="shared" si="345"/>
        <v>0</v>
      </c>
      <c r="DT177" s="83">
        <f t="shared" si="346"/>
        <v>0</v>
      </c>
      <c r="DU177" s="83">
        <f t="shared" si="347"/>
        <v>0</v>
      </c>
      <c r="DV177" s="83">
        <f t="shared" si="348"/>
        <v>13080.021620027132</v>
      </c>
      <c r="DW177" s="83">
        <f t="shared" si="349"/>
        <v>0</v>
      </c>
      <c r="DX177" s="83">
        <f t="shared" si="350"/>
        <v>0</v>
      </c>
      <c r="DY177" s="83">
        <f t="shared" si="351"/>
        <v>684586.18928569427</v>
      </c>
      <c r="DZ177" s="83">
        <f t="shared" si="352"/>
        <v>0</v>
      </c>
      <c r="EA177" s="83">
        <f t="shared" si="353"/>
        <v>0</v>
      </c>
      <c r="EB177" s="83">
        <f t="shared" si="354"/>
        <v>0</v>
      </c>
      <c r="EC177" s="83">
        <f t="shared" si="355"/>
        <v>0</v>
      </c>
      <c r="ED177" s="83">
        <f t="shared" si="356"/>
        <v>0</v>
      </c>
      <c r="EE177" s="83">
        <f t="shared" si="357"/>
        <v>0</v>
      </c>
      <c r="EF177" s="83">
        <f t="shared" si="358"/>
        <v>13063.860578303585</v>
      </c>
      <c r="EG177" s="83">
        <f t="shared" si="359"/>
        <v>0</v>
      </c>
      <c r="EH177" s="83">
        <f t="shared" si="360"/>
        <v>0</v>
      </c>
      <c r="EI177" s="83">
        <f t="shared" si="361"/>
        <v>9301566.6672223825</v>
      </c>
      <c r="EJ177" s="83">
        <f t="shared" si="362"/>
        <v>0</v>
      </c>
      <c r="EK177" s="83">
        <f t="shared" si="363"/>
        <v>0</v>
      </c>
      <c r="EL177" s="83">
        <f t="shared" si="364"/>
        <v>0</v>
      </c>
      <c r="EM177" s="83">
        <f t="shared" si="365"/>
        <v>0</v>
      </c>
      <c r="EN177" s="83">
        <f t="shared" si="366"/>
        <v>0</v>
      </c>
      <c r="EO177" s="83">
        <f t="shared" si="367"/>
        <v>0</v>
      </c>
      <c r="EP177" s="83">
        <f t="shared" si="468"/>
        <v>0</v>
      </c>
      <c r="EQ177" s="83">
        <f t="shared" si="469"/>
        <v>0</v>
      </c>
      <c r="ER177" s="83">
        <f t="shared" si="368"/>
        <v>0</v>
      </c>
      <c r="ES177" s="83">
        <f>INDEX($EK:$EQ,ROW(),MATCH($ES$42,$EK$47:$EQ$47,0))</f>
        <v>0</v>
      </c>
      <c r="ET177" s="83">
        <f t="shared" si="369"/>
        <v>303875.0262409827</v>
      </c>
      <c r="EU177" s="83">
        <f t="shared" si="370"/>
        <v>0</v>
      </c>
      <c r="EV177" s="83">
        <f t="shared" si="371"/>
        <v>0</v>
      </c>
      <c r="EW177" s="83">
        <f t="shared" si="372"/>
        <v>9387112.688764425</v>
      </c>
      <c r="EX177" s="83">
        <f t="shared" si="373"/>
        <v>0</v>
      </c>
      <c r="EY177" s="83">
        <f t="shared" si="374"/>
        <v>0</v>
      </c>
      <c r="EZ177" s="83">
        <f t="shared" si="375"/>
        <v>0</v>
      </c>
      <c r="FA177" s="83">
        <f t="shared" si="376"/>
        <v>0</v>
      </c>
      <c r="FB177" s="83">
        <f t="shared" si="377"/>
        <v>0</v>
      </c>
      <c r="FC177" s="83">
        <f t="shared" si="378"/>
        <v>0</v>
      </c>
      <c r="FD177" s="83">
        <f t="shared" si="470"/>
        <v>0</v>
      </c>
      <c r="FE177" s="83">
        <f t="shared" si="471"/>
        <v>0</v>
      </c>
      <c r="FF177" s="83">
        <f t="shared" si="379"/>
        <v>0</v>
      </c>
      <c r="FG177" s="113">
        <f>INDEX($EY:$FE,ROW(),MATCH($FG$42,$EY$47:$FE$47,0))</f>
        <v>0</v>
      </c>
      <c r="FH177" s="83">
        <f t="shared" si="380"/>
        <v>306443.79029207921</v>
      </c>
      <c r="FI177" s="83">
        <f t="shared" si="381"/>
        <v>0</v>
      </c>
      <c r="FJ177" s="84">
        <v>885921.31335032696</v>
      </c>
      <c r="FK177" s="84">
        <v>638089.35732373805</v>
      </c>
      <c r="FL177" s="84"/>
      <c r="FM177" s="83">
        <f t="shared" si="472"/>
        <v>0</v>
      </c>
      <c r="FN177" s="83">
        <f t="shared" si="473"/>
        <v>0</v>
      </c>
      <c r="FO177" s="83">
        <f t="shared" si="382"/>
        <v>638089.35732373805</v>
      </c>
      <c r="FP177" s="84"/>
      <c r="FQ177" s="84">
        <v>133118483.898922</v>
      </c>
      <c r="FR177" s="83">
        <f t="shared" si="383"/>
        <v>133118483.89892192</v>
      </c>
      <c r="FS177" s="83">
        <f t="shared" si="384"/>
        <v>0</v>
      </c>
      <c r="FT177" s="84">
        <v>134642494.56959599</v>
      </c>
      <c r="FU177" s="83">
        <f t="shared" si="474"/>
        <v>0</v>
      </c>
      <c r="FV177" s="83">
        <f t="shared" si="475"/>
        <v>0</v>
      </c>
      <c r="FW177" s="83">
        <f t="shared" si="476"/>
        <v>0</v>
      </c>
      <c r="FX177" s="84">
        <v>-71339404.569999993</v>
      </c>
      <c r="FY177" s="83">
        <f t="shared" si="385"/>
        <v>0</v>
      </c>
      <c r="FZ177" s="83">
        <f t="shared" si="477"/>
        <v>-9796.7208609879017</v>
      </c>
      <c r="GA177" s="83">
        <f t="shared" si="386"/>
        <v>0</v>
      </c>
      <c r="GB177" s="83">
        <f t="shared" si="387"/>
        <v>0</v>
      </c>
      <c r="GC177" s="83">
        <f t="shared" si="388"/>
        <v>0</v>
      </c>
      <c r="GD177" s="83">
        <f t="shared" si="389"/>
        <v>0</v>
      </c>
      <c r="GE177" s="83">
        <f t="shared" si="390"/>
        <v>0</v>
      </c>
      <c r="GF177" s="83">
        <f t="shared" si="391"/>
        <v>0</v>
      </c>
      <c r="GG177" s="83">
        <f t="shared" si="392"/>
        <v>0</v>
      </c>
      <c r="GH177" s="83">
        <f t="shared" si="393"/>
        <v>0</v>
      </c>
      <c r="GI177" s="83">
        <f t="shared" si="394"/>
        <v>0</v>
      </c>
      <c r="GJ177" s="83">
        <f t="shared" si="395"/>
        <v>134632697.848735</v>
      </c>
      <c r="GK177" s="83">
        <f t="shared" si="396"/>
        <v>0</v>
      </c>
      <c r="GL177" s="83">
        <f t="shared" si="397"/>
        <v>0</v>
      </c>
      <c r="GM177" s="83">
        <f t="shared" si="398"/>
        <v>0</v>
      </c>
      <c r="GN177" s="83">
        <f t="shared" si="399"/>
        <v>0</v>
      </c>
      <c r="GO177" s="83">
        <f t="shared" si="400"/>
        <v>134632697.848735</v>
      </c>
      <c r="GP177" s="83">
        <f t="shared" si="401"/>
        <v>0</v>
      </c>
      <c r="GQ177" s="83">
        <f t="shared" si="402"/>
        <v>0</v>
      </c>
      <c r="GR177" s="83">
        <f t="shared" si="403"/>
        <v>0</v>
      </c>
      <c r="GS177" s="83">
        <f t="shared" si="404"/>
        <v>0</v>
      </c>
      <c r="GT177" s="83">
        <f t="shared" si="405"/>
        <v>0</v>
      </c>
      <c r="GU177" s="83">
        <f t="shared" si="406"/>
        <v>0</v>
      </c>
      <c r="GV177" s="83">
        <f t="shared" si="407"/>
        <v>0</v>
      </c>
      <c r="GW177" s="83">
        <f t="shared" si="408"/>
        <v>0</v>
      </c>
      <c r="GX177" s="83">
        <f t="shared" si="409"/>
        <v>0</v>
      </c>
      <c r="GY177" s="83">
        <f t="shared" si="410"/>
        <v>0</v>
      </c>
      <c r="GZ177" s="83">
        <f t="shared" si="411"/>
        <v>144619716.33807999</v>
      </c>
      <c r="HA177" s="83">
        <f t="shared" si="412"/>
        <v>0</v>
      </c>
      <c r="HB177" s="83">
        <f t="shared" si="413"/>
        <v>0</v>
      </c>
      <c r="HC177" s="83">
        <f t="shared" si="414"/>
        <v>0</v>
      </c>
      <c r="HD177" s="83">
        <f t="shared" si="415"/>
        <v>0</v>
      </c>
      <c r="HE177" s="83">
        <f t="shared" si="416"/>
        <v>134949652.89659601</v>
      </c>
      <c r="HF177" s="83">
        <f t="shared" si="417"/>
        <v>0</v>
      </c>
      <c r="HG177" s="83">
        <f t="shared" si="418"/>
        <v>0</v>
      </c>
      <c r="HH177" s="83">
        <f t="shared" si="419"/>
        <v>143935130.14879429</v>
      </c>
      <c r="HI177" s="83">
        <f t="shared" si="420"/>
        <v>0</v>
      </c>
      <c r="HJ177" s="83">
        <f t="shared" si="421"/>
        <v>0</v>
      </c>
      <c r="HK177" s="83">
        <f t="shared" si="422"/>
        <v>0</v>
      </c>
      <c r="HL177" s="83">
        <f t="shared" si="423"/>
        <v>0</v>
      </c>
      <c r="HM177" s="83">
        <f t="shared" si="424"/>
        <v>134936589.03601772</v>
      </c>
      <c r="HN177" s="83">
        <f t="shared" si="425"/>
        <v>0</v>
      </c>
    </row>
    <row r="178" spans="1:222" x14ac:dyDescent="0.2">
      <c r="A178" s="63"/>
      <c r="K178" s="64" t="s">
        <v>495</v>
      </c>
      <c r="L178" s="64"/>
      <c r="M178" s="84">
        <v>1</v>
      </c>
      <c r="N178" s="84">
        <v>2</v>
      </c>
      <c r="O178" s="84"/>
      <c r="P178" s="84"/>
      <c r="Q178" s="84">
        <v>1</v>
      </c>
      <c r="R178" s="84">
        <v>1</v>
      </c>
      <c r="S178" s="83">
        <f t="shared" si="326"/>
        <v>40</v>
      </c>
      <c r="T178" s="87">
        <f t="shared" si="327"/>
        <v>0</v>
      </c>
      <c r="U178" s="84"/>
      <c r="V178" s="84"/>
      <c r="W178" s="85">
        <v>1.0025849473512001</v>
      </c>
      <c r="X178" s="85">
        <v>1.00257959794065</v>
      </c>
      <c r="Y178" s="85">
        <v>1.0025921065003001</v>
      </c>
      <c r="Z178" s="85">
        <v>1.0025846507599201</v>
      </c>
      <c r="AA178" s="85">
        <v>1.0026989957047601</v>
      </c>
      <c r="AB178" s="85">
        <v>1.0024768821707799</v>
      </c>
      <c r="AC178" s="85">
        <v>1.0025849473512001</v>
      </c>
      <c r="AD178" s="85">
        <v>1.00258412893681</v>
      </c>
      <c r="AE178" s="85">
        <v>1.0025801105552199</v>
      </c>
      <c r="AF178" s="98">
        <v>31257506.3048172</v>
      </c>
      <c r="AG178" s="84">
        <v>31248898.802058998</v>
      </c>
      <c r="AH178" s="84">
        <v>31269031.102088701</v>
      </c>
      <c r="AI178" s="84">
        <v>31264471.109186701</v>
      </c>
      <c r="AJ178" s="84">
        <v>31444136.858189698</v>
      </c>
      <c r="AK178" s="84">
        <v>31081349.929507699</v>
      </c>
      <c r="AL178" s="98">
        <v>31257506.3048172</v>
      </c>
      <c r="AM178" s="84">
        <v>31310268.5956388</v>
      </c>
      <c r="AN178" s="84">
        <v>31248086.4954268</v>
      </c>
      <c r="AO178" s="84"/>
      <c r="AP178" s="84"/>
      <c r="AQ178" s="84"/>
      <c r="AR178" s="84">
        <v>26848619.352922302</v>
      </c>
      <c r="AS178" s="83">
        <f t="shared" si="328"/>
        <v>26848619.352922302</v>
      </c>
      <c r="AT178" s="83">
        <f t="shared" si="426"/>
        <v>26848619.352922302</v>
      </c>
      <c r="AU178" s="83">
        <f t="shared" si="329"/>
        <v>0</v>
      </c>
      <c r="AV178" s="84">
        <v>26848619.350000001</v>
      </c>
      <c r="AW178" s="84">
        <v>26848619.350000001</v>
      </c>
      <c r="AX178" s="84"/>
      <c r="AY178" s="83">
        <f t="shared" si="427"/>
        <v>26848619.350000001</v>
      </c>
      <c r="AZ178" s="83">
        <f t="shared" si="428"/>
        <v>0</v>
      </c>
      <c r="BA178" s="83">
        <f t="shared" si="429"/>
        <v>31257506.3048172</v>
      </c>
      <c r="BB178" s="83">
        <f t="shared" si="430"/>
        <v>31257506.3048172</v>
      </c>
      <c r="BC178" s="83">
        <f t="shared" si="431"/>
        <v>31257506.3048172</v>
      </c>
      <c r="BD178" s="83">
        <f t="shared" si="432"/>
        <v>31257506.3048172</v>
      </c>
      <c r="BE178" s="83">
        <f t="shared" si="330"/>
        <v>0</v>
      </c>
      <c r="BF178" s="83">
        <f t="shared" si="331"/>
        <v>0</v>
      </c>
      <c r="BG178" s="83">
        <f t="shared" si="433"/>
        <v>31257506.3048172</v>
      </c>
      <c r="BH178" s="83">
        <f t="shared" si="434"/>
        <v>31248898.802058998</v>
      </c>
      <c r="BI178" s="83">
        <f t="shared" si="435"/>
        <v>31269031.102088701</v>
      </c>
      <c r="BJ178" s="83">
        <f t="shared" si="436"/>
        <v>31264471.109186701</v>
      </c>
      <c r="BK178" s="83">
        <f t="shared" si="437"/>
        <v>31444136.858189698</v>
      </c>
      <c r="BL178" s="83">
        <f t="shared" si="438"/>
        <v>31081349.929507699</v>
      </c>
      <c r="BM178" s="83">
        <f t="shared" si="439"/>
        <v>31310268.5956388</v>
      </c>
      <c r="BN178" s="83">
        <f t="shared" si="440"/>
        <v>31248086.4954268</v>
      </c>
      <c r="BO178" s="83">
        <f t="shared" si="332"/>
        <v>0</v>
      </c>
      <c r="BP178" s="83">
        <f t="shared" si="441"/>
        <v>0</v>
      </c>
      <c r="BQ178" s="83">
        <f t="shared" si="442"/>
        <v>31338305.312944956</v>
      </c>
      <c r="BR178" s="83">
        <f t="shared" si="443"/>
        <v>31338305.312944956</v>
      </c>
      <c r="BS178" s="83">
        <f t="shared" si="444"/>
        <v>31338305.312944956</v>
      </c>
      <c r="BT178" s="83">
        <f t="shared" si="445"/>
        <v>31338305.312944956</v>
      </c>
      <c r="BU178" s="83">
        <f t="shared" si="446"/>
        <v>31338305.312944956</v>
      </c>
      <c r="BV178" s="83">
        <f t="shared" si="447"/>
        <v>31329508.397056371</v>
      </c>
      <c r="BW178" s="83">
        <f t="shared" si="448"/>
        <v>31350083.760866512</v>
      </c>
      <c r="BX178" s="83">
        <f t="shared" si="449"/>
        <v>31345278.848197561</v>
      </c>
      <c r="BY178" s="83">
        <f t="shared" si="450"/>
        <v>31529004.448509838</v>
      </c>
      <c r="BZ178" s="83">
        <f t="shared" si="451"/>
        <v>31158334.770991869</v>
      </c>
      <c r="CA178" s="83">
        <f t="shared" si="452"/>
        <v>31391178.366736084</v>
      </c>
      <c r="CB178" s="83">
        <f t="shared" si="453"/>
        <v>31328710.013224076</v>
      </c>
      <c r="CC178" s="84"/>
      <c r="CD178" s="84"/>
      <c r="CE178" s="84"/>
      <c r="CF178" s="84"/>
      <c r="CG178" s="84"/>
      <c r="CH178" s="84"/>
      <c r="CI178" s="84"/>
      <c r="CJ178" s="84"/>
      <c r="CK178" s="84"/>
      <c r="CL178" s="83">
        <f t="shared" si="321"/>
        <v>0</v>
      </c>
      <c r="CM178" s="83">
        <f t="shared" si="322"/>
        <v>11524.797271501273</v>
      </c>
      <c r="CN178" s="83">
        <f t="shared" si="323"/>
        <v>6964.8043695017695</v>
      </c>
      <c r="CO178" s="83">
        <f t="shared" si="454"/>
        <v>186630.5533724986</v>
      </c>
      <c r="CP178" s="83">
        <f t="shared" si="455"/>
        <v>0</v>
      </c>
      <c r="CQ178" s="83">
        <f t="shared" si="456"/>
        <v>0</v>
      </c>
      <c r="CR178" s="83">
        <f t="shared" si="457"/>
        <v>0</v>
      </c>
      <c r="CS178" s="83">
        <f t="shared" si="458"/>
        <v>0</v>
      </c>
      <c r="CT178" s="83">
        <f t="shared" si="459"/>
        <v>0</v>
      </c>
      <c r="CU178" s="83">
        <f t="shared" si="460"/>
        <v>0</v>
      </c>
      <c r="CV178" s="83">
        <f t="shared" si="333"/>
        <v>186630.5533724986</v>
      </c>
      <c r="CW178" s="83">
        <f>INDEX($CO:$CU,ROW(),MATCH($CW$42,$CO$47:$CU$47,0))</f>
        <v>0</v>
      </c>
      <c r="CX178" s="83">
        <f t="shared" si="324"/>
        <v>52762.290821600705</v>
      </c>
      <c r="CY178" s="83">
        <f t="shared" si="325"/>
        <v>0</v>
      </c>
      <c r="CZ178" s="83">
        <f t="shared" si="334"/>
        <v>0</v>
      </c>
      <c r="DA178" s="83">
        <f t="shared" si="335"/>
        <v>11778.447921555489</v>
      </c>
      <c r="DB178" s="83">
        <f t="shared" si="336"/>
        <v>6973.5352526046336</v>
      </c>
      <c r="DC178" s="83">
        <f t="shared" si="461"/>
        <v>190699.13556488231</v>
      </c>
      <c r="DD178" s="83">
        <f t="shared" si="462"/>
        <v>0</v>
      </c>
      <c r="DE178" s="83">
        <f t="shared" si="463"/>
        <v>0</v>
      </c>
      <c r="DF178" s="83">
        <f t="shared" si="464"/>
        <v>0</v>
      </c>
      <c r="DG178" s="83">
        <f t="shared" si="465"/>
        <v>0</v>
      </c>
      <c r="DH178" s="83">
        <f t="shared" si="466"/>
        <v>0</v>
      </c>
      <c r="DI178" s="83">
        <f t="shared" si="467"/>
        <v>0</v>
      </c>
      <c r="DJ178" s="83">
        <f t="shared" si="337"/>
        <v>190699.13556488231</v>
      </c>
      <c r="DK178" s="83">
        <f>INDEX($DC:$DI,ROW(),MATCH($DK$42,$DC$47:$DI$47,0))</f>
        <v>0</v>
      </c>
      <c r="DL178" s="83">
        <f t="shared" si="338"/>
        <v>52873.053791128099</v>
      </c>
      <c r="DM178" s="83">
        <f t="shared" si="339"/>
        <v>0</v>
      </c>
      <c r="DN178" s="83">
        <f t="shared" si="340"/>
        <v>0</v>
      </c>
      <c r="DO178" s="83">
        <f t="shared" si="341"/>
        <v>790.9961614441994</v>
      </c>
      <c r="DP178" s="83">
        <f t="shared" si="342"/>
        <v>0</v>
      </c>
      <c r="DQ178" s="83">
        <f t="shared" si="343"/>
        <v>-30050.522749297044</v>
      </c>
      <c r="DR178" s="83">
        <f t="shared" si="344"/>
        <v>0</v>
      </c>
      <c r="DS178" s="83">
        <f t="shared" si="345"/>
        <v>0</v>
      </c>
      <c r="DT178" s="83">
        <f t="shared" si="346"/>
        <v>0</v>
      </c>
      <c r="DU178" s="83">
        <f t="shared" si="347"/>
        <v>0</v>
      </c>
      <c r="DV178" s="83">
        <f t="shared" si="348"/>
        <v>2177.3810176745656</v>
      </c>
      <c r="DW178" s="83">
        <f t="shared" si="349"/>
        <v>0</v>
      </c>
      <c r="DX178" s="83">
        <f t="shared" si="350"/>
        <v>0</v>
      </c>
      <c r="DY178" s="83">
        <f t="shared" si="351"/>
        <v>800.59609366307279</v>
      </c>
      <c r="DZ178" s="83">
        <f t="shared" si="352"/>
        <v>0</v>
      </c>
      <c r="EA178" s="83">
        <f t="shared" si="353"/>
        <v>-29278.849480397901</v>
      </c>
      <c r="EB178" s="83">
        <f t="shared" si="354"/>
        <v>0</v>
      </c>
      <c r="EC178" s="83">
        <f t="shared" si="355"/>
        <v>0</v>
      </c>
      <c r="ED178" s="83">
        <f t="shared" si="356"/>
        <v>0</v>
      </c>
      <c r="EE178" s="83">
        <f t="shared" si="357"/>
        <v>0</v>
      </c>
      <c r="EF178" s="83">
        <f t="shared" si="358"/>
        <v>2161.8455808329163</v>
      </c>
      <c r="EG178" s="83">
        <f t="shared" si="359"/>
        <v>0</v>
      </c>
      <c r="EH178" s="83">
        <f t="shared" si="360"/>
        <v>0</v>
      </c>
      <c r="EI178" s="83">
        <f t="shared" si="361"/>
        <v>10733.801110057073</v>
      </c>
      <c r="EJ178" s="83">
        <f t="shared" si="362"/>
        <v>6964.8043695017695</v>
      </c>
      <c r="EK178" s="83">
        <f t="shared" si="363"/>
        <v>216681.07612179563</v>
      </c>
      <c r="EL178" s="83">
        <f t="shared" si="364"/>
        <v>0</v>
      </c>
      <c r="EM178" s="83">
        <f t="shared" si="365"/>
        <v>0</v>
      </c>
      <c r="EN178" s="83">
        <f t="shared" si="366"/>
        <v>0</v>
      </c>
      <c r="EO178" s="83">
        <f t="shared" si="367"/>
        <v>0</v>
      </c>
      <c r="EP178" s="83">
        <f t="shared" si="468"/>
        <v>0</v>
      </c>
      <c r="EQ178" s="83">
        <f t="shared" si="469"/>
        <v>0</v>
      </c>
      <c r="ER178" s="83">
        <f t="shared" si="368"/>
        <v>216681.07612179563</v>
      </c>
      <c r="ES178" s="83">
        <f>INDEX($EK:$EQ,ROW(),MATCH($ES$42,$EK$47:$EQ$47,0))</f>
        <v>0</v>
      </c>
      <c r="ET178" s="83">
        <f t="shared" si="369"/>
        <v>50584.909803926137</v>
      </c>
      <c r="EU178" s="83">
        <f t="shared" si="370"/>
        <v>0</v>
      </c>
      <c r="EV178" s="83">
        <f t="shared" si="371"/>
        <v>0</v>
      </c>
      <c r="EW178" s="83">
        <f t="shared" si="372"/>
        <v>10977.851827892417</v>
      </c>
      <c r="EX178" s="83">
        <f t="shared" si="373"/>
        <v>6973.5352526046336</v>
      </c>
      <c r="EY178" s="83">
        <f t="shared" si="374"/>
        <v>219977.98504528022</v>
      </c>
      <c r="EZ178" s="83">
        <f t="shared" si="375"/>
        <v>0</v>
      </c>
      <c r="FA178" s="83">
        <f t="shared" si="376"/>
        <v>0</v>
      </c>
      <c r="FB178" s="83">
        <f t="shared" si="377"/>
        <v>0</v>
      </c>
      <c r="FC178" s="83">
        <f t="shared" si="378"/>
        <v>0</v>
      </c>
      <c r="FD178" s="83">
        <f t="shared" si="470"/>
        <v>0</v>
      </c>
      <c r="FE178" s="83">
        <f t="shared" si="471"/>
        <v>0</v>
      </c>
      <c r="FF178" s="83">
        <f t="shared" si="379"/>
        <v>219977.98504528022</v>
      </c>
      <c r="FG178" s="113">
        <f>INDEX($EY:$FE,ROW(),MATCH($FG$42,$EY$47:$FE$47,0))</f>
        <v>0</v>
      </c>
      <c r="FH178" s="83">
        <f t="shared" si="380"/>
        <v>50711.208210295183</v>
      </c>
      <c r="FI178" s="83">
        <f t="shared" si="381"/>
        <v>0</v>
      </c>
      <c r="FJ178" s="84">
        <v>389260.867179133</v>
      </c>
      <c r="FK178" s="84">
        <v>141069.07541416999</v>
      </c>
      <c r="FL178" s="84"/>
      <c r="FM178" s="83">
        <f t="shared" si="472"/>
        <v>0</v>
      </c>
      <c r="FN178" s="83">
        <f t="shared" si="473"/>
        <v>0</v>
      </c>
      <c r="FO178" s="83">
        <f t="shared" si="382"/>
        <v>141069.07541416999</v>
      </c>
      <c r="FP178" s="84">
        <v>4961962.6743435003</v>
      </c>
      <c r="FQ178" s="84">
        <v>35689305.060971498</v>
      </c>
      <c r="FR178" s="83">
        <f t="shared" si="383"/>
        <v>35689305.060971498</v>
      </c>
      <c r="FS178" s="83">
        <f t="shared" si="384"/>
        <v>0</v>
      </c>
      <c r="FT178" s="84">
        <v>31257672.329221301</v>
      </c>
      <c r="FU178" s="83">
        <f t="shared" si="474"/>
        <v>31257506.3048172</v>
      </c>
      <c r="FV178" s="83">
        <f t="shared" si="475"/>
        <v>0</v>
      </c>
      <c r="FW178" s="83">
        <f t="shared" si="476"/>
        <v>26848619.352922302</v>
      </c>
      <c r="FX178" s="84">
        <v>101730.57</v>
      </c>
      <c r="FY178" s="83">
        <f t="shared" si="385"/>
        <v>0</v>
      </c>
      <c r="FZ178" s="83">
        <f t="shared" si="477"/>
        <v>-166.02440410107374</v>
      </c>
      <c r="GA178" s="83">
        <f t="shared" si="386"/>
        <v>0</v>
      </c>
      <c r="GB178" s="83">
        <f t="shared" si="387"/>
        <v>0</v>
      </c>
      <c r="GC178" s="83">
        <f t="shared" si="388"/>
        <v>0</v>
      </c>
      <c r="GD178" s="83">
        <f t="shared" si="389"/>
        <v>0</v>
      </c>
      <c r="GE178" s="83">
        <f t="shared" si="390"/>
        <v>0</v>
      </c>
      <c r="GF178" s="83">
        <f t="shared" si="391"/>
        <v>0</v>
      </c>
      <c r="GG178" s="83">
        <f t="shared" si="392"/>
        <v>0</v>
      </c>
      <c r="GH178" s="83">
        <f t="shared" si="393"/>
        <v>0</v>
      </c>
      <c r="GI178" s="83">
        <f t="shared" si="394"/>
        <v>0</v>
      </c>
      <c r="GJ178" s="83">
        <f t="shared" si="395"/>
        <v>31257506.3048172</v>
      </c>
      <c r="GK178" s="83">
        <f t="shared" si="396"/>
        <v>31257506.3048172</v>
      </c>
      <c r="GL178" s="83">
        <f t="shared" si="397"/>
        <v>31257506.3048172</v>
      </c>
      <c r="GM178" s="83">
        <f t="shared" si="398"/>
        <v>0</v>
      </c>
      <c r="GN178" s="83">
        <f t="shared" si="399"/>
        <v>0</v>
      </c>
      <c r="GO178" s="83">
        <f t="shared" si="400"/>
        <v>31257506.3048172</v>
      </c>
      <c r="GP178" s="83">
        <f t="shared" si="401"/>
        <v>0</v>
      </c>
      <c r="GQ178" s="83">
        <f t="shared" si="402"/>
        <v>0</v>
      </c>
      <c r="GR178" s="83">
        <f t="shared" si="403"/>
        <v>0</v>
      </c>
      <c r="GS178" s="83">
        <f t="shared" si="404"/>
        <v>0</v>
      </c>
      <c r="GT178" s="83">
        <f t="shared" si="405"/>
        <v>0</v>
      </c>
      <c r="GU178" s="83">
        <f t="shared" si="406"/>
        <v>0</v>
      </c>
      <c r="GV178" s="83">
        <f t="shared" si="407"/>
        <v>0</v>
      </c>
      <c r="GW178" s="83">
        <f t="shared" si="408"/>
        <v>0</v>
      </c>
      <c r="GX178" s="83">
        <f t="shared" si="409"/>
        <v>0</v>
      </c>
      <c r="GY178" s="83">
        <f t="shared" si="410"/>
        <v>0</v>
      </c>
      <c r="GZ178" s="83">
        <f t="shared" si="411"/>
        <v>31269031.102088701</v>
      </c>
      <c r="HA178" s="83">
        <f t="shared" si="412"/>
        <v>31264471.109186701</v>
      </c>
      <c r="HB178" s="83">
        <f t="shared" si="413"/>
        <v>31444136.858189698</v>
      </c>
      <c r="HC178" s="83">
        <f t="shared" si="414"/>
        <v>0</v>
      </c>
      <c r="HD178" s="83">
        <f t="shared" si="415"/>
        <v>0</v>
      </c>
      <c r="HE178" s="83">
        <f t="shared" si="416"/>
        <v>31310268.5956388</v>
      </c>
      <c r="HF178" s="83">
        <f t="shared" si="417"/>
        <v>0</v>
      </c>
      <c r="HG178" s="83">
        <f t="shared" si="418"/>
        <v>0</v>
      </c>
      <c r="HH178" s="83">
        <f t="shared" si="419"/>
        <v>31268230.505995039</v>
      </c>
      <c r="HI178" s="83">
        <f t="shared" si="420"/>
        <v>31264471.109186701</v>
      </c>
      <c r="HJ178" s="83">
        <f t="shared" si="421"/>
        <v>31473415.707670096</v>
      </c>
      <c r="HK178" s="83">
        <f t="shared" si="422"/>
        <v>0</v>
      </c>
      <c r="HL178" s="83">
        <f t="shared" si="423"/>
        <v>0</v>
      </c>
      <c r="HM178" s="83">
        <f t="shared" si="424"/>
        <v>31308106.750057969</v>
      </c>
      <c r="HN178" s="83">
        <f t="shared" si="425"/>
        <v>0</v>
      </c>
    </row>
    <row r="179" spans="1:222" x14ac:dyDescent="0.2">
      <c r="A179" s="63"/>
      <c r="K179" s="64" t="s">
        <v>496</v>
      </c>
      <c r="L179" s="64"/>
      <c r="M179" s="84">
        <v>1</v>
      </c>
      <c r="N179" s="84">
        <v>2</v>
      </c>
      <c r="O179" s="84"/>
      <c r="P179" s="84"/>
      <c r="Q179" s="84"/>
      <c r="R179" s="84">
        <v>3</v>
      </c>
      <c r="S179" s="83">
        <f t="shared" si="326"/>
        <v>40</v>
      </c>
      <c r="T179" s="87">
        <f t="shared" si="327"/>
        <v>0</v>
      </c>
      <c r="U179" s="84"/>
      <c r="V179" s="84"/>
      <c r="W179" s="85">
        <v>1.0038689472325</v>
      </c>
      <c r="X179" s="85">
        <v>1.0037249247837401</v>
      </c>
      <c r="Y179" s="85">
        <v>1.00410828888376</v>
      </c>
      <c r="Z179" s="85">
        <v>1.0038689472325</v>
      </c>
      <c r="AA179" s="85">
        <v>1.0038689472325</v>
      </c>
      <c r="AB179" s="85">
        <v>1.0038689472325</v>
      </c>
      <c r="AC179" s="85">
        <v>1.0038689472325</v>
      </c>
      <c r="AD179" s="85">
        <v>1.0038765127648399</v>
      </c>
      <c r="AE179" s="85">
        <v>1.0038683584027399</v>
      </c>
      <c r="AF179" s="98">
        <v>89634960.313036501</v>
      </c>
      <c r="AG179" s="84">
        <v>85570182.167779595</v>
      </c>
      <c r="AH179" s="84">
        <v>96318368.534577906</v>
      </c>
      <c r="AI179" s="84">
        <v>89634960.313036501</v>
      </c>
      <c r="AJ179" s="84">
        <v>89634960.313036501</v>
      </c>
      <c r="AK179" s="84">
        <v>89634960.313036501</v>
      </c>
      <c r="AL179" s="98">
        <v>89634960.313036501</v>
      </c>
      <c r="AM179" s="84">
        <v>89828605.811617196</v>
      </c>
      <c r="AN179" s="84">
        <v>89534133.961490795</v>
      </c>
      <c r="AO179" s="84"/>
      <c r="AP179" s="84"/>
      <c r="AQ179" s="84"/>
      <c r="AR179" s="84"/>
      <c r="AS179" s="83">
        <f t="shared" si="328"/>
        <v>0</v>
      </c>
      <c r="AT179" s="83">
        <f t="shared" si="426"/>
        <v>0</v>
      </c>
      <c r="AU179" s="83">
        <f t="shared" si="329"/>
        <v>0</v>
      </c>
      <c r="AV179" s="84">
        <v>75757692.849999994</v>
      </c>
      <c r="AW179" s="84">
        <v>75757692.849999994</v>
      </c>
      <c r="AX179" s="84"/>
      <c r="AY179" s="83">
        <f t="shared" si="427"/>
        <v>75757692.849999994</v>
      </c>
      <c r="AZ179" s="83">
        <f t="shared" si="428"/>
        <v>89634960.313036501</v>
      </c>
      <c r="BA179" s="83">
        <f t="shared" si="429"/>
        <v>89634960.313036501</v>
      </c>
      <c r="BB179" s="83">
        <f t="shared" si="430"/>
        <v>89634960.313036501</v>
      </c>
      <c r="BC179" s="83">
        <f t="shared" si="431"/>
        <v>89634960.313036501</v>
      </c>
      <c r="BD179" s="83">
        <f t="shared" si="432"/>
        <v>89634960.313036501</v>
      </c>
      <c r="BE179" s="83">
        <f t="shared" si="330"/>
        <v>0</v>
      </c>
      <c r="BF179" s="83">
        <f t="shared" si="331"/>
        <v>0</v>
      </c>
      <c r="BG179" s="83">
        <f t="shared" si="433"/>
        <v>89634960.313036501</v>
      </c>
      <c r="BH179" s="83">
        <f t="shared" si="434"/>
        <v>85570182.167779595</v>
      </c>
      <c r="BI179" s="83">
        <f t="shared" si="435"/>
        <v>96318368.534577906</v>
      </c>
      <c r="BJ179" s="83">
        <f t="shared" si="436"/>
        <v>89634960.313036501</v>
      </c>
      <c r="BK179" s="83">
        <f t="shared" si="437"/>
        <v>89634960.313036501</v>
      </c>
      <c r="BL179" s="83">
        <f t="shared" si="438"/>
        <v>89634960.313036501</v>
      </c>
      <c r="BM179" s="83">
        <f t="shared" si="439"/>
        <v>89828605.811617196</v>
      </c>
      <c r="BN179" s="83">
        <f t="shared" si="440"/>
        <v>89534133.961490795</v>
      </c>
      <c r="BO179" s="83">
        <f t="shared" si="332"/>
        <v>0</v>
      </c>
      <c r="BP179" s="83">
        <f t="shared" si="441"/>
        <v>89981753.244674876</v>
      </c>
      <c r="BQ179" s="83">
        <f t="shared" si="442"/>
        <v>89981753.244674876</v>
      </c>
      <c r="BR179" s="83">
        <f t="shared" si="443"/>
        <v>89981753.244674876</v>
      </c>
      <c r="BS179" s="83">
        <f t="shared" si="444"/>
        <v>89981753.244674876</v>
      </c>
      <c r="BT179" s="83">
        <f t="shared" si="445"/>
        <v>89981753.244674876</v>
      </c>
      <c r="BU179" s="83">
        <f t="shared" si="446"/>
        <v>89981753.244674876</v>
      </c>
      <c r="BV179" s="83">
        <f t="shared" si="447"/>
        <v>85888924.660085514</v>
      </c>
      <c r="BW179" s="83">
        <f t="shared" si="448"/>
        <v>96714072.217330411</v>
      </c>
      <c r="BX179" s="83">
        <f t="shared" si="449"/>
        <v>89981753.244674876</v>
      </c>
      <c r="BY179" s="83">
        <f t="shared" si="450"/>
        <v>89981753.244674876</v>
      </c>
      <c r="BZ179" s="83">
        <f t="shared" si="451"/>
        <v>89981753.244674876</v>
      </c>
      <c r="CA179" s="83">
        <f t="shared" si="452"/>
        <v>90176827.548693702</v>
      </c>
      <c r="CB179" s="83">
        <f t="shared" si="453"/>
        <v>89880484.080932766</v>
      </c>
      <c r="CC179" s="84"/>
      <c r="CD179" s="84"/>
      <c r="CE179" s="84"/>
      <c r="CF179" s="84"/>
      <c r="CG179" s="84"/>
      <c r="CH179" s="84"/>
      <c r="CI179" s="84"/>
      <c r="CJ179" s="84"/>
      <c r="CK179" s="84"/>
      <c r="CL179" s="83">
        <f t="shared" si="321"/>
        <v>0</v>
      </c>
      <c r="CM179" s="83">
        <f t="shared" si="322"/>
        <v>6683408.2215414047</v>
      </c>
      <c r="CN179" s="83">
        <f t="shared" si="323"/>
        <v>0</v>
      </c>
      <c r="CO179" s="83">
        <f t="shared" si="454"/>
        <v>0</v>
      </c>
      <c r="CP179" s="83">
        <f t="shared" si="455"/>
        <v>0</v>
      </c>
      <c r="CQ179" s="83">
        <f t="shared" si="456"/>
        <v>0</v>
      </c>
      <c r="CR179" s="83">
        <f t="shared" si="457"/>
        <v>0</v>
      </c>
      <c r="CS179" s="83">
        <f t="shared" si="458"/>
        <v>0</v>
      </c>
      <c r="CT179" s="83">
        <f t="shared" si="459"/>
        <v>0</v>
      </c>
      <c r="CU179" s="83">
        <f t="shared" si="460"/>
        <v>0</v>
      </c>
      <c r="CV179" s="83">
        <f t="shared" si="333"/>
        <v>0</v>
      </c>
      <c r="CW179" s="83">
        <f>INDEX($CO:$CU,ROW(),MATCH($CW$42,$CO$47:$CU$47,0))</f>
        <v>0</v>
      </c>
      <c r="CX179" s="83">
        <f t="shared" si="324"/>
        <v>193645.4985806942</v>
      </c>
      <c r="CY179" s="83">
        <f t="shared" si="325"/>
        <v>0</v>
      </c>
      <c r="CZ179" s="83">
        <f t="shared" si="334"/>
        <v>0</v>
      </c>
      <c r="DA179" s="83">
        <f t="shared" si="335"/>
        <v>6732318.9726555347</v>
      </c>
      <c r="DB179" s="83">
        <f t="shared" si="336"/>
        <v>0</v>
      </c>
      <c r="DC179" s="83">
        <f t="shared" si="461"/>
        <v>0</v>
      </c>
      <c r="DD179" s="83">
        <f t="shared" si="462"/>
        <v>0</v>
      </c>
      <c r="DE179" s="83">
        <f t="shared" si="463"/>
        <v>0</v>
      </c>
      <c r="DF179" s="83">
        <f t="shared" si="464"/>
        <v>0</v>
      </c>
      <c r="DG179" s="83">
        <f t="shared" si="465"/>
        <v>0</v>
      </c>
      <c r="DH179" s="83">
        <f t="shared" si="466"/>
        <v>0</v>
      </c>
      <c r="DI179" s="83">
        <f t="shared" si="467"/>
        <v>0</v>
      </c>
      <c r="DJ179" s="83">
        <f t="shared" si="337"/>
        <v>0</v>
      </c>
      <c r="DK179" s="83">
        <f>INDEX($DC:$DI,ROW(),MATCH($DK$42,$DC$47:$DI$47,0))</f>
        <v>0</v>
      </c>
      <c r="DL179" s="83">
        <f t="shared" si="338"/>
        <v>195074.30401882529</v>
      </c>
      <c r="DM179" s="83">
        <f t="shared" si="339"/>
        <v>0</v>
      </c>
      <c r="DN179" s="83">
        <f t="shared" si="340"/>
        <v>0</v>
      </c>
      <c r="DO179" s="83">
        <f t="shared" si="341"/>
        <v>458710.91040156787</v>
      </c>
      <c r="DP179" s="83">
        <f t="shared" si="342"/>
        <v>0</v>
      </c>
      <c r="DQ179" s="83">
        <f t="shared" si="343"/>
        <v>0</v>
      </c>
      <c r="DR179" s="83">
        <f t="shared" si="344"/>
        <v>0</v>
      </c>
      <c r="DS179" s="83">
        <f t="shared" si="345"/>
        <v>0</v>
      </c>
      <c r="DT179" s="83">
        <f t="shared" si="346"/>
        <v>0</v>
      </c>
      <c r="DU179" s="83">
        <f t="shared" si="347"/>
        <v>0</v>
      </c>
      <c r="DV179" s="83">
        <f t="shared" si="348"/>
        <v>7991.3139896327739</v>
      </c>
      <c r="DW179" s="83">
        <f t="shared" si="349"/>
        <v>0</v>
      </c>
      <c r="DX179" s="83">
        <f t="shared" si="350"/>
        <v>0</v>
      </c>
      <c r="DY179" s="83">
        <f t="shared" si="351"/>
        <v>457604.28765303857</v>
      </c>
      <c r="DZ179" s="83">
        <f t="shared" si="352"/>
        <v>0</v>
      </c>
      <c r="EA179" s="83">
        <f t="shared" si="353"/>
        <v>0</v>
      </c>
      <c r="EB179" s="83">
        <f t="shared" si="354"/>
        <v>0</v>
      </c>
      <c r="EC179" s="83">
        <f t="shared" si="355"/>
        <v>0</v>
      </c>
      <c r="ED179" s="83">
        <f t="shared" si="356"/>
        <v>0</v>
      </c>
      <c r="EE179" s="83">
        <f t="shared" si="357"/>
        <v>0</v>
      </c>
      <c r="EF179" s="83">
        <f t="shared" si="358"/>
        <v>7976.0954179634964</v>
      </c>
      <c r="EG179" s="83">
        <f t="shared" si="359"/>
        <v>0</v>
      </c>
      <c r="EH179" s="83">
        <f t="shared" si="360"/>
        <v>0</v>
      </c>
      <c r="EI179" s="83">
        <f t="shared" si="361"/>
        <v>6224697.3111398369</v>
      </c>
      <c r="EJ179" s="83">
        <f t="shared" si="362"/>
        <v>0</v>
      </c>
      <c r="EK179" s="83">
        <f t="shared" si="363"/>
        <v>0</v>
      </c>
      <c r="EL179" s="83">
        <f t="shared" si="364"/>
        <v>0</v>
      </c>
      <c r="EM179" s="83">
        <f t="shared" si="365"/>
        <v>0</v>
      </c>
      <c r="EN179" s="83">
        <f t="shared" si="366"/>
        <v>0</v>
      </c>
      <c r="EO179" s="83">
        <f t="shared" si="367"/>
        <v>0</v>
      </c>
      <c r="EP179" s="83">
        <f t="shared" si="468"/>
        <v>0</v>
      </c>
      <c r="EQ179" s="83">
        <f t="shared" si="469"/>
        <v>0</v>
      </c>
      <c r="ER179" s="83">
        <f t="shared" si="368"/>
        <v>0</v>
      </c>
      <c r="ES179" s="83">
        <f>INDEX($EK:$EQ,ROW(),MATCH($ES$42,$EK$47:$EQ$47,0))</f>
        <v>0</v>
      </c>
      <c r="ET179" s="83">
        <f t="shared" si="369"/>
        <v>185654.18459106144</v>
      </c>
      <c r="EU179" s="83">
        <f t="shared" si="370"/>
        <v>0</v>
      </c>
      <c r="EV179" s="83">
        <f t="shared" si="371"/>
        <v>0</v>
      </c>
      <c r="EW179" s="83">
        <f t="shared" si="372"/>
        <v>6274714.6850024965</v>
      </c>
      <c r="EX179" s="83">
        <f t="shared" si="373"/>
        <v>0</v>
      </c>
      <c r="EY179" s="83">
        <f t="shared" si="374"/>
        <v>0</v>
      </c>
      <c r="EZ179" s="83">
        <f t="shared" si="375"/>
        <v>0</v>
      </c>
      <c r="FA179" s="83">
        <f t="shared" si="376"/>
        <v>0</v>
      </c>
      <c r="FB179" s="83">
        <f t="shared" si="377"/>
        <v>0</v>
      </c>
      <c r="FC179" s="83">
        <f t="shared" si="378"/>
        <v>0</v>
      </c>
      <c r="FD179" s="83">
        <f t="shared" si="470"/>
        <v>0</v>
      </c>
      <c r="FE179" s="83">
        <f t="shared" si="471"/>
        <v>0</v>
      </c>
      <c r="FF179" s="83">
        <f t="shared" si="379"/>
        <v>0</v>
      </c>
      <c r="FG179" s="113">
        <f>INDEX($EY:$FE,ROW(),MATCH($FG$42,$EY$47:$FE$47,0))</f>
        <v>0</v>
      </c>
      <c r="FH179" s="83">
        <f t="shared" si="380"/>
        <v>187098.20860086181</v>
      </c>
      <c r="FI179" s="83">
        <f t="shared" si="381"/>
        <v>0</v>
      </c>
      <c r="FJ179" s="84">
        <v>631815.40464883903</v>
      </c>
      <c r="FK179" s="84">
        <v>341715.69778789702</v>
      </c>
      <c r="FL179" s="84"/>
      <c r="FM179" s="83">
        <f t="shared" si="472"/>
        <v>0</v>
      </c>
      <c r="FN179" s="83">
        <f t="shared" si="473"/>
        <v>0</v>
      </c>
      <c r="FO179" s="83">
        <f t="shared" si="382"/>
        <v>341715.69778789702</v>
      </c>
      <c r="FP179" s="84"/>
      <c r="FQ179" s="84">
        <v>88665359.576839596</v>
      </c>
      <c r="FR179" s="83">
        <f t="shared" si="383"/>
        <v>88665359.576839566</v>
      </c>
      <c r="FS179" s="83">
        <f t="shared" si="384"/>
        <v>0</v>
      </c>
      <c r="FT179" s="84">
        <v>89638890.679276302</v>
      </c>
      <c r="FU179" s="83">
        <f t="shared" si="474"/>
        <v>0</v>
      </c>
      <c r="FV179" s="83">
        <f t="shared" si="475"/>
        <v>0</v>
      </c>
      <c r="FW179" s="83">
        <f t="shared" si="476"/>
        <v>0</v>
      </c>
      <c r="FX179" s="84">
        <v>-46111752.759999998</v>
      </c>
      <c r="FY179" s="83">
        <f t="shared" si="385"/>
        <v>0</v>
      </c>
      <c r="FZ179" s="83">
        <f t="shared" si="477"/>
        <v>-3930.3662398010492</v>
      </c>
      <c r="GA179" s="83">
        <f t="shared" si="386"/>
        <v>0</v>
      </c>
      <c r="GB179" s="83">
        <f t="shared" si="387"/>
        <v>0</v>
      </c>
      <c r="GC179" s="83">
        <f t="shared" si="388"/>
        <v>0</v>
      </c>
      <c r="GD179" s="83">
        <f t="shared" si="389"/>
        <v>0</v>
      </c>
      <c r="GE179" s="83">
        <f t="shared" si="390"/>
        <v>0</v>
      </c>
      <c r="GF179" s="83">
        <f t="shared" si="391"/>
        <v>0</v>
      </c>
      <c r="GG179" s="83">
        <f t="shared" si="392"/>
        <v>0</v>
      </c>
      <c r="GH179" s="83">
        <f t="shared" si="393"/>
        <v>0</v>
      </c>
      <c r="GI179" s="83">
        <f t="shared" si="394"/>
        <v>0</v>
      </c>
      <c r="GJ179" s="83">
        <f t="shared" si="395"/>
        <v>89634960.313036501</v>
      </c>
      <c r="GK179" s="83">
        <f t="shared" si="396"/>
        <v>0</v>
      </c>
      <c r="GL179" s="83">
        <f t="shared" si="397"/>
        <v>0</v>
      </c>
      <c r="GM179" s="83">
        <f t="shared" si="398"/>
        <v>0</v>
      </c>
      <c r="GN179" s="83">
        <f t="shared" si="399"/>
        <v>0</v>
      </c>
      <c r="GO179" s="83">
        <f t="shared" si="400"/>
        <v>89634960.313036501</v>
      </c>
      <c r="GP179" s="83">
        <f t="shared" si="401"/>
        <v>0</v>
      </c>
      <c r="GQ179" s="83">
        <f t="shared" si="402"/>
        <v>0</v>
      </c>
      <c r="GR179" s="83">
        <f t="shared" si="403"/>
        <v>0</v>
      </c>
      <c r="GS179" s="83">
        <f t="shared" si="404"/>
        <v>0</v>
      </c>
      <c r="GT179" s="83">
        <f t="shared" si="405"/>
        <v>0</v>
      </c>
      <c r="GU179" s="83">
        <f t="shared" si="406"/>
        <v>0</v>
      </c>
      <c r="GV179" s="83">
        <f t="shared" si="407"/>
        <v>0</v>
      </c>
      <c r="GW179" s="83">
        <f t="shared" si="408"/>
        <v>0</v>
      </c>
      <c r="GX179" s="83">
        <f t="shared" si="409"/>
        <v>0</v>
      </c>
      <c r="GY179" s="83">
        <f t="shared" si="410"/>
        <v>0</v>
      </c>
      <c r="GZ179" s="83">
        <f t="shared" si="411"/>
        <v>96318368.534577906</v>
      </c>
      <c r="HA179" s="83">
        <f t="shared" si="412"/>
        <v>0</v>
      </c>
      <c r="HB179" s="83">
        <f t="shared" si="413"/>
        <v>0</v>
      </c>
      <c r="HC179" s="83">
        <f t="shared" si="414"/>
        <v>0</v>
      </c>
      <c r="HD179" s="83">
        <f t="shared" si="415"/>
        <v>0</v>
      </c>
      <c r="HE179" s="83">
        <f t="shared" si="416"/>
        <v>89828605.811617196</v>
      </c>
      <c r="HF179" s="83">
        <f t="shared" si="417"/>
        <v>0</v>
      </c>
      <c r="HG179" s="83">
        <f t="shared" si="418"/>
        <v>0</v>
      </c>
      <c r="HH179" s="83">
        <f t="shared" si="419"/>
        <v>95860764.246924862</v>
      </c>
      <c r="HI179" s="83">
        <f t="shared" si="420"/>
        <v>0</v>
      </c>
      <c r="HJ179" s="83">
        <f t="shared" si="421"/>
        <v>0</v>
      </c>
      <c r="HK179" s="83">
        <f t="shared" si="422"/>
        <v>0</v>
      </c>
      <c r="HL179" s="83">
        <f t="shared" si="423"/>
        <v>0</v>
      </c>
      <c r="HM179" s="83">
        <f t="shared" si="424"/>
        <v>89820629.716199234</v>
      </c>
      <c r="HN179" s="83">
        <f t="shared" si="425"/>
        <v>0</v>
      </c>
    </row>
    <row r="180" spans="1:222" x14ac:dyDescent="0.2">
      <c r="A180" s="63"/>
      <c r="K180" s="64" t="s">
        <v>497</v>
      </c>
      <c r="L180" s="64"/>
      <c r="M180" s="84">
        <v>1</v>
      </c>
      <c r="N180" s="84">
        <v>2</v>
      </c>
      <c r="O180" s="84"/>
      <c r="P180" s="84"/>
      <c r="Q180" s="84">
        <v>1</v>
      </c>
      <c r="R180" s="84">
        <v>1</v>
      </c>
      <c r="S180" s="83">
        <f t="shared" si="326"/>
        <v>40</v>
      </c>
      <c r="T180" s="87">
        <f t="shared" si="327"/>
        <v>0</v>
      </c>
      <c r="U180" s="84"/>
      <c r="V180" s="84"/>
      <c r="W180" s="85">
        <v>1.0029953227588899</v>
      </c>
      <c r="X180" s="85">
        <v>1.0029903875652599</v>
      </c>
      <c r="Y180" s="85">
        <v>1.0030019141089801</v>
      </c>
      <c r="Z180" s="85">
        <v>1.0029953227588899</v>
      </c>
      <c r="AA180" s="85">
        <v>1.00306302161087</v>
      </c>
      <c r="AB180" s="85">
        <v>1.00292961781637</v>
      </c>
      <c r="AC180" s="85">
        <v>1.0029953227588899</v>
      </c>
      <c r="AD180" s="85">
        <v>1.0029954125031499</v>
      </c>
      <c r="AE180" s="85">
        <v>1.0029932772955199</v>
      </c>
      <c r="AF180" s="98">
        <v>42037605.3995203</v>
      </c>
      <c r="AG180" s="84">
        <v>41976249.614420198</v>
      </c>
      <c r="AH180" s="84">
        <v>42119764.033941001</v>
      </c>
      <c r="AI180" s="84">
        <v>42037605.3995203</v>
      </c>
      <c r="AJ180" s="84">
        <v>42137128.707315199</v>
      </c>
      <c r="AK180" s="84">
        <v>41941027.9424555</v>
      </c>
      <c r="AL180" s="98">
        <v>42037605.3995203</v>
      </c>
      <c r="AM180" s="84">
        <v>42077823.872161597</v>
      </c>
      <c r="AN180" s="84">
        <v>42007181.195497297</v>
      </c>
      <c r="AO180" s="84"/>
      <c r="AP180" s="84"/>
      <c r="AQ180" s="84"/>
      <c r="AR180" s="84">
        <v>36953423.343278602</v>
      </c>
      <c r="AS180" s="83">
        <f t="shared" si="328"/>
        <v>36953423.343278602</v>
      </c>
      <c r="AT180" s="83">
        <f t="shared" si="426"/>
        <v>36953423.343278602</v>
      </c>
      <c r="AU180" s="83">
        <f t="shared" si="329"/>
        <v>0</v>
      </c>
      <c r="AV180" s="84">
        <v>36953494.939999998</v>
      </c>
      <c r="AW180" s="84">
        <v>36953494.939999998</v>
      </c>
      <c r="AX180" s="84"/>
      <c r="AY180" s="83">
        <f t="shared" si="427"/>
        <v>36953494.939999998</v>
      </c>
      <c r="AZ180" s="83">
        <f t="shared" si="428"/>
        <v>0</v>
      </c>
      <c r="BA180" s="83">
        <f t="shared" si="429"/>
        <v>42037605.3995203</v>
      </c>
      <c r="BB180" s="83">
        <f t="shared" si="430"/>
        <v>42037605.3995203</v>
      </c>
      <c r="BC180" s="83">
        <f t="shared" si="431"/>
        <v>42037605.3995203</v>
      </c>
      <c r="BD180" s="83">
        <f t="shared" si="432"/>
        <v>42037605.3995203</v>
      </c>
      <c r="BE180" s="83">
        <f t="shared" si="330"/>
        <v>0</v>
      </c>
      <c r="BF180" s="83">
        <f t="shared" si="331"/>
        <v>0</v>
      </c>
      <c r="BG180" s="83">
        <f t="shared" si="433"/>
        <v>42037605.3995203</v>
      </c>
      <c r="BH180" s="83">
        <f t="shared" si="434"/>
        <v>41976249.614420198</v>
      </c>
      <c r="BI180" s="83">
        <f t="shared" si="435"/>
        <v>42119764.033941001</v>
      </c>
      <c r="BJ180" s="83">
        <f t="shared" si="436"/>
        <v>42037605.3995203</v>
      </c>
      <c r="BK180" s="83">
        <f t="shared" si="437"/>
        <v>42137128.707315199</v>
      </c>
      <c r="BL180" s="83">
        <f t="shared" si="438"/>
        <v>41941027.9424555</v>
      </c>
      <c r="BM180" s="83">
        <f t="shared" si="439"/>
        <v>42077823.872161597</v>
      </c>
      <c r="BN180" s="83">
        <f t="shared" si="440"/>
        <v>42007181.195497297</v>
      </c>
      <c r="BO180" s="83">
        <f t="shared" si="332"/>
        <v>0</v>
      </c>
      <c r="BP180" s="83">
        <f t="shared" si="441"/>
        <v>0</v>
      </c>
      <c r="BQ180" s="83">
        <f t="shared" si="442"/>
        <v>42163521.595702715</v>
      </c>
      <c r="BR180" s="83">
        <f t="shared" si="443"/>
        <v>42163521.595702715</v>
      </c>
      <c r="BS180" s="83">
        <f t="shared" si="444"/>
        <v>42163521.595702715</v>
      </c>
      <c r="BT180" s="83">
        <f t="shared" si="445"/>
        <v>42163521.595702715</v>
      </c>
      <c r="BU180" s="83">
        <f t="shared" si="446"/>
        <v>42163521.595702715</v>
      </c>
      <c r="BV180" s="83">
        <f t="shared" si="447"/>
        <v>42101774.869303405</v>
      </c>
      <c r="BW180" s="83">
        <f t="shared" si="448"/>
        <v>42246203.947861403</v>
      </c>
      <c r="BX180" s="83">
        <f t="shared" si="449"/>
        <v>42163521.595702715</v>
      </c>
      <c r="BY180" s="83">
        <f t="shared" si="450"/>
        <v>42266195.643165715</v>
      </c>
      <c r="BZ180" s="83">
        <f t="shared" si="451"/>
        <v>42063899.125152588</v>
      </c>
      <c r="CA180" s="83">
        <f t="shared" si="452"/>
        <v>42203864.311893612</v>
      </c>
      <c r="CB180" s="83">
        <f t="shared" si="453"/>
        <v>42132920.337218568</v>
      </c>
      <c r="CC180" s="84"/>
      <c r="CD180" s="84"/>
      <c r="CE180" s="84"/>
      <c r="CF180" s="84"/>
      <c r="CG180" s="84"/>
      <c r="CH180" s="84"/>
      <c r="CI180" s="84"/>
      <c r="CJ180" s="84"/>
      <c r="CK180" s="84"/>
      <c r="CL180" s="83">
        <f t="shared" si="321"/>
        <v>0</v>
      </c>
      <c r="CM180" s="83">
        <f t="shared" si="322"/>
        <v>82158.634420700371</v>
      </c>
      <c r="CN180" s="83">
        <f t="shared" si="323"/>
        <v>0</v>
      </c>
      <c r="CO180" s="83">
        <f t="shared" si="454"/>
        <v>99523.307794898748</v>
      </c>
      <c r="CP180" s="83">
        <f t="shared" si="455"/>
        <v>0</v>
      </c>
      <c r="CQ180" s="83">
        <f t="shared" si="456"/>
        <v>0</v>
      </c>
      <c r="CR180" s="83">
        <f t="shared" si="457"/>
        <v>0</v>
      </c>
      <c r="CS180" s="83">
        <f t="shared" si="458"/>
        <v>0</v>
      </c>
      <c r="CT180" s="83">
        <f t="shared" si="459"/>
        <v>0</v>
      </c>
      <c r="CU180" s="83">
        <f t="shared" si="460"/>
        <v>0</v>
      </c>
      <c r="CV180" s="83">
        <f t="shared" si="333"/>
        <v>99523.307794898748</v>
      </c>
      <c r="CW180" s="83">
        <f>INDEX($CO:$CU,ROW(),MATCH($CW$42,$CO$47:$CU$47,0))</f>
        <v>0</v>
      </c>
      <c r="CX180" s="83">
        <f t="shared" si="324"/>
        <v>40218.472641296685</v>
      </c>
      <c r="CY180" s="83">
        <f t="shared" si="325"/>
        <v>0</v>
      </c>
      <c r="CZ180" s="83">
        <f t="shared" si="334"/>
        <v>0</v>
      </c>
      <c r="DA180" s="83">
        <f t="shared" si="335"/>
        <v>82682.352158688009</v>
      </c>
      <c r="DB180" s="83">
        <f t="shared" si="336"/>
        <v>0</v>
      </c>
      <c r="DC180" s="83">
        <f t="shared" si="461"/>
        <v>102674.04746299982</v>
      </c>
      <c r="DD180" s="83">
        <f t="shared" si="462"/>
        <v>0</v>
      </c>
      <c r="DE180" s="83">
        <f t="shared" si="463"/>
        <v>0</v>
      </c>
      <c r="DF180" s="83">
        <f t="shared" si="464"/>
        <v>0</v>
      </c>
      <c r="DG180" s="83">
        <f t="shared" si="465"/>
        <v>0</v>
      </c>
      <c r="DH180" s="83">
        <f t="shared" si="466"/>
        <v>0</v>
      </c>
      <c r="DI180" s="83">
        <f t="shared" si="467"/>
        <v>0</v>
      </c>
      <c r="DJ180" s="83">
        <f t="shared" si="337"/>
        <v>102674.04746299982</v>
      </c>
      <c r="DK180" s="83">
        <f>INDEX($DC:$DI,ROW(),MATCH($DK$42,$DC$47:$DI$47,0))</f>
        <v>0</v>
      </c>
      <c r="DL180" s="83">
        <f t="shared" si="338"/>
        <v>40342.716190896928</v>
      </c>
      <c r="DM180" s="83">
        <f t="shared" si="339"/>
        <v>0</v>
      </c>
      <c r="DN180" s="83">
        <f t="shared" si="340"/>
        <v>0</v>
      </c>
      <c r="DO180" s="83">
        <f t="shared" si="341"/>
        <v>5638.8987090447745</v>
      </c>
      <c r="DP180" s="83">
        <f t="shared" si="342"/>
        <v>0</v>
      </c>
      <c r="DQ180" s="83">
        <f t="shared" si="343"/>
        <v>-16024.854295998688</v>
      </c>
      <c r="DR180" s="83">
        <f t="shared" si="344"/>
        <v>0</v>
      </c>
      <c r="DS180" s="83">
        <f t="shared" si="345"/>
        <v>0</v>
      </c>
      <c r="DT180" s="83">
        <f t="shared" si="346"/>
        <v>0</v>
      </c>
      <c r="DU180" s="83">
        <f t="shared" si="347"/>
        <v>0</v>
      </c>
      <c r="DV180" s="83">
        <f t="shared" si="348"/>
        <v>1659.7258671939999</v>
      </c>
      <c r="DW180" s="83">
        <f t="shared" si="349"/>
        <v>0</v>
      </c>
      <c r="DX180" s="83">
        <f t="shared" si="350"/>
        <v>0</v>
      </c>
      <c r="DY180" s="83">
        <f t="shared" si="351"/>
        <v>5620.0246920460359</v>
      </c>
      <c r="DZ180" s="83">
        <f t="shared" si="352"/>
        <v>0</v>
      </c>
      <c r="EA180" s="83">
        <f t="shared" si="353"/>
        <v>-15763.983262470521</v>
      </c>
      <c r="EB180" s="83">
        <f t="shared" si="354"/>
        <v>0</v>
      </c>
      <c r="EC180" s="83">
        <f t="shared" si="355"/>
        <v>0</v>
      </c>
      <c r="ED180" s="83">
        <f t="shared" si="356"/>
        <v>0</v>
      </c>
      <c r="EE180" s="83">
        <f t="shared" si="357"/>
        <v>0</v>
      </c>
      <c r="EF180" s="83">
        <f t="shared" si="358"/>
        <v>1649.5117354224276</v>
      </c>
      <c r="EG180" s="83">
        <f t="shared" si="359"/>
        <v>0</v>
      </c>
      <c r="EH180" s="83">
        <f t="shared" si="360"/>
        <v>0</v>
      </c>
      <c r="EI180" s="83">
        <f t="shared" si="361"/>
        <v>76519.735711655594</v>
      </c>
      <c r="EJ180" s="83">
        <f t="shared" si="362"/>
        <v>0</v>
      </c>
      <c r="EK180" s="83">
        <f t="shared" si="363"/>
        <v>115548.16209089744</v>
      </c>
      <c r="EL180" s="83">
        <f t="shared" si="364"/>
        <v>0</v>
      </c>
      <c r="EM180" s="83">
        <f t="shared" si="365"/>
        <v>0</v>
      </c>
      <c r="EN180" s="83">
        <f t="shared" si="366"/>
        <v>0</v>
      </c>
      <c r="EO180" s="83">
        <f t="shared" si="367"/>
        <v>0</v>
      </c>
      <c r="EP180" s="83">
        <f t="shared" si="468"/>
        <v>0</v>
      </c>
      <c r="EQ180" s="83">
        <f t="shared" si="469"/>
        <v>0</v>
      </c>
      <c r="ER180" s="83">
        <f t="shared" si="368"/>
        <v>115548.16209089744</v>
      </c>
      <c r="ES180" s="83">
        <f>INDEX($EK:$EQ,ROW(),MATCH($ES$42,$EK$47:$EQ$47,0))</f>
        <v>0</v>
      </c>
      <c r="ET180" s="83">
        <f t="shared" si="369"/>
        <v>38558.746774102685</v>
      </c>
      <c r="EU180" s="83">
        <f t="shared" si="370"/>
        <v>0</v>
      </c>
      <c r="EV180" s="83">
        <f t="shared" si="371"/>
        <v>0</v>
      </c>
      <c r="EW180" s="83">
        <f t="shared" si="372"/>
        <v>77062.327466641975</v>
      </c>
      <c r="EX180" s="83">
        <f t="shared" si="373"/>
        <v>0</v>
      </c>
      <c r="EY180" s="83">
        <f t="shared" si="374"/>
        <v>118438.03072547034</v>
      </c>
      <c r="EZ180" s="83">
        <f t="shared" si="375"/>
        <v>0</v>
      </c>
      <c r="FA180" s="83">
        <f t="shared" si="376"/>
        <v>0</v>
      </c>
      <c r="FB180" s="83">
        <f t="shared" si="377"/>
        <v>0</v>
      </c>
      <c r="FC180" s="83">
        <f t="shared" si="378"/>
        <v>0</v>
      </c>
      <c r="FD180" s="83">
        <f t="shared" si="470"/>
        <v>0</v>
      </c>
      <c r="FE180" s="83">
        <f t="shared" si="471"/>
        <v>0</v>
      </c>
      <c r="FF180" s="83">
        <f t="shared" si="379"/>
        <v>118438.03072547034</v>
      </c>
      <c r="FG180" s="113">
        <f>INDEX($EY:$FE,ROW(),MATCH($FG$42,$EY$47:$FE$47,0))</f>
        <v>0</v>
      </c>
      <c r="FH180" s="83">
        <f t="shared" si="380"/>
        <v>38693.204455474501</v>
      </c>
      <c r="FI180" s="83">
        <f t="shared" si="381"/>
        <v>0</v>
      </c>
      <c r="FJ180" s="84">
        <v>165949.01897946099</v>
      </c>
      <c r="FK180" s="84">
        <v>129241.059008294</v>
      </c>
      <c r="FL180" s="84"/>
      <c r="FM180" s="83">
        <f t="shared" si="472"/>
        <v>0</v>
      </c>
      <c r="FN180" s="83">
        <f t="shared" si="473"/>
        <v>0</v>
      </c>
      <c r="FO180" s="83">
        <f t="shared" si="382"/>
        <v>129241.059008294</v>
      </c>
      <c r="FP180" s="84">
        <v>1260.07755854064</v>
      </c>
      <c r="FQ180" s="84">
        <v>41744519.208621703</v>
      </c>
      <c r="FR180" s="83">
        <f t="shared" si="383"/>
        <v>41744519.208621688</v>
      </c>
      <c r="FS180" s="83">
        <f t="shared" si="384"/>
        <v>0</v>
      </c>
      <c r="FT180" s="84">
        <v>42038449.209050901</v>
      </c>
      <c r="FU180" s="83">
        <f t="shared" si="474"/>
        <v>42037605.3995203</v>
      </c>
      <c r="FV180" s="83">
        <f t="shared" si="475"/>
        <v>0</v>
      </c>
      <c r="FW180" s="83">
        <f t="shared" si="476"/>
        <v>36953423.343278602</v>
      </c>
      <c r="FX180" s="84">
        <v>-16566432.08</v>
      </c>
      <c r="FY180" s="83">
        <f t="shared" si="385"/>
        <v>0</v>
      </c>
      <c r="FZ180" s="83">
        <f t="shared" si="477"/>
        <v>-843.80953060090542</v>
      </c>
      <c r="GA180" s="83">
        <f t="shared" si="386"/>
        <v>0</v>
      </c>
      <c r="GB180" s="83">
        <f t="shared" si="387"/>
        <v>0</v>
      </c>
      <c r="GC180" s="83">
        <f t="shared" si="388"/>
        <v>0</v>
      </c>
      <c r="GD180" s="83">
        <f t="shared" si="389"/>
        <v>0</v>
      </c>
      <c r="GE180" s="83">
        <f t="shared" si="390"/>
        <v>0</v>
      </c>
      <c r="GF180" s="83">
        <f t="shared" si="391"/>
        <v>0</v>
      </c>
      <c r="GG180" s="83">
        <f t="shared" si="392"/>
        <v>0</v>
      </c>
      <c r="GH180" s="83">
        <f t="shared" si="393"/>
        <v>0</v>
      </c>
      <c r="GI180" s="83">
        <f t="shared" si="394"/>
        <v>0</v>
      </c>
      <c r="GJ180" s="83">
        <f t="shared" si="395"/>
        <v>42037605.3995203</v>
      </c>
      <c r="GK180" s="83">
        <f t="shared" si="396"/>
        <v>0</v>
      </c>
      <c r="GL180" s="83">
        <f t="shared" si="397"/>
        <v>42037605.3995203</v>
      </c>
      <c r="GM180" s="83">
        <f t="shared" si="398"/>
        <v>0</v>
      </c>
      <c r="GN180" s="83">
        <f t="shared" si="399"/>
        <v>0</v>
      </c>
      <c r="GO180" s="83">
        <f t="shared" si="400"/>
        <v>42037605.3995203</v>
      </c>
      <c r="GP180" s="83">
        <f t="shared" si="401"/>
        <v>0</v>
      </c>
      <c r="GQ180" s="83">
        <f t="shared" si="402"/>
        <v>0</v>
      </c>
      <c r="GR180" s="83">
        <f t="shared" si="403"/>
        <v>0</v>
      </c>
      <c r="GS180" s="83">
        <f t="shared" si="404"/>
        <v>0</v>
      </c>
      <c r="GT180" s="83">
        <f t="shared" si="405"/>
        <v>0</v>
      </c>
      <c r="GU180" s="83">
        <f t="shared" si="406"/>
        <v>0</v>
      </c>
      <c r="GV180" s="83">
        <f t="shared" si="407"/>
        <v>0</v>
      </c>
      <c r="GW180" s="83">
        <f t="shared" si="408"/>
        <v>0</v>
      </c>
      <c r="GX180" s="83">
        <f t="shared" si="409"/>
        <v>0</v>
      </c>
      <c r="GY180" s="83">
        <f t="shared" si="410"/>
        <v>0</v>
      </c>
      <c r="GZ180" s="83">
        <f t="shared" si="411"/>
        <v>42119764.033941001</v>
      </c>
      <c r="HA180" s="83">
        <f t="shared" si="412"/>
        <v>0</v>
      </c>
      <c r="HB180" s="83">
        <f t="shared" si="413"/>
        <v>42137128.707315199</v>
      </c>
      <c r="HC180" s="83">
        <f t="shared" si="414"/>
        <v>0</v>
      </c>
      <c r="HD180" s="83">
        <f t="shared" si="415"/>
        <v>0</v>
      </c>
      <c r="HE180" s="83">
        <f t="shared" si="416"/>
        <v>42077823.872161597</v>
      </c>
      <c r="HF180" s="83">
        <f t="shared" si="417"/>
        <v>0</v>
      </c>
      <c r="HG180" s="83">
        <f t="shared" si="418"/>
        <v>0</v>
      </c>
      <c r="HH180" s="83">
        <f t="shared" si="419"/>
        <v>42114144.009248957</v>
      </c>
      <c r="HI180" s="83">
        <f t="shared" si="420"/>
        <v>0</v>
      </c>
      <c r="HJ180" s="83">
        <f t="shared" si="421"/>
        <v>42152892.690577671</v>
      </c>
      <c r="HK180" s="83">
        <f t="shared" si="422"/>
        <v>0</v>
      </c>
      <c r="HL180" s="83">
        <f t="shared" si="423"/>
        <v>0</v>
      </c>
      <c r="HM180" s="83">
        <f t="shared" si="424"/>
        <v>42076174.360426173</v>
      </c>
      <c r="HN180" s="83">
        <f t="shared" si="425"/>
        <v>0</v>
      </c>
    </row>
    <row r="181" spans="1:222" x14ac:dyDescent="0.2">
      <c r="A181" s="63"/>
      <c r="K181" s="64" t="s">
        <v>498</v>
      </c>
      <c r="L181" s="64"/>
      <c r="M181" s="84">
        <v>1</v>
      </c>
      <c r="N181" s="84">
        <v>2</v>
      </c>
      <c r="O181" s="84"/>
      <c r="P181" s="84"/>
      <c r="Q181" s="84">
        <v>1</v>
      </c>
      <c r="R181" s="84">
        <v>1</v>
      </c>
      <c r="S181" s="83">
        <f t="shared" si="326"/>
        <v>40</v>
      </c>
      <c r="T181" s="87">
        <f t="shared" si="327"/>
        <v>0</v>
      </c>
      <c r="U181" s="84"/>
      <c r="V181" s="84"/>
      <c r="W181" s="85">
        <v>1.0023004465093299</v>
      </c>
      <c r="X181" s="85">
        <v>1.0018015853098401</v>
      </c>
      <c r="Y181" s="85">
        <v>1.00265752172228</v>
      </c>
      <c r="Z181" s="85">
        <v>1.0022757182506099</v>
      </c>
      <c r="AA181" s="85">
        <v>1.0028471463384301</v>
      </c>
      <c r="AB181" s="85">
        <v>1.00172897545891</v>
      </c>
      <c r="AC181" s="85">
        <v>1.0023004465093299</v>
      </c>
      <c r="AD181" s="85">
        <v>1.00217309801432</v>
      </c>
      <c r="AE181" s="85">
        <v>1.0025456128258601</v>
      </c>
      <c r="AF181" s="98">
        <v>-3514090.5591212902</v>
      </c>
      <c r="AG181" s="84">
        <v>-2594237.5073412098</v>
      </c>
      <c r="AH181" s="84">
        <v>-4749743.2451812699</v>
      </c>
      <c r="AI181" s="84">
        <v>-3442047.0048730001</v>
      </c>
      <c r="AJ181" s="84">
        <v>-4152547.3940064302</v>
      </c>
      <c r="AK181" s="84">
        <v>-2986253.0307435999</v>
      </c>
      <c r="AL181" s="98">
        <v>-3514090.5591212902</v>
      </c>
      <c r="AM181" s="84">
        <v>-3353223.1700347699</v>
      </c>
      <c r="AN181" s="84">
        <v>-3025995.25726606</v>
      </c>
      <c r="AO181" s="84"/>
      <c r="AP181" s="84"/>
      <c r="AQ181" s="84"/>
      <c r="AR181" s="84">
        <v>751681.659308817</v>
      </c>
      <c r="AS181" s="83">
        <f t="shared" si="328"/>
        <v>751681.659308817</v>
      </c>
      <c r="AT181" s="83">
        <f t="shared" si="426"/>
        <v>751681.659308817</v>
      </c>
      <c r="AU181" s="83">
        <f t="shared" si="329"/>
        <v>0</v>
      </c>
      <c r="AV181" s="84">
        <v>4279251.26</v>
      </c>
      <c r="AW181" s="84">
        <v>4279251.26</v>
      </c>
      <c r="AX181" s="84"/>
      <c r="AY181" s="83">
        <f t="shared" si="427"/>
        <v>4279251.26</v>
      </c>
      <c r="AZ181" s="83">
        <f t="shared" si="428"/>
        <v>0</v>
      </c>
      <c r="BA181" s="83">
        <f t="shared" si="429"/>
        <v>-3514090.5591212902</v>
      </c>
      <c r="BB181" s="83">
        <f t="shared" si="430"/>
        <v>-1807781.6717492472</v>
      </c>
      <c r="BC181" s="83">
        <f t="shared" si="431"/>
        <v>-1807781.6717492472</v>
      </c>
      <c r="BD181" s="83">
        <f t="shared" si="432"/>
        <v>-1807781.6717492472</v>
      </c>
      <c r="BE181" s="83">
        <f t="shared" si="330"/>
        <v>0</v>
      </c>
      <c r="BF181" s="83">
        <f t="shared" si="331"/>
        <v>0</v>
      </c>
      <c r="BG181" s="83">
        <f t="shared" si="433"/>
        <v>-3514090.5591212902</v>
      </c>
      <c r="BH181" s="83">
        <f t="shared" si="434"/>
        <v>-2594237.5073412098</v>
      </c>
      <c r="BI181" s="83">
        <f t="shared" si="435"/>
        <v>-4749743.2451812699</v>
      </c>
      <c r="BJ181" s="83">
        <f t="shared" si="436"/>
        <v>-3442047.0048730001</v>
      </c>
      <c r="BK181" s="83">
        <f t="shared" si="437"/>
        <v>-4152547.3940064302</v>
      </c>
      <c r="BL181" s="83">
        <f t="shared" si="438"/>
        <v>-2986253.0307435999</v>
      </c>
      <c r="BM181" s="83">
        <f t="shared" si="439"/>
        <v>-3353223.1700347699</v>
      </c>
      <c r="BN181" s="83">
        <f t="shared" si="440"/>
        <v>-3025995.25726606</v>
      </c>
      <c r="BO181" s="83">
        <f t="shared" si="332"/>
        <v>0</v>
      </c>
      <c r="BP181" s="83">
        <f t="shared" si="441"/>
        <v>0</v>
      </c>
      <c r="BQ181" s="83">
        <f t="shared" si="442"/>
        <v>-3522174.5364814899</v>
      </c>
      <c r="BR181" s="83">
        <f t="shared" si="443"/>
        <v>-1812632.0581653672</v>
      </c>
      <c r="BS181" s="83">
        <f t="shared" si="444"/>
        <v>-1812632.0581653672</v>
      </c>
      <c r="BT181" s="83">
        <f t="shared" si="445"/>
        <v>-1812632.0581653672</v>
      </c>
      <c r="BU181" s="83">
        <f t="shared" si="446"/>
        <v>-3522174.5364814899</v>
      </c>
      <c r="BV181" s="83">
        <f t="shared" si="447"/>
        <v>-2598911.2475246717</v>
      </c>
      <c r="BW181" s="83">
        <f t="shared" si="448"/>
        <v>-4762365.7910305914</v>
      </c>
      <c r="BX181" s="83">
        <f t="shared" si="449"/>
        <v>-3449880.1340614469</v>
      </c>
      <c r="BY181" s="83">
        <f t="shared" si="450"/>
        <v>-4164370.304114433</v>
      </c>
      <c r="BZ181" s="83">
        <f t="shared" si="451"/>
        <v>-2991416.1889478513</v>
      </c>
      <c r="CA181" s="83">
        <f t="shared" si="452"/>
        <v>-3360510.0526471441</v>
      </c>
      <c r="CB181" s="83">
        <f t="shared" si="453"/>
        <v>-3033698.2696039481</v>
      </c>
      <c r="CC181" s="84"/>
      <c r="CD181" s="84"/>
      <c r="CE181" s="84"/>
      <c r="CF181" s="84"/>
      <c r="CG181" s="84"/>
      <c r="CH181" s="84"/>
      <c r="CI181" s="84"/>
      <c r="CJ181" s="84"/>
      <c r="CK181" s="84"/>
      <c r="CL181" s="83">
        <f t="shared" si="321"/>
        <v>919853.05178008042</v>
      </c>
      <c r="CM181" s="83">
        <f t="shared" si="322"/>
        <v>0</v>
      </c>
      <c r="CN181" s="83">
        <f t="shared" si="323"/>
        <v>72043.554248290136</v>
      </c>
      <c r="CO181" s="83">
        <f t="shared" si="454"/>
        <v>0</v>
      </c>
      <c r="CP181" s="83">
        <f t="shared" si="455"/>
        <v>527837.52837769035</v>
      </c>
      <c r="CQ181" s="83">
        <f t="shared" si="456"/>
        <v>0</v>
      </c>
      <c r="CR181" s="83">
        <f t="shared" si="457"/>
        <v>1706308.887372043</v>
      </c>
      <c r="CS181" s="83">
        <f t="shared" si="458"/>
        <v>1706308.887372043</v>
      </c>
      <c r="CT181" s="83">
        <f t="shared" si="459"/>
        <v>1706308.887372043</v>
      </c>
      <c r="CU181" s="83">
        <f t="shared" si="460"/>
        <v>1706308.887372043</v>
      </c>
      <c r="CV181" s="83">
        <f t="shared" si="333"/>
        <v>1706308.887372043</v>
      </c>
      <c r="CW181" s="83">
        <f>INDEX($CO:$CU,ROW(),MATCH($CW$42,$CO$47:$CU$47,0))</f>
        <v>1706308.887372043</v>
      </c>
      <c r="CX181" s="83">
        <f t="shared" si="324"/>
        <v>160867.3890865203</v>
      </c>
      <c r="CY181" s="83">
        <f t="shared" si="325"/>
        <v>488095.30185523024</v>
      </c>
      <c r="CZ181" s="83">
        <f t="shared" si="334"/>
        <v>923263.28895681817</v>
      </c>
      <c r="DA181" s="83">
        <f t="shared" si="335"/>
        <v>0</v>
      </c>
      <c r="DB181" s="83">
        <f t="shared" si="336"/>
        <v>72294.402420043014</v>
      </c>
      <c r="DC181" s="83">
        <f t="shared" si="461"/>
        <v>0</v>
      </c>
      <c r="DD181" s="83">
        <f t="shared" si="462"/>
        <v>530758.34753363859</v>
      </c>
      <c r="DE181" s="83">
        <f t="shared" si="463"/>
        <v>0</v>
      </c>
      <c r="DF181" s="83">
        <f t="shared" si="464"/>
        <v>1709542.4783161227</v>
      </c>
      <c r="DG181" s="83">
        <f t="shared" si="465"/>
        <v>1709542.4783161227</v>
      </c>
      <c r="DH181" s="83">
        <f t="shared" si="466"/>
        <v>1709542.4783161227</v>
      </c>
      <c r="DI181" s="83">
        <f t="shared" si="467"/>
        <v>1709542.4783161227</v>
      </c>
      <c r="DJ181" s="83">
        <f t="shared" si="337"/>
        <v>1709542.4783161227</v>
      </c>
      <c r="DK181" s="83">
        <f>INDEX($DC:$DI,ROW(),MATCH($DK$42,$DC$47:$DI$47,0))</f>
        <v>1709542.4783161227</v>
      </c>
      <c r="DL181" s="83">
        <f t="shared" si="338"/>
        <v>161664.48383434583</v>
      </c>
      <c r="DM181" s="83">
        <f t="shared" si="339"/>
        <v>488476.26687754178</v>
      </c>
      <c r="DN181" s="83">
        <f t="shared" si="340"/>
        <v>0</v>
      </c>
      <c r="DO181" s="83">
        <f t="shared" si="341"/>
        <v>0</v>
      </c>
      <c r="DP181" s="83">
        <f t="shared" si="342"/>
        <v>0</v>
      </c>
      <c r="DQ181" s="83">
        <f t="shared" si="343"/>
        <v>0</v>
      </c>
      <c r="DR181" s="83">
        <f t="shared" si="344"/>
        <v>-62425.003564042097</v>
      </c>
      <c r="DS181" s="83">
        <f t="shared" si="345"/>
        <v>0</v>
      </c>
      <c r="DT181" s="83">
        <f t="shared" si="346"/>
        <v>-45152.755880861201</v>
      </c>
      <c r="DU181" s="83">
        <f t="shared" si="347"/>
        <v>-45152.755880861208</v>
      </c>
      <c r="DV181" s="83">
        <f t="shared" si="348"/>
        <v>6638.6351673809186</v>
      </c>
      <c r="DW181" s="83">
        <f t="shared" si="349"/>
        <v>0</v>
      </c>
      <c r="DX181" s="83">
        <f t="shared" si="350"/>
        <v>0</v>
      </c>
      <c r="DY181" s="83">
        <f t="shared" si="351"/>
        <v>0</v>
      </c>
      <c r="DZ181" s="83">
        <f t="shared" si="352"/>
        <v>0</v>
      </c>
      <c r="EA181" s="83">
        <f t="shared" si="353"/>
        <v>0</v>
      </c>
      <c r="EB181" s="83">
        <f t="shared" si="354"/>
        <v>-63870.551826557814</v>
      </c>
      <c r="EC181" s="83">
        <f t="shared" si="355"/>
        <v>0</v>
      </c>
      <c r="ED181" s="83">
        <f t="shared" si="356"/>
        <v>-46155.119270411313</v>
      </c>
      <c r="EE181" s="83">
        <f t="shared" si="357"/>
        <v>-46155.119270411298</v>
      </c>
      <c r="EF181" s="83">
        <f t="shared" si="358"/>
        <v>6610.0522836371274</v>
      </c>
      <c r="EG181" s="83">
        <f t="shared" si="359"/>
        <v>0</v>
      </c>
      <c r="EH181" s="83">
        <f t="shared" si="360"/>
        <v>919853.05178008042</v>
      </c>
      <c r="EI181" s="83">
        <f t="shared" si="361"/>
        <v>0</v>
      </c>
      <c r="EJ181" s="83">
        <f t="shared" si="362"/>
        <v>72043.554248290136</v>
      </c>
      <c r="EK181" s="83">
        <f t="shared" si="363"/>
        <v>0</v>
      </c>
      <c r="EL181" s="83">
        <f t="shared" si="364"/>
        <v>590262.53194173239</v>
      </c>
      <c r="EM181" s="83">
        <f t="shared" si="365"/>
        <v>0</v>
      </c>
      <c r="EN181" s="83">
        <f t="shared" si="366"/>
        <v>1751461.6432529043</v>
      </c>
      <c r="EO181" s="83">
        <f t="shared" si="367"/>
        <v>1751461.6432529043</v>
      </c>
      <c r="EP181" s="83">
        <f t="shared" si="468"/>
        <v>1751461.6432529043</v>
      </c>
      <c r="EQ181" s="83">
        <f t="shared" si="469"/>
        <v>1751461.6432529043</v>
      </c>
      <c r="ER181" s="83">
        <f t="shared" si="368"/>
        <v>1751461.6432529043</v>
      </c>
      <c r="ES181" s="83">
        <f>INDEX($EK:$EQ,ROW(),MATCH($ES$42,$EK$47:$EQ$47,0))</f>
        <v>1751461.6432529043</v>
      </c>
      <c r="ET181" s="83">
        <f t="shared" si="369"/>
        <v>154228.75391913939</v>
      </c>
      <c r="EU181" s="83">
        <f t="shared" si="370"/>
        <v>488095.30185523024</v>
      </c>
      <c r="EV181" s="83">
        <f t="shared" si="371"/>
        <v>923263.28895681817</v>
      </c>
      <c r="EW181" s="83">
        <f t="shared" si="372"/>
        <v>0</v>
      </c>
      <c r="EX181" s="83">
        <f t="shared" si="373"/>
        <v>72294.402420043014</v>
      </c>
      <c r="EY181" s="83">
        <f t="shared" si="374"/>
        <v>0</v>
      </c>
      <c r="EZ181" s="83">
        <f t="shared" si="375"/>
        <v>594628.89936019643</v>
      </c>
      <c r="FA181" s="83">
        <f t="shared" si="376"/>
        <v>0</v>
      </c>
      <c r="FB181" s="83">
        <f t="shared" si="377"/>
        <v>1755697.597586534</v>
      </c>
      <c r="FC181" s="83">
        <f t="shared" si="378"/>
        <v>1755697.597586534</v>
      </c>
      <c r="FD181" s="83">
        <f t="shared" si="470"/>
        <v>1755697.597586534</v>
      </c>
      <c r="FE181" s="83">
        <f t="shared" si="471"/>
        <v>1755697.597586534</v>
      </c>
      <c r="FF181" s="83">
        <f t="shared" si="379"/>
        <v>1755697.597586534</v>
      </c>
      <c r="FG181" s="113">
        <f>INDEX($EY:$FE,ROW(),MATCH($FG$42,$EY$47:$FE$47,0))</f>
        <v>1755697.597586534</v>
      </c>
      <c r="FH181" s="83">
        <f t="shared" si="380"/>
        <v>155054.43155070869</v>
      </c>
      <c r="FI181" s="83">
        <f t="shared" si="381"/>
        <v>488476.26687754178</v>
      </c>
      <c r="FJ181" s="84">
        <v>1154000.7040269501</v>
      </c>
      <c r="FK181" s="84">
        <v>17920.830887591801</v>
      </c>
      <c r="FL181" s="84"/>
      <c r="FM181" s="83">
        <f t="shared" si="472"/>
        <v>0</v>
      </c>
      <c r="FN181" s="83">
        <f t="shared" si="473"/>
        <v>0</v>
      </c>
      <c r="FO181" s="83">
        <f t="shared" si="382"/>
        <v>17920.830887591801</v>
      </c>
      <c r="FP181" s="84">
        <v>11954040.759597501</v>
      </c>
      <c r="FQ181" s="84">
        <v>7268221.0401862804</v>
      </c>
      <c r="FR181" s="83">
        <f t="shared" si="383"/>
        <v>7268221.0401862785</v>
      </c>
      <c r="FS181" s="83">
        <f t="shared" si="384"/>
        <v>0</v>
      </c>
      <c r="FT181" s="84">
        <v>-3513898.1844966798</v>
      </c>
      <c r="FU181" s="83">
        <f t="shared" si="474"/>
        <v>-3514090.5591212902</v>
      </c>
      <c r="FV181" s="83">
        <f t="shared" si="475"/>
        <v>0</v>
      </c>
      <c r="FW181" s="83">
        <f t="shared" si="476"/>
        <v>751681.659308817</v>
      </c>
      <c r="FX181" s="84">
        <v>288909449.31999999</v>
      </c>
      <c r="FY181" s="83">
        <f t="shared" si="385"/>
        <v>296702791.13912129</v>
      </c>
      <c r="FZ181" s="83">
        <f t="shared" si="477"/>
        <v>-192.37462461041287</v>
      </c>
      <c r="GA181" s="83">
        <f t="shared" si="386"/>
        <v>0</v>
      </c>
      <c r="GB181" s="83">
        <f t="shared" si="387"/>
        <v>0</v>
      </c>
      <c r="GC181" s="83">
        <f t="shared" si="388"/>
        <v>0</v>
      </c>
      <c r="GD181" s="83">
        <f t="shared" si="389"/>
        <v>0</v>
      </c>
      <c r="GE181" s="83">
        <f t="shared" si="390"/>
        <v>0</v>
      </c>
      <c r="GF181" s="83">
        <f t="shared" si="391"/>
        <v>0</v>
      </c>
      <c r="GG181" s="83">
        <f t="shared" si="392"/>
        <v>0</v>
      </c>
      <c r="GH181" s="83">
        <f t="shared" si="393"/>
        <v>0</v>
      </c>
      <c r="GI181" s="83">
        <f t="shared" si="394"/>
        <v>-3514090.5591212902</v>
      </c>
      <c r="GJ181" s="83">
        <f t="shared" si="395"/>
        <v>0</v>
      </c>
      <c r="GK181" s="83">
        <f t="shared" si="396"/>
        <v>-3514090.5591212902</v>
      </c>
      <c r="GL181" s="83">
        <f t="shared" si="397"/>
        <v>0</v>
      </c>
      <c r="GM181" s="83">
        <f t="shared" si="398"/>
        <v>-3514090.5591212902</v>
      </c>
      <c r="GN181" s="83">
        <f t="shared" si="399"/>
        <v>-3514090.5591212902</v>
      </c>
      <c r="GO181" s="83">
        <f t="shared" si="400"/>
        <v>-3514090.5591212902</v>
      </c>
      <c r="GP181" s="83">
        <f t="shared" si="401"/>
        <v>-3514090.5591212902</v>
      </c>
      <c r="GQ181" s="83">
        <f t="shared" si="402"/>
        <v>0</v>
      </c>
      <c r="GR181" s="83">
        <f t="shared" si="403"/>
        <v>0</v>
      </c>
      <c r="GS181" s="83">
        <f t="shared" si="404"/>
        <v>0</v>
      </c>
      <c r="GT181" s="83">
        <f t="shared" si="405"/>
        <v>0</v>
      </c>
      <c r="GU181" s="83">
        <f t="shared" si="406"/>
        <v>0</v>
      </c>
      <c r="GV181" s="83">
        <f t="shared" si="407"/>
        <v>0</v>
      </c>
      <c r="GW181" s="83">
        <f t="shared" si="408"/>
        <v>0</v>
      </c>
      <c r="GX181" s="83">
        <f t="shared" si="409"/>
        <v>0</v>
      </c>
      <c r="GY181" s="83">
        <f t="shared" si="410"/>
        <v>-2594237.5073412098</v>
      </c>
      <c r="GZ181" s="83">
        <f t="shared" si="411"/>
        <v>0</v>
      </c>
      <c r="HA181" s="83">
        <f t="shared" si="412"/>
        <v>-3442047.0048730001</v>
      </c>
      <c r="HB181" s="83">
        <f t="shared" si="413"/>
        <v>0</v>
      </c>
      <c r="HC181" s="83">
        <f t="shared" si="414"/>
        <v>-2986253.0307435999</v>
      </c>
      <c r="HD181" s="83">
        <f t="shared" si="415"/>
        <v>-1807781.6717492472</v>
      </c>
      <c r="HE181" s="83">
        <f t="shared" si="416"/>
        <v>-3353223.1700347699</v>
      </c>
      <c r="HF181" s="83">
        <f t="shared" si="417"/>
        <v>-3025995.25726606</v>
      </c>
      <c r="HG181" s="83">
        <f t="shared" si="418"/>
        <v>-2594237.5073412098</v>
      </c>
      <c r="HH181" s="83">
        <f t="shared" si="419"/>
        <v>0</v>
      </c>
      <c r="HI181" s="83">
        <f t="shared" si="420"/>
        <v>-3442047.0048730001</v>
      </c>
      <c r="HJ181" s="83">
        <f t="shared" si="421"/>
        <v>0</v>
      </c>
      <c r="HK181" s="83">
        <f t="shared" si="422"/>
        <v>-2922382.4789170423</v>
      </c>
      <c r="HL181" s="83">
        <f t="shared" si="423"/>
        <v>-1761626.5524788359</v>
      </c>
      <c r="HM181" s="83">
        <f t="shared" si="424"/>
        <v>-3359833.2223184071</v>
      </c>
      <c r="HN181" s="83">
        <f t="shared" si="425"/>
        <v>-3025995.25726606</v>
      </c>
    </row>
    <row r="182" spans="1:222" x14ac:dyDescent="0.2">
      <c r="A182" s="63"/>
      <c r="K182" s="64" t="s">
        <v>499</v>
      </c>
      <c r="L182" s="64"/>
      <c r="M182" s="84">
        <v>1</v>
      </c>
      <c r="N182" s="84">
        <v>2</v>
      </c>
      <c r="O182" s="84"/>
      <c r="P182" s="84"/>
      <c r="Q182" s="84">
        <v>1</v>
      </c>
      <c r="R182" s="84">
        <v>1</v>
      </c>
      <c r="S182" s="83">
        <f t="shared" si="326"/>
        <v>40</v>
      </c>
      <c r="T182" s="87">
        <f t="shared" si="327"/>
        <v>0</v>
      </c>
      <c r="U182" s="84"/>
      <c r="V182" s="84"/>
      <c r="W182" s="85">
        <v>1.0044717838099799</v>
      </c>
      <c r="X182" s="85">
        <v>1.00446112799273</v>
      </c>
      <c r="Y182" s="85">
        <v>1.0044860512996701</v>
      </c>
      <c r="Z182" s="85">
        <v>1.0044713151448199</v>
      </c>
      <c r="AA182" s="85">
        <v>1.0047441294769599</v>
      </c>
      <c r="AB182" s="85">
        <v>1.0042143117579001</v>
      </c>
      <c r="AC182" s="85">
        <v>1.0044717838099799</v>
      </c>
      <c r="AD182" s="85">
        <v>1.00446885380545</v>
      </c>
      <c r="AE182" s="85">
        <v>1.0044637461788599</v>
      </c>
      <c r="AF182" s="98">
        <v>23211885.524694402</v>
      </c>
      <c r="AG182" s="84">
        <v>23198690.078064099</v>
      </c>
      <c r="AH182" s="84">
        <v>23229580.8234246</v>
      </c>
      <c r="AI182" s="84">
        <v>23216397.756580502</v>
      </c>
      <c r="AJ182" s="84">
        <v>23550621.541160401</v>
      </c>
      <c r="AK182" s="84">
        <v>22899852.090713002</v>
      </c>
      <c r="AL182" s="98">
        <v>23211885.524694402</v>
      </c>
      <c r="AM182" s="84">
        <v>23262045.332900301</v>
      </c>
      <c r="AN182" s="84">
        <v>23200186.8517153</v>
      </c>
      <c r="AO182" s="84"/>
      <c r="AP182" s="84"/>
      <c r="AQ182" s="84"/>
      <c r="AR182" s="84">
        <v>18297648.0061813</v>
      </c>
      <c r="AS182" s="83">
        <f t="shared" si="328"/>
        <v>18297648.0061813</v>
      </c>
      <c r="AT182" s="83">
        <f t="shared" si="426"/>
        <v>22322434.590100661</v>
      </c>
      <c r="AU182" s="83">
        <f t="shared" si="329"/>
        <v>0</v>
      </c>
      <c r="AV182" s="84">
        <v>18297648.010000002</v>
      </c>
      <c r="AW182" s="84">
        <v>18297648.010000002</v>
      </c>
      <c r="AX182" s="84"/>
      <c r="AY182" s="83">
        <f t="shared" si="427"/>
        <v>18297648.010000002</v>
      </c>
      <c r="AZ182" s="83">
        <f t="shared" si="428"/>
        <v>0</v>
      </c>
      <c r="BA182" s="83">
        <f t="shared" si="429"/>
        <v>23211885.524694402</v>
      </c>
      <c r="BB182" s="83">
        <f t="shared" si="430"/>
        <v>23211885.524694402</v>
      </c>
      <c r="BC182" s="83">
        <f t="shared" si="431"/>
        <v>23211885.524694402</v>
      </c>
      <c r="BD182" s="83">
        <f t="shared" si="432"/>
        <v>23211885.524694402</v>
      </c>
      <c r="BE182" s="83">
        <f t="shared" si="330"/>
        <v>0</v>
      </c>
      <c r="BF182" s="83">
        <f t="shared" si="331"/>
        <v>0</v>
      </c>
      <c r="BG182" s="83">
        <f t="shared" si="433"/>
        <v>23211885.524694402</v>
      </c>
      <c r="BH182" s="83">
        <f t="shared" si="434"/>
        <v>23198690.078064099</v>
      </c>
      <c r="BI182" s="83">
        <f t="shared" si="435"/>
        <v>23229580.8234246</v>
      </c>
      <c r="BJ182" s="83">
        <f t="shared" si="436"/>
        <v>23216397.756580502</v>
      </c>
      <c r="BK182" s="83">
        <f t="shared" si="437"/>
        <v>23550621.541160401</v>
      </c>
      <c r="BL182" s="83">
        <f t="shared" si="438"/>
        <v>22899852.090713002</v>
      </c>
      <c r="BM182" s="83">
        <f t="shared" si="439"/>
        <v>23262045.332900301</v>
      </c>
      <c r="BN182" s="83">
        <f t="shared" si="440"/>
        <v>23200186.8517153</v>
      </c>
      <c r="BO182" s="83">
        <f t="shared" si="332"/>
        <v>0</v>
      </c>
      <c r="BP182" s="83">
        <f t="shared" si="441"/>
        <v>0</v>
      </c>
      <c r="BQ182" s="83">
        <f t="shared" si="442"/>
        <v>23315684.058582839</v>
      </c>
      <c r="BR182" s="83">
        <f t="shared" si="443"/>
        <v>23315684.058582839</v>
      </c>
      <c r="BS182" s="83">
        <f t="shared" si="444"/>
        <v>23315684.058582839</v>
      </c>
      <c r="BT182" s="83">
        <f t="shared" si="445"/>
        <v>23315684.058582839</v>
      </c>
      <c r="BU182" s="83">
        <f t="shared" si="446"/>
        <v>23315684.058582839</v>
      </c>
      <c r="BV182" s="83">
        <f t="shared" si="447"/>
        <v>23302182.403766017</v>
      </c>
      <c r="BW182" s="83">
        <f t="shared" si="448"/>
        <v>23333789.914668314</v>
      </c>
      <c r="BX182" s="83">
        <f t="shared" si="449"/>
        <v>23320205.587477662</v>
      </c>
      <c r="BY182" s="83">
        <f t="shared" si="450"/>
        <v>23662348.739014547</v>
      </c>
      <c r="BZ182" s="83">
        <f t="shared" si="451"/>
        <v>22996359.206633069</v>
      </c>
      <c r="CA182" s="83">
        <f t="shared" si="452"/>
        <v>23366000.012708783</v>
      </c>
      <c r="CB182" s="83">
        <f t="shared" si="453"/>
        <v>23303746.597123481</v>
      </c>
      <c r="CC182" s="84">
        <v>4024786.5839193598</v>
      </c>
      <c r="CD182" s="84">
        <v>4013775.96897258</v>
      </c>
      <c r="CE182" s="84">
        <v>4039547.4002204002</v>
      </c>
      <c r="CF182" s="84">
        <v>4024786.5839193598</v>
      </c>
      <c r="CG182" s="84">
        <v>4301395.4976277202</v>
      </c>
      <c r="CH182" s="84">
        <v>3769819.32538273</v>
      </c>
      <c r="CI182" s="84">
        <v>4024786.5839193598</v>
      </c>
      <c r="CJ182" s="84">
        <v>4024786.5839193598</v>
      </c>
      <c r="CK182" s="84">
        <v>4014923.9987139399</v>
      </c>
      <c r="CL182" s="83">
        <f t="shared" si="321"/>
        <v>0</v>
      </c>
      <c r="CM182" s="83">
        <f t="shared" si="322"/>
        <v>2934.4824291579425</v>
      </c>
      <c r="CN182" s="83">
        <f t="shared" si="323"/>
        <v>4512.231886100024</v>
      </c>
      <c r="CO182" s="83">
        <f t="shared" si="454"/>
        <v>62127.102757638786</v>
      </c>
      <c r="CP182" s="83">
        <f t="shared" si="455"/>
        <v>0</v>
      </c>
      <c r="CQ182" s="83">
        <f t="shared" si="456"/>
        <v>0</v>
      </c>
      <c r="CR182" s="83">
        <f t="shared" si="457"/>
        <v>0</v>
      </c>
      <c r="CS182" s="83">
        <f t="shared" si="458"/>
        <v>0</v>
      </c>
      <c r="CT182" s="83">
        <f t="shared" si="459"/>
        <v>0</v>
      </c>
      <c r="CU182" s="83">
        <f t="shared" si="460"/>
        <v>0</v>
      </c>
      <c r="CV182" s="83">
        <f t="shared" si="333"/>
        <v>62127.102757638786</v>
      </c>
      <c r="CW182" s="83">
        <f>INDEX($CO:$CU,ROW(),MATCH($CW$42,$CO$47:$CU$47,0))</f>
        <v>0</v>
      </c>
      <c r="CX182" s="83">
        <f t="shared" si="324"/>
        <v>50159.808205898851</v>
      </c>
      <c r="CY182" s="83">
        <f t="shared" si="325"/>
        <v>0</v>
      </c>
      <c r="CZ182" s="83">
        <f t="shared" si="334"/>
        <v>0</v>
      </c>
      <c r="DA182" s="83">
        <f t="shared" si="335"/>
        <v>3345.0397844351828</v>
      </c>
      <c r="DB182" s="83">
        <f t="shared" si="336"/>
        <v>4521.5288948230445</v>
      </c>
      <c r="DC182" s="83">
        <f t="shared" si="461"/>
        <v>70055.766723348293</v>
      </c>
      <c r="DD182" s="83">
        <f t="shared" si="462"/>
        <v>0</v>
      </c>
      <c r="DE182" s="83">
        <f t="shared" si="463"/>
        <v>0</v>
      </c>
      <c r="DF182" s="83">
        <f t="shared" si="464"/>
        <v>0</v>
      </c>
      <c r="DG182" s="83">
        <f t="shared" si="465"/>
        <v>0</v>
      </c>
      <c r="DH182" s="83">
        <f t="shared" si="466"/>
        <v>0</v>
      </c>
      <c r="DI182" s="83">
        <f t="shared" si="467"/>
        <v>0</v>
      </c>
      <c r="DJ182" s="83">
        <f t="shared" si="337"/>
        <v>70055.766723348293</v>
      </c>
      <c r="DK182" s="83">
        <f>INDEX($DC:$DI,ROW(),MATCH($DK$42,$DC$47:$DI$47,0))</f>
        <v>0</v>
      </c>
      <c r="DL182" s="83">
        <f t="shared" si="338"/>
        <v>50315.954125944525</v>
      </c>
      <c r="DM182" s="83">
        <f t="shared" si="339"/>
        <v>0</v>
      </c>
      <c r="DN182" s="83">
        <f t="shared" si="340"/>
        <v>0</v>
      </c>
      <c r="DO182" s="83">
        <f t="shared" si="341"/>
        <v>201.40608833347545</v>
      </c>
      <c r="DP182" s="83">
        <f t="shared" si="342"/>
        <v>0</v>
      </c>
      <c r="DQ182" s="83">
        <f t="shared" si="343"/>
        <v>-10003.463425627118</v>
      </c>
      <c r="DR182" s="83">
        <f t="shared" si="344"/>
        <v>0</v>
      </c>
      <c r="DS182" s="83">
        <f t="shared" si="345"/>
        <v>0</v>
      </c>
      <c r="DT182" s="83">
        <f t="shared" si="346"/>
        <v>0</v>
      </c>
      <c r="DU182" s="83">
        <f t="shared" si="347"/>
        <v>0</v>
      </c>
      <c r="DV182" s="83">
        <f t="shared" si="348"/>
        <v>2069.9824161730294</v>
      </c>
      <c r="DW182" s="83">
        <f t="shared" si="349"/>
        <v>0</v>
      </c>
      <c r="DX182" s="83">
        <f t="shared" si="350"/>
        <v>0</v>
      </c>
      <c r="DY182" s="83">
        <f t="shared" si="351"/>
        <v>227.36661081341421</v>
      </c>
      <c r="DZ182" s="83">
        <f t="shared" si="352"/>
        <v>0</v>
      </c>
      <c r="EA182" s="83">
        <f t="shared" si="353"/>
        <v>-10755.95986867445</v>
      </c>
      <c r="EB182" s="83">
        <f t="shared" si="354"/>
        <v>0</v>
      </c>
      <c r="EC182" s="83">
        <f t="shared" si="355"/>
        <v>0</v>
      </c>
      <c r="ED182" s="83">
        <f t="shared" si="356"/>
        <v>0</v>
      </c>
      <c r="EE182" s="83">
        <f t="shared" si="357"/>
        <v>0</v>
      </c>
      <c r="EF182" s="83">
        <f t="shared" si="358"/>
        <v>2057.2922362736122</v>
      </c>
      <c r="EG182" s="83">
        <f t="shared" si="359"/>
        <v>0</v>
      </c>
      <c r="EH182" s="83">
        <f t="shared" si="360"/>
        <v>0</v>
      </c>
      <c r="EI182" s="83">
        <f t="shared" si="361"/>
        <v>2733.076340824467</v>
      </c>
      <c r="EJ182" s="83">
        <f t="shared" si="362"/>
        <v>4512.231886100024</v>
      </c>
      <c r="EK182" s="83">
        <f t="shared" si="363"/>
        <v>72130.56618326591</v>
      </c>
      <c r="EL182" s="83">
        <f t="shared" si="364"/>
        <v>0</v>
      </c>
      <c r="EM182" s="83">
        <f t="shared" si="365"/>
        <v>0</v>
      </c>
      <c r="EN182" s="83">
        <f t="shared" si="366"/>
        <v>0</v>
      </c>
      <c r="EO182" s="83">
        <f t="shared" si="367"/>
        <v>0</v>
      </c>
      <c r="EP182" s="83">
        <f t="shared" si="468"/>
        <v>0</v>
      </c>
      <c r="EQ182" s="83">
        <f t="shared" si="469"/>
        <v>0</v>
      </c>
      <c r="ER182" s="83">
        <f t="shared" si="368"/>
        <v>72130.56618326591</v>
      </c>
      <c r="ES182" s="83">
        <f>INDEX($EK:$EQ,ROW(),MATCH($ES$42,$EK$47:$EQ$47,0))</f>
        <v>0</v>
      </c>
      <c r="ET182" s="83">
        <f t="shared" si="369"/>
        <v>48089.825789725823</v>
      </c>
      <c r="EU182" s="83">
        <f t="shared" si="370"/>
        <v>0</v>
      </c>
      <c r="EV182" s="83">
        <f t="shared" si="371"/>
        <v>0</v>
      </c>
      <c r="EW182" s="83">
        <f t="shared" si="372"/>
        <v>3117.6731736217685</v>
      </c>
      <c r="EX182" s="83">
        <f t="shared" si="373"/>
        <v>4521.5288948230445</v>
      </c>
      <c r="EY182" s="83">
        <f t="shared" si="374"/>
        <v>80811.726592022751</v>
      </c>
      <c r="EZ182" s="83">
        <f t="shared" si="375"/>
        <v>0</v>
      </c>
      <c r="FA182" s="83">
        <f t="shared" si="376"/>
        <v>0</v>
      </c>
      <c r="FB182" s="83">
        <f t="shared" si="377"/>
        <v>0</v>
      </c>
      <c r="FC182" s="83">
        <f t="shared" si="378"/>
        <v>0</v>
      </c>
      <c r="FD182" s="83">
        <f t="shared" si="470"/>
        <v>0</v>
      </c>
      <c r="FE182" s="83">
        <f t="shared" si="471"/>
        <v>0</v>
      </c>
      <c r="FF182" s="83">
        <f t="shared" si="379"/>
        <v>80811.726592022751</v>
      </c>
      <c r="FG182" s="113">
        <f>INDEX($EY:$FE,ROW(),MATCH($FG$42,$EY$47:$FE$47,0))</f>
        <v>0</v>
      </c>
      <c r="FH182" s="83">
        <f t="shared" si="380"/>
        <v>48258.661889670911</v>
      </c>
      <c r="FI182" s="83">
        <f t="shared" si="381"/>
        <v>0</v>
      </c>
      <c r="FJ182" s="84">
        <v>437094.461625717</v>
      </c>
      <c r="FK182" s="84">
        <v>8860.6327342062505</v>
      </c>
      <c r="FL182" s="84"/>
      <c r="FM182" s="83">
        <f t="shared" si="472"/>
        <v>0</v>
      </c>
      <c r="FN182" s="83">
        <f t="shared" si="473"/>
        <v>0</v>
      </c>
      <c r="FO182" s="83">
        <f t="shared" si="382"/>
        <v>8860.6327342062505</v>
      </c>
      <c r="FP182" s="84">
        <v>5413658.1897847997</v>
      </c>
      <c r="FQ182" s="84">
        <v>28179611.6677569</v>
      </c>
      <c r="FR182" s="83">
        <f t="shared" si="383"/>
        <v>28179611.667756874</v>
      </c>
      <c r="FS182" s="83">
        <f t="shared" si="384"/>
        <v>0</v>
      </c>
      <c r="FT182" s="84">
        <v>23211908.572331998</v>
      </c>
      <c r="FU182" s="83">
        <f t="shared" si="474"/>
        <v>23211885.524694402</v>
      </c>
      <c r="FV182" s="83">
        <f t="shared" si="475"/>
        <v>0</v>
      </c>
      <c r="FW182" s="83">
        <f t="shared" si="476"/>
        <v>22322434.590100661</v>
      </c>
      <c r="FX182" s="84">
        <v>2127.04</v>
      </c>
      <c r="FY182" s="83">
        <f t="shared" si="385"/>
        <v>0</v>
      </c>
      <c r="FZ182" s="83">
        <f t="shared" si="477"/>
        <v>-23.047637596726418</v>
      </c>
      <c r="GA182" s="83">
        <f t="shared" si="386"/>
        <v>0</v>
      </c>
      <c r="GB182" s="83">
        <f t="shared" si="387"/>
        <v>22322434.593919363</v>
      </c>
      <c r="GC182" s="83">
        <f t="shared" si="388"/>
        <v>22322434.593919363</v>
      </c>
      <c r="GD182" s="83">
        <f t="shared" si="389"/>
        <v>22322434.593919363</v>
      </c>
      <c r="GE182" s="83">
        <f t="shared" si="390"/>
        <v>0</v>
      </c>
      <c r="GF182" s="83">
        <f t="shared" si="391"/>
        <v>0</v>
      </c>
      <c r="GG182" s="83">
        <f t="shared" si="392"/>
        <v>22322434.593919363</v>
      </c>
      <c r="GH182" s="83">
        <f t="shared" si="393"/>
        <v>0</v>
      </c>
      <c r="GI182" s="83">
        <f t="shared" si="394"/>
        <v>0</v>
      </c>
      <c r="GJ182" s="83">
        <f t="shared" si="395"/>
        <v>23211885.524694402</v>
      </c>
      <c r="GK182" s="83">
        <f t="shared" si="396"/>
        <v>23211885.524694402</v>
      </c>
      <c r="GL182" s="83">
        <f t="shared" si="397"/>
        <v>23211885.524694402</v>
      </c>
      <c r="GM182" s="83">
        <f t="shared" si="398"/>
        <v>0</v>
      </c>
      <c r="GN182" s="83">
        <f t="shared" si="399"/>
        <v>0</v>
      </c>
      <c r="GO182" s="83">
        <f t="shared" si="400"/>
        <v>23211885.524694402</v>
      </c>
      <c r="GP182" s="83">
        <f t="shared" si="401"/>
        <v>0</v>
      </c>
      <c r="GQ182" s="83">
        <f t="shared" si="402"/>
        <v>0</v>
      </c>
      <c r="GR182" s="83">
        <f t="shared" si="403"/>
        <v>22337195.410220403</v>
      </c>
      <c r="GS182" s="83">
        <f t="shared" si="404"/>
        <v>22322434.593919363</v>
      </c>
      <c r="GT182" s="83">
        <f t="shared" si="405"/>
        <v>22599043.507627722</v>
      </c>
      <c r="GU182" s="83">
        <f t="shared" si="406"/>
        <v>0</v>
      </c>
      <c r="GV182" s="83">
        <f t="shared" si="407"/>
        <v>0</v>
      </c>
      <c r="GW182" s="83">
        <f t="shared" si="408"/>
        <v>22322434.593919363</v>
      </c>
      <c r="GX182" s="83">
        <f t="shared" si="409"/>
        <v>0</v>
      </c>
      <c r="GY182" s="83">
        <f t="shared" si="410"/>
        <v>0</v>
      </c>
      <c r="GZ182" s="83">
        <f t="shared" si="411"/>
        <v>23229580.8234246</v>
      </c>
      <c r="HA182" s="83">
        <f t="shared" si="412"/>
        <v>23216397.756580502</v>
      </c>
      <c r="HB182" s="83">
        <f t="shared" si="413"/>
        <v>23550621.541160401</v>
      </c>
      <c r="HC182" s="83">
        <f t="shared" si="414"/>
        <v>0</v>
      </c>
      <c r="HD182" s="83">
        <f t="shared" si="415"/>
        <v>0</v>
      </c>
      <c r="HE182" s="83">
        <f t="shared" si="416"/>
        <v>23262045.332900301</v>
      </c>
      <c r="HF182" s="83">
        <f t="shared" si="417"/>
        <v>0</v>
      </c>
      <c r="HG182" s="83">
        <f t="shared" si="418"/>
        <v>0</v>
      </c>
      <c r="HH182" s="83">
        <f t="shared" si="419"/>
        <v>23229353.456813786</v>
      </c>
      <c r="HI182" s="83">
        <f t="shared" si="420"/>
        <v>23216397.756580502</v>
      </c>
      <c r="HJ182" s="83">
        <f t="shared" si="421"/>
        <v>23561377.501029074</v>
      </c>
      <c r="HK182" s="83">
        <f t="shared" si="422"/>
        <v>0</v>
      </c>
      <c r="HL182" s="83">
        <f t="shared" si="423"/>
        <v>0</v>
      </c>
      <c r="HM182" s="83">
        <f t="shared" si="424"/>
        <v>23259988.040664028</v>
      </c>
      <c r="HN182" s="83">
        <f t="shared" si="425"/>
        <v>0</v>
      </c>
    </row>
    <row r="183" spans="1:222" x14ac:dyDescent="0.2">
      <c r="A183" s="63"/>
      <c r="K183" s="64" t="s">
        <v>500</v>
      </c>
      <c r="L183" s="64"/>
      <c r="M183" s="84">
        <v>1</v>
      </c>
      <c r="N183" s="84">
        <v>2</v>
      </c>
      <c r="O183" s="84"/>
      <c r="P183" s="84">
        <v>1</v>
      </c>
      <c r="Q183" s="84">
        <v>1</v>
      </c>
      <c r="R183" s="84">
        <v>1</v>
      </c>
      <c r="S183" s="83">
        <f t="shared" si="326"/>
        <v>40</v>
      </c>
      <c r="T183" s="87">
        <f t="shared" si="327"/>
        <v>0</v>
      </c>
      <c r="U183" s="84"/>
      <c r="V183" s="84"/>
      <c r="W183" s="85">
        <v>1.0002514906257101</v>
      </c>
      <c r="X183" s="85">
        <v>1.0002514906257101</v>
      </c>
      <c r="Y183" s="85">
        <v>1.0002514906257101</v>
      </c>
      <c r="Z183" s="85">
        <v>1.0002514906257101</v>
      </c>
      <c r="AA183" s="85">
        <v>1.0002514906257101</v>
      </c>
      <c r="AB183" s="85">
        <v>1.0002514906257101</v>
      </c>
      <c r="AC183" s="85">
        <v>1.0002514906257101</v>
      </c>
      <c r="AD183" s="85">
        <v>1.0002514905803099</v>
      </c>
      <c r="AE183" s="85">
        <v>1.0002514906257101</v>
      </c>
      <c r="AF183" s="98">
        <v>5.98442627099149E-4</v>
      </c>
      <c r="AG183" s="84">
        <v>5.98442627099149E-4</v>
      </c>
      <c r="AH183" s="84">
        <v>5.98442627099149E-4</v>
      </c>
      <c r="AI183" s="84">
        <v>5.98442627099149E-4</v>
      </c>
      <c r="AJ183" s="84">
        <v>5.98442627099149E-4</v>
      </c>
      <c r="AK183" s="84">
        <v>5.98442627099149E-4</v>
      </c>
      <c r="AL183" s="98">
        <v>5.98442627099149E-4</v>
      </c>
      <c r="AM183" s="84">
        <v>6.5828686732741096E-4</v>
      </c>
      <c r="AN183" s="84">
        <v>5.98442627099149E-4</v>
      </c>
      <c r="AO183" s="84"/>
      <c r="AP183" s="84"/>
      <c r="AQ183" s="84"/>
      <c r="AR183" s="84"/>
      <c r="AS183" s="83">
        <f t="shared" si="328"/>
        <v>0</v>
      </c>
      <c r="AT183" s="83">
        <f t="shared" si="426"/>
        <v>0</v>
      </c>
      <c r="AU183" s="83">
        <f t="shared" si="329"/>
        <v>0</v>
      </c>
      <c r="AV183" s="84">
        <v>1</v>
      </c>
      <c r="AW183" s="84">
        <v>1</v>
      </c>
      <c r="AX183" s="84"/>
      <c r="AY183" s="83">
        <f t="shared" si="427"/>
        <v>1</v>
      </c>
      <c r="AZ183" s="83">
        <f t="shared" si="428"/>
        <v>0</v>
      </c>
      <c r="BA183" s="83">
        <f t="shared" si="429"/>
        <v>5.98442627099149E-4</v>
      </c>
      <c r="BB183" s="83">
        <f t="shared" si="430"/>
        <v>5.98442627099149E-4</v>
      </c>
      <c r="BC183" s="83">
        <f t="shared" si="431"/>
        <v>5.98442627099149E-4</v>
      </c>
      <c r="BD183" s="83">
        <f t="shared" si="432"/>
        <v>5.98442627099149E-4</v>
      </c>
      <c r="BE183" s="83">
        <f t="shared" si="330"/>
        <v>0</v>
      </c>
      <c r="BF183" s="83">
        <f t="shared" si="331"/>
        <v>0</v>
      </c>
      <c r="BG183" s="83">
        <f t="shared" si="433"/>
        <v>5.98442627099149E-4</v>
      </c>
      <c r="BH183" s="83">
        <f t="shared" si="434"/>
        <v>5.98442627099149E-4</v>
      </c>
      <c r="BI183" s="83">
        <f t="shared" si="435"/>
        <v>5.98442627099149E-4</v>
      </c>
      <c r="BJ183" s="83">
        <f t="shared" si="436"/>
        <v>5.98442627099149E-4</v>
      </c>
      <c r="BK183" s="83">
        <f t="shared" si="437"/>
        <v>5.98442627099149E-4</v>
      </c>
      <c r="BL183" s="83">
        <f t="shared" si="438"/>
        <v>5.98442627099149E-4</v>
      </c>
      <c r="BM183" s="83">
        <f t="shared" si="439"/>
        <v>6.5828686732741096E-4</v>
      </c>
      <c r="BN183" s="83">
        <f t="shared" si="440"/>
        <v>5.98442627099149E-4</v>
      </c>
      <c r="BO183" s="83">
        <f t="shared" si="332"/>
        <v>0</v>
      </c>
      <c r="BP183" s="83">
        <f t="shared" si="441"/>
        <v>0</v>
      </c>
      <c r="BQ183" s="83">
        <f t="shared" si="442"/>
        <v>5.9859312980988975E-4</v>
      </c>
      <c r="BR183" s="83">
        <f t="shared" si="443"/>
        <v>5.9859312980988975E-4</v>
      </c>
      <c r="BS183" s="83">
        <f t="shared" si="444"/>
        <v>5.9859312980988975E-4</v>
      </c>
      <c r="BT183" s="83">
        <f t="shared" si="445"/>
        <v>5.9859312980988975E-4</v>
      </c>
      <c r="BU183" s="83">
        <f t="shared" si="446"/>
        <v>5.9859312980988975E-4</v>
      </c>
      <c r="BV183" s="83">
        <f t="shared" si="447"/>
        <v>5.9859312980988975E-4</v>
      </c>
      <c r="BW183" s="83">
        <f t="shared" si="448"/>
        <v>5.9859312980988975E-4</v>
      </c>
      <c r="BX183" s="83">
        <f t="shared" si="449"/>
        <v>5.9859312980988975E-4</v>
      </c>
      <c r="BY183" s="83">
        <f t="shared" si="450"/>
        <v>5.9859312980988975E-4</v>
      </c>
      <c r="BZ183" s="83">
        <f t="shared" si="451"/>
        <v>5.9859312980988975E-4</v>
      </c>
      <c r="CA183" s="83">
        <f t="shared" si="452"/>
        <v>6.5845242027368555E-4</v>
      </c>
      <c r="CB183" s="83">
        <f t="shared" si="453"/>
        <v>5.9859312980988975E-4</v>
      </c>
      <c r="CC183" s="84"/>
      <c r="CD183" s="84"/>
      <c r="CE183" s="84"/>
      <c r="CF183" s="84"/>
      <c r="CG183" s="84"/>
      <c r="CH183" s="84"/>
      <c r="CI183" s="84"/>
      <c r="CJ183" s="84"/>
      <c r="CK183" s="84"/>
      <c r="CL183" s="83">
        <f t="shared" si="321"/>
        <v>0</v>
      </c>
      <c r="CM183" s="83">
        <f t="shared" si="322"/>
        <v>0</v>
      </c>
      <c r="CN183" s="83">
        <f t="shared" si="323"/>
        <v>0</v>
      </c>
      <c r="CO183" s="83">
        <f t="shared" si="454"/>
        <v>0</v>
      </c>
      <c r="CP183" s="83">
        <f t="shared" si="455"/>
        <v>0</v>
      </c>
      <c r="CQ183" s="83">
        <f t="shared" si="456"/>
        <v>0</v>
      </c>
      <c r="CR183" s="83">
        <f t="shared" si="457"/>
        <v>0</v>
      </c>
      <c r="CS183" s="83">
        <f t="shared" si="458"/>
        <v>0</v>
      </c>
      <c r="CT183" s="83">
        <f t="shared" si="459"/>
        <v>0</v>
      </c>
      <c r="CU183" s="83">
        <f t="shared" si="460"/>
        <v>0</v>
      </c>
      <c r="CV183" s="83">
        <f t="shared" si="333"/>
        <v>0</v>
      </c>
      <c r="CW183" s="83">
        <f>INDEX($CO:$CU,ROW(),MATCH($CW$42,$CO$47:$CU$47,0))</f>
        <v>0</v>
      </c>
      <c r="CX183" s="83">
        <f t="shared" si="324"/>
        <v>5.9844240228261957E-5</v>
      </c>
      <c r="CY183" s="83">
        <f t="shared" si="325"/>
        <v>0</v>
      </c>
      <c r="CZ183" s="83">
        <f t="shared" si="334"/>
        <v>0</v>
      </c>
      <c r="DA183" s="83">
        <f t="shared" si="335"/>
        <v>0</v>
      </c>
      <c r="DB183" s="83">
        <f t="shared" si="336"/>
        <v>0</v>
      </c>
      <c r="DC183" s="83">
        <f t="shared" si="461"/>
        <v>0</v>
      </c>
      <c r="DD183" s="83">
        <f t="shared" si="462"/>
        <v>0</v>
      </c>
      <c r="DE183" s="83">
        <f t="shared" si="463"/>
        <v>0</v>
      </c>
      <c r="DF183" s="83">
        <f t="shared" si="464"/>
        <v>0</v>
      </c>
      <c r="DG183" s="83">
        <f t="shared" si="465"/>
        <v>0</v>
      </c>
      <c r="DH183" s="83">
        <f t="shared" si="466"/>
        <v>0</v>
      </c>
      <c r="DI183" s="83">
        <f t="shared" si="467"/>
        <v>0</v>
      </c>
      <c r="DJ183" s="83">
        <f t="shared" si="337"/>
        <v>0</v>
      </c>
      <c r="DK183" s="83">
        <f>INDEX($DC:$DI,ROW(),MATCH($DK$42,$DC$47:$DI$47,0))</f>
        <v>0</v>
      </c>
      <c r="DL183" s="83">
        <f t="shared" si="338"/>
        <v>5.9859290463795808E-5</v>
      </c>
      <c r="DM183" s="83">
        <f t="shared" si="339"/>
        <v>0</v>
      </c>
      <c r="DN183" s="83">
        <f t="shared" si="340"/>
        <v>0</v>
      </c>
      <c r="DO183" s="83">
        <f t="shared" si="341"/>
        <v>0</v>
      </c>
      <c r="DP183" s="83">
        <f t="shared" si="342"/>
        <v>0</v>
      </c>
      <c r="DQ183" s="83">
        <f t="shared" si="343"/>
        <v>0</v>
      </c>
      <c r="DR183" s="83">
        <f t="shared" si="344"/>
        <v>0</v>
      </c>
      <c r="DS183" s="83">
        <f t="shared" si="345"/>
        <v>0</v>
      </c>
      <c r="DT183" s="83">
        <f t="shared" si="346"/>
        <v>0</v>
      </c>
      <c r="DU183" s="83">
        <f t="shared" si="347"/>
        <v>0</v>
      </c>
      <c r="DV183" s="83">
        <f t="shared" si="348"/>
        <v>2.4696371340424874E-6</v>
      </c>
      <c r="DW183" s="83">
        <f t="shared" si="349"/>
        <v>0</v>
      </c>
      <c r="DX183" s="83">
        <f t="shared" si="350"/>
        <v>0</v>
      </c>
      <c r="DY183" s="83">
        <f t="shared" si="351"/>
        <v>0</v>
      </c>
      <c r="DZ183" s="83">
        <f t="shared" si="352"/>
        <v>0</v>
      </c>
      <c r="EA183" s="83">
        <f t="shared" si="353"/>
        <v>0</v>
      </c>
      <c r="EB183" s="83">
        <f t="shared" si="354"/>
        <v>0</v>
      </c>
      <c r="EC183" s="83">
        <f t="shared" si="355"/>
        <v>0</v>
      </c>
      <c r="ED183" s="83">
        <f t="shared" si="356"/>
        <v>0</v>
      </c>
      <c r="EE183" s="83">
        <f t="shared" si="357"/>
        <v>0</v>
      </c>
      <c r="EF183" s="83">
        <f t="shared" si="358"/>
        <v>2.4474951470017954E-6</v>
      </c>
      <c r="EG183" s="83">
        <f t="shared" si="359"/>
        <v>0</v>
      </c>
      <c r="EH183" s="83">
        <f t="shared" si="360"/>
        <v>0</v>
      </c>
      <c r="EI183" s="83">
        <f t="shared" si="361"/>
        <v>0</v>
      </c>
      <c r="EJ183" s="83">
        <f t="shared" si="362"/>
        <v>0</v>
      </c>
      <c r="EK183" s="83">
        <f t="shared" si="363"/>
        <v>0</v>
      </c>
      <c r="EL183" s="83">
        <f t="shared" si="364"/>
        <v>0</v>
      </c>
      <c r="EM183" s="83">
        <f t="shared" si="365"/>
        <v>0</v>
      </c>
      <c r="EN183" s="83">
        <f t="shared" si="366"/>
        <v>0</v>
      </c>
      <c r="EO183" s="83">
        <f t="shared" si="367"/>
        <v>0</v>
      </c>
      <c r="EP183" s="83">
        <f t="shared" si="468"/>
        <v>0</v>
      </c>
      <c r="EQ183" s="83">
        <f t="shared" si="469"/>
        <v>0</v>
      </c>
      <c r="ER183" s="83">
        <f t="shared" si="368"/>
        <v>0</v>
      </c>
      <c r="ES183" s="83">
        <f>INDEX($EK:$EQ,ROW(),MATCH($ES$42,$EK$47:$EQ$47,0))</f>
        <v>0</v>
      </c>
      <c r="ET183" s="83">
        <f t="shared" si="369"/>
        <v>5.7374603094219472E-5</v>
      </c>
      <c r="EU183" s="83">
        <f t="shared" si="370"/>
        <v>0</v>
      </c>
      <c r="EV183" s="83">
        <f t="shared" si="371"/>
        <v>0</v>
      </c>
      <c r="EW183" s="83">
        <f t="shared" si="372"/>
        <v>0</v>
      </c>
      <c r="EX183" s="83">
        <f t="shared" si="373"/>
        <v>0</v>
      </c>
      <c r="EY183" s="83">
        <f t="shared" si="374"/>
        <v>0</v>
      </c>
      <c r="EZ183" s="83">
        <f t="shared" si="375"/>
        <v>0</v>
      </c>
      <c r="FA183" s="83">
        <f t="shared" si="376"/>
        <v>0</v>
      </c>
      <c r="FB183" s="83">
        <f t="shared" si="377"/>
        <v>0</v>
      </c>
      <c r="FC183" s="83">
        <f t="shared" si="378"/>
        <v>0</v>
      </c>
      <c r="FD183" s="83">
        <f t="shared" si="470"/>
        <v>0</v>
      </c>
      <c r="FE183" s="83">
        <f t="shared" si="471"/>
        <v>0</v>
      </c>
      <c r="FF183" s="83">
        <f t="shared" si="379"/>
        <v>0</v>
      </c>
      <c r="FG183" s="113">
        <f>INDEX($EY:$FE,ROW(),MATCH($FG$42,$EY$47:$FE$47,0))</f>
        <v>0</v>
      </c>
      <c r="FH183" s="83">
        <f t="shared" si="380"/>
        <v>5.7411795316794013E-5</v>
      </c>
      <c r="FI183" s="83">
        <f t="shared" si="381"/>
        <v>0</v>
      </c>
      <c r="FJ183" s="84"/>
      <c r="FK183" s="84">
        <v>5.9844240228262499E-4</v>
      </c>
      <c r="FL183" s="84"/>
      <c r="FM183" s="83">
        <f t="shared" si="472"/>
        <v>0</v>
      </c>
      <c r="FN183" s="83">
        <f t="shared" si="473"/>
        <v>0</v>
      </c>
      <c r="FO183" s="83">
        <f t="shared" si="382"/>
        <v>5.9844240228262499E-4</v>
      </c>
      <c r="FP183" s="84"/>
      <c r="FQ183" s="84"/>
      <c r="FR183" s="83">
        <f t="shared" si="383"/>
        <v>0</v>
      </c>
      <c r="FS183" s="83">
        <f t="shared" si="384"/>
        <v>0</v>
      </c>
      <c r="FT183" s="84">
        <v>5.9844240228262499E-4</v>
      </c>
      <c r="FU183" s="83">
        <f t="shared" si="474"/>
        <v>5.98442627099149E-4</v>
      </c>
      <c r="FV183" s="83">
        <f t="shared" si="475"/>
        <v>5.98442627099149E-4</v>
      </c>
      <c r="FW183" s="83">
        <f t="shared" si="476"/>
        <v>0</v>
      </c>
      <c r="FX183" s="84"/>
      <c r="FY183" s="83">
        <f t="shared" si="385"/>
        <v>0.99940155737290082</v>
      </c>
      <c r="FZ183" s="83">
        <f t="shared" si="477"/>
        <v>2.2481652401252356E-10</v>
      </c>
      <c r="GA183" s="83">
        <f t="shared" si="386"/>
        <v>0</v>
      </c>
      <c r="GB183" s="83">
        <f t="shared" si="387"/>
        <v>0</v>
      </c>
      <c r="GC183" s="83">
        <f t="shared" si="388"/>
        <v>0</v>
      </c>
      <c r="GD183" s="83">
        <f t="shared" si="389"/>
        <v>0</v>
      </c>
      <c r="GE183" s="83">
        <f t="shared" si="390"/>
        <v>0</v>
      </c>
      <c r="GF183" s="83">
        <f t="shared" si="391"/>
        <v>0</v>
      </c>
      <c r="GG183" s="83">
        <f t="shared" si="392"/>
        <v>0</v>
      </c>
      <c r="GH183" s="83">
        <f t="shared" si="393"/>
        <v>0</v>
      </c>
      <c r="GI183" s="83">
        <f t="shared" si="394"/>
        <v>0</v>
      </c>
      <c r="GJ183" s="83">
        <f t="shared" si="395"/>
        <v>0</v>
      </c>
      <c r="GK183" s="83">
        <f t="shared" si="396"/>
        <v>0</v>
      </c>
      <c r="GL183" s="83">
        <f t="shared" si="397"/>
        <v>0</v>
      </c>
      <c r="GM183" s="83">
        <f t="shared" si="398"/>
        <v>0</v>
      </c>
      <c r="GN183" s="83">
        <f t="shared" si="399"/>
        <v>0</v>
      </c>
      <c r="GO183" s="83">
        <f t="shared" si="400"/>
        <v>5.98442627099149E-4</v>
      </c>
      <c r="GP183" s="83">
        <f t="shared" si="401"/>
        <v>0</v>
      </c>
      <c r="GQ183" s="83">
        <f t="shared" si="402"/>
        <v>0</v>
      </c>
      <c r="GR183" s="83">
        <f t="shared" si="403"/>
        <v>0</v>
      </c>
      <c r="GS183" s="83">
        <f t="shared" si="404"/>
        <v>0</v>
      </c>
      <c r="GT183" s="83">
        <f t="shared" si="405"/>
        <v>0</v>
      </c>
      <c r="GU183" s="83">
        <f t="shared" si="406"/>
        <v>0</v>
      </c>
      <c r="GV183" s="83">
        <f t="shared" si="407"/>
        <v>0</v>
      </c>
      <c r="GW183" s="83">
        <f t="shared" si="408"/>
        <v>0</v>
      </c>
      <c r="GX183" s="83">
        <f t="shared" si="409"/>
        <v>0</v>
      </c>
      <c r="GY183" s="83">
        <f t="shared" si="410"/>
        <v>0</v>
      </c>
      <c r="GZ183" s="83">
        <f t="shared" si="411"/>
        <v>0</v>
      </c>
      <c r="HA183" s="83">
        <f t="shared" si="412"/>
        <v>0</v>
      </c>
      <c r="HB183" s="83">
        <f t="shared" si="413"/>
        <v>0</v>
      </c>
      <c r="HC183" s="83">
        <f t="shared" si="414"/>
        <v>0</v>
      </c>
      <c r="HD183" s="83">
        <f t="shared" si="415"/>
        <v>0</v>
      </c>
      <c r="HE183" s="83">
        <f t="shared" si="416"/>
        <v>6.5828686732741096E-4</v>
      </c>
      <c r="HF183" s="83">
        <f t="shared" si="417"/>
        <v>0</v>
      </c>
      <c r="HG183" s="83">
        <f t="shared" si="418"/>
        <v>0</v>
      </c>
      <c r="HH183" s="83">
        <f t="shared" si="419"/>
        <v>0</v>
      </c>
      <c r="HI183" s="83">
        <f t="shared" si="420"/>
        <v>0</v>
      </c>
      <c r="HJ183" s="83">
        <f t="shared" si="421"/>
        <v>0</v>
      </c>
      <c r="HK183" s="83">
        <f t="shared" si="422"/>
        <v>0</v>
      </c>
      <c r="HL183" s="83">
        <f t="shared" si="423"/>
        <v>0</v>
      </c>
      <c r="HM183" s="83">
        <f t="shared" si="424"/>
        <v>6.5583937218040918E-4</v>
      </c>
      <c r="HN183" s="83">
        <f t="shared" si="425"/>
        <v>0</v>
      </c>
    </row>
    <row r="184" spans="1:222" x14ac:dyDescent="0.2">
      <c r="A184" s="63"/>
      <c r="K184" s="64" t="s">
        <v>501</v>
      </c>
      <c r="L184" s="64"/>
      <c r="M184" s="84">
        <v>1</v>
      </c>
      <c r="N184" s="84">
        <v>2</v>
      </c>
      <c r="O184" s="84"/>
      <c r="P184" s="84"/>
      <c r="Q184" s="84">
        <v>1</v>
      </c>
      <c r="R184" s="84">
        <v>1</v>
      </c>
      <c r="S184" s="83">
        <f t="shared" si="326"/>
        <v>40</v>
      </c>
      <c r="T184" s="87">
        <f t="shared" si="327"/>
        <v>0</v>
      </c>
      <c r="U184" s="84"/>
      <c r="V184" s="84"/>
      <c r="W184" s="85">
        <v>1.0036080961612399</v>
      </c>
      <c r="X184" s="85">
        <v>1.00359981968367</v>
      </c>
      <c r="Y184" s="85">
        <v>1.0036191779983199</v>
      </c>
      <c r="Z184" s="85">
        <v>1.0036079826313</v>
      </c>
      <c r="AA184" s="85">
        <v>1.0040289995525</v>
      </c>
      <c r="AB184" s="85">
        <v>1.00323934613053</v>
      </c>
      <c r="AC184" s="85">
        <v>1.0036080961612399</v>
      </c>
      <c r="AD184" s="85">
        <v>1.0036072985115601</v>
      </c>
      <c r="AE184" s="85">
        <v>1.0036067151090799</v>
      </c>
      <c r="AF184" s="98">
        <v>14859009.6590664</v>
      </c>
      <c r="AG184" s="84">
        <v>14794814.3436426</v>
      </c>
      <c r="AH184" s="84">
        <v>14945449.2073231</v>
      </c>
      <c r="AI184" s="84">
        <v>14860192.3760981</v>
      </c>
      <c r="AJ184" s="84">
        <v>15143529.473474899</v>
      </c>
      <c r="AK184" s="84">
        <v>14614480.396951299</v>
      </c>
      <c r="AL184" s="98">
        <v>14859009.6590664</v>
      </c>
      <c r="AM184" s="84">
        <v>14896759.236431699</v>
      </c>
      <c r="AN184" s="84">
        <v>14826788.448066499</v>
      </c>
      <c r="AO184" s="84"/>
      <c r="AP184" s="84"/>
      <c r="AQ184" s="84"/>
      <c r="AR184" s="84">
        <v>12325916.9882406</v>
      </c>
      <c r="AS184" s="83">
        <f t="shared" si="328"/>
        <v>12325916.9882406</v>
      </c>
      <c r="AT184" s="83">
        <f t="shared" si="426"/>
        <v>12325916.9882406</v>
      </c>
      <c r="AU184" s="83">
        <f t="shared" si="329"/>
        <v>0</v>
      </c>
      <c r="AV184" s="84">
        <v>12325916.99</v>
      </c>
      <c r="AW184" s="84">
        <v>12325916.99</v>
      </c>
      <c r="AX184" s="84"/>
      <c r="AY184" s="83">
        <f t="shared" si="427"/>
        <v>12325916.99</v>
      </c>
      <c r="AZ184" s="83">
        <f t="shared" si="428"/>
        <v>0</v>
      </c>
      <c r="BA184" s="83">
        <f t="shared" si="429"/>
        <v>14859009.6590664</v>
      </c>
      <c r="BB184" s="83">
        <f t="shared" si="430"/>
        <v>14859009.6590664</v>
      </c>
      <c r="BC184" s="83">
        <f t="shared" si="431"/>
        <v>14859009.6590664</v>
      </c>
      <c r="BD184" s="83">
        <f t="shared" si="432"/>
        <v>14859009.6590664</v>
      </c>
      <c r="BE184" s="83">
        <f t="shared" si="330"/>
        <v>0</v>
      </c>
      <c r="BF184" s="83">
        <f t="shared" si="331"/>
        <v>0</v>
      </c>
      <c r="BG184" s="83">
        <f t="shared" si="433"/>
        <v>14859009.6590664</v>
      </c>
      <c r="BH184" s="83">
        <f t="shared" si="434"/>
        <v>14794814.3436426</v>
      </c>
      <c r="BI184" s="83">
        <f t="shared" si="435"/>
        <v>14945449.2073231</v>
      </c>
      <c r="BJ184" s="83">
        <f t="shared" si="436"/>
        <v>14860192.3760981</v>
      </c>
      <c r="BK184" s="83">
        <f t="shared" si="437"/>
        <v>15143529.473474899</v>
      </c>
      <c r="BL184" s="83">
        <f t="shared" si="438"/>
        <v>14614480.396951299</v>
      </c>
      <c r="BM184" s="83">
        <f t="shared" si="439"/>
        <v>14896759.236431699</v>
      </c>
      <c r="BN184" s="83">
        <f t="shared" si="440"/>
        <v>14826788.448066499</v>
      </c>
      <c r="BO184" s="83">
        <f t="shared" si="332"/>
        <v>0</v>
      </c>
      <c r="BP184" s="83">
        <f t="shared" si="441"/>
        <v>0</v>
      </c>
      <c r="BQ184" s="83">
        <f t="shared" si="442"/>
        <v>14912622.394777104</v>
      </c>
      <c r="BR184" s="83">
        <f t="shared" si="443"/>
        <v>14912622.394777104</v>
      </c>
      <c r="BS184" s="83">
        <f t="shared" si="444"/>
        <v>14912622.394777104</v>
      </c>
      <c r="BT184" s="83">
        <f t="shared" si="445"/>
        <v>14912622.394777104</v>
      </c>
      <c r="BU184" s="83">
        <f t="shared" si="446"/>
        <v>14912622.394777104</v>
      </c>
      <c r="BV184" s="83">
        <f t="shared" si="447"/>
        <v>14848073.007533086</v>
      </c>
      <c r="BW184" s="83">
        <f t="shared" si="448"/>
        <v>14999539.448269252</v>
      </c>
      <c r="BX184" s="83">
        <f t="shared" si="449"/>
        <v>14913807.692088839</v>
      </c>
      <c r="BY184" s="83">
        <f t="shared" si="450"/>
        <v>15204542.746946801</v>
      </c>
      <c r="BZ184" s="83">
        <f t="shared" si="451"/>
        <v>14661821.757474869</v>
      </c>
      <c r="CA184" s="83">
        <f t="shared" si="452"/>
        <v>14950496.293852348</v>
      </c>
      <c r="CB184" s="83">
        <f t="shared" si="453"/>
        <v>14880264.449981272</v>
      </c>
      <c r="CC184" s="84"/>
      <c r="CD184" s="84"/>
      <c r="CE184" s="84"/>
      <c r="CF184" s="84"/>
      <c r="CG184" s="84"/>
      <c r="CH184" s="84"/>
      <c r="CI184" s="84"/>
      <c r="CJ184" s="84"/>
      <c r="CK184" s="84"/>
      <c r="CL184" s="83">
        <f t="shared" si="321"/>
        <v>0</v>
      </c>
      <c r="CM184" s="83">
        <f t="shared" si="322"/>
        <v>86439.548256700858</v>
      </c>
      <c r="CN184" s="83">
        <f t="shared" si="323"/>
        <v>1182.7170317005366</v>
      </c>
      <c r="CO184" s="83">
        <f t="shared" si="454"/>
        <v>284519.81440849975</v>
      </c>
      <c r="CP184" s="83">
        <f t="shared" si="455"/>
        <v>0</v>
      </c>
      <c r="CQ184" s="83">
        <f t="shared" si="456"/>
        <v>0</v>
      </c>
      <c r="CR184" s="83">
        <f t="shared" si="457"/>
        <v>0</v>
      </c>
      <c r="CS184" s="83">
        <f t="shared" si="458"/>
        <v>0</v>
      </c>
      <c r="CT184" s="83">
        <f t="shared" si="459"/>
        <v>0</v>
      </c>
      <c r="CU184" s="83">
        <f t="shared" si="460"/>
        <v>0</v>
      </c>
      <c r="CV184" s="83">
        <f t="shared" si="333"/>
        <v>284519.81440849975</v>
      </c>
      <c r="CW184" s="83">
        <f>INDEX($CO:$CU,ROW(),MATCH($CW$42,$CO$47:$CU$47,0))</f>
        <v>0</v>
      </c>
      <c r="CX184" s="83">
        <f t="shared" si="324"/>
        <v>37749.577365299687</v>
      </c>
      <c r="CY184" s="83">
        <f t="shared" si="325"/>
        <v>0</v>
      </c>
      <c r="CZ184" s="83">
        <f t="shared" si="334"/>
        <v>0</v>
      </c>
      <c r="DA184" s="83">
        <f t="shared" si="335"/>
        <v>86917.053492147475</v>
      </c>
      <c r="DB184" s="83">
        <f t="shared" si="336"/>
        <v>1185.2973117344081</v>
      </c>
      <c r="DC184" s="83">
        <f t="shared" si="461"/>
        <v>291920.35216969624</v>
      </c>
      <c r="DD184" s="83">
        <f t="shared" si="462"/>
        <v>0</v>
      </c>
      <c r="DE184" s="83">
        <f t="shared" si="463"/>
        <v>0</v>
      </c>
      <c r="DF184" s="83">
        <f t="shared" si="464"/>
        <v>0</v>
      </c>
      <c r="DG184" s="83">
        <f t="shared" si="465"/>
        <v>0</v>
      </c>
      <c r="DH184" s="83">
        <f t="shared" si="466"/>
        <v>0</v>
      </c>
      <c r="DI184" s="83">
        <f t="shared" si="467"/>
        <v>0</v>
      </c>
      <c r="DJ184" s="83">
        <f t="shared" si="337"/>
        <v>291920.35216969624</v>
      </c>
      <c r="DK184" s="83">
        <f>INDEX($DC:$DI,ROW(),MATCH($DK$42,$DC$47:$DI$47,0))</f>
        <v>0</v>
      </c>
      <c r="DL184" s="83">
        <f t="shared" si="338"/>
        <v>37873.899075243622</v>
      </c>
      <c r="DM184" s="83">
        <f t="shared" si="339"/>
        <v>0</v>
      </c>
      <c r="DN184" s="83">
        <f t="shared" si="340"/>
        <v>0</v>
      </c>
      <c r="DO184" s="83">
        <f t="shared" si="341"/>
        <v>5932.7161473890628</v>
      </c>
      <c r="DP184" s="83">
        <f t="shared" si="342"/>
        <v>0</v>
      </c>
      <c r="DQ184" s="83">
        <f t="shared" si="343"/>
        <v>-45812.269218552807</v>
      </c>
      <c r="DR184" s="83">
        <f t="shared" si="344"/>
        <v>0</v>
      </c>
      <c r="DS184" s="83">
        <f t="shared" si="345"/>
        <v>0</v>
      </c>
      <c r="DT184" s="83">
        <f t="shared" si="346"/>
        <v>0</v>
      </c>
      <c r="DU184" s="83">
        <f t="shared" si="347"/>
        <v>0</v>
      </c>
      <c r="DV184" s="83">
        <f t="shared" si="348"/>
        <v>1557.8401146068234</v>
      </c>
      <c r="DW184" s="83">
        <f t="shared" si="349"/>
        <v>0</v>
      </c>
      <c r="DX184" s="83">
        <f t="shared" si="350"/>
        <v>0</v>
      </c>
      <c r="DY184" s="83">
        <f t="shared" si="351"/>
        <v>5907.8627304681404</v>
      </c>
      <c r="DZ184" s="83">
        <f t="shared" si="352"/>
        <v>0</v>
      </c>
      <c r="EA184" s="83">
        <f t="shared" si="353"/>
        <v>-44819.773441150559</v>
      </c>
      <c r="EB184" s="83">
        <f t="shared" si="354"/>
        <v>0</v>
      </c>
      <c r="EC184" s="83">
        <f t="shared" si="355"/>
        <v>0</v>
      </c>
      <c r="ED184" s="83">
        <f t="shared" si="356"/>
        <v>0</v>
      </c>
      <c r="EE184" s="83">
        <f t="shared" si="357"/>
        <v>0</v>
      </c>
      <c r="EF184" s="83">
        <f t="shared" si="358"/>
        <v>1548.5680412593465</v>
      </c>
      <c r="EG184" s="83">
        <f t="shared" si="359"/>
        <v>0</v>
      </c>
      <c r="EH184" s="83">
        <f t="shared" si="360"/>
        <v>0</v>
      </c>
      <c r="EI184" s="83">
        <f t="shared" si="361"/>
        <v>80506.832109311799</v>
      </c>
      <c r="EJ184" s="83">
        <f t="shared" si="362"/>
        <v>1182.7170317005366</v>
      </c>
      <c r="EK184" s="83">
        <f t="shared" si="363"/>
        <v>330332.08362705255</v>
      </c>
      <c r="EL184" s="83">
        <f t="shared" si="364"/>
        <v>0</v>
      </c>
      <c r="EM184" s="83">
        <f t="shared" si="365"/>
        <v>0</v>
      </c>
      <c r="EN184" s="83">
        <f t="shared" si="366"/>
        <v>0</v>
      </c>
      <c r="EO184" s="83">
        <f t="shared" si="367"/>
        <v>0</v>
      </c>
      <c r="EP184" s="83">
        <f t="shared" si="468"/>
        <v>0</v>
      </c>
      <c r="EQ184" s="83">
        <f t="shared" si="469"/>
        <v>0</v>
      </c>
      <c r="ER184" s="83">
        <f t="shared" si="368"/>
        <v>330332.08362705255</v>
      </c>
      <c r="ES184" s="83">
        <f>INDEX($EK:$EQ,ROW(),MATCH($ES$42,$EK$47:$EQ$47,0))</f>
        <v>0</v>
      </c>
      <c r="ET184" s="83">
        <f t="shared" si="369"/>
        <v>36191.737250692866</v>
      </c>
      <c r="EU184" s="83">
        <f t="shared" si="370"/>
        <v>0</v>
      </c>
      <c r="EV184" s="83">
        <f t="shared" si="371"/>
        <v>0</v>
      </c>
      <c r="EW184" s="83">
        <f t="shared" si="372"/>
        <v>81009.190761679332</v>
      </c>
      <c r="EX184" s="83">
        <f t="shared" si="373"/>
        <v>1185.2973117344081</v>
      </c>
      <c r="EY184" s="83">
        <f t="shared" si="374"/>
        <v>336740.12561084679</v>
      </c>
      <c r="EZ184" s="83">
        <f t="shared" si="375"/>
        <v>0</v>
      </c>
      <c r="FA184" s="83">
        <f t="shared" si="376"/>
        <v>0</v>
      </c>
      <c r="FB184" s="83">
        <f t="shared" si="377"/>
        <v>0</v>
      </c>
      <c r="FC184" s="83">
        <f t="shared" si="378"/>
        <v>0</v>
      </c>
      <c r="FD184" s="83">
        <f t="shared" si="470"/>
        <v>0</v>
      </c>
      <c r="FE184" s="83">
        <f t="shared" si="471"/>
        <v>0</v>
      </c>
      <c r="FF184" s="83">
        <f t="shared" si="379"/>
        <v>336740.12561084679</v>
      </c>
      <c r="FG184" s="113">
        <f>INDEX($EY:$FE,ROW(),MATCH($FG$42,$EY$47:$FE$47,0))</f>
        <v>0</v>
      </c>
      <c r="FH184" s="83">
        <f t="shared" si="380"/>
        <v>36325.331033984272</v>
      </c>
      <c r="FI184" s="83">
        <f t="shared" si="381"/>
        <v>0</v>
      </c>
      <c r="FJ184" s="84">
        <v>255201.673586169</v>
      </c>
      <c r="FK184" s="84">
        <v>86858.580773826397</v>
      </c>
      <c r="FL184" s="84"/>
      <c r="FM184" s="83">
        <f t="shared" si="472"/>
        <v>0</v>
      </c>
      <c r="FN184" s="83">
        <f t="shared" si="473"/>
        <v>0</v>
      </c>
      <c r="FO184" s="83">
        <f t="shared" si="382"/>
        <v>86858.580773826397</v>
      </c>
      <c r="FP184" s="84">
        <v>2970099.1916060098</v>
      </c>
      <c r="FQ184" s="84">
        <v>17487304.199710999</v>
      </c>
      <c r="FR184" s="83">
        <f t="shared" si="383"/>
        <v>17487304.199711014</v>
      </c>
      <c r="FS184" s="83">
        <f t="shared" si="384"/>
        <v>0</v>
      </c>
      <c r="FT184" s="84">
        <v>14859265.262465</v>
      </c>
      <c r="FU184" s="83">
        <f t="shared" si="474"/>
        <v>14859009.6590664</v>
      </c>
      <c r="FV184" s="83">
        <f t="shared" si="475"/>
        <v>0</v>
      </c>
      <c r="FW184" s="83">
        <f t="shared" si="476"/>
        <v>12325916.9882406</v>
      </c>
      <c r="FX184" s="84">
        <v>-11339678.32</v>
      </c>
      <c r="FY184" s="83">
        <f t="shared" si="385"/>
        <v>0</v>
      </c>
      <c r="FZ184" s="83">
        <f t="shared" si="477"/>
        <v>-255.60339860059321</v>
      </c>
      <c r="GA184" s="83">
        <f t="shared" si="386"/>
        <v>0</v>
      </c>
      <c r="GB184" s="83">
        <f t="shared" si="387"/>
        <v>0</v>
      </c>
      <c r="GC184" s="83">
        <f t="shared" si="388"/>
        <v>0</v>
      </c>
      <c r="GD184" s="83">
        <f t="shared" si="389"/>
        <v>0</v>
      </c>
      <c r="GE184" s="83">
        <f t="shared" si="390"/>
        <v>0</v>
      </c>
      <c r="GF184" s="83">
        <f t="shared" si="391"/>
        <v>0</v>
      </c>
      <c r="GG184" s="83">
        <f t="shared" si="392"/>
        <v>0</v>
      </c>
      <c r="GH184" s="83">
        <f t="shared" si="393"/>
        <v>0</v>
      </c>
      <c r="GI184" s="83">
        <f t="shared" si="394"/>
        <v>0</v>
      </c>
      <c r="GJ184" s="83">
        <f t="shared" si="395"/>
        <v>14859009.6590664</v>
      </c>
      <c r="GK184" s="83">
        <f t="shared" si="396"/>
        <v>14859009.6590664</v>
      </c>
      <c r="GL184" s="83">
        <f t="shared" si="397"/>
        <v>14859009.6590664</v>
      </c>
      <c r="GM184" s="83">
        <f t="shared" si="398"/>
        <v>0</v>
      </c>
      <c r="GN184" s="83">
        <f t="shared" si="399"/>
        <v>0</v>
      </c>
      <c r="GO184" s="83">
        <f t="shared" si="400"/>
        <v>14859009.6590664</v>
      </c>
      <c r="GP184" s="83">
        <f t="shared" si="401"/>
        <v>0</v>
      </c>
      <c r="GQ184" s="83">
        <f t="shared" si="402"/>
        <v>0</v>
      </c>
      <c r="GR184" s="83">
        <f t="shared" si="403"/>
        <v>0</v>
      </c>
      <c r="GS184" s="83">
        <f t="shared" si="404"/>
        <v>0</v>
      </c>
      <c r="GT184" s="83">
        <f t="shared" si="405"/>
        <v>0</v>
      </c>
      <c r="GU184" s="83">
        <f t="shared" si="406"/>
        <v>0</v>
      </c>
      <c r="GV184" s="83">
        <f t="shared" si="407"/>
        <v>0</v>
      </c>
      <c r="GW184" s="83">
        <f t="shared" si="408"/>
        <v>0</v>
      </c>
      <c r="GX184" s="83">
        <f t="shared" si="409"/>
        <v>0</v>
      </c>
      <c r="GY184" s="83">
        <f t="shared" si="410"/>
        <v>0</v>
      </c>
      <c r="GZ184" s="83">
        <f t="shared" si="411"/>
        <v>14945449.2073231</v>
      </c>
      <c r="HA184" s="83">
        <f t="shared" si="412"/>
        <v>14860192.3760981</v>
      </c>
      <c r="HB184" s="83">
        <f t="shared" si="413"/>
        <v>15143529.473474899</v>
      </c>
      <c r="HC184" s="83">
        <f t="shared" si="414"/>
        <v>0</v>
      </c>
      <c r="HD184" s="83">
        <f t="shared" si="415"/>
        <v>0</v>
      </c>
      <c r="HE184" s="83">
        <f t="shared" si="416"/>
        <v>14896759.236431699</v>
      </c>
      <c r="HF184" s="83">
        <f t="shared" si="417"/>
        <v>0</v>
      </c>
      <c r="HG184" s="83">
        <f t="shared" si="418"/>
        <v>0</v>
      </c>
      <c r="HH184" s="83">
        <f t="shared" si="419"/>
        <v>14939541.344592633</v>
      </c>
      <c r="HI184" s="83">
        <f t="shared" si="420"/>
        <v>14860192.3760981</v>
      </c>
      <c r="HJ184" s="83">
        <f t="shared" si="421"/>
        <v>15188349.24691605</v>
      </c>
      <c r="HK184" s="83">
        <f t="shared" si="422"/>
        <v>0</v>
      </c>
      <c r="HL184" s="83">
        <f t="shared" si="423"/>
        <v>0</v>
      </c>
      <c r="HM184" s="83">
        <f t="shared" si="424"/>
        <v>14895210.66839044</v>
      </c>
      <c r="HN184" s="83">
        <f t="shared" si="425"/>
        <v>0</v>
      </c>
    </row>
    <row r="185" spans="1:222" x14ac:dyDescent="0.2">
      <c r="A185" s="63"/>
      <c r="K185" s="64" t="s">
        <v>502</v>
      </c>
      <c r="L185" s="64"/>
      <c r="M185" s="84">
        <v>1</v>
      </c>
      <c r="N185" s="84">
        <v>2</v>
      </c>
      <c r="O185" s="84"/>
      <c r="P185" s="84"/>
      <c r="Q185" s="84">
        <v>1</v>
      </c>
      <c r="R185" s="84">
        <v>3</v>
      </c>
      <c r="S185" s="83">
        <f t="shared" si="326"/>
        <v>40</v>
      </c>
      <c r="T185" s="87">
        <f t="shared" si="327"/>
        <v>0</v>
      </c>
      <c r="U185" s="84"/>
      <c r="V185" s="84"/>
      <c r="W185" s="85">
        <v>1.0002514906257101</v>
      </c>
      <c r="X185" s="85">
        <v>1.0002514906257101</v>
      </c>
      <c r="Y185" s="85">
        <v>1.0002514906257101</v>
      </c>
      <c r="Z185" s="85">
        <v>1.0002514906257101</v>
      </c>
      <c r="AA185" s="85">
        <v>1.0002514906257101</v>
      </c>
      <c r="AB185" s="85">
        <v>1.0002514906257101</v>
      </c>
      <c r="AC185" s="85">
        <v>1.0002514906257101</v>
      </c>
      <c r="AD185" s="85">
        <v>1.0002514905803099</v>
      </c>
      <c r="AE185" s="85">
        <v>1.0002514906257101</v>
      </c>
      <c r="AF185" s="98">
        <v>5.98442627099149E-4</v>
      </c>
      <c r="AG185" s="84">
        <v>5.98442627099149E-4</v>
      </c>
      <c r="AH185" s="84">
        <v>5.98442627099149E-4</v>
      </c>
      <c r="AI185" s="84">
        <v>5.98442627099149E-4</v>
      </c>
      <c r="AJ185" s="84">
        <v>5.98442627099149E-4</v>
      </c>
      <c r="AK185" s="84">
        <v>5.98442627099149E-4</v>
      </c>
      <c r="AL185" s="98">
        <v>5.98442627099149E-4</v>
      </c>
      <c r="AM185" s="84">
        <v>6.5828686732741096E-4</v>
      </c>
      <c r="AN185" s="84">
        <v>5.98442627099149E-4</v>
      </c>
      <c r="AO185" s="84">
        <v>-4.0651585104383201E-4</v>
      </c>
      <c r="AP185" s="84"/>
      <c r="AQ185" s="84">
        <v>-4.0651585104383201E-4</v>
      </c>
      <c r="AR185" s="84"/>
      <c r="AS185" s="83">
        <f t="shared" si="328"/>
        <v>0</v>
      </c>
      <c r="AT185" s="83">
        <f t="shared" si="426"/>
        <v>0</v>
      </c>
      <c r="AU185" s="83">
        <f t="shared" si="329"/>
        <v>0</v>
      </c>
      <c r="AV185" s="84">
        <v>1</v>
      </c>
      <c r="AW185" s="84">
        <v>1</v>
      </c>
      <c r="AX185" s="84"/>
      <c r="AY185" s="83">
        <f t="shared" si="427"/>
        <v>0.99959348414895621</v>
      </c>
      <c r="AZ185" s="83">
        <f t="shared" si="428"/>
        <v>1.9192677605531699E-4</v>
      </c>
      <c r="BA185" s="83">
        <f t="shared" si="429"/>
        <v>1.9192677605531699E-4</v>
      </c>
      <c r="BB185" s="83">
        <f t="shared" si="430"/>
        <v>1.9192677605531699E-4</v>
      </c>
      <c r="BC185" s="83">
        <f t="shared" si="431"/>
        <v>1.9192677605531699E-4</v>
      </c>
      <c r="BD185" s="83">
        <f t="shared" si="432"/>
        <v>1.9192677605531699E-4</v>
      </c>
      <c r="BE185" s="83">
        <f t="shared" si="330"/>
        <v>0</v>
      </c>
      <c r="BF185" s="83">
        <f t="shared" si="331"/>
        <v>0</v>
      </c>
      <c r="BG185" s="83">
        <f t="shared" si="433"/>
        <v>1.9192677605531699E-4</v>
      </c>
      <c r="BH185" s="83">
        <f t="shared" si="434"/>
        <v>1.9192677605531699E-4</v>
      </c>
      <c r="BI185" s="83">
        <f t="shared" si="435"/>
        <v>1.9192677605531699E-4</v>
      </c>
      <c r="BJ185" s="83">
        <f t="shared" si="436"/>
        <v>1.9192677605531699E-4</v>
      </c>
      <c r="BK185" s="83">
        <f t="shared" si="437"/>
        <v>1.9192677605531699E-4</v>
      </c>
      <c r="BL185" s="83">
        <f t="shared" si="438"/>
        <v>1.9192677605531699E-4</v>
      </c>
      <c r="BM185" s="83">
        <f t="shared" si="439"/>
        <v>2.5177101628357895E-4</v>
      </c>
      <c r="BN185" s="83">
        <f t="shared" si="440"/>
        <v>1.9192677605531699E-4</v>
      </c>
      <c r="BO185" s="83">
        <f t="shared" si="332"/>
        <v>0</v>
      </c>
      <c r="BP185" s="83">
        <f t="shared" si="441"/>
        <v>1.9207727876605773E-4</v>
      </c>
      <c r="BQ185" s="83">
        <f t="shared" si="442"/>
        <v>1.9207727876605773E-4</v>
      </c>
      <c r="BR185" s="83">
        <f t="shared" si="443"/>
        <v>1.9207727876605773E-4</v>
      </c>
      <c r="BS185" s="83">
        <f t="shared" si="444"/>
        <v>1.9207727876605773E-4</v>
      </c>
      <c r="BT185" s="83">
        <f t="shared" si="445"/>
        <v>1.9207727876605773E-4</v>
      </c>
      <c r="BU185" s="83">
        <f t="shared" si="446"/>
        <v>1.9207727876605773E-4</v>
      </c>
      <c r="BV185" s="83">
        <f t="shared" si="447"/>
        <v>1.9207727876605773E-4</v>
      </c>
      <c r="BW185" s="83">
        <f t="shared" si="448"/>
        <v>1.9207727876605773E-4</v>
      </c>
      <c r="BX185" s="83">
        <f t="shared" si="449"/>
        <v>1.9207727876605773E-4</v>
      </c>
      <c r="BY185" s="83">
        <f t="shared" si="450"/>
        <v>1.9207727876605773E-4</v>
      </c>
      <c r="BZ185" s="83">
        <f t="shared" si="451"/>
        <v>1.9207727876605773E-4</v>
      </c>
      <c r="CA185" s="83">
        <f t="shared" si="452"/>
        <v>2.5193656922985354E-4</v>
      </c>
      <c r="CB185" s="83">
        <f t="shared" si="453"/>
        <v>1.9207727876605773E-4</v>
      </c>
      <c r="CC185" s="84"/>
      <c r="CD185" s="84"/>
      <c r="CE185" s="84"/>
      <c r="CF185" s="84"/>
      <c r="CG185" s="84"/>
      <c r="CH185" s="84"/>
      <c r="CI185" s="84"/>
      <c r="CJ185" s="84"/>
      <c r="CK185" s="84"/>
      <c r="CL185" s="83">
        <f t="shared" si="321"/>
        <v>0</v>
      </c>
      <c r="CM185" s="83">
        <f t="shared" si="322"/>
        <v>0</v>
      </c>
      <c r="CN185" s="83">
        <f t="shared" si="323"/>
        <v>0</v>
      </c>
      <c r="CO185" s="83">
        <f t="shared" si="454"/>
        <v>0</v>
      </c>
      <c r="CP185" s="83">
        <f t="shared" si="455"/>
        <v>0</v>
      </c>
      <c r="CQ185" s="83">
        <f t="shared" si="456"/>
        <v>0</v>
      </c>
      <c r="CR185" s="83">
        <f t="shared" si="457"/>
        <v>0</v>
      </c>
      <c r="CS185" s="83">
        <f t="shared" si="458"/>
        <v>0</v>
      </c>
      <c r="CT185" s="83">
        <f t="shared" si="459"/>
        <v>0</v>
      </c>
      <c r="CU185" s="83">
        <f t="shared" si="460"/>
        <v>0</v>
      </c>
      <c r="CV185" s="83">
        <f t="shared" si="333"/>
        <v>0</v>
      </c>
      <c r="CW185" s="83">
        <f>INDEX($CO:$CU,ROW(),MATCH($CW$42,$CO$47:$CU$47,0))</f>
        <v>0</v>
      </c>
      <c r="CX185" s="83">
        <f t="shared" si="324"/>
        <v>5.9844240228261957E-5</v>
      </c>
      <c r="CY185" s="83">
        <f t="shared" si="325"/>
        <v>0</v>
      </c>
      <c r="CZ185" s="83">
        <f t="shared" si="334"/>
        <v>0</v>
      </c>
      <c r="DA185" s="83">
        <f t="shared" si="335"/>
        <v>0</v>
      </c>
      <c r="DB185" s="83">
        <f t="shared" si="336"/>
        <v>0</v>
      </c>
      <c r="DC185" s="83">
        <f t="shared" si="461"/>
        <v>0</v>
      </c>
      <c r="DD185" s="83">
        <f t="shared" si="462"/>
        <v>0</v>
      </c>
      <c r="DE185" s="83">
        <f t="shared" si="463"/>
        <v>0</v>
      </c>
      <c r="DF185" s="83">
        <f t="shared" si="464"/>
        <v>0</v>
      </c>
      <c r="DG185" s="83">
        <f t="shared" si="465"/>
        <v>0</v>
      </c>
      <c r="DH185" s="83">
        <f t="shared" si="466"/>
        <v>0</v>
      </c>
      <c r="DI185" s="83">
        <f t="shared" si="467"/>
        <v>0</v>
      </c>
      <c r="DJ185" s="83">
        <f t="shared" si="337"/>
        <v>0</v>
      </c>
      <c r="DK185" s="83">
        <f>INDEX($DC:$DI,ROW(),MATCH($DK$42,$DC$47:$DI$47,0))</f>
        <v>0</v>
      </c>
      <c r="DL185" s="83">
        <f t="shared" si="338"/>
        <v>5.9859290463795808E-5</v>
      </c>
      <c r="DM185" s="83">
        <f t="shared" si="339"/>
        <v>0</v>
      </c>
      <c r="DN185" s="83">
        <f t="shared" si="340"/>
        <v>0</v>
      </c>
      <c r="DO185" s="83">
        <f t="shared" si="341"/>
        <v>0</v>
      </c>
      <c r="DP185" s="83">
        <f t="shared" si="342"/>
        <v>0</v>
      </c>
      <c r="DQ185" s="83">
        <f t="shared" si="343"/>
        <v>0</v>
      </c>
      <c r="DR185" s="83">
        <f t="shared" si="344"/>
        <v>0</v>
      </c>
      <c r="DS185" s="83">
        <f t="shared" si="345"/>
        <v>0</v>
      </c>
      <c r="DT185" s="83">
        <f t="shared" si="346"/>
        <v>0</v>
      </c>
      <c r="DU185" s="83">
        <f t="shared" si="347"/>
        <v>0</v>
      </c>
      <c r="DV185" s="83">
        <f t="shared" si="348"/>
        <v>2.4696371340424874E-6</v>
      </c>
      <c r="DW185" s="83">
        <f t="shared" si="349"/>
        <v>0</v>
      </c>
      <c r="DX185" s="83">
        <f t="shared" si="350"/>
        <v>0</v>
      </c>
      <c r="DY185" s="83">
        <f t="shared" si="351"/>
        <v>0</v>
      </c>
      <c r="DZ185" s="83">
        <f t="shared" si="352"/>
        <v>0</v>
      </c>
      <c r="EA185" s="83">
        <f t="shared" si="353"/>
        <v>0</v>
      </c>
      <c r="EB185" s="83">
        <f t="shared" si="354"/>
        <v>0</v>
      </c>
      <c r="EC185" s="83">
        <f t="shared" si="355"/>
        <v>0</v>
      </c>
      <c r="ED185" s="83">
        <f t="shared" si="356"/>
        <v>0</v>
      </c>
      <c r="EE185" s="83">
        <f t="shared" si="357"/>
        <v>0</v>
      </c>
      <c r="EF185" s="83">
        <f t="shared" si="358"/>
        <v>2.4474951470017954E-6</v>
      </c>
      <c r="EG185" s="83">
        <f t="shared" si="359"/>
        <v>0</v>
      </c>
      <c r="EH185" s="83">
        <f t="shared" si="360"/>
        <v>0</v>
      </c>
      <c r="EI185" s="83">
        <f t="shared" si="361"/>
        <v>0</v>
      </c>
      <c r="EJ185" s="83">
        <f t="shared" si="362"/>
        <v>0</v>
      </c>
      <c r="EK185" s="83">
        <f t="shared" si="363"/>
        <v>0</v>
      </c>
      <c r="EL185" s="83">
        <f t="shared" si="364"/>
        <v>0</v>
      </c>
      <c r="EM185" s="83">
        <f t="shared" si="365"/>
        <v>0</v>
      </c>
      <c r="EN185" s="83">
        <f t="shared" si="366"/>
        <v>0</v>
      </c>
      <c r="EO185" s="83">
        <f t="shared" si="367"/>
        <v>0</v>
      </c>
      <c r="EP185" s="83">
        <f t="shared" si="468"/>
        <v>0</v>
      </c>
      <c r="EQ185" s="83">
        <f t="shared" si="469"/>
        <v>0</v>
      </c>
      <c r="ER185" s="83">
        <f t="shared" si="368"/>
        <v>0</v>
      </c>
      <c r="ES185" s="83">
        <f>INDEX($EK:$EQ,ROW(),MATCH($ES$42,$EK$47:$EQ$47,0))</f>
        <v>0</v>
      </c>
      <c r="ET185" s="83">
        <f t="shared" si="369"/>
        <v>5.7374603094219472E-5</v>
      </c>
      <c r="EU185" s="83">
        <f t="shared" si="370"/>
        <v>0</v>
      </c>
      <c r="EV185" s="83">
        <f t="shared" si="371"/>
        <v>0</v>
      </c>
      <c r="EW185" s="83">
        <f t="shared" si="372"/>
        <v>0</v>
      </c>
      <c r="EX185" s="83">
        <f t="shared" si="373"/>
        <v>0</v>
      </c>
      <c r="EY185" s="83">
        <f t="shared" si="374"/>
        <v>0</v>
      </c>
      <c r="EZ185" s="83">
        <f t="shared" si="375"/>
        <v>0</v>
      </c>
      <c r="FA185" s="83">
        <f t="shared" si="376"/>
        <v>0</v>
      </c>
      <c r="FB185" s="83">
        <f t="shared" si="377"/>
        <v>0</v>
      </c>
      <c r="FC185" s="83">
        <f t="shared" si="378"/>
        <v>0</v>
      </c>
      <c r="FD185" s="83">
        <f t="shared" si="470"/>
        <v>0</v>
      </c>
      <c r="FE185" s="83">
        <f t="shared" si="471"/>
        <v>0</v>
      </c>
      <c r="FF185" s="83">
        <f t="shared" si="379"/>
        <v>0</v>
      </c>
      <c r="FG185" s="113">
        <f>INDEX($EY:$FE,ROW(),MATCH($FG$42,$EY$47:$FE$47,0))</f>
        <v>0</v>
      </c>
      <c r="FH185" s="83">
        <f t="shared" si="380"/>
        <v>5.7411795316794013E-5</v>
      </c>
      <c r="FI185" s="83">
        <f t="shared" si="381"/>
        <v>0</v>
      </c>
      <c r="FJ185" s="84"/>
      <c r="FK185" s="84">
        <v>5.9844240228262499E-4</v>
      </c>
      <c r="FL185" s="84"/>
      <c r="FM185" s="83">
        <f t="shared" si="472"/>
        <v>0</v>
      </c>
      <c r="FN185" s="83">
        <f t="shared" si="473"/>
        <v>0</v>
      </c>
      <c r="FO185" s="83">
        <f t="shared" si="382"/>
        <v>5.9844240228262499E-4</v>
      </c>
      <c r="FP185" s="84"/>
      <c r="FQ185" s="84"/>
      <c r="FR185" s="83">
        <f t="shared" si="383"/>
        <v>0</v>
      </c>
      <c r="FS185" s="83">
        <f t="shared" si="384"/>
        <v>0</v>
      </c>
      <c r="FT185" s="84">
        <v>5.9844240228262499E-4</v>
      </c>
      <c r="FU185" s="83">
        <f t="shared" si="474"/>
        <v>1.9192677605531699E-4</v>
      </c>
      <c r="FV185" s="83">
        <f t="shared" si="475"/>
        <v>0</v>
      </c>
      <c r="FW185" s="83">
        <f t="shared" si="476"/>
        <v>1.9192677605531699E-4</v>
      </c>
      <c r="FX185" s="84"/>
      <c r="FY185" s="83">
        <f t="shared" si="385"/>
        <v>0.99940155737290093</v>
      </c>
      <c r="FZ185" s="83">
        <f t="shared" si="477"/>
        <v>2.2481652401252356E-10</v>
      </c>
      <c r="GA185" s="83">
        <f t="shared" si="386"/>
        <v>0</v>
      </c>
      <c r="GB185" s="83">
        <f t="shared" si="387"/>
        <v>0</v>
      </c>
      <c r="GC185" s="83">
        <f t="shared" si="388"/>
        <v>0</v>
      </c>
      <c r="GD185" s="83">
        <f t="shared" si="389"/>
        <v>0</v>
      </c>
      <c r="GE185" s="83">
        <f t="shared" si="390"/>
        <v>0</v>
      </c>
      <c r="GF185" s="83">
        <f t="shared" si="391"/>
        <v>0</v>
      </c>
      <c r="GG185" s="83">
        <f t="shared" si="392"/>
        <v>0</v>
      </c>
      <c r="GH185" s="83">
        <f t="shared" si="393"/>
        <v>0</v>
      </c>
      <c r="GI185" s="83">
        <f t="shared" si="394"/>
        <v>0</v>
      </c>
      <c r="GJ185" s="83">
        <f t="shared" si="395"/>
        <v>0</v>
      </c>
      <c r="GK185" s="83">
        <f t="shared" si="396"/>
        <v>0</v>
      </c>
      <c r="GL185" s="83">
        <f t="shared" si="397"/>
        <v>0</v>
      </c>
      <c r="GM185" s="83">
        <f t="shared" si="398"/>
        <v>0</v>
      </c>
      <c r="GN185" s="83">
        <f t="shared" si="399"/>
        <v>0</v>
      </c>
      <c r="GO185" s="83">
        <f t="shared" si="400"/>
        <v>1.9192677605531699E-4</v>
      </c>
      <c r="GP185" s="83">
        <f t="shared" si="401"/>
        <v>0</v>
      </c>
      <c r="GQ185" s="83">
        <f t="shared" si="402"/>
        <v>0</v>
      </c>
      <c r="GR185" s="83">
        <f t="shared" si="403"/>
        <v>0</v>
      </c>
      <c r="GS185" s="83">
        <f t="shared" si="404"/>
        <v>0</v>
      </c>
      <c r="GT185" s="83">
        <f t="shared" si="405"/>
        <v>0</v>
      </c>
      <c r="GU185" s="83">
        <f t="shared" si="406"/>
        <v>0</v>
      </c>
      <c r="GV185" s="83">
        <f t="shared" si="407"/>
        <v>0</v>
      </c>
      <c r="GW185" s="83">
        <f t="shared" si="408"/>
        <v>0</v>
      </c>
      <c r="GX185" s="83">
        <f t="shared" si="409"/>
        <v>0</v>
      </c>
      <c r="GY185" s="83">
        <f t="shared" si="410"/>
        <v>0</v>
      </c>
      <c r="GZ185" s="83">
        <f t="shared" si="411"/>
        <v>0</v>
      </c>
      <c r="HA185" s="83">
        <f t="shared" si="412"/>
        <v>0</v>
      </c>
      <c r="HB185" s="83">
        <f t="shared" si="413"/>
        <v>0</v>
      </c>
      <c r="HC185" s="83">
        <f t="shared" si="414"/>
        <v>0</v>
      </c>
      <c r="HD185" s="83">
        <f t="shared" si="415"/>
        <v>0</v>
      </c>
      <c r="HE185" s="83">
        <f t="shared" si="416"/>
        <v>2.5177101628357895E-4</v>
      </c>
      <c r="HF185" s="83">
        <f t="shared" si="417"/>
        <v>0</v>
      </c>
      <c r="HG185" s="83">
        <f t="shared" si="418"/>
        <v>0</v>
      </c>
      <c r="HH185" s="83">
        <f t="shared" si="419"/>
        <v>0</v>
      </c>
      <c r="HI185" s="83">
        <f t="shared" si="420"/>
        <v>0</v>
      </c>
      <c r="HJ185" s="83">
        <f t="shared" si="421"/>
        <v>0</v>
      </c>
      <c r="HK185" s="83">
        <f t="shared" si="422"/>
        <v>0</v>
      </c>
      <c r="HL185" s="83">
        <f t="shared" si="423"/>
        <v>0</v>
      </c>
      <c r="HM185" s="83">
        <f t="shared" si="424"/>
        <v>2.4932352113657717E-4</v>
      </c>
      <c r="HN185" s="83">
        <f t="shared" si="425"/>
        <v>0</v>
      </c>
    </row>
    <row r="186" spans="1:222" x14ac:dyDescent="0.2">
      <c r="A186" s="63"/>
      <c r="K186" s="64" t="s">
        <v>503</v>
      </c>
      <c r="L186" s="64"/>
      <c r="M186" s="84">
        <v>1</v>
      </c>
      <c r="N186" s="84">
        <v>2</v>
      </c>
      <c r="O186" s="84"/>
      <c r="P186" s="84"/>
      <c r="Q186" s="84"/>
      <c r="R186" s="84">
        <v>3</v>
      </c>
      <c r="S186" s="83">
        <f t="shared" si="326"/>
        <v>40</v>
      </c>
      <c r="T186" s="87">
        <f t="shared" si="327"/>
        <v>0</v>
      </c>
      <c r="U186" s="84"/>
      <c r="V186" s="84"/>
      <c r="W186" s="85">
        <v>1.00508641222479</v>
      </c>
      <c r="X186" s="85">
        <v>1.00493204352309</v>
      </c>
      <c r="Y186" s="85">
        <v>1.0053363872541601</v>
      </c>
      <c r="Z186" s="85">
        <v>1.00508641222479</v>
      </c>
      <c r="AA186" s="85">
        <v>1.00508641222479</v>
      </c>
      <c r="AB186" s="85">
        <v>1.00508641222479</v>
      </c>
      <c r="AC186" s="85">
        <v>1.00508641222479</v>
      </c>
      <c r="AD186" s="85">
        <v>1.00509085976603</v>
      </c>
      <c r="AE186" s="85">
        <v>1.0050856984552901</v>
      </c>
      <c r="AF186" s="98">
        <v>150501401.11378601</v>
      </c>
      <c r="AG186" s="84">
        <v>144086066.45166999</v>
      </c>
      <c r="AH186" s="84">
        <v>160886200.41125101</v>
      </c>
      <c r="AI186" s="84">
        <v>150501401.11378601</v>
      </c>
      <c r="AJ186" s="84">
        <v>150501401.11378601</v>
      </c>
      <c r="AK186" s="84">
        <v>150501401.11378601</v>
      </c>
      <c r="AL186" s="98">
        <v>150501401.11378601</v>
      </c>
      <c r="AM186" s="84">
        <v>150792151.31061301</v>
      </c>
      <c r="AN186" s="84">
        <v>150335345.887335</v>
      </c>
      <c r="AO186" s="84"/>
      <c r="AP186" s="84"/>
      <c r="AQ186" s="84"/>
      <c r="AR186" s="84"/>
      <c r="AS186" s="83">
        <f t="shared" si="328"/>
        <v>0</v>
      </c>
      <c r="AT186" s="83">
        <f t="shared" si="426"/>
        <v>0</v>
      </c>
      <c r="AU186" s="83">
        <f t="shared" si="329"/>
        <v>0</v>
      </c>
      <c r="AV186" s="84">
        <v>108050292.40000001</v>
      </c>
      <c r="AW186" s="84">
        <v>108050292.40000001</v>
      </c>
      <c r="AX186" s="84"/>
      <c r="AY186" s="83">
        <f t="shared" si="427"/>
        <v>108050292.40000001</v>
      </c>
      <c r="AZ186" s="83">
        <f t="shared" si="428"/>
        <v>150501401.11378601</v>
      </c>
      <c r="BA186" s="83">
        <f t="shared" si="429"/>
        <v>150501401.11378601</v>
      </c>
      <c r="BB186" s="83">
        <f t="shared" si="430"/>
        <v>150501401.11378601</v>
      </c>
      <c r="BC186" s="83">
        <f t="shared" si="431"/>
        <v>150501401.11378601</v>
      </c>
      <c r="BD186" s="83">
        <f t="shared" si="432"/>
        <v>150501401.11378601</v>
      </c>
      <c r="BE186" s="83">
        <f t="shared" si="330"/>
        <v>0</v>
      </c>
      <c r="BF186" s="83">
        <f t="shared" si="331"/>
        <v>0</v>
      </c>
      <c r="BG186" s="83">
        <f t="shared" si="433"/>
        <v>150501401.11378601</v>
      </c>
      <c r="BH186" s="83">
        <f t="shared" si="434"/>
        <v>144086066.45166999</v>
      </c>
      <c r="BI186" s="83">
        <f t="shared" si="435"/>
        <v>160886200.41125101</v>
      </c>
      <c r="BJ186" s="83">
        <f t="shared" si="436"/>
        <v>150501401.11378601</v>
      </c>
      <c r="BK186" s="83">
        <f t="shared" si="437"/>
        <v>150501401.11378601</v>
      </c>
      <c r="BL186" s="83">
        <f t="shared" si="438"/>
        <v>150501401.11378601</v>
      </c>
      <c r="BM186" s="83">
        <f t="shared" si="439"/>
        <v>150792151.31061301</v>
      </c>
      <c r="BN186" s="83">
        <f t="shared" si="440"/>
        <v>150335345.887335</v>
      </c>
      <c r="BO186" s="83">
        <f t="shared" si="332"/>
        <v>0</v>
      </c>
      <c r="BP186" s="83">
        <f t="shared" si="441"/>
        <v>151266913.28025919</v>
      </c>
      <c r="BQ186" s="83">
        <f t="shared" si="442"/>
        <v>151266913.28025919</v>
      </c>
      <c r="BR186" s="83">
        <f t="shared" si="443"/>
        <v>151266913.28025919</v>
      </c>
      <c r="BS186" s="83">
        <f t="shared" si="444"/>
        <v>151266913.28025919</v>
      </c>
      <c r="BT186" s="83">
        <f t="shared" si="445"/>
        <v>151266913.28025919</v>
      </c>
      <c r="BU186" s="83">
        <f t="shared" si="446"/>
        <v>151266913.28025919</v>
      </c>
      <c r="BV186" s="83">
        <f t="shared" si="447"/>
        <v>144796705.20248047</v>
      </c>
      <c r="BW186" s="83">
        <f t="shared" si="448"/>
        <v>161744751.48049584</v>
      </c>
      <c r="BX186" s="83">
        <f t="shared" si="449"/>
        <v>151266913.28025919</v>
      </c>
      <c r="BY186" s="83">
        <f t="shared" si="450"/>
        <v>151266913.28025919</v>
      </c>
      <c r="BZ186" s="83">
        <f t="shared" si="451"/>
        <v>151266913.28025919</v>
      </c>
      <c r="CA186" s="83">
        <f t="shared" si="452"/>
        <v>151559813.0067533</v>
      </c>
      <c r="CB186" s="83">
        <f t="shared" si="453"/>
        <v>151099906.12368971</v>
      </c>
      <c r="CC186" s="84"/>
      <c r="CD186" s="84"/>
      <c r="CE186" s="84"/>
      <c r="CF186" s="84"/>
      <c r="CG186" s="84"/>
      <c r="CH186" s="84"/>
      <c r="CI186" s="84"/>
      <c r="CJ186" s="84"/>
      <c r="CK186" s="84"/>
      <c r="CL186" s="83">
        <f t="shared" si="321"/>
        <v>0</v>
      </c>
      <c r="CM186" s="83">
        <f t="shared" si="322"/>
        <v>10384799.297464997</v>
      </c>
      <c r="CN186" s="83">
        <f t="shared" si="323"/>
        <v>0</v>
      </c>
      <c r="CO186" s="83">
        <f t="shared" si="454"/>
        <v>0</v>
      </c>
      <c r="CP186" s="83">
        <f t="shared" si="455"/>
        <v>0</v>
      </c>
      <c r="CQ186" s="83">
        <f t="shared" si="456"/>
        <v>0</v>
      </c>
      <c r="CR186" s="83">
        <f t="shared" si="457"/>
        <v>0</v>
      </c>
      <c r="CS186" s="83">
        <f t="shared" si="458"/>
        <v>0</v>
      </c>
      <c r="CT186" s="83">
        <f t="shared" si="459"/>
        <v>0</v>
      </c>
      <c r="CU186" s="83">
        <f t="shared" si="460"/>
        <v>0</v>
      </c>
      <c r="CV186" s="83">
        <f t="shared" si="333"/>
        <v>0</v>
      </c>
      <c r="CW186" s="83">
        <f>INDEX($CO:$CU,ROW(),MATCH($CW$42,$CO$47:$CU$47,0))</f>
        <v>0</v>
      </c>
      <c r="CX186" s="83">
        <f t="shared" si="324"/>
        <v>290750.19682699442</v>
      </c>
      <c r="CY186" s="83">
        <f t="shared" si="325"/>
        <v>0</v>
      </c>
      <c r="CZ186" s="83">
        <f t="shared" si="334"/>
        <v>0</v>
      </c>
      <c r="DA186" s="83">
        <f t="shared" si="335"/>
        <v>10477838.200236648</v>
      </c>
      <c r="DB186" s="83">
        <f t="shared" si="336"/>
        <v>0</v>
      </c>
      <c r="DC186" s="83">
        <f t="shared" si="461"/>
        <v>0</v>
      </c>
      <c r="DD186" s="83">
        <f t="shared" si="462"/>
        <v>0</v>
      </c>
      <c r="DE186" s="83">
        <f t="shared" si="463"/>
        <v>0</v>
      </c>
      <c r="DF186" s="83">
        <f t="shared" si="464"/>
        <v>0</v>
      </c>
      <c r="DG186" s="83">
        <f t="shared" si="465"/>
        <v>0</v>
      </c>
      <c r="DH186" s="83">
        <f t="shared" si="466"/>
        <v>0</v>
      </c>
      <c r="DI186" s="83">
        <f t="shared" si="467"/>
        <v>0</v>
      </c>
      <c r="DJ186" s="83">
        <f t="shared" si="337"/>
        <v>0</v>
      </c>
      <c r="DK186" s="83">
        <f>INDEX($DC:$DI,ROW(),MATCH($DK$42,$DC$47:$DI$47,0))</f>
        <v>0</v>
      </c>
      <c r="DL186" s="83">
        <f t="shared" si="338"/>
        <v>292899.72649410367</v>
      </c>
      <c r="DM186" s="83">
        <f t="shared" si="339"/>
        <v>0</v>
      </c>
      <c r="DN186" s="83">
        <f t="shared" si="340"/>
        <v>0</v>
      </c>
      <c r="DO186" s="83">
        <f t="shared" si="341"/>
        <v>712753.22143633629</v>
      </c>
      <c r="DP186" s="83">
        <f t="shared" si="342"/>
        <v>0</v>
      </c>
      <c r="DQ186" s="83">
        <f t="shared" si="343"/>
        <v>0</v>
      </c>
      <c r="DR186" s="83">
        <f t="shared" si="344"/>
        <v>0</v>
      </c>
      <c r="DS186" s="83">
        <f t="shared" si="345"/>
        <v>0</v>
      </c>
      <c r="DT186" s="83">
        <f t="shared" si="346"/>
        <v>0</v>
      </c>
      <c r="DU186" s="83">
        <f t="shared" si="347"/>
        <v>0</v>
      </c>
      <c r="DV186" s="83">
        <f t="shared" si="348"/>
        <v>11998.606383426079</v>
      </c>
      <c r="DW186" s="83">
        <f t="shared" si="349"/>
        <v>0</v>
      </c>
      <c r="DX186" s="83">
        <f t="shared" si="350"/>
        <v>0</v>
      </c>
      <c r="DY186" s="83">
        <f t="shared" si="351"/>
        <v>712191.99583941232</v>
      </c>
      <c r="DZ186" s="83">
        <f t="shared" si="352"/>
        <v>0</v>
      </c>
      <c r="EA186" s="83">
        <f t="shared" si="353"/>
        <v>0</v>
      </c>
      <c r="EB186" s="83">
        <f t="shared" si="354"/>
        <v>0</v>
      </c>
      <c r="EC186" s="83">
        <f t="shared" si="355"/>
        <v>0</v>
      </c>
      <c r="ED186" s="83">
        <f t="shared" si="356"/>
        <v>0</v>
      </c>
      <c r="EE186" s="83">
        <f t="shared" si="357"/>
        <v>0</v>
      </c>
      <c r="EF186" s="83">
        <f t="shared" si="358"/>
        <v>11975.92977795236</v>
      </c>
      <c r="EG186" s="83">
        <f t="shared" si="359"/>
        <v>0</v>
      </c>
      <c r="EH186" s="83">
        <f t="shared" si="360"/>
        <v>0</v>
      </c>
      <c r="EI186" s="83">
        <f t="shared" si="361"/>
        <v>9672046.0760286599</v>
      </c>
      <c r="EJ186" s="83">
        <f t="shared" si="362"/>
        <v>0</v>
      </c>
      <c r="EK186" s="83">
        <f t="shared" si="363"/>
        <v>0</v>
      </c>
      <c r="EL186" s="83">
        <f t="shared" si="364"/>
        <v>0</v>
      </c>
      <c r="EM186" s="83">
        <f t="shared" si="365"/>
        <v>0</v>
      </c>
      <c r="EN186" s="83">
        <f t="shared" si="366"/>
        <v>0</v>
      </c>
      <c r="EO186" s="83">
        <f t="shared" si="367"/>
        <v>0</v>
      </c>
      <c r="EP186" s="83">
        <f t="shared" si="468"/>
        <v>0</v>
      </c>
      <c r="EQ186" s="83">
        <f t="shared" si="469"/>
        <v>0</v>
      </c>
      <c r="ER186" s="83">
        <f t="shared" si="368"/>
        <v>0</v>
      </c>
      <c r="ES186" s="83">
        <f>INDEX($EK:$EQ,ROW(),MATCH($ES$42,$EK$47:$EQ$47,0))</f>
        <v>0</v>
      </c>
      <c r="ET186" s="83">
        <f t="shared" si="369"/>
        <v>278751.59044356836</v>
      </c>
      <c r="EU186" s="83">
        <f t="shared" si="370"/>
        <v>0</v>
      </c>
      <c r="EV186" s="83">
        <f t="shared" si="371"/>
        <v>0</v>
      </c>
      <c r="EW186" s="83">
        <f t="shared" si="372"/>
        <v>9765646.2043972351</v>
      </c>
      <c r="EX186" s="83">
        <f t="shared" si="373"/>
        <v>0</v>
      </c>
      <c r="EY186" s="83">
        <f t="shared" si="374"/>
        <v>0</v>
      </c>
      <c r="EZ186" s="83">
        <f t="shared" si="375"/>
        <v>0</v>
      </c>
      <c r="FA186" s="83">
        <f t="shared" si="376"/>
        <v>0</v>
      </c>
      <c r="FB186" s="83">
        <f t="shared" si="377"/>
        <v>0</v>
      </c>
      <c r="FC186" s="83">
        <f t="shared" si="378"/>
        <v>0</v>
      </c>
      <c r="FD186" s="83">
        <f t="shared" si="470"/>
        <v>0</v>
      </c>
      <c r="FE186" s="83">
        <f t="shared" si="471"/>
        <v>0</v>
      </c>
      <c r="FF186" s="83">
        <f t="shared" si="379"/>
        <v>0</v>
      </c>
      <c r="FG186" s="113">
        <f>INDEX($EY:$FE,ROW(),MATCH($FG$42,$EY$47:$FE$47,0))</f>
        <v>0</v>
      </c>
      <c r="FH186" s="83">
        <f t="shared" si="380"/>
        <v>280923.79671615129</v>
      </c>
      <c r="FI186" s="83">
        <f t="shared" si="381"/>
        <v>0</v>
      </c>
      <c r="FJ186" s="84">
        <v>842826.58240868105</v>
      </c>
      <c r="FK186" s="84">
        <v>672621.73894324095</v>
      </c>
      <c r="FL186" s="84"/>
      <c r="FM186" s="83">
        <f t="shared" si="472"/>
        <v>0</v>
      </c>
      <c r="FN186" s="83">
        <f t="shared" si="473"/>
        <v>0</v>
      </c>
      <c r="FO186" s="83">
        <f t="shared" si="382"/>
        <v>672621.73894324095</v>
      </c>
      <c r="FP186" s="84"/>
      <c r="FQ186" s="84">
        <v>148996444.49400401</v>
      </c>
      <c r="FR186" s="83">
        <f t="shared" si="383"/>
        <v>148996444.49400309</v>
      </c>
      <c r="FS186" s="83">
        <f t="shared" si="384"/>
        <v>-9.2387199401855469E-7</v>
      </c>
      <c r="FT186" s="84">
        <v>150511892.815355</v>
      </c>
      <c r="FU186" s="83">
        <f t="shared" si="474"/>
        <v>0</v>
      </c>
      <c r="FV186" s="83">
        <f t="shared" si="475"/>
        <v>0</v>
      </c>
      <c r="FW186" s="83">
        <f t="shared" si="476"/>
        <v>0</v>
      </c>
      <c r="FX186" s="84">
        <v>-60028111.490000002</v>
      </c>
      <c r="FY186" s="83">
        <f t="shared" si="385"/>
        <v>0</v>
      </c>
      <c r="FZ186" s="83">
        <f t="shared" si="477"/>
        <v>-10491.701568990946</v>
      </c>
      <c r="GA186" s="83">
        <f t="shared" si="386"/>
        <v>0</v>
      </c>
      <c r="GB186" s="83">
        <f t="shared" si="387"/>
        <v>0</v>
      </c>
      <c r="GC186" s="83">
        <f t="shared" si="388"/>
        <v>0</v>
      </c>
      <c r="GD186" s="83">
        <f t="shared" si="389"/>
        <v>0</v>
      </c>
      <c r="GE186" s="83">
        <f t="shared" si="390"/>
        <v>0</v>
      </c>
      <c r="GF186" s="83">
        <f t="shared" si="391"/>
        <v>0</v>
      </c>
      <c r="GG186" s="83">
        <f t="shared" si="392"/>
        <v>0</v>
      </c>
      <c r="GH186" s="83">
        <f t="shared" si="393"/>
        <v>0</v>
      </c>
      <c r="GI186" s="83">
        <f t="shared" si="394"/>
        <v>0</v>
      </c>
      <c r="GJ186" s="83">
        <f t="shared" si="395"/>
        <v>150501401.11378601</v>
      </c>
      <c r="GK186" s="83">
        <f t="shared" si="396"/>
        <v>0</v>
      </c>
      <c r="GL186" s="83">
        <f t="shared" si="397"/>
        <v>0</v>
      </c>
      <c r="GM186" s="83">
        <f t="shared" si="398"/>
        <v>0</v>
      </c>
      <c r="GN186" s="83">
        <f t="shared" si="399"/>
        <v>0</v>
      </c>
      <c r="GO186" s="83">
        <f t="shared" si="400"/>
        <v>150501401.11378601</v>
      </c>
      <c r="GP186" s="83">
        <f t="shared" si="401"/>
        <v>0</v>
      </c>
      <c r="GQ186" s="83">
        <f t="shared" si="402"/>
        <v>0</v>
      </c>
      <c r="GR186" s="83">
        <f t="shared" si="403"/>
        <v>0</v>
      </c>
      <c r="GS186" s="83">
        <f t="shared" si="404"/>
        <v>0</v>
      </c>
      <c r="GT186" s="83">
        <f t="shared" si="405"/>
        <v>0</v>
      </c>
      <c r="GU186" s="83">
        <f t="shared" si="406"/>
        <v>0</v>
      </c>
      <c r="GV186" s="83">
        <f t="shared" si="407"/>
        <v>0</v>
      </c>
      <c r="GW186" s="83">
        <f t="shared" si="408"/>
        <v>0</v>
      </c>
      <c r="GX186" s="83">
        <f t="shared" si="409"/>
        <v>0</v>
      </c>
      <c r="GY186" s="83">
        <f t="shared" si="410"/>
        <v>0</v>
      </c>
      <c r="GZ186" s="83">
        <f t="shared" si="411"/>
        <v>160886200.41125101</v>
      </c>
      <c r="HA186" s="83">
        <f t="shared" si="412"/>
        <v>0</v>
      </c>
      <c r="HB186" s="83">
        <f t="shared" si="413"/>
        <v>0</v>
      </c>
      <c r="HC186" s="83">
        <f t="shared" si="414"/>
        <v>0</v>
      </c>
      <c r="HD186" s="83">
        <f t="shared" si="415"/>
        <v>0</v>
      </c>
      <c r="HE186" s="83">
        <f t="shared" si="416"/>
        <v>150792151.31061301</v>
      </c>
      <c r="HF186" s="83">
        <f t="shared" si="417"/>
        <v>0</v>
      </c>
      <c r="HG186" s="83">
        <f t="shared" si="418"/>
        <v>0</v>
      </c>
      <c r="HH186" s="83">
        <f t="shared" si="419"/>
        <v>160174008.41541159</v>
      </c>
      <c r="HI186" s="83">
        <f t="shared" si="420"/>
        <v>0</v>
      </c>
      <c r="HJ186" s="83">
        <f t="shared" si="421"/>
        <v>0</v>
      </c>
      <c r="HK186" s="83">
        <f t="shared" si="422"/>
        <v>0</v>
      </c>
      <c r="HL186" s="83">
        <f t="shared" si="423"/>
        <v>0</v>
      </c>
      <c r="HM186" s="83">
        <f t="shared" si="424"/>
        <v>150780175.38083506</v>
      </c>
      <c r="HN186" s="83">
        <f t="shared" si="425"/>
        <v>0</v>
      </c>
    </row>
    <row r="187" spans="1:222" x14ac:dyDescent="0.2">
      <c r="A187" s="63"/>
      <c r="K187" s="64" t="s">
        <v>504</v>
      </c>
      <c r="L187" s="64"/>
      <c r="M187" s="84">
        <v>1</v>
      </c>
      <c r="N187" s="84">
        <v>2</v>
      </c>
      <c r="O187" s="84">
        <v>1</v>
      </c>
      <c r="P187" s="84"/>
      <c r="Q187" s="84">
        <v>1</v>
      </c>
      <c r="R187" s="84">
        <v>1</v>
      </c>
      <c r="S187" s="83">
        <f t="shared" si="326"/>
        <v>40</v>
      </c>
      <c r="T187" s="87">
        <f t="shared" si="327"/>
        <v>0</v>
      </c>
      <c r="U187" s="84"/>
      <c r="V187" s="84"/>
      <c r="W187" s="85">
        <v>1.0002514906257101</v>
      </c>
      <c r="X187" s="85">
        <v>1.0002514906257101</v>
      </c>
      <c r="Y187" s="85">
        <v>1.0002514906257101</v>
      </c>
      <c r="Z187" s="85">
        <v>1.0002514906257101</v>
      </c>
      <c r="AA187" s="85">
        <v>1.0002514906257101</v>
      </c>
      <c r="AB187" s="85">
        <v>1.0002514906257101</v>
      </c>
      <c r="AC187" s="85">
        <v>1.0002514906257101</v>
      </c>
      <c r="AD187" s="85">
        <v>1.0002514905803099</v>
      </c>
      <c r="AE187" s="85">
        <v>1.0002514906257101</v>
      </c>
      <c r="AF187" s="98">
        <v>5.98442627099149E-4</v>
      </c>
      <c r="AG187" s="84">
        <v>5.98442627099149E-4</v>
      </c>
      <c r="AH187" s="84">
        <v>5.98442627099149E-4</v>
      </c>
      <c r="AI187" s="84">
        <v>5.98442627099149E-4</v>
      </c>
      <c r="AJ187" s="84">
        <v>5.98442627099149E-4</v>
      </c>
      <c r="AK187" s="84">
        <v>5.98442627099149E-4</v>
      </c>
      <c r="AL187" s="98">
        <v>5.98442627099149E-4</v>
      </c>
      <c r="AM187" s="84">
        <v>6.5828686732741096E-4</v>
      </c>
      <c r="AN187" s="84">
        <v>5.98442627099149E-4</v>
      </c>
      <c r="AO187" s="84">
        <v>-4.0651585104383201E-4</v>
      </c>
      <c r="AP187" s="84"/>
      <c r="AQ187" s="84">
        <v>-4.0651585104383201E-4</v>
      </c>
      <c r="AR187" s="84"/>
      <c r="AS187" s="83">
        <f t="shared" si="328"/>
        <v>0</v>
      </c>
      <c r="AT187" s="83">
        <f t="shared" si="426"/>
        <v>0</v>
      </c>
      <c r="AU187" s="83">
        <f t="shared" si="329"/>
        <v>0</v>
      </c>
      <c r="AV187" s="84">
        <v>1</v>
      </c>
      <c r="AW187" s="84">
        <v>1</v>
      </c>
      <c r="AX187" s="84"/>
      <c r="AY187" s="83">
        <f t="shared" si="427"/>
        <v>0.99959348414895621</v>
      </c>
      <c r="AZ187" s="83">
        <f t="shared" si="428"/>
        <v>0</v>
      </c>
      <c r="BA187" s="83">
        <f t="shared" si="429"/>
        <v>1.9192677605531699E-4</v>
      </c>
      <c r="BB187" s="83">
        <f t="shared" si="430"/>
        <v>1.9192677605531699E-4</v>
      </c>
      <c r="BC187" s="83">
        <f t="shared" si="431"/>
        <v>1.9192677605531699E-4</v>
      </c>
      <c r="BD187" s="83">
        <f t="shared" si="432"/>
        <v>1.9192677605531699E-4</v>
      </c>
      <c r="BE187" s="83">
        <f t="shared" si="330"/>
        <v>0</v>
      </c>
      <c r="BF187" s="83">
        <f t="shared" si="331"/>
        <v>0</v>
      </c>
      <c r="BG187" s="83">
        <f t="shared" si="433"/>
        <v>1.9192677605531699E-4</v>
      </c>
      <c r="BH187" s="83">
        <f t="shared" si="434"/>
        <v>1.9192677605531699E-4</v>
      </c>
      <c r="BI187" s="83">
        <f t="shared" si="435"/>
        <v>1.9192677605531699E-4</v>
      </c>
      <c r="BJ187" s="83">
        <f t="shared" si="436"/>
        <v>1.9192677605531699E-4</v>
      </c>
      <c r="BK187" s="83">
        <f t="shared" si="437"/>
        <v>1.9192677605531699E-4</v>
      </c>
      <c r="BL187" s="83">
        <f t="shared" si="438"/>
        <v>1.9192677605531699E-4</v>
      </c>
      <c r="BM187" s="83">
        <f t="shared" si="439"/>
        <v>2.5177101628357895E-4</v>
      </c>
      <c r="BN187" s="83">
        <f t="shared" si="440"/>
        <v>1.9192677605531699E-4</v>
      </c>
      <c r="BO187" s="83">
        <f t="shared" si="332"/>
        <v>0</v>
      </c>
      <c r="BP187" s="83">
        <f t="shared" si="441"/>
        <v>0</v>
      </c>
      <c r="BQ187" s="83">
        <f t="shared" si="442"/>
        <v>1.9207727876605773E-4</v>
      </c>
      <c r="BR187" s="83">
        <f t="shared" si="443"/>
        <v>1.9207727876605773E-4</v>
      </c>
      <c r="BS187" s="83">
        <f t="shared" si="444"/>
        <v>1.9207727876605773E-4</v>
      </c>
      <c r="BT187" s="83">
        <f t="shared" si="445"/>
        <v>1.9207727876605773E-4</v>
      </c>
      <c r="BU187" s="83">
        <f t="shared" si="446"/>
        <v>1.9207727876605773E-4</v>
      </c>
      <c r="BV187" s="83">
        <f t="shared" si="447"/>
        <v>1.9207727876605773E-4</v>
      </c>
      <c r="BW187" s="83">
        <f t="shared" si="448"/>
        <v>1.9207727876605773E-4</v>
      </c>
      <c r="BX187" s="83">
        <f t="shared" si="449"/>
        <v>1.9207727876605773E-4</v>
      </c>
      <c r="BY187" s="83">
        <f t="shared" si="450"/>
        <v>1.9207727876605773E-4</v>
      </c>
      <c r="BZ187" s="83">
        <f t="shared" si="451"/>
        <v>1.9207727876605773E-4</v>
      </c>
      <c r="CA187" s="83">
        <f t="shared" si="452"/>
        <v>2.5193656922985354E-4</v>
      </c>
      <c r="CB187" s="83">
        <f t="shared" si="453"/>
        <v>1.9207727876605773E-4</v>
      </c>
      <c r="CC187" s="84"/>
      <c r="CD187" s="84"/>
      <c r="CE187" s="84"/>
      <c r="CF187" s="84"/>
      <c r="CG187" s="84"/>
      <c r="CH187" s="84"/>
      <c r="CI187" s="84"/>
      <c r="CJ187" s="84"/>
      <c r="CK187" s="84"/>
      <c r="CL187" s="83">
        <f t="shared" si="321"/>
        <v>0</v>
      </c>
      <c r="CM187" s="83">
        <f t="shared" si="322"/>
        <v>0</v>
      </c>
      <c r="CN187" s="83">
        <f t="shared" si="323"/>
        <v>0</v>
      </c>
      <c r="CO187" s="83">
        <f t="shared" si="454"/>
        <v>0</v>
      </c>
      <c r="CP187" s="83">
        <f t="shared" si="455"/>
        <v>0</v>
      </c>
      <c r="CQ187" s="83">
        <f t="shared" si="456"/>
        <v>0</v>
      </c>
      <c r="CR187" s="83">
        <f t="shared" si="457"/>
        <v>0</v>
      </c>
      <c r="CS187" s="83">
        <f t="shared" si="458"/>
        <v>0</v>
      </c>
      <c r="CT187" s="83">
        <f t="shared" si="459"/>
        <v>0</v>
      </c>
      <c r="CU187" s="83">
        <f t="shared" si="460"/>
        <v>0</v>
      </c>
      <c r="CV187" s="83">
        <f t="shared" si="333"/>
        <v>0</v>
      </c>
      <c r="CW187" s="83">
        <f>INDEX($CO:$CU,ROW(),MATCH($CW$42,$CO$47:$CU$47,0))</f>
        <v>0</v>
      </c>
      <c r="CX187" s="83">
        <f t="shared" si="324"/>
        <v>5.9844240228261957E-5</v>
      </c>
      <c r="CY187" s="83">
        <f t="shared" si="325"/>
        <v>0</v>
      </c>
      <c r="CZ187" s="83">
        <f t="shared" si="334"/>
        <v>0</v>
      </c>
      <c r="DA187" s="83">
        <f t="shared" si="335"/>
        <v>0</v>
      </c>
      <c r="DB187" s="83">
        <f t="shared" si="336"/>
        <v>0</v>
      </c>
      <c r="DC187" s="83">
        <f t="shared" si="461"/>
        <v>0</v>
      </c>
      <c r="DD187" s="83">
        <f t="shared" si="462"/>
        <v>0</v>
      </c>
      <c r="DE187" s="83">
        <f t="shared" si="463"/>
        <v>0</v>
      </c>
      <c r="DF187" s="83">
        <f t="shared" si="464"/>
        <v>0</v>
      </c>
      <c r="DG187" s="83">
        <f t="shared" si="465"/>
        <v>0</v>
      </c>
      <c r="DH187" s="83">
        <f t="shared" si="466"/>
        <v>0</v>
      </c>
      <c r="DI187" s="83">
        <f t="shared" si="467"/>
        <v>0</v>
      </c>
      <c r="DJ187" s="83">
        <f t="shared" si="337"/>
        <v>0</v>
      </c>
      <c r="DK187" s="83">
        <f>INDEX($DC:$DI,ROW(),MATCH($DK$42,$DC$47:$DI$47,0))</f>
        <v>0</v>
      </c>
      <c r="DL187" s="83">
        <f t="shared" si="338"/>
        <v>5.9859290463795808E-5</v>
      </c>
      <c r="DM187" s="83">
        <f t="shared" si="339"/>
        <v>0</v>
      </c>
      <c r="DN187" s="83">
        <f t="shared" si="340"/>
        <v>0</v>
      </c>
      <c r="DO187" s="83">
        <f t="shared" si="341"/>
        <v>0</v>
      </c>
      <c r="DP187" s="83">
        <f t="shared" si="342"/>
        <v>0</v>
      </c>
      <c r="DQ187" s="83">
        <f t="shared" si="343"/>
        <v>0</v>
      </c>
      <c r="DR187" s="83">
        <f t="shared" si="344"/>
        <v>0</v>
      </c>
      <c r="DS187" s="83">
        <f t="shared" si="345"/>
        <v>0</v>
      </c>
      <c r="DT187" s="83">
        <f t="shared" si="346"/>
        <v>0</v>
      </c>
      <c r="DU187" s="83">
        <f t="shared" si="347"/>
        <v>0</v>
      </c>
      <c r="DV187" s="83">
        <f t="shared" si="348"/>
        <v>2.4696371340424874E-6</v>
      </c>
      <c r="DW187" s="83">
        <f t="shared" si="349"/>
        <v>0</v>
      </c>
      <c r="DX187" s="83">
        <f t="shared" si="350"/>
        <v>0</v>
      </c>
      <c r="DY187" s="83">
        <f t="shared" si="351"/>
        <v>0</v>
      </c>
      <c r="DZ187" s="83">
        <f t="shared" si="352"/>
        <v>0</v>
      </c>
      <c r="EA187" s="83">
        <f t="shared" si="353"/>
        <v>0</v>
      </c>
      <c r="EB187" s="83">
        <f t="shared" si="354"/>
        <v>0</v>
      </c>
      <c r="EC187" s="83">
        <f t="shared" si="355"/>
        <v>0</v>
      </c>
      <c r="ED187" s="83">
        <f t="shared" si="356"/>
        <v>0</v>
      </c>
      <c r="EE187" s="83">
        <f t="shared" si="357"/>
        <v>0</v>
      </c>
      <c r="EF187" s="83">
        <f t="shared" si="358"/>
        <v>2.4474951470017954E-6</v>
      </c>
      <c r="EG187" s="83">
        <f t="shared" si="359"/>
        <v>0</v>
      </c>
      <c r="EH187" s="83">
        <f t="shared" si="360"/>
        <v>0</v>
      </c>
      <c r="EI187" s="83">
        <f t="shared" si="361"/>
        <v>0</v>
      </c>
      <c r="EJ187" s="83">
        <f t="shared" si="362"/>
        <v>0</v>
      </c>
      <c r="EK187" s="83">
        <f t="shared" si="363"/>
        <v>0</v>
      </c>
      <c r="EL187" s="83">
        <f t="shared" si="364"/>
        <v>0</v>
      </c>
      <c r="EM187" s="83">
        <f t="shared" si="365"/>
        <v>0</v>
      </c>
      <c r="EN187" s="83">
        <f t="shared" si="366"/>
        <v>0</v>
      </c>
      <c r="EO187" s="83">
        <f t="shared" si="367"/>
        <v>0</v>
      </c>
      <c r="EP187" s="83">
        <f t="shared" si="468"/>
        <v>0</v>
      </c>
      <c r="EQ187" s="83">
        <f t="shared" si="469"/>
        <v>0</v>
      </c>
      <c r="ER187" s="83">
        <f t="shared" si="368"/>
        <v>0</v>
      </c>
      <c r="ES187" s="83">
        <f>INDEX($EK:$EQ,ROW(),MATCH($ES$42,$EK$47:$EQ$47,0))</f>
        <v>0</v>
      </c>
      <c r="ET187" s="83">
        <f t="shared" si="369"/>
        <v>5.7374603094219472E-5</v>
      </c>
      <c r="EU187" s="83">
        <f t="shared" si="370"/>
        <v>0</v>
      </c>
      <c r="EV187" s="83">
        <f t="shared" si="371"/>
        <v>0</v>
      </c>
      <c r="EW187" s="83">
        <f t="shared" si="372"/>
        <v>0</v>
      </c>
      <c r="EX187" s="83">
        <f t="shared" si="373"/>
        <v>0</v>
      </c>
      <c r="EY187" s="83">
        <f t="shared" si="374"/>
        <v>0</v>
      </c>
      <c r="EZ187" s="83">
        <f t="shared" si="375"/>
        <v>0</v>
      </c>
      <c r="FA187" s="83">
        <f t="shared" si="376"/>
        <v>0</v>
      </c>
      <c r="FB187" s="83">
        <f t="shared" si="377"/>
        <v>0</v>
      </c>
      <c r="FC187" s="83">
        <f t="shared" si="378"/>
        <v>0</v>
      </c>
      <c r="FD187" s="83">
        <f t="shared" si="470"/>
        <v>0</v>
      </c>
      <c r="FE187" s="83">
        <f t="shared" si="471"/>
        <v>0</v>
      </c>
      <c r="FF187" s="83">
        <f t="shared" si="379"/>
        <v>0</v>
      </c>
      <c r="FG187" s="113">
        <f>INDEX($EY:$FE,ROW(),MATCH($FG$42,$EY$47:$FE$47,0))</f>
        <v>0</v>
      </c>
      <c r="FH187" s="83">
        <f t="shared" si="380"/>
        <v>5.7411795316794013E-5</v>
      </c>
      <c r="FI187" s="83">
        <f t="shared" si="381"/>
        <v>0</v>
      </c>
      <c r="FJ187" s="84"/>
      <c r="FK187" s="84">
        <v>5.9844240228262499E-4</v>
      </c>
      <c r="FL187" s="84"/>
      <c r="FM187" s="83">
        <f t="shared" si="472"/>
        <v>0</v>
      </c>
      <c r="FN187" s="83">
        <f t="shared" si="473"/>
        <v>0</v>
      </c>
      <c r="FO187" s="83">
        <f t="shared" si="382"/>
        <v>5.9844240228262499E-4</v>
      </c>
      <c r="FP187" s="84"/>
      <c r="FQ187" s="84"/>
      <c r="FR187" s="83">
        <f t="shared" si="383"/>
        <v>0</v>
      </c>
      <c r="FS187" s="83">
        <f t="shared" si="384"/>
        <v>0</v>
      </c>
      <c r="FT187" s="84">
        <v>5.9844240228262499E-4</v>
      </c>
      <c r="FU187" s="83">
        <f t="shared" si="474"/>
        <v>1.9192677605531699E-4</v>
      </c>
      <c r="FV187" s="83">
        <f t="shared" si="475"/>
        <v>0</v>
      </c>
      <c r="FW187" s="83">
        <f t="shared" si="476"/>
        <v>0</v>
      </c>
      <c r="FX187" s="84"/>
      <c r="FY187" s="83">
        <f t="shared" si="385"/>
        <v>0.99940155737290093</v>
      </c>
      <c r="FZ187" s="83">
        <f t="shared" si="477"/>
        <v>2.2481652401252356E-10</v>
      </c>
      <c r="GA187" s="83">
        <f t="shared" si="386"/>
        <v>0</v>
      </c>
      <c r="GB187" s="83">
        <f t="shared" si="387"/>
        <v>0</v>
      </c>
      <c r="GC187" s="83">
        <f t="shared" si="388"/>
        <v>0</v>
      </c>
      <c r="GD187" s="83">
        <f t="shared" si="389"/>
        <v>0</v>
      </c>
      <c r="GE187" s="83">
        <f t="shared" si="390"/>
        <v>0</v>
      </c>
      <c r="GF187" s="83">
        <f t="shared" si="391"/>
        <v>0</v>
      </c>
      <c r="GG187" s="83">
        <f t="shared" si="392"/>
        <v>0</v>
      </c>
      <c r="GH187" s="83">
        <f t="shared" si="393"/>
        <v>0</v>
      </c>
      <c r="GI187" s="83">
        <f t="shared" si="394"/>
        <v>0</v>
      </c>
      <c r="GJ187" s="83">
        <f t="shared" si="395"/>
        <v>0</v>
      </c>
      <c r="GK187" s="83">
        <f t="shared" si="396"/>
        <v>0</v>
      </c>
      <c r="GL187" s="83">
        <f t="shared" si="397"/>
        <v>0</v>
      </c>
      <c r="GM187" s="83">
        <f t="shared" si="398"/>
        <v>0</v>
      </c>
      <c r="GN187" s="83">
        <f t="shared" si="399"/>
        <v>0</v>
      </c>
      <c r="GO187" s="83">
        <f t="shared" si="400"/>
        <v>1.9192677605531699E-4</v>
      </c>
      <c r="GP187" s="83">
        <f t="shared" si="401"/>
        <v>0</v>
      </c>
      <c r="GQ187" s="83">
        <f t="shared" si="402"/>
        <v>0</v>
      </c>
      <c r="GR187" s="83">
        <f t="shared" si="403"/>
        <v>0</v>
      </c>
      <c r="GS187" s="83">
        <f t="shared" si="404"/>
        <v>0</v>
      </c>
      <c r="GT187" s="83">
        <f t="shared" si="405"/>
        <v>0</v>
      </c>
      <c r="GU187" s="83">
        <f t="shared" si="406"/>
        <v>0</v>
      </c>
      <c r="GV187" s="83">
        <f t="shared" si="407"/>
        <v>0</v>
      </c>
      <c r="GW187" s="83">
        <f t="shared" si="408"/>
        <v>0</v>
      </c>
      <c r="GX187" s="83">
        <f t="shared" si="409"/>
        <v>0</v>
      </c>
      <c r="GY187" s="83">
        <f t="shared" si="410"/>
        <v>0</v>
      </c>
      <c r="GZ187" s="83">
        <f t="shared" si="411"/>
        <v>0</v>
      </c>
      <c r="HA187" s="83">
        <f t="shared" si="412"/>
        <v>0</v>
      </c>
      <c r="HB187" s="83">
        <f t="shared" si="413"/>
        <v>0</v>
      </c>
      <c r="HC187" s="83">
        <f t="shared" si="414"/>
        <v>0</v>
      </c>
      <c r="HD187" s="83">
        <f t="shared" si="415"/>
        <v>0</v>
      </c>
      <c r="HE187" s="83">
        <f t="shared" si="416"/>
        <v>2.5177101628357895E-4</v>
      </c>
      <c r="HF187" s="83">
        <f t="shared" si="417"/>
        <v>0</v>
      </c>
      <c r="HG187" s="83">
        <f t="shared" si="418"/>
        <v>0</v>
      </c>
      <c r="HH187" s="83">
        <f t="shared" si="419"/>
        <v>0</v>
      </c>
      <c r="HI187" s="83">
        <f t="shared" si="420"/>
        <v>0</v>
      </c>
      <c r="HJ187" s="83">
        <f t="shared" si="421"/>
        <v>0</v>
      </c>
      <c r="HK187" s="83">
        <f t="shared" si="422"/>
        <v>0</v>
      </c>
      <c r="HL187" s="83">
        <f t="shared" si="423"/>
        <v>0</v>
      </c>
      <c r="HM187" s="83">
        <f t="shared" si="424"/>
        <v>2.4932352113657717E-4</v>
      </c>
      <c r="HN187" s="83">
        <f t="shared" si="425"/>
        <v>0</v>
      </c>
    </row>
    <row r="188" spans="1:222" x14ac:dyDescent="0.2">
      <c r="A188" s="63"/>
      <c r="K188" s="64" t="s">
        <v>505</v>
      </c>
      <c r="L188" s="64"/>
      <c r="M188" s="84">
        <v>1</v>
      </c>
      <c r="N188" s="84">
        <v>2</v>
      </c>
      <c r="O188" s="84">
        <v>1</v>
      </c>
      <c r="P188" s="84"/>
      <c r="Q188" s="84">
        <v>1</v>
      </c>
      <c r="R188" s="84">
        <v>1</v>
      </c>
      <c r="S188" s="83">
        <f t="shared" si="326"/>
        <v>40</v>
      </c>
      <c r="T188" s="87">
        <f t="shared" si="327"/>
        <v>0</v>
      </c>
      <c r="U188" s="84"/>
      <c r="V188" s="84"/>
      <c r="W188" s="85">
        <v>1.0002514906257101</v>
      </c>
      <c r="X188" s="85">
        <v>1.0002514906257101</v>
      </c>
      <c r="Y188" s="85">
        <v>1.0002514906257101</v>
      </c>
      <c r="Z188" s="85">
        <v>1.0002514906257101</v>
      </c>
      <c r="AA188" s="85">
        <v>1.0002514906257101</v>
      </c>
      <c r="AB188" s="85">
        <v>1.0002514906257101</v>
      </c>
      <c r="AC188" s="85">
        <v>1.0002514906257101</v>
      </c>
      <c r="AD188" s="85">
        <v>1.0002514905803099</v>
      </c>
      <c r="AE188" s="85">
        <v>1.0002514906257101</v>
      </c>
      <c r="AF188" s="98">
        <v>5.98442627099149E-4</v>
      </c>
      <c r="AG188" s="84">
        <v>5.98442627099149E-4</v>
      </c>
      <c r="AH188" s="84">
        <v>5.98442627099149E-4</v>
      </c>
      <c r="AI188" s="84">
        <v>5.98442627099149E-4</v>
      </c>
      <c r="AJ188" s="84">
        <v>5.98442627099149E-4</v>
      </c>
      <c r="AK188" s="84">
        <v>5.98442627099149E-4</v>
      </c>
      <c r="AL188" s="98">
        <v>5.98442627099149E-4</v>
      </c>
      <c r="AM188" s="84">
        <v>6.5828686732741096E-4</v>
      </c>
      <c r="AN188" s="84">
        <v>5.98442627099149E-4</v>
      </c>
      <c r="AO188" s="84">
        <v>-4.0651585104383201E-4</v>
      </c>
      <c r="AP188" s="84"/>
      <c r="AQ188" s="84">
        <v>-4.0651585104383201E-4</v>
      </c>
      <c r="AR188" s="84"/>
      <c r="AS188" s="83">
        <f t="shared" si="328"/>
        <v>0</v>
      </c>
      <c r="AT188" s="83">
        <f t="shared" si="426"/>
        <v>0</v>
      </c>
      <c r="AU188" s="83">
        <f t="shared" si="329"/>
        <v>0</v>
      </c>
      <c r="AV188" s="84">
        <v>1</v>
      </c>
      <c r="AW188" s="84">
        <v>1</v>
      </c>
      <c r="AX188" s="84"/>
      <c r="AY188" s="83">
        <f t="shared" si="427"/>
        <v>0.99959348414895621</v>
      </c>
      <c r="AZ188" s="83">
        <f t="shared" si="428"/>
        <v>0</v>
      </c>
      <c r="BA188" s="83">
        <f t="shared" si="429"/>
        <v>1.9192677605531699E-4</v>
      </c>
      <c r="BB188" s="83">
        <f t="shared" si="430"/>
        <v>1.9192677605531699E-4</v>
      </c>
      <c r="BC188" s="83">
        <f t="shared" si="431"/>
        <v>1.9192677605531699E-4</v>
      </c>
      <c r="BD188" s="83">
        <f t="shared" si="432"/>
        <v>1.9192677605531699E-4</v>
      </c>
      <c r="BE188" s="83">
        <f t="shared" si="330"/>
        <v>0</v>
      </c>
      <c r="BF188" s="83">
        <f t="shared" si="331"/>
        <v>0</v>
      </c>
      <c r="BG188" s="83">
        <f t="shared" si="433"/>
        <v>1.9192677605531699E-4</v>
      </c>
      <c r="BH188" s="83">
        <f t="shared" si="434"/>
        <v>1.9192677605531699E-4</v>
      </c>
      <c r="BI188" s="83">
        <f t="shared" si="435"/>
        <v>1.9192677605531699E-4</v>
      </c>
      <c r="BJ188" s="83">
        <f t="shared" si="436"/>
        <v>1.9192677605531699E-4</v>
      </c>
      <c r="BK188" s="83">
        <f t="shared" si="437"/>
        <v>1.9192677605531699E-4</v>
      </c>
      <c r="BL188" s="83">
        <f t="shared" si="438"/>
        <v>1.9192677605531699E-4</v>
      </c>
      <c r="BM188" s="83">
        <f t="shared" si="439"/>
        <v>2.5177101628357895E-4</v>
      </c>
      <c r="BN188" s="83">
        <f t="shared" si="440"/>
        <v>1.9192677605531699E-4</v>
      </c>
      <c r="BO188" s="83">
        <f t="shared" si="332"/>
        <v>0</v>
      </c>
      <c r="BP188" s="83">
        <f t="shared" si="441"/>
        <v>0</v>
      </c>
      <c r="BQ188" s="83">
        <f t="shared" si="442"/>
        <v>1.9207727876605773E-4</v>
      </c>
      <c r="BR188" s="83">
        <f t="shared" si="443"/>
        <v>1.9207727876605773E-4</v>
      </c>
      <c r="BS188" s="83">
        <f t="shared" si="444"/>
        <v>1.9207727876605773E-4</v>
      </c>
      <c r="BT188" s="83">
        <f t="shared" si="445"/>
        <v>1.9207727876605773E-4</v>
      </c>
      <c r="BU188" s="83">
        <f t="shared" si="446"/>
        <v>1.9207727876605773E-4</v>
      </c>
      <c r="BV188" s="83">
        <f t="shared" si="447"/>
        <v>1.9207727876605773E-4</v>
      </c>
      <c r="BW188" s="83">
        <f t="shared" si="448"/>
        <v>1.9207727876605773E-4</v>
      </c>
      <c r="BX188" s="83">
        <f t="shared" si="449"/>
        <v>1.9207727876605773E-4</v>
      </c>
      <c r="BY188" s="83">
        <f t="shared" si="450"/>
        <v>1.9207727876605773E-4</v>
      </c>
      <c r="BZ188" s="83">
        <f t="shared" si="451"/>
        <v>1.9207727876605773E-4</v>
      </c>
      <c r="CA188" s="83">
        <f t="shared" si="452"/>
        <v>2.5193656922985354E-4</v>
      </c>
      <c r="CB188" s="83">
        <f t="shared" si="453"/>
        <v>1.9207727876605773E-4</v>
      </c>
      <c r="CC188" s="84"/>
      <c r="CD188" s="84"/>
      <c r="CE188" s="84"/>
      <c r="CF188" s="84"/>
      <c r="CG188" s="84"/>
      <c r="CH188" s="84"/>
      <c r="CI188" s="84"/>
      <c r="CJ188" s="84"/>
      <c r="CK188" s="84"/>
      <c r="CL188" s="83">
        <f t="shared" si="321"/>
        <v>0</v>
      </c>
      <c r="CM188" s="83">
        <f t="shared" si="322"/>
        <v>0</v>
      </c>
      <c r="CN188" s="83">
        <f t="shared" si="323"/>
        <v>0</v>
      </c>
      <c r="CO188" s="83">
        <f t="shared" si="454"/>
        <v>0</v>
      </c>
      <c r="CP188" s="83">
        <f t="shared" si="455"/>
        <v>0</v>
      </c>
      <c r="CQ188" s="83">
        <f t="shared" si="456"/>
        <v>0</v>
      </c>
      <c r="CR188" s="83">
        <f t="shared" si="457"/>
        <v>0</v>
      </c>
      <c r="CS188" s="83">
        <f t="shared" si="458"/>
        <v>0</v>
      </c>
      <c r="CT188" s="83">
        <f t="shared" si="459"/>
        <v>0</v>
      </c>
      <c r="CU188" s="83">
        <f t="shared" si="460"/>
        <v>0</v>
      </c>
      <c r="CV188" s="83">
        <f t="shared" si="333"/>
        <v>0</v>
      </c>
      <c r="CW188" s="83">
        <f>INDEX($CO:$CU,ROW(),MATCH($CW$42,$CO$47:$CU$47,0))</f>
        <v>0</v>
      </c>
      <c r="CX188" s="83">
        <f t="shared" si="324"/>
        <v>5.9844240228261957E-5</v>
      </c>
      <c r="CY188" s="83">
        <f t="shared" si="325"/>
        <v>0</v>
      </c>
      <c r="CZ188" s="83">
        <f t="shared" si="334"/>
        <v>0</v>
      </c>
      <c r="DA188" s="83">
        <f t="shared" si="335"/>
        <v>0</v>
      </c>
      <c r="DB188" s="83">
        <f t="shared" si="336"/>
        <v>0</v>
      </c>
      <c r="DC188" s="83">
        <f t="shared" si="461"/>
        <v>0</v>
      </c>
      <c r="DD188" s="83">
        <f t="shared" si="462"/>
        <v>0</v>
      </c>
      <c r="DE188" s="83">
        <f t="shared" si="463"/>
        <v>0</v>
      </c>
      <c r="DF188" s="83">
        <f t="shared" si="464"/>
        <v>0</v>
      </c>
      <c r="DG188" s="83">
        <f t="shared" si="465"/>
        <v>0</v>
      </c>
      <c r="DH188" s="83">
        <f t="shared" si="466"/>
        <v>0</v>
      </c>
      <c r="DI188" s="83">
        <f t="shared" si="467"/>
        <v>0</v>
      </c>
      <c r="DJ188" s="83">
        <f t="shared" si="337"/>
        <v>0</v>
      </c>
      <c r="DK188" s="83">
        <f>INDEX($DC:$DI,ROW(),MATCH($DK$42,$DC$47:$DI$47,0))</f>
        <v>0</v>
      </c>
      <c r="DL188" s="83">
        <f t="shared" si="338"/>
        <v>5.9859290463795808E-5</v>
      </c>
      <c r="DM188" s="83">
        <f t="shared" si="339"/>
        <v>0</v>
      </c>
      <c r="DN188" s="83">
        <f t="shared" si="340"/>
        <v>0</v>
      </c>
      <c r="DO188" s="83">
        <f t="shared" si="341"/>
        <v>0</v>
      </c>
      <c r="DP188" s="83">
        <f t="shared" si="342"/>
        <v>0</v>
      </c>
      <c r="DQ188" s="83">
        <f t="shared" si="343"/>
        <v>0</v>
      </c>
      <c r="DR188" s="83">
        <f t="shared" si="344"/>
        <v>0</v>
      </c>
      <c r="DS188" s="83">
        <f t="shared" si="345"/>
        <v>0</v>
      </c>
      <c r="DT188" s="83">
        <f t="shared" si="346"/>
        <v>0</v>
      </c>
      <c r="DU188" s="83">
        <f t="shared" si="347"/>
        <v>0</v>
      </c>
      <c r="DV188" s="83">
        <f t="shared" si="348"/>
        <v>2.4696371340424874E-6</v>
      </c>
      <c r="DW188" s="83">
        <f t="shared" si="349"/>
        <v>0</v>
      </c>
      <c r="DX188" s="83">
        <f t="shared" si="350"/>
        <v>0</v>
      </c>
      <c r="DY188" s="83">
        <f t="shared" si="351"/>
        <v>0</v>
      </c>
      <c r="DZ188" s="83">
        <f t="shared" si="352"/>
        <v>0</v>
      </c>
      <c r="EA188" s="83">
        <f t="shared" si="353"/>
        <v>0</v>
      </c>
      <c r="EB188" s="83">
        <f t="shared" si="354"/>
        <v>0</v>
      </c>
      <c r="EC188" s="83">
        <f t="shared" si="355"/>
        <v>0</v>
      </c>
      <c r="ED188" s="83">
        <f t="shared" si="356"/>
        <v>0</v>
      </c>
      <c r="EE188" s="83">
        <f t="shared" si="357"/>
        <v>0</v>
      </c>
      <c r="EF188" s="83">
        <f t="shared" si="358"/>
        <v>2.4474951470017954E-6</v>
      </c>
      <c r="EG188" s="83">
        <f t="shared" si="359"/>
        <v>0</v>
      </c>
      <c r="EH188" s="83">
        <f t="shared" si="360"/>
        <v>0</v>
      </c>
      <c r="EI188" s="83">
        <f t="shared" si="361"/>
        <v>0</v>
      </c>
      <c r="EJ188" s="83">
        <f t="shared" si="362"/>
        <v>0</v>
      </c>
      <c r="EK188" s="83">
        <f t="shared" si="363"/>
        <v>0</v>
      </c>
      <c r="EL188" s="83">
        <f t="shared" si="364"/>
        <v>0</v>
      </c>
      <c r="EM188" s="83">
        <f t="shared" si="365"/>
        <v>0</v>
      </c>
      <c r="EN188" s="83">
        <f t="shared" si="366"/>
        <v>0</v>
      </c>
      <c r="EO188" s="83">
        <f t="shared" si="367"/>
        <v>0</v>
      </c>
      <c r="EP188" s="83">
        <f t="shared" si="468"/>
        <v>0</v>
      </c>
      <c r="EQ188" s="83">
        <f t="shared" si="469"/>
        <v>0</v>
      </c>
      <c r="ER188" s="83">
        <f t="shared" si="368"/>
        <v>0</v>
      </c>
      <c r="ES188" s="83">
        <f>INDEX($EK:$EQ,ROW(),MATCH($ES$42,$EK$47:$EQ$47,0))</f>
        <v>0</v>
      </c>
      <c r="ET188" s="83">
        <f t="shared" si="369"/>
        <v>5.7374603094219472E-5</v>
      </c>
      <c r="EU188" s="83">
        <f t="shared" si="370"/>
        <v>0</v>
      </c>
      <c r="EV188" s="83">
        <f t="shared" si="371"/>
        <v>0</v>
      </c>
      <c r="EW188" s="83">
        <f t="shared" si="372"/>
        <v>0</v>
      </c>
      <c r="EX188" s="83">
        <f t="shared" si="373"/>
        <v>0</v>
      </c>
      <c r="EY188" s="83">
        <f t="shared" si="374"/>
        <v>0</v>
      </c>
      <c r="EZ188" s="83">
        <f t="shared" si="375"/>
        <v>0</v>
      </c>
      <c r="FA188" s="83">
        <f t="shared" si="376"/>
        <v>0</v>
      </c>
      <c r="FB188" s="83">
        <f t="shared" si="377"/>
        <v>0</v>
      </c>
      <c r="FC188" s="83">
        <f t="shared" si="378"/>
        <v>0</v>
      </c>
      <c r="FD188" s="83">
        <f t="shared" si="470"/>
        <v>0</v>
      </c>
      <c r="FE188" s="83">
        <f t="shared" si="471"/>
        <v>0</v>
      </c>
      <c r="FF188" s="83">
        <f t="shared" si="379"/>
        <v>0</v>
      </c>
      <c r="FG188" s="113">
        <f>INDEX($EY:$FE,ROW(),MATCH($FG$42,$EY$47:$FE$47,0))</f>
        <v>0</v>
      </c>
      <c r="FH188" s="83">
        <f t="shared" si="380"/>
        <v>5.7411795316794013E-5</v>
      </c>
      <c r="FI188" s="83">
        <f t="shared" si="381"/>
        <v>0</v>
      </c>
      <c r="FJ188" s="84"/>
      <c r="FK188" s="84">
        <v>5.9844240228262499E-4</v>
      </c>
      <c r="FL188" s="84"/>
      <c r="FM188" s="83">
        <f t="shared" si="472"/>
        <v>0</v>
      </c>
      <c r="FN188" s="83">
        <f t="shared" si="473"/>
        <v>0</v>
      </c>
      <c r="FO188" s="83">
        <f t="shared" si="382"/>
        <v>5.9844240228262499E-4</v>
      </c>
      <c r="FP188" s="84"/>
      <c r="FQ188" s="84"/>
      <c r="FR188" s="83">
        <f t="shared" si="383"/>
        <v>0</v>
      </c>
      <c r="FS188" s="83">
        <f t="shared" si="384"/>
        <v>0</v>
      </c>
      <c r="FT188" s="84">
        <v>5.9844240228262499E-4</v>
      </c>
      <c r="FU188" s="83">
        <f t="shared" si="474"/>
        <v>1.9192677605531699E-4</v>
      </c>
      <c r="FV188" s="83">
        <f t="shared" si="475"/>
        <v>0</v>
      </c>
      <c r="FW188" s="83">
        <f t="shared" si="476"/>
        <v>0</v>
      </c>
      <c r="FX188" s="84"/>
      <c r="FY188" s="83">
        <f t="shared" si="385"/>
        <v>0.99940155737290093</v>
      </c>
      <c r="FZ188" s="83">
        <f t="shared" si="477"/>
        <v>2.2481652401252356E-10</v>
      </c>
      <c r="GA188" s="83">
        <f t="shared" si="386"/>
        <v>0</v>
      </c>
      <c r="GB188" s="83">
        <f t="shared" si="387"/>
        <v>0</v>
      </c>
      <c r="GC188" s="83">
        <f t="shared" si="388"/>
        <v>0</v>
      </c>
      <c r="GD188" s="83">
        <f t="shared" si="389"/>
        <v>0</v>
      </c>
      <c r="GE188" s="83">
        <f t="shared" si="390"/>
        <v>0</v>
      </c>
      <c r="GF188" s="83">
        <f t="shared" si="391"/>
        <v>0</v>
      </c>
      <c r="GG188" s="83">
        <f t="shared" si="392"/>
        <v>0</v>
      </c>
      <c r="GH188" s="83">
        <f t="shared" si="393"/>
        <v>0</v>
      </c>
      <c r="GI188" s="83">
        <f t="shared" si="394"/>
        <v>0</v>
      </c>
      <c r="GJ188" s="83">
        <f t="shared" si="395"/>
        <v>0</v>
      </c>
      <c r="GK188" s="83">
        <f t="shared" si="396"/>
        <v>0</v>
      </c>
      <c r="GL188" s="83">
        <f t="shared" si="397"/>
        <v>0</v>
      </c>
      <c r="GM188" s="83">
        <f t="shared" si="398"/>
        <v>0</v>
      </c>
      <c r="GN188" s="83">
        <f t="shared" si="399"/>
        <v>0</v>
      </c>
      <c r="GO188" s="83">
        <f t="shared" si="400"/>
        <v>1.9192677605531699E-4</v>
      </c>
      <c r="GP188" s="83">
        <f t="shared" si="401"/>
        <v>0</v>
      </c>
      <c r="GQ188" s="83">
        <f t="shared" si="402"/>
        <v>0</v>
      </c>
      <c r="GR188" s="83">
        <f t="shared" si="403"/>
        <v>0</v>
      </c>
      <c r="GS188" s="83">
        <f t="shared" si="404"/>
        <v>0</v>
      </c>
      <c r="GT188" s="83">
        <f t="shared" si="405"/>
        <v>0</v>
      </c>
      <c r="GU188" s="83">
        <f t="shared" si="406"/>
        <v>0</v>
      </c>
      <c r="GV188" s="83">
        <f t="shared" si="407"/>
        <v>0</v>
      </c>
      <c r="GW188" s="83">
        <f t="shared" si="408"/>
        <v>0</v>
      </c>
      <c r="GX188" s="83">
        <f t="shared" si="409"/>
        <v>0</v>
      </c>
      <c r="GY188" s="83">
        <f t="shared" si="410"/>
        <v>0</v>
      </c>
      <c r="GZ188" s="83">
        <f t="shared" si="411"/>
        <v>0</v>
      </c>
      <c r="HA188" s="83">
        <f t="shared" si="412"/>
        <v>0</v>
      </c>
      <c r="HB188" s="83">
        <f t="shared" si="413"/>
        <v>0</v>
      </c>
      <c r="HC188" s="83">
        <f t="shared" si="414"/>
        <v>0</v>
      </c>
      <c r="HD188" s="83">
        <f t="shared" si="415"/>
        <v>0</v>
      </c>
      <c r="HE188" s="83">
        <f t="shared" si="416"/>
        <v>2.5177101628357895E-4</v>
      </c>
      <c r="HF188" s="83">
        <f t="shared" si="417"/>
        <v>0</v>
      </c>
      <c r="HG188" s="83">
        <f t="shared" si="418"/>
        <v>0</v>
      </c>
      <c r="HH188" s="83">
        <f t="shared" si="419"/>
        <v>0</v>
      </c>
      <c r="HI188" s="83">
        <f t="shared" si="420"/>
        <v>0</v>
      </c>
      <c r="HJ188" s="83">
        <f t="shared" si="421"/>
        <v>0</v>
      </c>
      <c r="HK188" s="83">
        <f t="shared" si="422"/>
        <v>0</v>
      </c>
      <c r="HL188" s="83">
        <f t="shared" si="423"/>
        <v>0</v>
      </c>
      <c r="HM188" s="83">
        <f t="shared" si="424"/>
        <v>2.4932352113657717E-4</v>
      </c>
      <c r="HN188" s="83">
        <f t="shared" si="425"/>
        <v>0</v>
      </c>
    </row>
    <row r="189" spans="1:222" x14ac:dyDescent="0.2">
      <c r="A189" s="63"/>
      <c r="K189" s="64" t="s">
        <v>506</v>
      </c>
      <c r="L189" s="64"/>
      <c r="M189" s="84">
        <v>1</v>
      </c>
      <c r="N189" s="84">
        <v>2</v>
      </c>
      <c r="O189" s="84"/>
      <c r="P189" s="84"/>
      <c r="Q189" s="84">
        <v>1</v>
      </c>
      <c r="R189" s="84">
        <v>1</v>
      </c>
      <c r="S189" s="83">
        <f t="shared" si="326"/>
        <v>40</v>
      </c>
      <c r="T189" s="87">
        <f t="shared" si="327"/>
        <v>0</v>
      </c>
      <c r="U189" s="84"/>
      <c r="V189" s="84"/>
      <c r="W189" s="85">
        <v>1.00302435473639</v>
      </c>
      <c r="X189" s="85">
        <v>1.0030088955218099</v>
      </c>
      <c r="Y189" s="85">
        <v>1.00304707491946</v>
      </c>
      <c r="Z189" s="85">
        <v>1.0030245650271801</v>
      </c>
      <c r="AA189" s="85">
        <v>1.0031757531308501</v>
      </c>
      <c r="AB189" s="85">
        <v>1.0028857685782799</v>
      </c>
      <c r="AC189" s="85">
        <v>1.00302435473639</v>
      </c>
      <c r="AD189" s="85">
        <v>1.00309969667204</v>
      </c>
      <c r="AE189" s="85">
        <v>1.0030216885696801</v>
      </c>
      <c r="AF189" s="98">
        <v>23870947.157261401</v>
      </c>
      <c r="AG189" s="84">
        <v>23833529.3766637</v>
      </c>
      <c r="AH189" s="84">
        <v>23925218.586061399</v>
      </c>
      <c r="AI189" s="84">
        <v>23874824.861713801</v>
      </c>
      <c r="AJ189" s="84">
        <v>24069656.042569701</v>
      </c>
      <c r="AK189" s="84">
        <v>23687188.194074601</v>
      </c>
      <c r="AL189" s="98">
        <v>23870947.157261401</v>
      </c>
      <c r="AM189" s="84">
        <v>24396578.824067999</v>
      </c>
      <c r="AN189" s="84">
        <v>23859166.1827657</v>
      </c>
      <c r="AO189" s="84"/>
      <c r="AP189" s="84"/>
      <c r="AQ189" s="84"/>
      <c r="AR189" s="84">
        <v>19058387.722660899</v>
      </c>
      <c r="AS189" s="83">
        <f t="shared" si="328"/>
        <v>19058387.722660899</v>
      </c>
      <c r="AT189" s="83">
        <f t="shared" si="426"/>
        <v>19058387.722660899</v>
      </c>
      <c r="AU189" s="83">
        <f t="shared" si="329"/>
        <v>0</v>
      </c>
      <c r="AV189" s="84">
        <v>19059903.32</v>
      </c>
      <c r="AW189" s="84">
        <v>19059903.32</v>
      </c>
      <c r="AX189" s="84"/>
      <c r="AY189" s="83">
        <f t="shared" si="427"/>
        <v>19059903.32</v>
      </c>
      <c r="AZ189" s="83">
        <f t="shared" si="428"/>
        <v>0</v>
      </c>
      <c r="BA189" s="83">
        <f t="shared" si="429"/>
        <v>23870947.157261401</v>
      </c>
      <c r="BB189" s="83">
        <f t="shared" si="430"/>
        <v>23870947.157261401</v>
      </c>
      <c r="BC189" s="83">
        <f t="shared" si="431"/>
        <v>23870947.157261401</v>
      </c>
      <c r="BD189" s="83">
        <f t="shared" si="432"/>
        <v>23870947.157261401</v>
      </c>
      <c r="BE189" s="83">
        <f t="shared" si="330"/>
        <v>0</v>
      </c>
      <c r="BF189" s="83">
        <f t="shared" si="331"/>
        <v>0</v>
      </c>
      <c r="BG189" s="83">
        <f t="shared" si="433"/>
        <v>23870947.157261401</v>
      </c>
      <c r="BH189" s="83">
        <f t="shared" si="434"/>
        <v>23833529.3766637</v>
      </c>
      <c r="BI189" s="83">
        <f t="shared" si="435"/>
        <v>23925218.586061399</v>
      </c>
      <c r="BJ189" s="83">
        <f t="shared" si="436"/>
        <v>23874824.861713801</v>
      </c>
      <c r="BK189" s="83">
        <f t="shared" si="437"/>
        <v>24069656.042569701</v>
      </c>
      <c r="BL189" s="83">
        <f t="shared" si="438"/>
        <v>23687188.194074601</v>
      </c>
      <c r="BM189" s="83">
        <f t="shared" si="439"/>
        <v>24396578.824067999</v>
      </c>
      <c r="BN189" s="83">
        <f t="shared" si="440"/>
        <v>23859166.1827657</v>
      </c>
      <c r="BO189" s="83">
        <f t="shared" si="332"/>
        <v>0</v>
      </c>
      <c r="BP189" s="83">
        <f t="shared" si="441"/>
        <v>0</v>
      </c>
      <c r="BQ189" s="83">
        <f t="shared" si="442"/>
        <v>23943141.369358581</v>
      </c>
      <c r="BR189" s="83">
        <f t="shared" si="443"/>
        <v>23943141.369358581</v>
      </c>
      <c r="BS189" s="83">
        <f t="shared" si="444"/>
        <v>23943141.369358581</v>
      </c>
      <c r="BT189" s="83">
        <f t="shared" si="445"/>
        <v>23943141.369358581</v>
      </c>
      <c r="BU189" s="83">
        <f t="shared" si="446"/>
        <v>23943141.369358581</v>
      </c>
      <c r="BV189" s="83">
        <f t="shared" si="447"/>
        <v>23905241.976474069</v>
      </c>
      <c r="BW189" s="83">
        <f t="shared" si="448"/>
        <v>23998120.519557584</v>
      </c>
      <c r="BX189" s="83">
        <f t="shared" si="449"/>
        <v>23947035.82202059</v>
      </c>
      <c r="BY189" s="83">
        <f t="shared" si="450"/>
        <v>24146095.328105375</v>
      </c>
      <c r="BZ189" s="83">
        <f t="shared" si="451"/>
        <v>23755543.937472865</v>
      </c>
      <c r="CA189" s="83">
        <f t="shared" si="452"/>
        <v>24472200.818258125</v>
      </c>
      <c r="CB189" s="83">
        <f t="shared" si="453"/>
        <v>23931261.152502261</v>
      </c>
      <c r="CC189" s="84"/>
      <c r="CD189" s="84"/>
      <c r="CE189" s="84"/>
      <c r="CF189" s="84"/>
      <c r="CG189" s="84"/>
      <c r="CH189" s="84"/>
      <c r="CI189" s="84"/>
      <c r="CJ189" s="84"/>
      <c r="CK189" s="84"/>
      <c r="CL189" s="83">
        <f t="shared" si="321"/>
        <v>0</v>
      </c>
      <c r="CM189" s="83">
        <f t="shared" si="322"/>
        <v>54271.428799998015</v>
      </c>
      <c r="CN189" s="83">
        <f t="shared" si="323"/>
        <v>3877.7044523991644</v>
      </c>
      <c r="CO189" s="83">
        <f t="shared" si="454"/>
        <v>198708.88530829921</v>
      </c>
      <c r="CP189" s="83">
        <f t="shared" si="455"/>
        <v>0</v>
      </c>
      <c r="CQ189" s="83">
        <f t="shared" si="456"/>
        <v>0</v>
      </c>
      <c r="CR189" s="83">
        <f t="shared" si="457"/>
        <v>0</v>
      </c>
      <c r="CS189" s="83">
        <f t="shared" si="458"/>
        <v>0</v>
      </c>
      <c r="CT189" s="83">
        <f t="shared" si="459"/>
        <v>0</v>
      </c>
      <c r="CU189" s="83">
        <f t="shared" si="460"/>
        <v>0</v>
      </c>
      <c r="CV189" s="83">
        <f t="shared" si="333"/>
        <v>198708.88530829921</v>
      </c>
      <c r="CW189" s="83">
        <f>INDEX($CO:$CU,ROW(),MATCH($CW$42,$CO$47:$CU$47,0))</f>
        <v>0</v>
      </c>
      <c r="CX189" s="83">
        <f t="shared" si="324"/>
        <v>525631.66680659726</v>
      </c>
      <c r="CY189" s="83">
        <f t="shared" si="325"/>
        <v>0</v>
      </c>
      <c r="CZ189" s="83">
        <f t="shared" si="334"/>
        <v>0</v>
      </c>
      <c r="DA189" s="83">
        <f t="shared" si="335"/>
        <v>54979.150199003518</v>
      </c>
      <c r="DB189" s="83">
        <f t="shared" si="336"/>
        <v>3894.4526620097458</v>
      </c>
      <c r="DC189" s="83">
        <f t="shared" si="461"/>
        <v>202953.95874679461</v>
      </c>
      <c r="DD189" s="83">
        <f t="shared" si="462"/>
        <v>0</v>
      </c>
      <c r="DE189" s="83">
        <f t="shared" si="463"/>
        <v>0</v>
      </c>
      <c r="DF189" s="83">
        <f t="shared" si="464"/>
        <v>0</v>
      </c>
      <c r="DG189" s="83">
        <f t="shared" si="465"/>
        <v>0</v>
      </c>
      <c r="DH189" s="83">
        <f t="shared" si="466"/>
        <v>0</v>
      </c>
      <c r="DI189" s="83">
        <f t="shared" si="467"/>
        <v>0</v>
      </c>
      <c r="DJ189" s="83">
        <f t="shared" si="337"/>
        <v>202953.95874679461</v>
      </c>
      <c r="DK189" s="83">
        <f>INDEX($DC:$DI,ROW(),MATCH($DK$42,$DC$47:$DI$47,0))</f>
        <v>0</v>
      </c>
      <c r="DL189" s="83">
        <f t="shared" si="338"/>
        <v>529059.44889954478</v>
      </c>
      <c r="DM189" s="83">
        <f t="shared" si="339"/>
        <v>0</v>
      </c>
      <c r="DN189" s="83">
        <f t="shared" si="340"/>
        <v>0</v>
      </c>
      <c r="DO189" s="83">
        <f t="shared" si="341"/>
        <v>3724.8804335192044</v>
      </c>
      <c r="DP189" s="83">
        <f t="shared" si="342"/>
        <v>0</v>
      </c>
      <c r="DQ189" s="83">
        <f t="shared" si="343"/>
        <v>-31995.328581201211</v>
      </c>
      <c r="DR189" s="83">
        <f t="shared" si="344"/>
        <v>0</v>
      </c>
      <c r="DS189" s="83">
        <f t="shared" si="345"/>
        <v>0</v>
      </c>
      <c r="DT189" s="83">
        <f t="shared" si="346"/>
        <v>0</v>
      </c>
      <c r="DU189" s="83">
        <f t="shared" si="347"/>
        <v>0</v>
      </c>
      <c r="DV189" s="83">
        <f t="shared" si="348"/>
        <v>21691.63612442643</v>
      </c>
      <c r="DW189" s="83">
        <f t="shared" si="349"/>
        <v>0</v>
      </c>
      <c r="DX189" s="83">
        <f t="shared" si="350"/>
        <v>0</v>
      </c>
      <c r="DY189" s="83">
        <f t="shared" si="351"/>
        <v>3737.002801675138</v>
      </c>
      <c r="DZ189" s="83">
        <f t="shared" si="352"/>
        <v>0</v>
      </c>
      <c r="EA189" s="83">
        <f t="shared" si="353"/>
        <v>-31160.384613156919</v>
      </c>
      <c r="EB189" s="83">
        <f t="shared" si="354"/>
        <v>0</v>
      </c>
      <c r="EC189" s="83">
        <f t="shared" si="355"/>
        <v>0</v>
      </c>
      <c r="ED189" s="83">
        <f t="shared" si="356"/>
        <v>0</v>
      </c>
      <c r="EE189" s="83">
        <f t="shared" si="357"/>
        <v>0</v>
      </c>
      <c r="EF189" s="83">
        <f t="shared" si="358"/>
        <v>21631.904147615078</v>
      </c>
      <c r="EG189" s="83">
        <f t="shared" si="359"/>
        <v>0</v>
      </c>
      <c r="EH189" s="83">
        <f t="shared" si="360"/>
        <v>0</v>
      </c>
      <c r="EI189" s="83">
        <f t="shared" si="361"/>
        <v>50546.548366478812</v>
      </c>
      <c r="EJ189" s="83">
        <f t="shared" si="362"/>
        <v>3877.7044523991644</v>
      </c>
      <c r="EK189" s="83">
        <f t="shared" si="363"/>
        <v>230704.21388950042</v>
      </c>
      <c r="EL189" s="83">
        <f t="shared" si="364"/>
        <v>0</v>
      </c>
      <c r="EM189" s="83">
        <f t="shared" si="365"/>
        <v>0</v>
      </c>
      <c r="EN189" s="83">
        <f t="shared" si="366"/>
        <v>0</v>
      </c>
      <c r="EO189" s="83">
        <f t="shared" si="367"/>
        <v>0</v>
      </c>
      <c r="EP189" s="83">
        <f t="shared" si="468"/>
        <v>0</v>
      </c>
      <c r="EQ189" s="83">
        <f t="shared" si="469"/>
        <v>0</v>
      </c>
      <c r="ER189" s="83">
        <f t="shared" si="368"/>
        <v>230704.21388950042</v>
      </c>
      <c r="ES189" s="83">
        <f>INDEX($EK:$EQ,ROW(),MATCH($ES$42,$EK$47:$EQ$47,0))</f>
        <v>0</v>
      </c>
      <c r="ET189" s="83">
        <f t="shared" si="369"/>
        <v>503940.03068217082</v>
      </c>
      <c r="EU189" s="83">
        <f t="shared" si="370"/>
        <v>0</v>
      </c>
      <c r="EV189" s="83">
        <f t="shared" si="371"/>
        <v>0</v>
      </c>
      <c r="EW189" s="83">
        <f t="shared" si="372"/>
        <v>51242.147397328379</v>
      </c>
      <c r="EX189" s="83">
        <f t="shared" si="373"/>
        <v>3894.4526620097458</v>
      </c>
      <c r="EY189" s="83">
        <f t="shared" si="374"/>
        <v>234114.34335995154</v>
      </c>
      <c r="EZ189" s="83">
        <f t="shared" si="375"/>
        <v>0</v>
      </c>
      <c r="FA189" s="83">
        <f t="shared" si="376"/>
        <v>0</v>
      </c>
      <c r="FB189" s="83">
        <f t="shared" si="377"/>
        <v>0</v>
      </c>
      <c r="FC189" s="83">
        <f t="shared" si="378"/>
        <v>0</v>
      </c>
      <c r="FD189" s="83">
        <f t="shared" si="470"/>
        <v>0</v>
      </c>
      <c r="FE189" s="83">
        <f t="shared" si="471"/>
        <v>0</v>
      </c>
      <c r="FF189" s="83">
        <f t="shared" si="379"/>
        <v>234114.34335995154</v>
      </c>
      <c r="FG189" s="113">
        <f>INDEX($EY:$FE,ROW(),MATCH($FG$42,$EY$47:$FE$47,0))</f>
        <v>0</v>
      </c>
      <c r="FH189" s="83">
        <f t="shared" si="380"/>
        <v>507427.5447519297</v>
      </c>
      <c r="FI189" s="83">
        <f t="shared" si="381"/>
        <v>0</v>
      </c>
      <c r="FJ189" s="84">
        <v>2487045.4065788402</v>
      </c>
      <c r="FK189" s="84">
        <v>61567.360847386903</v>
      </c>
      <c r="FL189" s="84"/>
      <c r="FM189" s="83">
        <f t="shared" si="472"/>
        <v>0</v>
      </c>
      <c r="FN189" s="83">
        <f t="shared" si="473"/>
        <v>0</v>
      </c>
      <c r="FO189" s="83">
        <f t="shared" si="382"/>
        <v>61567.360847386903</v>
      </c>
      <c r="FP189" s="84">
        <v>906679.58664511004</v>
      </c>
      <c r="FQ189" s="84">
        <v>22229637.115089901</v>
      </c>
      <c r="FR189" s="83">
        <f t="shared" si="383"/>
        <v>22229637.115089882</v>
      </c>
      <c r="FS189" s="83">
        <f t="shared" si="384"/>
        <v>0</v>
      </c>
      <c r="FT189" s="84">
        <v>23871570.295871001</v>
      </c>
      <c r="FU189" s="83">
        <f t="shared" si="474"/>
        <v>23870947.157261401</v>
      </c>
      <c r="FV189" s="83">
        <f t="shared" si="475"/>
        <v>0</v>
      </c>
      <c r="FW189" s="83">
        <f t="shared" si="476"/>
        <v>19058387.722660899</v>
      </c>
      <c r="FX189" s="84">
        <v>-6436713.7199999997</v>
      </c>
      <c r="FY189" s="83">
        <f t="shared" si="385"/>
        <v>0</v>
      </c>
      <c r="FZ189" s="83">
        <f t="shared" si="477"/>
        <v>-623.13860959932208</v>
      </c>
      <c r="GA189" s="83">
        <f t="shared" si="386"/>
        <v>0</v>
      </c>
      <c r="GB189" s="83">
        <f t="shared" si="387"/>
        <v>0</v>
      </c>
      <c r="GC189" s="83">
        <f t="shared" si="388"/>
        <v>0</v>
      </c>
      <c r="GD189" s="83">
        <f t="shared" si="389"/>
        <v>0</v>
      </c>
      <c r="GE189" s="83">
        <f t="shared" si="390"/>
        <v>0</v>
      </c>
      <c r="GF189" s="83">
        <f t="shared" si="391"/>
        <v>0</v>
      </c>
      <c r="GG189" s="83">
        <f t="shared" si="392"/>
        <v>0</v>
      </c>
      <c r="GH189" s="83">
        <f t="shared" si="393"/>
        <v>0</v>
      </c>
      <c r="GI189" s="83">
        <f t="shared" si="394"/>
        <v>0</v>
      </c>
      <c r="GJ189" s="83">
        <f t="shared" si="395"/>
        <v>23870947.157261401</v>
      </c>
      <c r="GK189" s="83">
        <f t="shared" si="396"/>
        <v>23870947.157261401</v>
      </c>
      <c r="GL189" s="83">
        <f t="shared" si="397"/>
        <v>23870947.157261401</v>
      </c>
      <c r="GM189" s="83">
        <f t="shared" si="398"/>
        <v>0</v>
      </c>
      <c r="GN189" s="83">
        <f t="shared" si="399"/>
        <v>0</v>
      </c>
      <c r="GO189" s="83">
        <f t="shared" si="400"/>
        <v>23870947.157261401</v>
      </c>
      <c r="GP189" s="83">
        <f t="shared" si="401"/>
        <v>0</v>
      </c>
      <c r="GQ189" s="83">
        <f t="shared" si="402"/>
        <v>0</v>
      </c>
      <c r="GR189" s="83">
        <f t="shared" si="403"/>
        <v>0</v>
      </c>
      <c r="GS189" s="83">
        <f t="shared" si="404"/>
        <v>0</v>
      </c>
      <c r="GT189" s="83">
        <f t="shared" si="405"/>
        <v>0</v>
      </c>
      <c r="GU189" s="83">
        <f t="shared" si="406"/>
        <v>0</v>
      </c>
      <c r="GV189" s="83">
        <f t="shared" si="407"/>
        <v>0</v>
      </c>
      <c r="GW189" s="83">
        <f t="shared" si="408"/>
        <v>0</v>
      </c>
      <c r="GX189" s="83">
        <f t="shared" si="409"/>
        <v>0</v>
      </c>
      <c r="GY189" s="83">
        <f t="shared" si="410"/>
        <v>0</v>
      </c>
      <c r="GZ189" s="83">
        <f t="shared" si="411"/>
        <v>23925218.586061399</v>
      </c>
      <c r="HA189" s="83">
        <f t="shared" si="412"/>
        <v>23874824.861713801</v>
      </c>
      <c r="HB189" s="83">
        <f t="shared" si="413"/>
        <v>24069656.042569701</v>
      </c>
      <c r="HC189" s="83">
        <f t="shared" si="414"/>
        <v>0</v>
      </c>
      <c r="HD189" s="83">
        <f t="shared" si="415"/>
        <v>0</v>
      </c>
      <c r="HE189" s="83">
        <f t="shared" si="416"/>
        <v>24396578.824067999</v>
      </c>
      <c r="HF189" s="83">
        <f t="shared" si="417"/>
        <v>0</v>
      </c>
      <c r="HG189" s="83">
        <f t="shared" si="418"/>
        <v>0</v>
      </c>
      <c r="HH189" s="83">
        <f t="shared" si="419"/>
        <v>23921481.583259724</v>
      </c>
      <c r="HI189" s="83">
        <f t="shared" si="420"/>
        <v>23874824.861713801</v>
      </c>
      <c r="HJ189" s="83">
        <f t="shared" si="421"/>
        <v>24100816.427182857</v>
      </c>
      <c r="HK189" s="83">
        <f t="shared" si="422"/>
        <v>0</v>
      </c>
      <c r="HL189" s="83">
        <f t="shared" si="423"/>
        <v>0</v>
      </c>
      <c r="HM189" s="83">
        <f t="shared" si="424"/>
        <v>24374946.919920385</v>
      </c>
      <c r="HN189" s="83">
        <f t="shared" si="425"/>
        <v>0</v>
      </c>
    </row>
    <row r="190" spans="1:222" x14ac:dyDescent="0.2">
      <c r="A190" s="63"/>
      <c r="K190" s="64" t="s">
        <v>507</v>
      </c>
      <c r="L190" s="64"/>
      <c r="M190" s="84">
        <v>1</v>
      </c>
      <c r="N190" s="84">
        <v>2</v>
      </c>
      <c r="O190" s="84"/>
      <c r="P190" s="84"/>
      <c r="Q190" s="84">
        <v>1</v>
      </c>
      <c r="R190" s="84">
        <v>1</v>
      </c>
      <c r="S190" s="83">
        <f t="shared" si="326"/>
        <v>40</v>
      </c>
      <c r="T190" s="87">
        <f t="shared" si="327"/>
        <v>0</v>
      </c>
      <c r="U190" s="84"/>
      <c r="V190" s="84"/>
      <c r="W190" s="85">
        <v>1.01723092572921</v>
      </c>
      <c r="X190" s="85">
        <v>1.00766750825905</v>
      </c>
      <c r="Y190" s="85">
        <v>0.997474994343995</v>
      </c>
      <c r="Z190" s="85">
        <v>1.0170484999703999</v>
      </c>
      <c r="AA190" s="85">
        <v>1.0250879296315301</v>
      </c>
      <c r="AB190" s="85">
        <v>1.0125866091755</v>
      </c>
      <c r="AC190" s="85">
        <v>1.01723092572921</v>
      </c>
      <c r="AD190" s="85">
        <v>1.01289264088458</v>
      </c>
      <c r="AE190" s="85">
        <v>1.0065114596139699</v>
      </c>
      <c r="AF190" s="98">
        <v>6607340.0772387404</v>
      </c>
      <c r="AG190" s="84">
        <v>28138255.858333599</v>
      </c>
      <c r="AH190" s="84">
        <v>-22310640.7127431</v>
      </c>
      <c r="AI190" s="84">
        <v>6723581.9772664905</v>
      </c>
      <c r="AJ190" s="84">
        <v>4064197.9115035501</v>
      </c>
      <c r="AK190" s="84">
        <v>9130173.7403425593</v>
      </c>
      <c r="AL190" s="98">
        <v>6607340.0772387404</v>
      </c>
      <c r="AM190" s="84">
        <v>11939987.163958499</v>
      </c>
      <c r="AN190" s="84">
        <v>23125519.484394301</v>
      </c>
      <c r="AO190" s="84"/>
      <c r="AP190" s="84"/>
      <c r="AQ190" s="84"/>
      <c r="AR190" s="84">
        <v>46209221.6014781</v>
      </c>
      <c r="AS190" s="83">
        <f t="shared" si="328"/>
        <v>46209221.6014781</v>
      </c>
      <c r="AT190" s="83">
        <f t="shared" si="426"/>
        <v>46209221.6014781</v>
      </c>
      <c r="AU190" s="83">
        <f t="shared" si="329"/>
        <v>0</v>
      </c>
      <c r="AV190" s="84">
        <v>90862766.890000001</v>
      </c>
      <c r="AW190" s="84">
        <v>90862766.890000001</v>
      </c>
      <c r="AX190" s="84"/>
      <c r="AY190" s="83">
        <f t="shared" si="427"/>
        <v>90862766.890000001</v>
      </c>
      <c r="AZ190" s="83">
        <f t="shared" si="428"/>
        <v>0</v>
      </c>
      <c r="BA190" s="83">
        <f t="shared" si="429"/>
        <v>6607340.0772387404</v>
      </c>
      <c r="BB190" s="83">
        <f t="shared" si="430"/>
        <v>22448092.686934486</v>
      </c>
      <c r="BC190" s="83">
        <f t="shared" si="431"/>
        <v>22448092.686934486</v>
      </c>
      <c r="BD190" s="83">
        <f t="shared" si="432"/>
        <v>22448092.686934486</v>
      </c>
      <c r="BE190" s="83">
        <f t="shared" si="330"/>
        <v>0</v>
      </c>
      <c r="BF190" s="83">
        <f t="shared" si="331"/>
        <v>0</v>
      </c>
      <c r="BG190" s="83">
        <f t="shared" si="433"/>
        <v>6607340.0772387404</v>
      </c>
      <c r="BH190" s="83">
        <f t="shared" si="434"/>
        <v>28138255.858333599</v>
      </c>
      <c r="BI190" s="83">
        <f t="shared" si="435"/>
        <v>-22310640.7127431</v>
      </c>
      <c r="BJ190" s="83">
        <f t="shared" si="436"/>
        <v>6723581.9772664905</v>
      </c>
      <c r="BK190" s="83">
        <f t="shared" si="437"/>
        <v>4064197.9115035501</v>
      </c>
      <c r="BL190" s="83">
        <f t="shared" si="438"/>
        <v>9130173.7403425593</v>
      </c>
      <c r="BM190" s="83">
        <f t="shared" si="439"/>
        <v>11939987.163958499</v>
      </c>
      <c r="BN190" s="83">
        <f t="shared" si="440"/>
        <v>23125519.484394301</v>
      </c>
      <c r="BO190" s="83">
        <f t="shared" si="332"/>
        <v>0</v>
      </c>
      <c r="BP190" s="83">
        <f t="shared" si="441"/>
        <v>0</v>
      </c>
      <c r="BQ190" s="83">
        <f t="shared" si="442"/>
        <v>6721190.6633772738</v>
      </c>
      <c r="BR190" s="83">
        <f t="shared" si="443"/>
        <v>22516403.038617607</v>
      </c>
      <c r="BS190" s="83">
        <f t="shared" si="444"/>
        <v>22516403.038617607</v>
      </c>
      <c r="BT190" s="83">
        <f t="shared" si="445"/>
        <v>22516403.038617607</v>
      </c>
      <c r="BU190" s="83">
        <f t="shared" si="446"/>
        <v>6721190.6633772738</v>
      </c>
      <c r="BV190" s="83">
        <f t="shared" si="447"/>
        <v>28354006.167522635</v>
      </c>
      <c r="BW190" s="83">
        <f t="shared" si="448"/>
        <v>-22254306.218754329</v>
      </c>
      <c r="BX190" s="83">
        <f t="shared" si="449"/>
        <v>6838208.9644069001</v>
      </c>
      <c r="BY190" s="83">
        <f t="shared" si="450"/>
        <v>4166160.2227159627</v>
      </c>
      <c r="BZ190" s="83">
        <f t="shared" si="451"/>
        <v>9245091.668916665</v>
      </c>
      <c r="CA190" s="83">
        <f t="shared" si="452"/>
        <v>12093925.13062991</v>
      </c>
      <c r="CB190" s="83">
        <f t="shared" si="453"/>
        <v>23276100.370569009</v>
      </c>
      <c r="CC190" s="84"/>
      <c r="CD190" s="84"/>
      <c r="CE190" s="84"/>
      <c r="CF190" s="84"/>
      <c r="CG190" s="84"/>
      <c r="CH190" s="84"/>
      <c r="CI190" s="84"/>
      <c r="CJ190" s="84"/>
      <c r="CK190" s="84"/>
      <c r="CL190" s="83">
        <f t="shared" si="321"/>
        <v>21530915.781094857</v>
      </c>
      <c r="CM190" s="83">
        <f t="shared" si="322"/>
        <v>0</v>
      </c>
      <c r="CN190" s="83">
        <f t="shared" si="323"/>
        <v>116241.90002775006</v>
      </c>
      <c r="CO190" s="83">
        <f t="shared" si="454"/>
        <v>0</v>
      </c>
      <c r="CP190" s="83">
        <f t="shared" si="455"/>
        <v>2522833.6631038189</v>
      </c>
      <c r="CQ190" s="83">
        <f t="shared" si="456"/>
        <v>0</v>
      </c>
      <c r="CR190" s="83">
        <f t="shared" si="457"/>
        <v>15840752.609695746</v>
      </c>
      <c r="CS190" s="83">
        <f t="shared" si="458"/>
        <v>15840752.609695746</v>
      </c>
      <c r="CT190" s="83">
        <f t="shared" si="459"/>
        <v>15840752.609695746</v>
      </c>
      <c r="CU190" s="83">
        <f t="shared" si="460"/>
        <v>15840752.609695746</v>
      </c>
      <c r="CV190" s="83">
        <f t="shared" si="333"/>
        <v>15840752.609695746</v>
      </c>
      <c r="CW190" s="83">
        <f>INDEX($CO:$CU,ROW(),MATCH($CW$42,$CO$47:$CU$47,0))</f>
        <v>15840752.609695746</v>
      </c>
      <c r="CX190" s="83">
        <f t="shared" si="324"/>
        <v>5332647.0867197588</v>
      </c>
      <c r="CY190" s="83">
        <f t="shared" si="325"/>
        <v>16518179.40715556</v>
      </c>
      <c r="CZ190" s="83">
        <f t="shared" si="334"/>
        <v>21632815.504145361</v>
      </c>
      <c r="DA190" s="83">
        <f t="shared" si="335"/>
        <v>0</v>
      </c>
      <c r="DB190" s="83">
        <f t="shared" si="336"/>
        <v>117018.30102962628</v>
      </c>
      <c r="DC190" s="83">
        <f t="shared" si="461"/>
        <v>0</v>
      </c>
      <c r="DD190" s="83">
        <f t="shared" si="462"/>
        <v>2523901.0055393912</v>
      </c>
      <c r="DE190" s="83">
        <f t="shared" si="463"/>
        <v>0</v>
      </c>
      <c r="DF190" s="83">
        <f t="shared" si="464"/>
        <v>15795212.375240333</v>
      </c>
      <c r="DG190" s="83">
        <f t="shared" si="465"/>
        <v>15795212.375240333</v>
      </c>
      <c r="DH190" s="83">
        <f t="shared" si="466"/>
        <v>15795212.375240333</v>
      </c>
      <c r="DI190" s="83">
        <f t="shared" si="467"/>
        <v>15795212.375240333</v>
      </c>
      <c r="DJ190" s="83">
        <f t="shared" si="337"/>
        <v>15795212.375240333</v>
      </c>
      <c r="DK190" s="83">
        <f>INDEX($DC:$DI,ROW(),MATCH($DK$42,$DC$47:$DI$47,0))</f>
        <v>15795212.375240333</v>
      </c>
      <c r="DL190" s="83">
        <f t="shared" si="338"/>
        <v>5372734.4672526363</v>
      </c>
      <c r="DM190" s="83">
        <f t="shared" si="339"/>
        <v>16554909.707191736</v>
      </c>
      <c r="DN190" s="83">
        <f t="shared" si="340"/>
        <v>0</v>
      </c>
      <c r="DO190" s="83">
        <f t="shared" si="341"/>
        <v>0</v>
      </c>
      <c r="DP190" s="83">
        <f t="shared" si="342"/>
        <v>0</v>
      </c>
      <c r="DQ190" s="83">
        <f t="shared" si="343"/>
        <v>0</v>
      </c>
      <c r="DR190" s="83">
        <f t="shared" si="344"/>
        <v>-298364.34876993427</v>
      </c>
      <c r="DS190" s="83">
        <f t="shared" si="345"/>
        <v>0</v>
      </c>
      <c r="DT190" s="83">
        <f t="shared" si="346"/>
        <v>-419181.80280728586</v>
      </c>
      <c r="DU190" s="83">
        <f t="shared" si="347"/>
        <v>-419181.80280728592</v>
      </c>
      <c r="DV190" s="83">
        <f t="shared" si="348"/>
        <v>220066.34586509629</v>
      </c>
      <c r="DW190" s="83">
        <f t="shared" si="349"/>
        <v>0</v>
      </c>
      <c r="DX190" s="83">
        <f t="shared" si="350"/>
        <v>0</v>
      </c>
      <c r="DY190" s="83">
        <f t="shared" si="351"/>
        <v>0</v>
      </c>
      <c r="DZ190" s="83">
        <f t="shared" si="352"/>
        <v>0</v>
      </c>
      <c r="EA190" s="83">
        <f t="shared" si="353"/>
        <v>0</v>
      </c>
      <c r="EB190" s="83">
        <f t="shared" si="354"/>
        <v>-303721.93057065067</v>
      </c>
      <c r="EC190" s="83">
        <f t="shared" si="355"/>
        <v>0</v>
      </c>
      <c r="ED190" s="83">
        <f t="shared" si="356"/>
        <v>-426447.38011937524</v>
      </c>
      <c r="EE190" s="83">
        <f t="shared" si="357"/>
        <v>-426447.38011937513</v>
      </c>
      <c r="EF190" s="83">
        <f t="shared" si="358"/>
        <v>219677.53765279514</v>
      </c>
      <c r="EG190" s="83">
        <f t="shared" si="359"/>
        <v>0</v>
      </c>
      <c r="EH190" s="83">
        <f t="shared" si="360"/>
        <v>21530915.781094857</v>
      </c>
      <c r="EI190" s="83">
        <f t="shared" si="361"/>
        <v>0</v>
      </c>
      <c r="EJ190" s="83">
        <f t="shared" si="362"/>
        <v>116241.90002775006</v>
      </c>
      <c r="EK190" s="83">
        <f t="shared" si="363"/>
        <v>0</v>
      </c>
      <c r="EL190" s="83">
        <f t="shared" si="364"/>
        <v>2821198.0118737533</v>
      </c>
      <c r="EM190" s="83">
        <f t="shared" si="365"/>
        <v>0</v>
      </c>
      <c r="EN190" s="83">
        <f t="shared" si="366"/>
        <v>16259934.412503032</v>
      </c>
      <c r="EO190" s="83">
        <f t="shared" si="367"/>
        <v>16259934.412503032</v>
      </c>
      <c r="EP190" s="83">
        <f t="shared" si="468"/>
        <v>16259934.412503032</v>
      </c>
      <c r="EQ190" s="83">
        <f t="shared" si="469"/>
        <v>16259934.412503032</v>
      </c>
      <c r="ER190" s="83">
        <f t="shared" si="368"/>
        <v>16259934.412503032</v>
      </c>
      <c r="ES190" s="83">
        <f>INDEX($EK:$EQ,ROW(),MATCH($ES$42,$EK$47:$EQ$47,0))</f>
        <v>16259934.412503032</v>
      </c>
      <c r="ET190" s="83">
        <f t="shared" si="369"/>
        <v>5112580.7408546628</v>
      </c>
      <c r="EU190" s="83">
        <f t="shared" si="370"/>
        <v>16518179.40715556</v>
      </c>
      <c r="EV190" s="83">
        <f t="shared" si="371"/>
        <v>21632815.504145361</v>
      </c>
      <c r="EW190" s="83">
        <f t="shared" si="372"/>
        <v>0</v>
      </c>
      <c r="EX190" s="83">
        <f t="shared" si="373"/>
        <v>117018.30102962628</v>
      </c>
      <c r="EY190" s="83">
        <f t="shared" si="374"/>
        <v>0</v>
      </c>
      <c r="EZ190" s="83">
        <f t="shared" si="375"/>
        <v>2827622.936110042</v>
      </c>
      <c r="FA190" s="83">
        <f t="shared" si="376"/>
        <v>0</v>
      </c>
      <c r="FB190" s="83">
        <f t="shared" si="377"/>
        <v>16221659.755359709</v>
      </c>
      <c r="FC190" s="83">
        <f t="shared" si="378"/>
        <v>16221659.755359709</v>
      </c>
      <c r="FD190" s="83">
        <f t="shared" si="470"/>
        <v>16221659.755359709</v>
      </c>
      <c r="FE190" s="83">
        <f t="shared" si="471"/>
        <v>16221659.755359709</v>
      </c>
      <c r="FF190" s="83">
        <f t="shared" si="379"/>
        <v>16221659.755359709</v>
      </c>
      <c r="FG190" s="113">
        <f>INDEX($EY:$FE,ROW(),MATCH($FG$42,$EY$47:$FE$47,0))</f>
        <v>16221659.755359709</v>
      </c>
      <c r="FH190" s="83">
        <f t="shared" si="380"/>
        <v>5153056.9295998411</v>
      </c>
      <c r="FI190" s="83">
        <f t="shared" si="381"/>
        <v>16554909.707191736</v>
      </c>
      <c r="FJ190" s="84">
        <v>30395892.346143499</v>
      </c>
      <c r="FK190" s="84">
        <v>512706.35711426003</v>
      </c>
      <c r="FL190" s="84"/>
      <c r="FM190" s="83">
        <f t="shared" si="472"/>
        <v>0</v>
      </c>
      <c r="FN190" s="83">
        <f t="shared" si="473"/>
        <v>0</v>
      </c>
      <c r="FO190" s="83">
        <f t="shared" si="382"/>
        <v>512706.35711426003</v>
      </c>
      <c r="FP190" s="84">
        <v>182714014.256897</v>
      </c>
      <c r="FQ190" s="84">
        <v>158418264.29190201</v>
      </c>
      <c r="FR190" s="83">
        <f t="shared" si="383"/>
        <v>158418264.2919018</v>
      </c>
      <c r="FS190" s="83">
        <f t="shared" si="384"/>
        <v>0</v>
      </c>
      <c r="FT190" s="84">
        <v>6612848.73826255</v>
      </c>
      <c r="FU190" s="83">
        <f t="shared" si="474"/>
        <v>6607340.0772387404</v>
      </c>
      <c r="FV190" s="83">
        <f t="shared" si="475"/>
        <v>0</v>
      </c>
      <c r="FW190" s="83">
        <f t="shared" si="476"/>
        <v>46209221.6014781</v>
      </c>
      <c r="FX190" s="84">
        <v>8314882255.8500004</v>
      </c>
      <c r="FY190" s="83">
        <f t="shared" si="385"/>
        <v>8399137682.6627617</v>
      </c>
      <c r="FZ190" s="83">
        <f t="shared" si="477"/>
        <v>-5508.6610238095745</v>
      </c>
      <c r="GA190" s="83">
        <f t="shared" si="386"/>
        <v>0</v>
      </c>
      <c r="GB190" s="83">
        <f t="shared" si="387"/>
        <v>0</v>
      </c>
      <c r="GC190" s="83">
        <f t="shared" si="388"/>
        <v>0</v>
      </c>
      <c r="GD190" s="83">
        <f t="shared" si="389"/>
        <v>0</v>
      </c>
      <c r="GE190" s="83">
        <f t="shared" si="390"/>
        <v>0</v>
      </c>
      <c r="GF190" s="83">
        <f t="shared" si="391"/>
        <v>0</v>
      </c>
      <c r="GG190" s="83">
        <f t="shared" si="392"/>
        <v>0</v>
      </c>
      <c r="GH190" s="83">
        <f t="shared" si="393"/>
        <v>0</v>
      </c>
      <c r="GI190" s="83">
        <f t="shared" si="394"/>
        <v>6607340.0772387404</v>
      </c>
      <c r="GJ190" s="83">
        <f t="shared" si="395"/>
        <v>0</v>
      </c>
      <c r="GK190" s="83">
        <f t="shared" si="396"/>
        <v>6607340.0772387404</v>
      </c>
      <c r="GL190" s="83">
        <f t="shared" si="397"/>
        <v>0</v>
      </c>
      <c r="GM190" s="83">
        <f t="shared" si="398"/>
        <v>6607340.0772387404</v>
      </c>
      <c r="GN190" s="83">
        <f t="shared" si="399"/>
        <v>6607340.0772387404</v>
      </c>
      <c r="GO190" s="83">
        <f t="shared" si="400"/>
        <v>6607340.0772387404</v>
      </c>
      <c r="GP190" s="83">
        <f t="shared" si="401"/>
        <v>6607340.0772387404</v>
      </c>
      <c r="GQ190" s="83">
        <f t="shared" si="402"/>
        <v>0</v>
      </c>
      <c r="GR190" s="83">
        <f t="shared" si="403"/>
        <v>0</v>
      </c>
      <c r="GS190" s="83">
        <f t="shared" si="404"/>
        <v>0</v>
      </c>
      <c r="GT190" s="83">
        <f t="shared" si="405"/>
        <v>0</v>
      </c>
      <c r="GU190" s="83">
        <f t="shared" si="406"/>
        <v>0</v>
      </c>
      <c r="GV190" s="83">
        <f t="shared" si="407"/>
        <v>0</v>
      </c>
      <c r="GW190" s="83">
        <f t="shared" si="408"/>
        <v>0</v>
      </c>
      <c r="GX190" s="83">
        <f t="shared" si="409"/>
        <v>0</v>
      </c>
      <c r="GY190" s="83">
        <f t="shared" si="410"/>
        <v>28138255.858333599</v>
      </c>
      <c r="GZ190" s="83">
        <f t="shared" si="411"/>
        <v>0</v>
      </c>
      <c r="HA190" s="83">
        <f t="shared" si="412"/>
        <v>6723581.9772664905</v>
      </c>
      <c r="HB190" s="83">
        <f t="shared" si="413"/>
        <v>0</v>
      </c>
      <c r="HC190" s="83">
        <f t="shared" si="414"/>
        <v>9130173.7403425593</v>
      </c>
      <c r="HD190" s="83">
        <f t="shared" si="415"/>
        <v>22448092.686934486</v>
      </c>
      <c r="HE190" s="83">
        <f t="shared" si="416"/>
        <v>11939987.163958499</v>
      </c>
      <c r="HF190" s="83">
        <f t="shared" si="417"/>
        <v>23125519.484394301</v>
      </c>
      <c r="HG190" s="83">
        <f t="shared" si="418"/>
        <v>28138255.858333599</v>
      </c>
      <c r="HH190" s="83">
        <f t="shared" si="419"/>
        <v>0</v>
      </c>
      <c r="HI190" s="83">
        <f t="shared" si="420"/>
        <v>6723581.9772664905</v>
      </c>
      <c r="HJ190" s="83">
        <f t="shared" si="421"/>
        <v>0</v>
      </c>
      <c r="HK190" s="83">
        <f t="shared" si="422"/>
        <v>9433895.6709132101</v>
      </c>
      <c r="HL190" s="83">
        <f t="shared" si="423"/>
        <v>22874540.067053862</v>
      </c>
      <c r="HM190" s="83">
        <f t="shared" si="424"/>
        <v>11720309.626305705</v>
      </c>
      <c r="HN190" s="83">
        <f t="shared" si="425"/>
        <v>23125519.484394301</v>
      </c>
    </row>
    <row r="191" spans="1:222" x14ac:dyDescent="0.2">
      <c r="A191" s="63"/>
      <c r="K191" s="64" t="s">
        <v>508</v>
      </c>
      <c r="L191" s="64"/>
      <c r="M191" s="84">
        <v>1</v>
      </c>
      <c r="N191" s="84">
        <v>2</v>
      </c>
      <c r="O191" s="84"/>
      <c r="P191" s="84"/>
      <c r="Q191" s="84">
        <v>1</v>
      </c>
      <c r="R191" s="84">
        <v>1</v>
      </c>
      <c r="S191" s="83">
        <f t="shared" si="326"/>
        <v>40</v>
      </c>
      <c r="T191" s="87">
        <f t="shared" si="327"/>
        <v>0</v>
      </c>
      <c r="U191" s="84"/>
      <c r="V191" s="84"/>
      <c r="W191" s="85">
        <v>1.00522186467499</v>
      </c>
      <c r="X191" s="85">
        <v>1.0052161391005801</v>
      </c>
      <c r="Y191" s="85">
        <v>1.0052295067719501</v>
      </c>
      <c r="Z191" s="85">
        <v>1.00522179205026</v>
      </c>
      <c r="AA191" s="85">
        <v>1.0058926237719299</v>
      </c>
      <c r="AB191" s="85">
        <v>1.0046292297930399</v>
      </c>
      <c r="AC191" s="85">
        <v>1.00522186467499</v>
      </c>
      <c r="AD191" s="85">
        <v>1.0052176036815199</v>
      </c>
      <c r="AE191" s="85">
        <v>1.00522028769972</v>
      </c>
      <c r="AF191" s="98">
        <v>112441459.56158</v>
      </c>
      <c r="AG191" s="84">
        <v>111750030.132212</v>
      </c>
      <c r="AH191" s="84">
        <v>113374003.983456</v>
      </c>
      <c r="AI191" s="84">
        <v>112444305.288663</v>
      </c>
      <c r="AJ191" s="84">
        <v>115764724.800952</v>
      </c>
      <c r="AK191" s="84">
        <v>109626817.31935</v>
      </c>
      <c r="AL191" s="98">
        <v>112441459.56158</v>
      </c>
      <c r="AM191" s="84">
        <v>112808599.095946</v>
      </c>
      <c r="AN191" s="84">
        <v>112200150.366217</v>
      </c>
      <c r="AO191" s="84"/>
      <c r="AP191" s="84"/>
      <c r="AQ191" s="84"/>
      <c r="AR191" s="84">
        <v>88024586.153184995</v>
      </c>
      <c r="AS191" s="83">
        <f t="shared" si="328"/>
        <v>88024586.153184995</v>
      </c>
      <c r="AT191" s="83">
        <f t="shared" si="426"/>
        <v>113007855.45380689</v>
      </c>
      <c r="AU191" s="83">
        <f t="shared" si="329"/>
        <v>0</v>
      </c>
      <c r="AV191" s="84">
        <v>88024586.150000006</v>
      </c>
      <c r="AW191" s="84">
        <v>88024586.150000006</v>
      </c>
      <c r="AX191" s="84"/>
      <c r="AY191" s="83">
        <f t="shared" si="427"/>
        <v>88024586.150000006</v>
      </c>
      <c r="AZ191" s="83">
        <f t="shared" si="428"/>
        <v>0</v>
      </c>
      <c r="BA191" s="83">
        <f t="shared" si="429"/>
        <v>112441459.56158</v>
      </c>
      <c r="BB191" s="83">
        <f t="shared" si="430"/>
        <v>112668017.91847076</v>
      </c>
      <c r="BC191" s="83">
        <f t="shared" si="431"/>
        <v>112441459.56158</v>
      </c>
      <c r="BD191" s="83">
        <f t="shared" si="432"/>
        <v>112668017.91847076</v>
      </c>
      <c r="BE191" s="83">
        <f t="shared" si="330"/>
        <v>0</v>
      </c>
      <c r="BF191" s="83">
        <f t="shared" si="331"/>
        <v>0</v>
      </c>
      <c r="BG191" s="83">
        <f t="shared" si="433"/>
        <v>112441459.56158</v>
      </c>
      <c r="BH191" s="83">
        <f t="shared" si="434"/>
        <v>111750030.132212</v>
      </c>
      <c r="BI191" s="83">
        <f t="shared" si="435"/>
        <v>113374003.983456</v>
      </c>
      <c r="BJ191" s="83">
        <f t="shared" si="436"/>
        <v>112444305.288663</v>
      </c>
      <c r="BK191" s="83">
        <f t="shared" si="437"/>
        <v>115764724.800952</v>
      </c>
      <c r="BL191" s="83">
        <f t="shared" si="438"/>
        <v>109626817.31935</v>
      </c>
      <c r="BM191" s="83">
        <f t="shared" si="439"/>
        <v>112808599.095946</v>
      </c>
      <c r="BN191" s="83">
        <f t="shared" si="440"/>
        <v>112200150.366217</v>
      </c>
      <c r="BO191" s="83">
        <f t="shared" si="332"/>
        <v>0</v>
      </c>
      <c r="BP191" s="83">
        <f t="shared" si="441"/>
        <v>0</v>
      </c>
      <c r="BQ191" s="83">
        <f t="shared" si="442"/>
        <v>113028613.64726894</v>
      </c>
      <c r="BR191" s="83">
        <f t="shared" si="443"/>
        <v>113028613.64726894</v>
      </c>
      <c r="BS191" s="83">
        <f t="shared" si="444"/>
        <v>113028613.64726894</v>
      </c>
      <c r="BT191" s="83">
        <f t="shared" si="445"/>
        <v>113028613.64726894</v>
      </c>
      <c r="BU191" s="83">
        <f t="shared" si="446"/>
        <v>113028613.64726894</v>
      </c>
      <c r="BV191" s="83">
        <f t="shared" si="447"/>
        <v>112332933.83387563</v>
      </c>
      <c r="BW191" s="83">
        <f t="shared" si="448"/>
        <v>113966894.10505058</v>
      </c>
      <c r="BX191" s="83">
        <f t="shared" si="449"/>
        <v>113031466.06811635</v>
      </c>
      <c r="BY191" s="83">
        <f t="shared" si="450"/>
        <v>116446882.77026501</v>
      </c>
      <c r="BZ191" s="83">
        <f t="shared" si="451"/>
        <v>110134305.04820089</v>
      </c>
      <c r="CA191" s="83">
        <f t="shared" si="452"/>
        <v>113397189.65789612</v>
      </c>
      <c r="CB191" s="83">
        <f t="shared" si="453"/>
        <v>112785867.43108051</v>
      </c>
      <c r="CC191" s="84">
        <v>24983269.300621901</v>
      </c>
      <c r="CD191" s="84">
        <v>24908540.183052201</v>
      </c>
      <c r="CE191" s="84">
        <v>25083596.274426501</v>
      </c>
      <c r="CF191" s="84">
        <v>24983269.300621901</v>
      </c>
      <c r="CG191" s="84">
        <v>28443829.2269696</v>
      </c>
      <c r="CH191" s="84">
        <v>22056388.935298599</v>
      </c>
      <c r="CI191" s="84">
        <v>24983269.300621901</v>
      </c>
      <c r="CJ191" s="84">
        <v>24983269.300621901</v>
      </c>
      <c r="CK191" s="84">
        <v>24923380.457896002</v>
      </c>
      <c r="CL191" s="83">
        <f t="shared" si="321"/>
        <v>0</v>
      </c>
      <c r="CM191" s="83">
        <f t="shared" si="322"/>
        <v>832217.44807139784</v>
      </c>
      <c r="CN191" s="83">
        <f t="shared" si="323"/>
        <v>2845.7270829975605</v>
      </c>
      <c r="CO191" s="83">
        <f t="shared" si="454"/>
        <v>0</v>
      </c>
      <c r="CP191" s="83">
        <f t="shared" si="455"/>
        <v>112238.12309330329</v>
      </c>
      <c r="CQ191" s="83">
        <f t="shared" si="456"/>
        <v>0</v>
      </c>
      <c r="CR191" s="83">
        <f t="shared" si="457"/>
        <v>226558.35689075291</v>
      </c>
      <c r="CS191" s="83">
        <f t="shared" si="458"/>
        <v>226558.35689075291</v>
      </c>
      <c r="CT191" s="83">
        <f t="shared" si="459"/>
        <v>226558.35689075291</v>
      </c>
      <c r="CU191" s="83">
        <f t="shared" si="460"/>
        <v>226558.35689075291</v>
      </c>
      <c r="CV191" s="83">
        <f t="shared" si="333"/>
        <v>226558.35689075291</v>
      </c>
      <c r="CW191" s="83">
        <f>INDEX($CO:$CU,ROW(),MATCH($CW$42,$CO$47:$CU$47,0))</f>
        <v>226558.35689075291</v>
      </c>
      <c r="CX191" s="83">
        <f t="shared" si="324"/>
        <v>367139.53436599672</v>
      </c>
      <c r="CY191" s="83">
        <f t="shared" si="325"/>
        <v>0</v>
      </c>
      <c r="CZ191" s="83">
        <f t="shared" si="334"/>
        <v>0</v>
      </c>
      <c r="DA191" s="83">
        <f t="shared" si="335"/>
        <v>837953.48397704214</v>
      </c>
      <c r="DB191" s="83">
        <f t="shared" si="336"/>
        <v>2852.4208474159241</v>
      </c>
      <c r="DC191" s="83">
        <f t="shared" si="461"/>
        <v>0</v>
      </c>
      <c r="DD191" s="83">
        <f t="shared" si="462"/>
        <v>32571.766255255789</v>
      </c>
      <c r="DE191" s="83">
        <f t="shared" si="463"/>
        <v>0</v>
      </c>
      <c r="DF191" s="83">
        <f t="shared" si="464"/>
        <v>0</v>
      </c>
      <c r="DG191" s="83">
        <f t="shared" si="465"/>
        <v>0</v>
      </c>
      <c r="DH191" s="83">
        <f t="shared" si="466"/>
        <v>0</v>
      </c>
      <c r="DI191" s="83">
        <f t="shared" si="467"/>
        <v>0</v>
      </c>
      <c r="DJ191" s="83">
        <f t="shared" si="337"/>
        <v>32571.766255255789</v>
      </c>
      <c r="DK191" s="83">
        <f>INDEX($DC:$DI,ROW(),MATCH($DK$42,$DC$47:$DI$47,0))</f>
        <v>0</v>
      </c>
      <c r="DL191" s="83">
        <f t="shared" si="338"/>
        <v>368576.01062718034</v>
      </c>
      <c r="DM191" s="83">
        <f t="shared" si="339"/>
        <v>0</v>
      </c>
      <c r="DN191" s="83">
        <f t="shared" si="340"/>
        <v>0</v>
      </c>
      <c r="DO191" s="83">
        <f t="shared" si="341"/>
        <v>57118.645248465386</v>
      </c>
      <c r="DP191" s="83">
        <f t="shared" si="342"/>
        <v>0</v>
      </c>
      <c r="DQ191" s="83">
        <f t="shared" si="343"/>
        <v>0</v>
      </c>
      <c r="DR191" s="83">
        <f t="shared" si="344"/>
        <v>-13273.905051153217</v>
      </c>
      <c r="DS191" s="83">
        <f t="shared" si="345"/>
        <v>0</v>
      </c>
      <c r="DT191" s="83">
        <f t="shared" si="346"/>
        <v>-5995.2416922661832</v>
      </c>
      <c r="DU191" s="83">
        <f t="shared" si="347"/>
        <v>-5995.2416922661841</v>
      </c>
      <c r="DV191" s="83">
        <f t="shared" si="348"/>
        <v>15151.022454072963</v>
      </c>
      <c r="DW191" s="83">
        <f t="shared" si="349"/>
        <v>0</v>
      </c>
      <c r="DX191" s="83">
        <f t="shared" si="350"/>
        <v>0</v>
      </c>
      <c r="DY191" s="83">
        <f t="shared" si="351"/>
        <v>56956.764627336961</v>
      </c>
      <c r="DZ191" s="83">
        <f t="shared" si="352"/>
        <v>0</v>
      </c>
      <c r="EA191" s="83">
        <f t="shared" si="353"/>
        <v>0</v>
      </c>
      <c r="EB191" s="83">
        <f t="shared" si="354"/>
        <v>-3919.6306461425761</v>
      </c>
      <c r="EC191" s="83">
        <f t="shared" si="355"/>
        <v>0</v>
      </c>
      <c r="ED191" s="83">
        <f t="shared" si="356"/>
        <v>0</v>
      </c>
      <c r="EE191" s="83">
        <f t="shared" si="357"/>
        <v>0</v>
      </c>
      <c r="EF191" s="83">
        <f t="shared" si="358"/>
        <v>15070.141832985948</v>
      </c>
      <c r="EG191" s="83">
        <f t="shared" si="359"/>
        <v>0</v>
      </c>
      <c r="EH191" s="83">
        <f t="shared" si="360"/>
        <v>0</v>
      </c>
      <c r="EI191" s="83">
        <f t="shared" si="361"/>
        <v>775098.80282293248</v>
      </c>
      <c r="EJ191" s="83">
        <f t="shared" si="362"/>
        <v>2845.7270829975605</v>
      </c>
      <c r="EK191" s="83">
        <f t="shared" si="363"/>
        <v>0</v>
      </c>
      <c r="EL191" s="83">
        <f t="shared" si="364"/>
        <v>125512.0281444565</v>
      </c>
      <c r="EM191" s="83">
        <f t="shared" si="365"/>
        <v>0</v>
      </c>
      <c r="EN191" s="83">
        <f t="shared" si="366"/>
        <v>232553.59858301911</v>
      </c>
      <c r="EO191" s="83">
        <f t="shared" si="367"/>
        <v>232553.59858301911</v>
      </c>
      <c r="EP191" s="83">
        <f t="shared" si="468"/>
        <v>232553.59858301911</v>
      </c>
      <c r="EQ191" s="83">
        <f t="shared" si="469"/>
        <v>232553.59858301911</v>
      </c>
      <c r="ER191" s="83">
        <f t="shared" si="368"/>
        <v>232553.59858301911</v>
      </c>
      <c r="ES191" s="83">
        <f>INDEX($EK:$EQ,ROW(),MATCH($ES$42,$EK$47:$EQ$47,0))</f>
        <v>232553.59858301911</v>
      </c>
      <c r="ET191" s="83">
        <f t="shared" si="369"/>
        <v>351988.51191192376</v>
      </c>
      <c r="EU191" s="83">
        <f t="shared" si="370"/>
        <v>0</v>
      </c>
      <c r="EV191" s="83">
        <f t="shared" si="371"/>
        <v>0</v>
      </c>
      <c r="EW191" s="83">
        <f t="shared" si="372"/>
        <v>780996.71934970515</v>
      </c>
      <c r="EX191" s="83">
        <f t="shared" si="373"/>
        <v>2852.4208474159241</v>
      </c>
      <c r="EY191" s="83">
        <f t="shared" si="374"/>
        <v>0</v>
      </c>
      <c r="EZ191" s="83">
        <f t="shared" si="375"/>
        <v>36491.396901398366</v>
      </c>
      <c r="FA191" s="83">
        <f t="shared" si="376"/>
        <v>0</v>
      </c>
      <c r="FB191" s="83">
        <f t="shared" si="377"/>
        <v>0</v>
      </c>
      <c r="FC191" s="83">
        <f t="shared" si="378"/>
        <v>0</v>
      </c>
      <c r="FD191" s="83">
        <f t="shared" si="470"/>
        <v>0</v>
      </c>
      <c r="FE191" s="83">
        <f t="shared" si="471"/>
        <v>0</v>
      </c>
      <c r="FF191" s="83">
        <f t="shared" si="379"/>
        <v>36491.396901398366</v>
      </c>
      <c r="FG191" s="113">
        <f>INDEX($EY:$FE,ROW(),MATCH($FG$42,$EY$47:$FE$47,0))</f>
        <v>0</v>
      </c>
      <c r="FH191" s="83">
        <f t="shared" si="380"/>
        <v>353505.86879419436</v>
      </c>
      <c r="FI191" s="83">
        <f t="shared" si="381"/>
        <v>0</v>
      </c>
      <c r="FJ191" s="84">
        <v>3018284.0419487399</v>
      </c>
      <c r="FK191" s="84">
        <v>49407.257249881302</v>
      </c>
      <c r="FL191" s="84"/>
      <c r="FM191" s="83">
        <f t="shared" si="472"/>
        <v>0</v>
      </c>
      <c r="FN191" s="83">
        <f t="shared" si="473"/>
        <v>0</v>
      </c>
      <c r="FO191" s="83">
        <f t="shared" si="382"/>
        <v>49407.257249881302</v>
      </c>
      <c r="FP191" s="84">
        <v>35180260.333372101</v>
      </c>
      <c r="FQ191" s="84">
        <v>144554216.55094999</v>
      </c>
      <c r="FR191" s="83">
        <f t="shared" si="383"/>
        <v>144554216.55094948</v>
      </c>
      <c r="FS191" s="83">
        <f t="shared" si="384"/>
        <v>-5.0663948059082031E-7</v>
      </c>
      <c r="FT191" s="84">
        <v>112441647.516776</v>
      </c>
      <c r="FU191" s="83">
        <f t="shared" si="474"/>
        <v>112441459.56158</v>
      </c>
      <c r="FV191" s="83">
        <f t="shared" si="475"/>
        <v>0</v>
      </c>
      <c r="FW191" s="83">
        <f t="shared" si="476"/>
        <v>113007855.45380689</v>
      </c>
      <c r="FX191" s="84">
        <v>-74382219.810000002</v>
      </c>
      <c r="FY191" s="83">
        <f t="shared" si="385"/>
        <v>0</v>
      </c>
      <c r="FZ191" s="83">
        <f t="shared" si="477"/>
        <v>-187.95519599318504</v>
      </c>
      <c r="GA191" s="83">
        <f t="shared" si="386"/>
        <v>0</v>
      </c>
      <c r="GB191" s="83">
        <f t="shared" si="387"/>
        <v>113007855.4506219</v>
      </c>
      <c r="GC191" s="83">
        <f t="shared" si="388"/>
        <v>113007855.4506219</v>
      </c>
      <c r="GD191" s="83">
        <f t="shared" si="389"/>
        <v>0</v>
      </c>
      <c r="GE191" s="83">
        <f t="shared" si="390"/>
        <v>113007855.4506219</v>
      </c>
      <c r="GF191" s="83">
        <f t="shared" si="391"/>
        <v>113007855.4506219</v>
      </c>
      <c r="GG191" s="83">
        <f t="shared" si="392"/>
        <v>113007855.4506219</v>
      </c>
      <c r="GH191" s="83">
        <f t="shared" si="393"/>
        <v>0</v>
      </c>
      <c r="GI191" s="83">
        <f t="shared" si="394"/>
        <v>0</v>
      </c>
      <c r="GJ191" s="83">
        <f t="shared" si="395"/>
        <v>112441459.56158</v>
      </c>
      <c r="GK191" s="83">
        <f t="shared" si="396"/>
        <v>112441459.56158</v>
      </c>
      <c r="GL191" s="83">
        <f t="shared" si="397"/>
        <v>0</v>
      </c>
      <c r="GM191" s="83">
        <f t="shared" si="398"/>
        <v>112441459.56158</v>
      </c>
      <c r="GN191" s="83">
        <f t="shared" si="399"/>
        <v>112441459.56158</v>
      </c>
      <c r="GO191" s="83">
        <f t="shared" si="400"/>
        <v>112441459.56158</v>
      </c>
      <c r="GP191" s="83">
        <f t="shared" si="401"/>
        <v>0</v>
      </c>
      <c r="GQ191" s="83">
        <f t="shared" si="402"/>
        <v>0</v>
      </c>
      <c r="GR191" s="83">
        <f t="shared" si="403"/>
        <v>113108182.42442651</v>
      </c>
      <c r="GS191" s="83">
        <f t="shared" si="404"/>
        <v>113007855.4506219</v>
      </c>
      <c r="GT191" s="83">
        <f t="shared" si="405"/>
        <v>0</v>
      </c>
      <c r="GU191" s="83">
        <f t="shared" si="406"/>
        <v>110080975.0852986</v>
      </c>
      <c r="GV191" s="83">
        <f t="shared" si="407"/>
        <v>112781297.09373115</v>
      </c>
      <c r="GW191" s="83">
        <f t="shared" si="408"/>
        <v>113007855.4506219</v>
      </c>
      <c r="GX191" s="83">
        <f t="shared" si="409"/>
        <v>0</v>
      </c>
      <c r="GY191" s="83">
        <f t="shared" si="410"/>
        <v>0</v>
      </c>
      <c r="GZ191" s="83">
        <f t="shared" si="411"/>
        <v>113374003.983456</v>
      </c>
      <c r="HA191" s="83">
        <f t="shared" si="412"/>
        <v>112444305.288663</v>
      </c>
      <c r="HB191" s="83">
        <f t="shared" si="413"/>
        <v>0</v>
      </c>
      <c r="HC191" s="83">
        <f t="shared" si="414"/>
        <v>109626817.31935</v>
      </c>
      <c r="HD191" s="83">
        <f t="shared" si="415"/>
        <v>112441459.56158</v>
      </c>
      <c r="HE191" s="83">
        <f t="shared" si="416"/>
        <v>112808599.095946</v>
      </c>
      <c r="HF191" s="83">
        <f t="shared" si="417"/>
        <v>0</v>
      </c>
      <c r="HG191" s="83">
        <f t="shared" si="418"/>
        <v>0</v>
      </c>
      <c r="HH191" s="83">
        <f t="shared" si="419"/>
        <v>113317047.21882866</v>
      </c>
      <c r="HI191" s="83">
        <f t="shared" si="420"/>
        <v>112444305.288663</v>
      </c>
      <c r="HJ191" s="83">
        <f t="shared" si="421"/>
        <v>0</v>
      </c>
      <c r="HK191" s="83">
        <f t="shared" si="422"/>
        <v>109630736.94999614</v>
      </c>
      <c r="HL191" s="83">
        <f t="shared" si="423"/>
        <v>112441459.56158</v>
      </c>
      <c r="HM191" s="83">
        <f t="shared" si="424"/>
        <v>112793528.95411301</v>
      </c>
      <c r="HN191" s="83">
        <f t="shared" si="425"/>
        <v>0</v>
      </c>
    </row>
    <row r="192" spans="1:222" x14ac:dyDescent="0.2">
      <c r="A192" s="63"/>
      <c r="K192" s="64" t="s">
        <v>509</v>
      </c>
      <c r="L192" s="64"/>
      <c r="M192" s="84">
        <v>1</v>
      </c>
      <c r="N192" s="84">
        <v>2</v>
      </c>
      <c r="O192" s="84"/>
      <c r="P192" s="84"/>
      <c r="Q192" s="84">
        <v>1</v>
      </c>
      <c r="R192" s="84">
        <v>1</v>
      </c>
      <c r="S192" s="83">
        <f t="shared" si="326"/>
        <v>40</v>
      </c>
      <c r="T192" s="87">
        <f t="shared" si="327"/>
        <v>0</v>
      </c>
      <c r="U192" s="84"/>
      <c r="V192" s="84"/>
      <c r="W192" s="85">
        <v>1.00328746409776</v>
      </c>
      <c r="X192" s="85">
        <v>1.0032770644745499</v>
      </c>
      <c r="Y192" s="85">
        <v>1.00330210545112</v>
      </c>
      <c r="Z192" s="85">
        <v>1.0032871642454699</v>
      </c>
      <c r="AA192" s="85">
        <v>1.00347113287704</v>
      </c>
      <c r="AB192" s="85">
        <v>1.0031208918135499</v>
      </c>
      <c r="AC192" s="85">
        <v>1.00328746409776</v>
      </c>
      <c r="AD192" s="85">
        <v>1.0033237018263099</v>
      </c>
      <c r="AE192" s="85">
        <v>1.0032829764837301</v>
      </c>
      <c r="AF192" s="98">
        <v>135841768.90080199</v>
      </c>
      <c r="AG192" s="84">
        <v>135734063.07929701</v>
      </c>
      <c r="AH192" s="84">
        <v>135994661.22013399</v>
      </c>
      <c r="AI192" s="84">
        <v>135882701.92866901</v>
      </c>
      <c r="AJ192" s="84">
        <v>137237488.842731</v>
      </c>
      <c r="AK192" s="84">
        <v>134580469.50159001</v>
      </c>
      <c r="AL192" s="98">
        <v>135841768.90080199</v>
      </c>
      <c r="AM192" s="84">
        <v>137353504.85345301</v>
      </c>
      <c r="AN192" s="84">
        <v>135827498.08113301</v>
      </c>
      <c r="AO192" s="84">
        <v>-44683.758780452401</v>
      </c>
      <c r="AP192" s="84"/>
      <c r="AQ192" s="84">
        <v>-44683.758780452401</v>
      </c>
      <c r="AR192" s="84">
        <v>109043109.477164</v>
      </c>
      <c r="AS192" s="83">
        <f t="shared" si="328"/>
        <v>109043109.477164</v>
      </c>
      <c r="AT192" s="83">
        <f t="shared" si="426"/>
        <v>109043109.477164</v>
      </c>
      <c r="AU192" s="83">
        <f t="shared" si="329"/>
        <v>0</v>
      </c>
      <c r="AV192" s="84">
        <v>109918859.66</v>
      </c>
      <c r="AW192" s="84">
        <v>109918859.66</v>
      </c>
      <c r="AX192" s="84"/>
      <c r="AY192" s="83">
        <f t="shared" si="427"/>
        <v>109874175.90121955</v>
      </c>
      <c r="AZ192" s="83">
        <f t="shared" si="428"/>
        <v>0</v>
      </c>
      <c r="BA192" s="83">
        <f t="shared" si="429"/>
        <v>135797085.14202154</v>
      </c>
      <c r="BB192" s="83">
        <f t="shared" si="430"/>
        <v>135797085.14202154</v>
      </c>
      <c r="BC192" s="83">
        <f t="shared" si="431"/>
        <v>135797085.14202154</v>
      </c>
      <c r="BD192" s="83">
        <f t="shared" si="432"/>
        <v>135797085.14202154</v>
      </c>
      <c r="BE192" s="83">
        <f t="shared" si="330"/>
        <v>0</v>
      </c>
      <c r="BF192" s="83">
        <f t="shared" si="331"/>
        <v>0</v>
      </c>
      <c r="BG192" s="83">
        <f t="shared" si="433"/>
        <v>135797085.14202154</v>
      </c>
      <c r="BH192" s="83">
        <f t="shared" si="434"/>
        <v>135689379.32051656</v>
      </c>
      <c r="BI192" s="83">
        <f t="shared" si="435"/>
        <v>135949977.46135354</v>
      </c>
      <c r="BJ192" s="83">
        <f t="shared" si="436"/>
        <v>135838018.16988856</v>
      </c>
      <c r="BK192" s="83">
        <f t="shared" si="437"/>
        <v>137192805.08395055</v>
      </c>
      <c r="BL192" s="83">
        <f t="shared" si="438"/>
        <v>134535785.74280956</v>
      </c>
      <c r="BM192" s="83">
        <f t="shared" si="439"/>
        <v>137308821.09467256</v>
      </c>
      <c r="BN192" s="83">
        <f t="shared" si="440"/>
        <v>135782814.32235256</v>
      </c>
      <c r="BO192" s="83">
        <f t="shared" si="332"/>
        <v>0</v>
      </c>
      <c r="BP192" s="83">
        <f t="shared" si="441"/>
        <v>0</v>
      </c>
      <c r="BQ192" s="83">
        <f t="shared" si="442"/>
        <v>136243660.08025914</v>
      </c>
      <c r="BR192" s="83">
        <f t="shared" si="443"/>
        <v>136243660.08025914</v>
      </c>
      <c r="BS192" s="83">
        <f t="shared" si="444"/>
        <v>136243660.08025914</v>
      </c>
      <c r="BT192" s="83">
        <f t="shared" si="445"/>
        <v>136243660.08025914</v>
      </c>
      <c r="BU192" s="83">
        <f t="shared" si="446"/>
        <v>136243660.08025914</v>
      </c>
      <c r="BV192" s="83">
        <f t="shared" si="447"/>
        <v>136134188.59662002</v>
      </c>
      <c r="BW192" s="83">
        <f t="shared" si="448"/>
        <v>136399046.17349175</v>
      </c>
      <c r="BX192" s="83">
        <f t="shared" si="449"/>
        <v>136284686.92924634</v>
      </c>
      <c r="BY192" s="83">
        <f t="shared" si="450"/>
        <v>137669174.64343497</v>
      </c>
      <c r="BZ192" s="83">
        <f t="shared" si="451"/>
        <v>134955796.82834077</v>
      </c>
      <c r="CA192" s="83">
        <f t="shared" si="452"/>
        <v>137765343.18960404</v>
      </c>
      <c r="CB192" s="83">
        <f t="shared" si="453"/>
        <v>136228732.80439681</v>
      </c>
      <c r="CC192" s="84"/>
      <c r="CD192" s="84"/>
      <c r="CE192" s="84"/>
      <c r="CF192" s="84"/>
      <c r="CG192" s="84"/>
      <c r="CH192" s="84"/>
      <c r="CI192" s="84"/>
      <c r="CJ192" s="84"/>
      <c r="CK192" s="84"/>
      <c r="CL192" s="83">
        <f t="shared" si="321"/>
        <v>0</v>
      </c>
      <c r="CM192" s="83">
        <f t="shared" si="322"/>
        <v>152892.31933200359</v>
      </c>
      <c r="CN192" s="83">
        <f t="shared" si="323"/>
        <v>40933.027867019176</v>
      </c>
      <c r="CO192" s="83">
        <f t="shared" si="454"/>
        <v>1395719.9419290125</v>
      </c>
      <c r="CP192" s="83">
        <f t="shared" si="455"/>
        <v>0</v>
      </c>
      <c r="CQ192" s="83">
        <f t="shared" si="456"/>
        <v>0</v>
      </c>
      <c r="CR192" s="83">
        <f t="shared" si="457"/>
        <v>0</v>
      </c>
      <c r="CS192" s="83">
        <f t="shared" si="458"/>
        <v>0</v>
      </c>
      <c r="CT192" s="83">
        <f t="shared" si="459"/>
        <v>0</v>
      </c>
      <c r="CU192" s="83">
        <f t="shared" si="460"/>
        <v>0</v>
      </c>
      <c r="CV192" s="83">
        <f t="shared" si="333"/>
        <v>1395719.9419290125</v>
      </c>
      <c r="CW192" s="83">
        <f>INDEX($CO:$CU,ROW(),MATCH($CW$42,$CO$47:$CU$47,0))</f>
        <v>0</v>
      </c>
      <c r="CX192" s="83">
        <f t="shared" si="324"/>
        <v>1511735.9526510239</v>
      </c>
      <c r="CY192" s="83">
        <f t="shared" si="325"/>
        <v>0</v>
      </c>
      <c r="CZ192" s="83">
        <f t="shared" si="334"/>
        <v>0</v>
      </c>
      <c r="DA192" s="83">
        <f t="shared" si="335"/>
        <v>155386.09323260188</v>
      </c>
      <c r="DB192" s="83">
        <f t="shared" si="336"/>
        <v>41026.848987191916</v>
      </c>
      <c r="DC192" s="83">
        <f t="shared" si="461"/>
        <v>1425514.5631758273</v>
      </c>
      <c r="DD192" s="83">
        <f t="shared" si="462"/>
        <v>0</v>
      </c>
      <c r="DE192" s="83">
        <f t="shared" si="463"/>
        <v>0</v>
      </c>
      <c r="DF192" s="83">
        <f t="shared" si="464"/>
        <v>0</v>
      </c>
      <c r="DG192" s="83">
        <f t="shared" si="465"/>
        <v>0</v>
      </c>
      <c r="DH192" s="83">
        <f t="shared" si="466"/>
        <v>0</v>
      </c>
      <c r="DI192" s="83">
        <f t="shared" si="467"/>
        <v>0</v>
      </c>
      <c r="DJ192" s="83">
        <f t="shared" si="337"/>
        <v>1425514.5631758273</v>
      </c>
      <c r="DK192" s="83">
        <f>INDEX($DC:$DI,ROW(),MATCH($DK$42,$DC$47:$DI$47,0))</f>
        <v>0</v>
      </c>
      <c r="DL192" s="83">
        <f t="shared" si="338"/>
        <v>1521683.1093448997</v>
      </c>
      <c r="DM192" s="83">
        <f t="shared" si="339"/>
        <v>0</v>
      </c>
      <c r="DN192" s="83">
        <f t="shared" si="340"/>
        <v>0</v>
      </c>
      <c r="DO192" s="83">
        <f t="shared" si="341"/>
        <v>10493.654235894577</v>
      </c>
      <c r="DP192" s="83">
        <f t="shared" si="342"/>
        <v>0</v>
      </c>
      <c r="DQ192" s="83">
        <f t="shared" si="343"/>
        <v>-224733.37354828752</v>
      </c>
      <c r="DR192" s="83">
        <f t="shared" si="344"/>
        <v>0</v>
      </c>
      <c r="DS192" s="83">
        <f t="shared" si="345"/>
        <v>0</v>
      </c>
      <c r="DT192" s="83">
        <f t="shared" si="346"/>
        <v>0</v>
      </c>
      <c r="DU192" s="83">
        <f t="shared" si="347"/>
        <v>0</v>
      </c>
      <c r="DV192" s="83">
        <f t="shared" si="348"/>
        <v>62385.9410913018</v>
      </c>
      <c r="DW192" s="83">
        <f t="shared" si="349"/>
        <v>0</v>
      </c>
      <c r="DX192" s="83">
        <f t="shared" si="350"/>
        <v>0</v>
      </c>
      <c r="DY192" s="83">
        <f t="shared" si="351"/>
        <v>10561.790490572406</v>
      </c>
      <c r="DZ192" s="83">
        <f t="shared" si="352"/>
        <v>0</v>
      </c>
      <c r="EA192" s="83">
        <f t="shared" si="353"/>
        <v>-218865.31474674525</v>
      </c>
      <c r="EB192" s="83">
        <f t="shared" si="354"/>
        <v>0</v>
      </c>
      <c r="EC192" s="83">
        <f t="shared" si="355"/>
        <v>0</v>
      </c>
      <c r="ED192" s="83">
        <f t="shared" si="356"/>
        <v>0</v>
      </c>
      <c r="EE192" s="83">
        <f t="shared" si="357"/>
        <v>0</v>
      </c>
      <c r="EF192" s="83">
        <f t="shared" si="358"/>
        <v>62217.777667257658</v>
      </c>
      <c r="EG192" s="83">
        <f t="shared" si="359"/>
        <v>0</v>
      </c>
      <c r="EH192" s="83">
        <f t="shared" si="360"/>
        <v>0</v>
      </c>
      <c r="EI192" s="83">
        <f t="shared" si="361"/>
        <v>142398.66509610901</v>
      </c>
      <c r="EJ192" s="83">
        <f t="shared" si="362"/>
        <v>40933.027867019176</v>
      </c>
      <c r="EK192" s="83">
        <f t="shared" si="363"/>
        <v>1620453.3154773</v>
      </c>
      <c r="EL192" s="83">
        <f t="shared" si="364"/>
        <v>0</v>
      </c>
      <c r="EM192" s="83">
        <f t="shared" si="365"/>
        <v>0</v>
      </c>
      <c r="EN192" s="83">
        <f t="shared" si="366"/>
        <v>0</v>
      </c>
      <c r="EO192" s="83">
        <f t="shared" si="367"/>
        <v>0</v>
      </c>
      <c r="EP192" s="83">
        <f t="shared" si="468"/>
        <v>0</v>
      </c>
      <c r="EQ192" s="83">
        <f t="shared" si="469"/>
        <v>0</v>
      </c>
      <c r="ER192" s="83">
        <f t="shared" si="368"/>
        <v>1620453.3154773</v>
      </c>
      <c r="ES192" s="83">
        <f>INDEX($EK:$EQ,ROW(),MATCH($ES$42,$EK$47:$EQ$47,0))</f>
        <v>0</v>
      </c>
      <c r="ET192" s="83">
        <f t="shared" si="369"/>
        <v>1449350.011559722</v>
      </c>
      <c r="EU192" s="83">
        <f t="shared" si="370"/>
        <v>0</v>
      </c>
      <c r="EV192" s="83">
        <f t="shared" si="371"/>
        <v>0</v>
      </c>
      <c r="EW192" s="83">
        <f t="shared" si="372"/>
        <v>144824.30274202948</v>
      </c>
      <c r="EX192" s="83">
        <f t="shared" si="373"/>
        <v>41026.848987191916</v>
      </c>
      <c r="EY192" s="83">
        <f t="shared" si="374"/>
        <v>1644379.8779225724</v>
      </c>
      <c r="EZ192" s="83">
        <f t="shared" si="375"/>
        <v>0</v>
      </c>
      <c r="FA192" s="83">
        <f t="shared" si="376"/>
        <v>0</v>
      </c>
      <c r="FB192" s="83">
        <f t="shared" si="377"/>
        <v>0</v>
      </c>
      <c r="FC192" s="83">
        <f t="shared" si="378"/>
        <v>0</v>
      </c>
      <c r="FD192" s="83">
        <f t="shared" si="470"/>
        <v>0</v>
      </c>
      <c r="FE192" s="83">
        <f t="shared" si="471"/>
        <v>0</v>
      </c>
      <c r="FF192" s="83">
        <f t="shared" si="379"/>
        <v>1644379.8779225724</v>
      </c>
      <c r="FG192" s="113">
        <f>INDEX($EY:$FE,ROW(),MATCH($FG$42,$EY$47:$FE$47,0))</f>
        <v>0</v>
      </c>
      <c r="FH192" s="83">
        <f t="shared" si="380"/>
        <v>1459465.331677642</v>
      </c>
      <c r="FI192" s="83">
        <f t="shared" si="381"/>
        <v>0</v>
      </c>
      <c r="FJ192" s="84">
        <v>7324128.2562291296</v>
      </c>
      <c r="FK192" s="84">
        <v>416892.17970711901</v>
      </c>
      <c r="FL192" s="84"/>
      <c r="FM192" s="83">
        <f t="shared" si="472"/>
        <v>0</v>
      </c>
      <c r="FN192" s="83">
        <f t="shared" si="473"/>
        <v>0</v>
      </c>
      <c r="FO192" s="83">
        <f t="shared" si="382"/>
        <v>416892.17970711901</v>
      </c>
      <c r="FP192" s="84">
        <v>15273269.971752601</v>
      </c>
      <c r="FQ192" s="84">
        <v>143215756.665326</v>
      </c>
      <c r="FR192" s="83">
        <f t="shared" si="383"/>
        <v>143215756.66532534</v>
      </c>
      <c r="FS192" s="83">
        <f t="shared" si="384"/>
        <v>-6.5565109252929688E-7</v>
      </c>
      <c r="FT192" s="84">
        <v>135683507.129509</v>
      </c>
      <c r="FU192" s="83">
        <f t="shared" si="474"/>
        <v>135797085.14202154</v>
      </c>
      <c r="FV192" s="83">
        <f t="shared" si="475"/>
        <v>0</v>
      </c>
      <c r="FW192" s="83">
        <f t="shared" si="476"/>
        <v>109043109.477164</v>
      </c>
      <c r="FX192" s="84">
        <v>11538315.75</v>
      </c>
      <c r="FY192" s="83">
        <f t="shared" si="385"/>
        <v>0</v>
      </c>
      <c r="FZ192" s="83">
        <f t="shared" si="477"/>
        <v>158261.77129298449</v>
      </c>
      <c r="GA192" s="83">
        <f t="shared" si="386"/>
        <v>0</v>
      </c>
      <c r="GB192" s="83">
        <f t="shared" si="387"/>
        <v>0</v>
      </c>
      <c r="GC192" s="83">
        <f t="shared" si="388"/>
        <v>0</v>
      </c>
      <c r="GD192" s="83">
        <f t="shared" si="389"/>
        <v>0</v>
      </c>
      <c r="GE192" s="83">
        <f t="shared" si="390"/>
        <v>0</v>
      </c>
      <c r="GF192" s="83">
        <f t="shared" si="391"/>
        <v>0</v>
      </c>
      <c r="GG192" s="83">
        <f t="shared" si="392"/>
        <v>0</v>
      </c>
      <c r="GH192" s="83">
        <f t="shared" si="393"/>
        <v>0</v>
      </c>
      <c r="GI192" s="83">
        <f t="shared" si="394"/>
        <v>0</v>
      </c>
      <c r="GJ192" s="83">
        <f t="shared" si="395"/>
        <v>135797085.14202154</v>
      </c>
      <c r="GK192" s="83">
        <f t="shared" si="396"/>
        <v>135797085.14202154</v>
      </c>
      <c r="GL192" s="83">
        <f t="shared" si="397"/>
        <v>135797085.14202154</v>
      </c>
      <c r="GM192" s="83">
        <f t="shared" si="398"/>
        <v>0</v>
      </c>
      <c r="GN192" s="83">
        <f t="shared" si="399"/>
        <v>0</v>
      </c>
      <c r="GO192" s="83">
        <f t="shared" si="400"/>
        <v>135797085.14202154</v>
      </c>
      <c r="GP192" s="83">
        <f t="shared" si="401"/>
        <v>0</v>
      </c>
      <c r="GQ192" s="83">
        <f t="shared" si="402"/>
        <v>0</v>
      </c>
      <c r="GR192" s="83">
        <f t="shared" si="403"/>
        <v>0</v>
      </c>
      <c r="GS192" s="83">
        <f t="shared" si="404"/>
        <v>0</v>
      </c>
      <c r="GT192" s="83">
        <f t="shared" si="405"/>
        <v>0</v>
      </c>
      <c r="GU192" s="83">
        <f t="shared" si="406"/>
        <v>0</v>
      </c>
      <c r="GV192" s="83">
        <f t="shared" si="407"/>
        <v>0</v>
      </c>
      <c r="GW192" s="83">
        <f t="shared" si="408"/>
        <v>0</v>
      </c>
      <c r="GX192" s="83">
        <f t="shared" si="409"/>
        <v>0</v>
      </c>
      <c r="GY192" s="83">
        <f t="shared" si="410"/>
        <v>0</v>
      </c>
      <c r="GZ192" s="83">
        <f t="shared" si="411"/>
        <v>135949977.46135354</v>
      </c>
      <c r="HA192" s="83">
        <f t="shared" si="412"/>
        <v>135838018.16988856</v>
      </c>
      <c r="HB192" s="83">
        <f t="shared" si="413"/>
        <v>137192805.08395055</v>
      </c>
      <c r="HC192" s="83">
        <f t="shared" si="414"/>
        <v>0</v>
      </c>
      <c r="HD192" s="83">
        <f t="shared" si="415"/>
        <v>0</v>
      </c>
      <c r="HE192" s="83">
        <f t="shared" si="416"/>
        <v>137308821.09467256</v>
      </c>
      <c r="HF192" s="83">
        <f t="shared" si="417"/>
        <v>0</v>
      </c>
      <c r="HG192" s="83">
        <f t="shared" si="418"/>
        <v>0</v>
      </c>
      <c r="HH192" s="83">
        <f t="shared" si="419"/>
        <v>135939415.67086297</v>
      </c>
      <c r="HI192" s="83">
        <f t="shared" si="420"/>
        <v>135838018.16988856</v>
      </c>
      <c r="HJ192" s="83">
        <f t="shared" si="421"/>
        <v>137411670.39869729</v>
      </c>
      <c r="HK192" s="83">
        <f t="shared" si="422"/>
        <v>0</v>
      </c>
      <c r="HL192" s="83">
        <f t="shared" si="423"/>
        <v>0</v>
      </c>
      <c r="HM192" s="83">
        <f t="shared" si="424"/>
        <v>137246603.31700531</v>
      </c>
      <c r="HN192" s="83">
        <f t="shared" si="425"/>
        <v>0</v>
      </c>
    </row>
    <row r="193" spans="1:222" x14ac:dyDescent="0.2">
      <c r="A193" s="63"/>
      <c r="K193" s="64" t="s">
        <v>510</v>
      </c>
      <c r="L193" s="64"/>
      <c r="M193" s="84">
        <v>1</v>
      </c>
      <c r="N193" s="84">
        <v>2</v>
      </c>
      <c r="O193" s="84"/>
      <c r="P193" s="84"/>
      <c r="Q193" s="84">
        <v>1</v>
      </c>
      <c r="R193" s="84">
        <v>1</v>
      </c>
      <c r="S193" s="83">
        <f t="shared" si="326"/>
        <v>40</v>
      </c>
      <c r="T193" s="87">
        <f t="shared" si="327"/>
        <v>0</v>
      </c>
      <c r="U193" s="84"/>
      <c r="V193" s="84"/>
      <c r="W193" s="85">
        <v>1.00050304399943</v>
      </c>
      <c r="X193" s="85">
        <v>1.00050304399943</v>
      </c>
      <c r="Y193" s="85">
        <v>1.00050304399943</v>
      </c>
      <c r="Z193" s="85">
        <v>1.00050304399943</v>
      </c>
      <c r="AA193" s="85">
        <v>1.00050304399943</v>
      </c>
      <c r="AB193" s="85">
        <v>1.00050304399943</v>
      </c>
      <c r="AC193" s="85">
        <v>1.00050304399943</v>
      </c>
      <c r="AD193" s="85">
        <v>1.0005030439540199</v>
      </c>
      <c r="AE193" s="85">
        <v>1.00050304399943</v>
      </c>
      <c r="AF193" s="98">
        <v>4.8766530079914099E-4</v>
      </c>
      <c r="AG193" s="84">
        <v>4.8766530079914099E-4</v>
      </c>
      <c r="AH193" s="84">
        <v>4.8766530079914099E-4</v>
      </c>
      <c r="AI193" s="84">
        <v>4.8766530079914099E-4</v>
      </c>
      <c r="AJ193" s="84">
        <v>4.8766530079914099E-4</v>
      </c>
      <c r="AK193" s="84">
        <v>4.8766530079914099E-4</v>
      </c>
      <c r="AL193" s="98">
        <v>4.8766530079914099E-4</v>
      </c>
      <c r="AM193" s="84">
        <v>5.3643184686700705E-4</v>
      </c>
      <c r="AN193" s="84">
        <v>4.8766530079914099E-4</v>
      </c>
      <c r="AO193" s="84">
        <v>2.2087350127057799E-3</v>
      </c>
      <c r="AP193" s="84"/>
      <c r="AQ193" s="84"/>
      <c r="AR193" s="84"/>
      <c r="AS193" s="83">
        <f t="shared" si="328"/>
        <v>0</v>
      </c>
      <c r="AT193" s="83">
        <f t="shared" si="426"/>
        <v>0</v>
      </c>
      <c r="AU193" s="83">
        <f t="shared" si="329"/>
        <v>0</v>
      </c>
      <c r="AV193" s="84">
        <v>1</v>
      </c>
      <c r="AW193" s="84">
        <v>1</v>
      </c>
      <c r="AX193" s="84"/>
      <c r="AY193" s="83">
        <f t="shared" si="427"/>
        <v>1</v>
      </c>
      <c r="AZ193" s="83">
        <f t="shared" si="428"/>
        <v>0</v>
      </c>
      <c r="BA193" s="83">
        <f t="shared" si="429"/>
        <v>2.6964003135049206E-3</v>
      </c>
      <c r="BB193" s="83">
        <f t="shared" si="430"/>
        <v>2.6964003135049206E-3</v>
      </c>
      <c r="BC193" s="83">
        <f t="shared" si="431"/>
        <v>2.6964003135049206E-3</v>
      </c>
      <c r="BD193" s="83">
        <f t="shared" si="432"/>
        <v>2.6964003135049206E-3</v>
      </c>
      <c r="BE193" s="83">
        <f t="shared" si="330"/>
        <v>0</v>
      </c>
      <c r="BF193" s="83">
        <f t="shared" si="331"/>
        <v>0</v>
      </c>
      <c r="BG193" s="83">
        <f t="shared" si="433"/>
        <v>2.6964003135049206E-3</v>
      </c>
      <c r="BH193" s="83">
        <f t="shared" si="434"/>
        <v>2.6964003135049206E-3</v>
      </c>
      <c r="BI193" s="83">
        <f t="shared" si="435"/>
        <v>2.6964003135049206E-3</v>
      </c>
      <c r="BJ193" s="83">
        <f t="shared" si="436"/>
        <v>2.6964003135049206E-3</v>
      </c>
      <c r="BK193" s="83">
        <f t="shared" si="437"/>
        <v>2.6964003135049206E-3</v>
      </c>
      <c r="BL193" s="83">
        <f t="shared" si="438"/>
        <v>2.6964003135049206E-3</v>
      </c>
      <c r="BM193" s="83">
        <f t="shared" si="439"/>
        <v>2.7451668595727869E-3</v>
      </c>
      <c r="BN193" s="83">
        <f t="shared" si="440"/>
        <v>2.6964003135049206E-3</v>
      </c>
      <c r="BO193" s="83">
        <f t="shared" si="332"/>
        <v>0</v>
      </c>
      <c r="BP193" s="83">
        <f t="shared" si="441"/>
        <v>0</v>
      </c>
      <c r="BQ193" s="83">
        <f t="shared" si="442"/>
        <v>2.6966456306082181E-3</v>
      </c>
      <c r="BR193" s="83">
        <f t="shared" si="443"/>
        <v>2.6966456306082181E-3</v>
      </c>
      <c r="BS193" s="83">
        <f t="shared" si="444"/>
        <v>2.6966456306082181E-3</v>
      </c>
      <c r="BT193" s="83">
        <f t="shared" si="445"/>
        <v>2.6966456306082181E-3</v>
      </c>
      <c r="BU193" s="83">
        <f t="shared" si="446"/>
        <v>2.6966456306082181E-3</v>
      </c>
      <c r="BV193" s="83">
        <f t="shared" si="447"/>
        <v>2.6966456306082181E-3</v>
      </c>
      <c r="BW193" s="83">
        <f t="shared" si="448"/>
        <v>2.6966456306082181E-3</v>
      </c>
      <c r="BX193" s="83">
        <f t="shared" si="449"/>
        <v>2.6966456306082181E-3</v>
      </c>
      <c r="BY193" s="83">
        <f t="shared" si="450"/>
        <v>2.6966456306082181E-3</v>
      </c>
      <c r="BZ193" s="83">
        <f t="shared" si="451"/>
        <v>2.6966456306082181E-3</v>
      </c>
      <c r="CA193" s="83">
        <f t="shared" si="452"/>
        <v>2.7454367083700974E-3</v>
      </c>
      <c r="CB193" s="83">
        <f t="shared" si="453"/>
        <v>2.6966456306082181E-3</v>
      </c>
      <c r="CC193" s="84"/>
      <c r="CD193" s="84"/>
      <c r="CE193" s="84"/>
      <c r="CF193" s="84"/>
      <c r="CG193" s="84"/>
      <c r="CH193" s="84"/>
      <c r="CI193" s="84"/>
      <c r="CJ193" s="84"/>
      <c r="CK193" s="84"/>
      <c r="CL193" s="83">
        <f t="shared" si="321"/>
        <v>0</v>
      </c>
      <c r="CM193" s="83">
        <f t="shared" si="322"/>
        <v>0</v>
      </c>
      <c r="CN193" s="83">
        <f t="shared" si="323"/>
        <v>0</v>
      </c>
      <c r="CO193" s="83">
        <f t="shared" si="454"/>
        <v>0</v>
      </c>
      <c r="CP193" s="83">
        <f t="shared" si="455"/>
        <v>0</v>
      </c>
      <c r="CQ193" s="83">
        <f t="shared" si="456"/>
        <v>0</v>
      </c>
      <c r="CR193" s="83">
        <f t="shared" si="457"/>
        <v>0</v>
      </c>
      <c r="CS193" s="83">
        <f t="shared" si="458"/>
        <v>0</v>
      </c>
      <c r="CT193" s="83">
        <f t="shared" si="459"/>
        <v>0</v>
      </c>
      <c r="CU193" s="83">
        <f t="shared" si="460"/>
        <v>0</v>
      </c>
      <c r="CV193" s="83">
        <f t="shared" si="333"/>
        <v>0</v>
      </c>
      <c r="CW193" s="83">
        <f>INDEX($CO:$CU,ROW(),MATCH($CW$42,$CO$47:$CU$47,0))</f>
        <v>0</v>
      </c>
      <c r="CX193" s="83">
        <f t="shared" si="324"/>
        <v>4.8766546067866273E-5</v>
      </c>
      <c r="CY193" s="83">
        <f t="shared" si="325"/>
        <v>0</v>
      </c>
      <c r="CZ193" s="83">
        <f t="shared" si="334"/>
        <v>0</v>
      </c>
      <c r="DA193" s="83">
        <f t="shared" si="335"/>
        <v>0</v>
      </c>
      <c r="DB193" s="83">
        <f t="shared" si="336"/>
        <v>0</v>
      </c>
      <c r="DC193" s="83">
        <f t="shared" si="461"/>
        <v>0</v>
      </c>
      <c r="DD193" s="83">
        <f t="shared" si="462"/>
        <v>0</v>
      </c>
      <c r="DE193" s="83">
        <f t="shared" si="463"/>
        <v>0</v>
      </c>
      <c r="DF193" s="83">
        <f t="shared" si="464"/>
        <v>0</v>
      </c>
      <c r="DG193" s="83">
        <f t="shared" si="465"/>
        <v>0</v>
      </c>
      <c r="DH193" s="83">
        <f t="shared" si="466"/>
        <v>0</v>
      </c>
      <c r="DI193" s="83">
        <f t="shared" si="467"/>
        <v>0</v>
      </c>
      <c r="DJ193" s="83">
        <f t="shared" si="337"/>
        <v>0</v>
      </c>
      <c r="DK193" s="83">
        <f>INDEX($DC:$DI,ROW(),MATCH($DK$42,$DC$47:$DI$47,0))</f>
        <v>0</v>
      </c>
      <c r="DL193" s="83">
        <f t="shared" si="338"/>
        <v>4.8791077761879253E-5</v>
      </c>
      <c r="DM193" s="83">
        <f t="shared" si="339"/>
        <v>0</v>
      </c>
      <c r="DN193" s="83">
        <f t="shared" si="340"/>
        <v>0</v>
      </c>
      <c r="DO193" s="83">
        <f t="shared" si="341"/>
        <v>0</v>
      </c>
      <c r="DP193" s="83">
        <f t="shared" si="342"/>
        <v>0</v>
      </c>
      <c r="DQ193" s="83">
        <f t="shared" si="343"/>
        <v>0</v>
      </c>
      <c r="DR193" s="83">
        <f t="shared" si="344"/>
        <v>0</v>
      </c>
      <c r="DS193" s="83">
        <f t="shared" si="345"/>
        <v>0</v>
      </c>
      <c r="DT193" s="83">
        <f t="shared" si="346"/>
        <v>0</v>
      </c>
      <c r="DU193" s="83">
        <f t="shared" si="347"/>
        <v>0</v>
      </c>
      <c r="DV193" s="83">
        <f t="shared" si="348"/>
        <v>2.012485622823889E-6</v>
      </c>
      <c r="DW193" s="83">
        <f t="shared" si="349"/>
        <v>0</v>
      </c>
      <c r="DX193" s="83">
        <f t="shared" si="350"/>
        <v>0</v>
      </c>
      <c r="DY193" s="83">
        <f t="shared" si="351"/>
        <v>0</v>
      </c>
      <c r="DZ193" s="83">
        <f t="shared" si="352"/>
        <v>0</v>
      </c>
      <c r="EA193" s="83">
        <f t="shared" si="353"/>
        <v>0</v>
      </c>
      <c r="EB193" s="83">
        <f t="shared" si="354"/>
        <v>0</v>
      </c>
      <c r="EC193" s="83">
        <f t="shared" si="355"/>
        <v>0</v>
      </c>
      <c r="ED193" s="83">
        <f t="shared" si="356"/>
        <v>0</v>
      </c>
      <c r="EE193" s="83">
        <f t="shared" si="357"/>
        <v>0</v>
      </c>
      <c r="EF193" s="83">
        <f t="shared" si="358"/>
        <v>1.9949438944888934E-6</v>
      </c>
      <c r="EG193" s="83">
        <f t="shared" si="359"/>
        <v>0</v>
      </c>
      <c r="EH193" s="83">
        <f t="shared" si="360"/>
        <v>0</v>
      </c>
      <c r="EI193" s="83">
        <f t="shared" si="361"/>
        <v>0</v>
      </c>
      <c r="EJ193" s="83">
        <f t="shared" si="362"/>
        <v>0</v>
      </c>
      <c r="EK193" s="83">
        <f t="shared" si="363"/>
        <v>0</v>
      </c>
      <c r="EL193" s="83">
        <f t="shared" si="364"/>
        <v>0</v>
      </c>
      <c r="EM193" s="83">
        <f t="shared" si="365"/>
        <v>0</v>
      </c>
      <c r="EN193" s="83">
        <f t="shared" si="366"/>
        <v>0</v>
      </c>
      <c r="EO193" s="83">
        <f t="shared" si="367"/>
        <v>0</v>
      </c>
      <c r="EP193" s="83">
        <f t="shared" si="468"/>
        <v>0</v>
      </c>
      <c r="EQ193" s="83">
        <f t="shared" si="469"/>
        <v>0</v>
      </c>
      <c r="ER193" s="83">
        <f t="shared" si="368"/>
        <v>0</v>
      </c>
      <c r="ES193" s="83">
        <f>INDEX($EK:$EQ,ROW(),MATCH($ES$42,$EK$47:$EQ$47,0))</f>
        <v>0</v>
      </c>
      <c r="ET193" s="83">
        <f t="shared" si="369"/>
        <v>4.6754060445042384E-5</v>
      </c>
      <c r="EU193" s="83">
        <f t="shared" si="370"/>
        <v>0</v>
      </c>
      <c r="EV193" s="83">
        <f t="shared" si="371"/>
        <v>0</v>
      </c>
      <c r="EW193" s="83">
        <f t="shared" si="372"/>
        <v>0</v>
      </c>
      <c r="EX193" s="83">
        <f t="shared" si="373"/>
        <v>0</v>
      </c>
      <c r="EY193" s="83">
        <f t="shared" si="374"/>
        <v>0</v>
      </c>
      <c r="EZ193" s="83">
        <f t="shared" si="375"/>
        <v>0</v>
      </c>
      <c r="FA193" s="83">
        <f t="shared" si="376"/>
        <v>0</v>
      </c>
      <c r="FB193" s="83">
        <f t="shared" si="377"/>
        <v>0</v>
      </c>
      <c r="FC193" s="83">
        <f t="shared" si="378"/>
        <v>0</v>
      </c>
      <c r="FD193" s="83">
        <f t="shared" si="470"/>
        <v>0</v>
      </c>
      <c r="FE193" s="83">
        <f t="shared" si="471"/>
        <v>0</v>
      </c>
      <c r="FF193" s="83">
        <f t="shared" si="379"/>
        <v>0</v>
      </c>
      <c r="FG193" s="113">
        <f>INDEX($EY:$FE,ROW(),MATCH($FG$42,$EY$47:$FE$47,0))</f>
        <v>0</v>
      </c>
      <c r="FH193" s="83">
        <f t="shared" si="380"/>
        <v>4.6796133867390362E-5</v>
      </c>
      <c r="FI193" s="83">
        <f t="shared" si="381"/>
        <v>0</v>
      </c>
      <c r="FJ193" s="84"/>
      <c r="FK193" s="84">
        <v>4.87665460678654E-4</v>
      </c>
      <c r="FL193" s="84"/>
      <c r="FM193" s="83">
        <f t="shared" si="472"/>
        <v>0</v>
      </c>
      <c r="FN193" s="83">
        <f t="shared" si="473"/>
        <v>0</v>
      </c>
      <c r="FO193" s="83">
        <f t="shared" si="382"/>
        <v>4.87665460678654E-4</v>
      </c>
      <c r="FP193" s="84"/>
      <c r="FQ193" s="84"/>
      <c r="FR193" s="83">
        <f t="shared" si="383"/>
        <v>0</v>
      </c>
      <c r="FS193" s="83">
        <f t="shared" si="384"/>
        <v>0</v>
      </c>
      <c r="FT193" s="84">
        <v>4.87665460678654E-4</v>
      </c>
      <c r="FU193" s="83">
        <f t="shared" si="474"/>
        <v>2.6964003135049206E-3</v>
      </c>
      <c r="FV193" s="83">
        <f t="shared" si="475"/>
        <v>0</v>
      </c>
      <c r="FW193" s="83">
        <f t="shared" si="476"/>
        <v>0</v>
      </c>
      <c r="FX193" s="84"/>
      <c r="FY193" s="83">
        <f t="shared" si="385"/>
        <v>0.99730359968649507</v>
      </c>
      <c r="FZ193" s="83">
        <f t="shared" si="477"/>
        <v>-1.598795130032353E-10</v>
      </c>
      <c r="GA193" s="83">
        <f t="shared" si="386"/>
        <v>0</v>
      </c>
      <c r="GB193" s="83">
        <f t="shared" si="387"/>
        <v>0</v>
      </c>
      <c r="GC193" s="83">
        <f t="shared" si="388"/>
        <v>0</v>
      </c>
      <c r="GD193" s="83">
        <f t="shared" si="389"/>
        <v>0</v>
      </c>
      <c r="GE193" s="83">
        <f t="shared" si="390"/>
        <v>0</v>
      </c>
      <c r="GF193" s="83">
        <f t="shared" si="391"/>
        <v>0</v>
      </c>
      <c r="GG193" s="83">
        <f t="shared" si="392"/>
        <v>0</v>
      </c>
      <c r="GH193" s="83">
        <f t="shared" si="393"/>
        <v>0</v>
      </c>
      <c r="GI193" s="83">
        <f t="shared" si="394"/>
        <v>0</v>
      </c>
      <c r="GJ193" s="83">
        <f t="shared" si="395"/>
        <v>0</v>
      </c>
      <c r="GK193" s="83">
        <f t="shared" si="396"/>
        <v>0</v>
      </c>
      <c r="GL193" s="83">
        <f t="shared" si="397"/>
        <v>0</v>
      </c>
      <c r="GM193" s="83">
        <f t="shared" si="398"/>
        <v>0</v>
      </c>
      <c r="GN193" s="83">
        <f t="shared" si="399"/>
        <v>0</v>
      </c>
      <c r="GO193" s="83">
        <f t="shared" si="400"/>
        <v>2.6964003135049206E-3</v>
      </c>
      <c r="GP193" s="83">
        <f t="shared" si="401"/>
        <v>0</v>
      </c>
      <c r="GQ193" s="83">
        <f t="shared" si="402"/>
        <v>0</v>
      </c>
      <c r="GR193" s="83">
        <f t="shared" si="403"/>
        <v>0</v>
      </c>
      <c r="GS193" s="83">
        <f t="shared" si="404"/>
        <v>0</v>
      </c>
      <c r="GT193" s="83">
        <f t="shared" si="405"/>
        <v>0</v>
      </c>
      <c r="GU193" s="83">
        <f t="shared" si="406"/>
        <v>0</v>
      </c>
      <c r="GV193" s="83">
        <f t="shared" si="407"/>
        <v>0</v>
      </c>
      <c r="GW193" s="83">
        <f t="shared" si="408"/>
        <v>0</v>
      </c>
      <c r="GX193" s="83">
        <f t="shared" si="409"/>
        <v>0</v>
      </c>
      <c r="GY193" s="83">
        <f t="shared" si="410"/>
        <v>0</v>
      </c>
      <c r="GZ193" s="83">
        <f t="shared" si="411"/>
        <v>0</v>
      </c>
      <c r="HA193" s="83">
        <f t="shared" si="412"/>
        <v>0</v>
      </c>
      <c r="HB193" s="83">
        <f t="shared" si="413"/>
        <v>0</v>
      </c>
      <c r="HC193" s="83">
        <f t="shared" si="414"/>
        <v>0</v>
      </c>
      <c r="HD193" s="83">
        <f t="shared" si="415"/>
        <v>0</v>
      </c>
      <c r="HE193" s="83">
        <f t="shared" si="416"/>
        <v>2.7451668595727869E-3</v>
      </c>
      <c r="HF193" s="83">
        <f t="shared" si="417"/>
        <v>0</v>
      </c>
      <c r="HG193" s="83">
        <f t="shared" si="418"/>
        <v>0</v>
      </c>
      <c r="HH193" s="83">
        <f t="shared" si="419"/>
        <v>0</v>
      </c>
      <c r="HI193" s="83">
        <f t="shared" si="420"/>
        <v>0</v>
      </c>
      <c r="HJ193" s="83">
        <f t="shared" si="421"/>
        <v>0</v>
      </c>
      <c r="HK193" s="83">
        <f t="shared" si="422"/>
        <v>0</v>
      </c>
      <c r="HL193" s="83">
        <f t="shared" si="423"/>
        <v>0</v>
      </c>
      <c r="HM193" s="83">
        <f t="shared" si="424"/>
        <v>2.7431719156782979E-3</v>
      </c>
      <c r="HN193" s="83">
        <f t="shared" si="425"/>
        <v>0</v>
      </c>
    </row>
    <row r="194" spans="1:222" x14ac:dyDescent="0.2">
      <c r="A194" s="63"/>
      <c r="K194" s="64" t="s">
        <v>511</v>
      </c>
      <c r="L194" s="64"/>
      <c r="M194" s="84">
        <v>1</v>
      </c>
      <c r="N194" s="84">
        <v>2</v>
      </c>
      <c r="O194" s="84"/>
      <c r="P194" s="84"/>
      <c r="Q194" s="84">
        <v>1</v>
      </c>
      <c r="R194" s="84">
        <v>1</v>
      </c>
      <c r="S194" s="83">
        <f t="shared" si="326"/>
        <v>40</v>
      </c>
      <c r="T194" s="87">
        <f t="shared" si="327"/>
        <v>0</v>
      </c>
      <c r="U194" s="84"/>
      <c r="V194" s="84"/>
      <c r="W194" s="85">
        <v>1.0025179166233</v>
      </c>
      <c r="X194" s="85">
        <v>1.00251112269062</v>
      </c>
      <c r="Y194" s="85">
        <v>1.00252701521182</v>
      </c>
      <c r="Z194" s="85">
        <v>1.0025179151625001</v>
      </c>
      <c r="AA194" s="85">
        <v>1.0026713661075799</v>
      </c>
      <c r="AB194" s="85">
        <v>1.00237822195519</v>
      </c>
      <c r="AC194" s="85">
        <v>1.0025179166233</v>
      </c>
      <c r="AD194" s="85">
        <v>1.00251808714271</v>
      </c>
      <c r="AE194" s="85">
        <v>1.0025153005691001</v>
      </c>
      <c r="AF194" s="98">
        <v>93229519.014731005</v>
      </c>
      <c r="AG194" s="84">
        <v>93166258.380577505</v>
      </c>
      <c r="AH194" s="84">
        <v>93314482.662552699</v>
      </c>
      <c r="AI194" s="84">
        <v>93229595.677889898</v>
      </c>
      <c r="AJ194" s="84">
        <v>93790549.016695201</v>
      </c>
      <c r="AK194" s="84">
        <v>92719404.163065895</v>
      </c>
      <c r="AL194" s="98">
        <v>93229519.014731005</v>
      </c>
      <c r="AM194" s="84">
        <v>93365768.945764199</v>
      </c>
      <c r="AN194" s="84">
        <v>93208535.509567901</v>
      </c>
      <c r="AO194" s="84">
        <v>191118.75166725399</v>
      </c>
      <c r="AP194" s="84"/>
      <c r="AQ194" s="84"/>
      <c r="AR194" s="84">
        <v>86528055.429391295</v>
      </c>
      <c r="AS194" s="83">
        <f t="shared" si="328"/>
        <v>86528055.429391295</v>
      </c>
      <c r="AT194" s="83">
        <f t="shared" si="426"/>
        <v>86528055.429391295</v>
      </c>
      <c r="AU194" s="83">
        <f t="shared" si="329"/>
        <v>0</v>
      </c>
      <c r="AV194" s="84">
        <v>86528601.469999999</v>
      </c>
      <c r="AW194" s="84">
        <v>83840149.189999998</v>
      </c>
      <c r="AX194" s="84"/>
      <c r="AY194" s="83">
        <f t="shared" si="427"/>
        <v>86528601.469999999</v>
      </c>
      <c r="AZ194" s="83">
        <f t="shared" si="428"/>
        <v>0</v>
      </c>
      <c r="BA194" s="83">
        <f t="shared" si="429"/>
        <v>96109090.046398267</v>
      </c>
      <c r="BB194" s="83">
        <f t="shared" si="430"/>
        <v>96109090.046398267</v>
      </c>
      <c r="BC194" s="83">
        <f t="shared" si="431"/>
        <v>96109090.046398267</v>
      </c>
      <c r="BD194" s="83">
        <f t="shared" si="432"/>
        <v>96109090.046398267</v>
      </c>
      <c r="BE194" s="83">
        <f t="shared" si="330"/>
        <v>0</v>
      </c>
      <c r="BF194" s="83">
        <f t="shared" si="331"/>
        <v>0</v>
      </c>
      <c r="BG194" s="83">
        <f t="shared" si="433"/>
        <v>96109090.046398267</v>
      </c>
      <c r="BH194" s="83">
        <f t="shared" si="434"/>
        <v>96045829.412244767</v>
      </c>
      <c r="BI194" s="83">
        <f t="shared" si="435"/>
        <v>96194053.694219962</v>
      </c>
      <c r="BJ194" s="83">
        <f t="shared" si="436"/>
        <v>96109166.709557161</v>
      </c>
      <c r="BK194" s="83">
        <f t="shared" si="437"/>
        <v>96670120.048362464</v>
      </c>
      <c r="BL194" s="83">
        <f t="shared" si="438"/>
        <v>95598975.194733158</v>
      </c>
      <c r="BM194" s="83">
        <f t="shared" si="439"/>
        <v>96245339.977431461</v>
      </c>
      <c r="BN194" s="83">
        <f t="shared" si="440"/>
        <v>96088106.541235164</v>
      </c>
      <c r="BO194" s="83">
        <f t="shared" si="332"/>
        <v>0</v>
      </c>
      <c r="BP194" s="83">
        <f t="shared" si="441"/>
        <v>0</v>
      </c>
      <c r="BQ194" s="83">
        <f t="shared" si="442"/>
        <v>96343834.202107728</v>
      </c>
      <c r="BR194" s="83">
        <f t="shared" si="443"/>
        <v>96343834.202107728</v>
      </c>
      <c r="BS194" s="83">
        <f t="shared" si="444"/>
        <v>96343834.202107728</v>
      </c>
      <c r="BT194" s="83">
        <f t="shared" si="445"/>
        <v>96343834.202107728</v>
      </c>
      <c r="BU194" s="83">
        <f t="shared" si="446"/>
        <v>96343834.202107728</v>
      </c>
      <c r="BV194" s="83">
        <f t="shared" si="447"/>
        <v>96279781.3176644</v>
      </c>
      <c r="BW194" s="83">
        <f t="shared" si="448"/>
        <v>96429860.811391339</v>
      </c>
      <c r="BX194" s="83">
        <f t="shared" si="449"/>
        <v>96343910.922108278</v>
      </c>
      <c r="BY194" s="83">
        <f t="shared" si="450"/>
        <v>96920668.942216977</v>
      </c>
      <c r="BZ194" s="83">
        <f t="shared" si="451"/>
        <v>95819482.5173859</v>
      </c>
      <c r="CA194" s="83">
        <f t="shared" si="452"/>
        <v>96480443.119783014</v>
      </c>
      <c r="CB194" s="83">
        <f t="shared" si="453"/>
        <v>96322554.023647368</v>
      </c>
      <c r="CC194" s="84"/>
      <c r="CD194" s="84"/>
      <c r="CE194" s="84"/>
      <c r="CF194" s="84"/>
      <c r="CG194" s="84"/>
      <c r="CH194" s="84"/>
      <c r="CI194" s="84"/>
      <c r="CJ194" s="84"/>
      <c r="CK194" s="84"/>
      <c r="CL194" s="83">
        <f t="shared" si="321"/>
        <v>0</v>
      </c>
      <c r="CM194" s="83">
        <f t="shared" si="322"/>
        <v>84963.647821694613</v>
      </c>
      <c r="CN194" s="83">
        <f t="shared" si="323"/>
        <v>76.663158893585205</v>
      </c>
      <c r="CO194" s="83">
        <f t="shared" si="454"/>
        <v>561030.00196419656</v>
      </c>
      <c r="CP194" s="83">
        <f t="shared" si="455"/>
        <v>0</v>
      </c>
      <c r="CQ194" s="83">
        <f t="shared" si="456"/>
        <v>0</v>
      </c>
      <c r="CR194" s="83">
        <f t="shared" si="457"/>
        <v>0</v>
      </c>
      <c r="CS194" s="83">
        <f t="shared" si="458"/>
        <v>0</v>
      </c>
      <c r="CT194" s="83">
        <f t="shared" si="459"/>
        <v>0</v>
      </c>
      <c r="CU194" s="83">
        <f t="shared" si="460"/>
        <v>0</v>
      </c>
      <c r="CV194" s="83">
        <f t="shared" si="333"/>
        <v>561030.00196419656</v>
      </c>
      <c r="CW194" s="83">
        <f>INDEX($CO:$CU,ROW(),MATCH($CW$42,$CO$47:$CU$47,0))</f>
        <v>0</v>
      </c>
      <c r="CX194" s="83">
        <f t="shared" si="324"/>
        <v>136249.93103319407</v>
      </c>
      <c r="CY194" s="83">
        <f t="shared" si="325"/>
        <v>0</v>
      </c>
      <c r="CZ194" s="83">
        <f t="shared" si="334"/>
        <v>0</v>
      </c>
      <c r="DA194" s="83">
        <f t="shared" si="335"/>
        <v>86026.609283611178</v>
      </c>
      <c r="DB194" s="83">
        <f t="shared" si="336"/>
        <v>76.720000550150871</v>
      </c>
      <c r="DC194" s="83">
        <f t="shared" si="461"/>
        <v>576834.74010924995</v>
      </c>
      <c r="DD194" s="83">
        <f t="shared" si="462"/>
        <v>0</v>
      </c>
      <c r="DE194" s="83">
        <f t="shared" si="463"/>
        <v>0</v>
      </c>
      <c r="DF194" s="83">
        <f t="shared" si="464"/>
        <v>0</v>
      </c>
      <c r="DG194" s="83">
        <f t="shared" si="465"/>
        <v>0</v>
      </c>
      <c r="DH194" s="83">
        <f t="shared" si="466"/>
        <v>0</v>
      </c>
      <c r="DI194" s="83">
        <f t="shared" si="467"/>
        <v>0</v>
      </c>
      <c r="DJ194" s="83">
        <f t="shared" si="337"/>
        <v>576834.74010924995</v>
      </c>
      <c r="DK194" s="83">
        <f>INDEX($DC:$DI,ROW(),MATCH($DK$42,$DC$47:$DI$47,0))</f>
        <v>0</v>
      </c>
      <c r="DL194" s="83">
        <f t="shared" si="338"/>
        <v>136608.91767528653</v>
      </c>
      <c r="DM194" s="83">
        <f t="shared" si="339"/>
        <v>0</v>
      </c>
      <c r="DN194" s="83">
        <f t="shared" si="340"/>
        <v>0</v>
      </c>
      <c r="DO194" s="83">
        <f t="shared" si="341"/>
        <v>5831.4187838640137</v>
      </c>
      <c r="DP194" s="83">
        <f t="shared" si="342"/>
        <v>0</v>
      </c>
      <c r="DQ194" s="83">
        <f t="shared" si="343"/>
        <v>-90334.85960583124</v>
      </c>
      <c r="DR194" s="83">
        <f t="shared" si="344"/>
        <v>0</v>
      </c>
      <c r="DS194" s="83">
        <f t="shared" si="345"/>
        <v>0</v>
      </c>
      <c r="DT194" s="83">
        <f t="shared" si="346"/>
        <v>0</v>
      </c>
      <c r="DU194" s="83">
        <f t="shared" si="347"/>
        <v>0</v>
      </c>
      <c r="DV194" s="83">
        <f t="shared" si="348"/>
        <v>5622.7280671765411</v>
      </c>
      <c r="DW194" s="83">
        <f t="shared" si="349"/>
        <v>0</v>
      </c>
      <c r="DX194" s="83">
        <f t="shared" si="350"/>
        <v>0</v>
      </c>
      <c r="DY194" s="83">
        <f t="shared" si="351"/>
        <v>5847.3381044964599</v>
      </c>
      <c r="DZ194" s="83">
        <f t="shared" si="352"/>
        <v>0</v>
      </c>
      <c r="EA194" s="83">
        <f t="shared" si="353"/>
        <v>-88563.891392034871</v>
      </c>
      <c r="EB194" s="83">
        <f t="shared" si="354"/>
        <v>0</v>
      </c>
      <c r="EC194" s="83">
        <f t="shared" si="355"/>
        <v>0</v>
      </c>
      <c r="ED194" s="83">
        <f t="shared" si="356"/>
        <v>0</v>
      </c>
      <c r="EE194" s="83">
        <f t="shared" si="357"/>
        <v>0</v>
      </c>
      <c r="EF194" s="83">
        <f t="shared" si="358"/>
        <v>5585.5934886106525</v>
      </c>
      <c r="EG194" s="83">
        <f t="shared" si="359"/>
        <v>0</v>
      </c>
      <c r="EH194" s="83">
        <f t="shared" si="360"/>
        <v>0</v>
      </c>
      <c r="EI194" s="83">
        <f t="shared" si="361"/>
        <v>79132.229037830606</v>
      </c>
      <c r="EJ194" s="83">
        <f t="shared" si="362"/>
        <v>76.663158893585205</v>
      </c>
      <c r="EK194" s="83">
        <f t="shared" si="363"/>
        <v>651364.86157002777</v>
      </c>
      <c r="EL194" s="83">
        <f t="shared" si="364"/>
        <v>0</v>
      </c>
      <c r="EM194" s="83">
        <f t="shared" si="365"/>
        <v>0</v>
      </c>
      <c r="EN194" s="83">
        <f t="shared" si="366"/>
        <v>0</v>
      </c>
      <c r="EO194" s="83">
        <f t="shared" si="367"/>
        <v>0</v>
      </c>
      <c r="EP194" s="83">
        <f t="shared" si="468"/>
        <v>0</v>
      </c>
      <c r="EQ194" s="83">
        <f t="shared" si="469"/>
        <v>0</v>
      </c>
      <c r="ER194" s="83">
        <f t="shared" si="368"/>
        <v>651364.86157002777</v>
      </c>
      <c r="ES194" s="83">
        <f>INDEX($EK:$EQ,ROW(),MATCH($ES$42,$EK$47:$EQ$47,0))</f>
        <v>0</v>
      </c>
      <c r="ET194" s="83">
        <f t="shared" si="369"/>
        <v>130627.20296601752</v>
      </c>
      <c r="EU194" s="83">
        <f t="shared" si="370"/>
        <v>0</v>
      </c>
      <c r="EV194" s="83">
        <f t="shared" si="371"/>
        <v>0</v>
      </c>
      <c r="EW194" s="83">
        <f t="shared" si="372"/>
        <v>80179.271179114716</v>
      </c>
      <c r="EX194" s="83">
        <f t="shared" si="373"/>
        <v>76.720000550150871</v>
      </c>
      <c r="EY194" s="83">
        <f t="shared" si="374"/>
        <v>665398.63150128478</v>
      </c>
      <c r="EZ194" s="83">
        <f t="shared" si="375"/>
        <v>0</v>
      </c>
      <c r="FA194" s="83">
        <f t="shared" si="376"/>
        <v>0</v>
      </c>
      <c r="FB194" s="83">
        <f t="shared" si="377"/>
        <v>0</v>
      </c>
      <c r="FC194" s="83">
        <f t="shared" si="378"/>
        <v>0</v>
      </c>
      <c r="FD194" s="83">
        <f t="shared" si="470"/>
        <v>0</v>
      </c>
      <c r="FE194" s="83">
        <f t="shared" si="471"/>
        <v>0</v>
      </c>
      <c r="FF194" s="83">
        <f t="shared" si="379"/>
        <v>665398.63150128478</v>
      </c>
      <c r="FG194" s="113">
        <f>INDEX($EY:$FE,ROW(),MATCH($FG$42,$EY$47:$FE$47,0))</f>
        <v>0</v>
      </c>
      <c r="FH194" s="83">
        <f t="shared" si="380"/>
        <v>131023.32418667588</v>
      </c>
      <c r="FI194" s="83">
        <f t="shared" si="381"/>
        <v>0</v>
      </c>
      <c r="FJ194" s="84">
        <v>736152.464823385</v>
      </c>
      <c r="FK194" s="84">
        <v>279538.547324004</v>
      </c>
      <c r="FL194" s="84"/>
      <c r="FM194" s="83">
        <f t="shared" si="472"/>
        <v>0</v>
      </c>
      <c r="FN194" s="83">
        <f t="shared" si="473"/>
        <v>0</v>
      </c>
      <c r="FO194" s="83">
        <f t="shared" si="382"/>
        <v>279538.547324004</v>
      </c>
      <c r="FP194" s="84">
        <v>24739.7874134216</v>
      </c>
      <c r="FQ194" s="84">
        <v>92031254.014663801</v>
      </c>
      <c r="FR194" s="83">
        <f t="shared" si="383"/>
        <v>92031254.014663741</v>
      </c>
      <c r="FS194" s="83">
        <f t="shared" si="384"/>
        <v>0</v>
      </c>
      <c r="FT194" s="84">
        <v>93022205.239397705</v>
      </c>
      <c r="FU194" s="83">
        <f t="shared" si="474"/>
        <v>96109090.046398267</v>
      </c>
      <c r="FV194" s="83">
        <f t="shared" si="475"/>
        <v>0</v>
      </c>
      <c r="FW194" s="83">
        <f t="shared" si="476"/>
        <v>86528055.429391295</v>
      </c>
      <c r="FX194" s="84">
        <v>-5939568.1799999997</v>
      </c>
      <c r="FY194" s="83">
        <f t="shared" si="385"/>
        <v>0</v>
      </c>
      <c r="FZ194" s="83">
        <f t="shared" si="477"/>
        <v>207313.77533330023</v>
      </c>
      <c r="GA194" s="83">
        <f t="shared" si="386"/>
        <v>0</v>
      </c>
      <c r="GB194" s="83">
        <f t="shared" si="387"/>
        <v>0</v>
      </c>
      <c r="GC194" s="83">
        <f t="shared" si="388"/>
        <v>0</v>
      </c>
      <c r="GD194" s="83">
        <f t="shared" si="389"/>
        <v>0</v>
      </c>
      <c r="GE194" s="83">
        <f t="shared" si="390"/>
        <v>0</v>
      </c>
      <c r="GF194" s="83">
        <f t="shared" si="391"/>
        <v>0</v>
      </c>
      <c r="GG194" s="83">
        <f t="shared" si="392"/>
        <v>0</v>
      </c>
      <c r="GH194" s="83">
        <f t="shared" si="393"/>
        <v>0</v>
      </c>
      <c r="GI194" s="83">
        <f t="shared" si="394"/>
        <v>0</v>
      </c>
      <c r="GJ194" s="83">
        <f t="shared" si="395"/>
        <v>96109090.046398267</v>
      </c>
      <c r="GK194" s="83">
        <f t="shared" si="396"/>
        <v>96109090.046398267</v>
      </c>
      <c r="GL194" s="83">
        <f t="shared" si="397"/>
        <v>96109090.046398267</v>
      </c>
      <c r="GM194" s="83">
        <f t="shared" si="398"/>
        <v>0</v>
      </c>
      <c r="GN194" s="83">
        <f t="shared" si="399"/>
        <v>0</v>
      </c>
      <c r="GO194" s="83">
        <f t="shared" si="400"/>
        <v>96109090.046398267</v>
      </c>
      <c r="GP194" s="83">
        <f t="shared" si="401"/>
        <v>0</v>
      </c>
      <c r="GQ194" s="83">
        <f t="shared" si="402"/>
        <v>0</v>
      </c>
      <c r="GR194" s="83">
        <f t="shared" si="403"/>
        <v>0</v>
      </c>
      <c r="GS194" s="83">
        <f t="shared" si="404"/>
        <v>0</v>
      </c>
      <c r="GT194" s="83">
        <f t="shared" si="405"/>
        <v>0</v>
      </c>
      <c r="GU194" s="83">
        <f t="shared" si="406"/>
        <v>0</v>
      </c>
      <c r="GV194" s="83">
        <f t="shared" si="407"/>
        <v>0</v>
      </c>
      <c r="GW194" s="83">
        <f t="shared" si="408"/>
        <v>0</v>
      </c>
      <c r="GX194" s="83">
        <f t="shared" si="409"/>
        <v>0</v>
      </c>
      <c r="GY194" s="83">
        <f t="shared" si="410"/>
        <v>0</v>
      </c>
      <c r="GZ194" s="83">
        <f t="shared" si="411"/>
        <v>96194053.694219962</v>
      </c>
      <c r="HA194" s="83">
        <f t="shared" si="412"/>
        <v>96109166.709557161</v>
      </c>
      <c r="HB194" s="83">
        <f t="shared" si="413"/>
        <v>96670120.048362464</v>
      </c>
      <c r="HC194" s="83">
        <f t="shared" si="414"/>
        <v>0</v>
      </c>
      <c r="HD194" s="83">
        <f t="shared" si="415"/>
        <v>0</v>
      </c>
      <c r="HE194" s="83">
        <f t="shared" si="416"/>
        <v>96245339.977431461</v>
      </c>
      <c r="HF194" s="83">
        <f t="shared" si="417"/>
        <v>0</v>
      </c>
      <c r="HG194" s="83">
        <f t="shared" si="418"/>
        <v>0</v>
      </c>
      <c r="HH194" s="83">
        <f t="shared" si="419"/>
        <v>96188206.35611546</v>
      </c>
      <c r="HI194" s="83">
        <f t="shared" si="420"/>
        <v>96109166.709557161</v>
      </c>
      <c r="HJ194" s="83">
        <f t="shared" si="421"/>
        <v>96758683.939754501</v>
      </c>
      <c r="HK194" s="83">
        <f t="shared" si="422"/>
        <v>0</v>
      </c>
      <c r="HL194" s="83">
        <f t="shared" si="423"/>
        <v>0</v>
      </c>
      <c r="HM194" s="83">
        <f t="shared" si="424"/>
        <v>96239754.383942857</v>
      </c>
      <c r="HN194" s="83">
        <f t="shared" si="425"/>
        <v>0</v>
      </c>
    </row>
    <row r="195" spans="1:222" x14ac:dyDescent="0.2">
      <c r="A195" s="63"/>
      <c r="K195" s="64" t="s">
        <v>512</v>
      </c>
      <c r="L195" s="64"/>
      <c r="M195" s="84">
        <v>1</v>
      </c>
      <c r="N195" s="84">
        <v>2</v>
      </c>
      <c r="O195" s="84"/>
      <c r="P195" s="84"/>
      <c r="Q195" s="84">
        <v>1</v>
      </c>
      <c r="R195" s="84">
        <v>1</v>
      </c>
      <c r="S195" s="83">
        <f t="shared" si="326"/>
        <v>40</v>
      </c>
      <c r="T195" s="87">
        <f t="shared" si="327"/>
        <v>0</v>
      </c>
      <c r="U195" s="84"/>
      <c r="V195" s="84"/>
      <c r="W195" s="85">
        <v>1.00447230074366</v>
      </c>
      <c r="X195" s="85">
        <v>1.00445538899758</v>
      </c>
      <c r="Y195" s="85">
        <v>1.00449513411131</v>
      </c>
      <c r="Z195" s="85">
        <v>1.0044718944301201</v>
      </c>
      <c r="AA195" s="85">
        <v>1.0048078586817999</v>
      </c>
      <c r="AB195" s="85">
        <v>1.00417341141421</v>
      </c>
      <c r="AC195" s="85">
        <v>1.00447230074366</v>
      </c>
      <c r="AD195" s="85">
        <v>1.00446861528993</v>
      </c>
      <c r="AE195" s="85">
        <v>1.00445887315819</v>
      </c>
      <c r="AF195" s="98">
        <v>56822770.731462702</v>
      </c>
      <c r="AG195" s="84">
        <v>56969037.4637722</v>
      </c>
      <c r="AH195" s="84">
        <v>56625427.7126683</v>
      </c>
      <c r="AI195" s="84">
        <v>56836243.165172502</v>
      </c>
      <c r="AJ195" s="84">
        <v>57117371.8298482</v>
      </c>
      <c r="AK195" s="84">
        <v>56553995.107102297</v>
      </c>
      <c r="AL195" s="98">
        <v>56822770.731462702</v>
      </c>
      <c r="AM195" s="84">
        <v>57204233.743105598</v>
      </c>
      <c r="AN195" s="84">
        <v>56898769.0203958</v>
      </c>
      <c r="AO195" s="84">
        <v>112116.7222607</v>
      </c>
      <c r="AP195" s="84"/>
      <c r="AQ195" s="84"/>
      <c r="AR195" s="84">
        <v>50380548.586299203</v>
      </c>
      <c r="AS195" s="83">
        <f t="shared" si="328"/>
        <v>50380548.586299203</v>
      </c>
      <c r="AT195" s="83">
        <f t="shared" si="426"/>
        <v>50380548.586299203</v>
      </c>
      <c r="AU195" s="83">
        <f t="shared" si="329"/>
        <v>0</v>
      </c>
      <c r="AV195" s="84">
        <v>50760603.520000003</v>
      </c>
      <c r="AW195" s="84">
        <v>50760603.520000003</v>
      </c>
      <c r="AX195" s="84"/>
      <c r="AY195" s="83">
        <f t="shared" si="427"/>
        <v>50760603.520000003</v>
      </c>
      <c r="AZ195" s="83">
        <f t="shared" si="428"/>
        <v>0</v>
      </c>
      <c r="BA195" s="83">
        <f t="shared" si="429"/>
        <v>56934887.453723401</v>
      </c>
      <c r="BB195" s="83">
        <f t="shared" si="430"/>
        <v>56934887.453723401</v>
      </c>
      <c r="BC195" s="83">
        <f t="shared" si="431"/>
        <v>56934887.453723401</v>
      </c>
      <c r="BD195" s="83">
        <f t="shared" si="432"/>
        <v>56934887.453723401</v>
      </c>
      <c r="BE195" s="83">
        <f t="shared" si="330"/>
        <v>0</v>
      </c>
      <c r="BF195" s="83">
        <f t="shared" si="331"/>
        <v>0</v>
      </c>
      <c r="BG195" s="83">
        <f t="shared" si="433"/>
        <v>56934887.453723401</v>
      </c>
      <c r="BH195" s="83">
        <f t="shared" si="434"/>
        <v>57081154.186032899</v>
      </c>
      <c r="BI195" s="83">
        <f t="shared" si="435"/>
        <v>56737544.434928998</v>
      </c>
      <c r="BJ195" s="83">
        <f t="shared" si="436"/>
        <v>56948359.887433201</v>
      </c>
      <c r="BK195" s="83">
        <f t="shared" si="437"/>
        <v>57229488.552108899</v>
      </c>
      <c r="BL195" s="83">
        <f t="shared" si="438"/>
        <v>56666111.829362996</v>
      </c>
      <c r="BM195" s="83">
        <f t="shared" si="439"/>
        <v>57316350.465366296</v>
      </c>
      <c r="BN195" s="83">
        <f t="shared" si="440"/>
        <v>57010885.742656499</v>
      </c>
      <c r="BO195" s="83">
        <f t="shared" si="332"/>
        <v>0</v>
      </c>
      <c r="BP195" s="83">
        <f t="shared" si="441"/>
        <v>0</v>
      </c>
      <c r="BQ195" s="83">
        <f t="shared" si="442"/>
        <v>57189015.973522544</v>
      </c>
      <c r="BR195" s="83">
        <f t="shared" si="443"/>
        <v>57189015.973522544</v>
      </c>
      <c r="BS195" s="83">
        <f t="shared" si="444"/>
        <v>57189015.973522544</v>
      </c>
      <c r="BT195" s="83">
        <f t="shared" si="445"/>
        <v>57189015.973522544</v>
      </c>
      <c r="BU195" s="83">
        <f t="shared" si="446"/>
        <v>57189015.973522544</v>
      </c>
      <c r="BV195" s="83">
        <f t="shared" si="447"/>
        <v>57334973.408751711</v>
      </c>
      <c r="BW195" s="83">
        <f t="shared" si="448"/>
        <v>56992083.326607734</v>
      </c>
      <c r="BX195" s="83">
        <f t="shared" si="449"/>
        <v>57202525.566672489</v>
      </c>
      <c r="BY195" s="83">
        <f t="shared" si="450"/>
        <v>57504100.804142624</v>
      </c>
      <c r="BZ195" s="83">
        <f t="shared" si="451"/>
        <v>56902134.91806215</v>
      </c>
      <c r="CA195" s="83">
        <f t="shared" si="452"/>
        <v>57571974.178919472</v>
      </c>
      <c r="CB195" s="83">
        <f t="shared" si="453"/>
        <v>57264590.136575595</v>
      </c>
      <c r="CC195" s="84"/>
      <c r="CD195" s="84"/>
      <c r="CE195" s="84"/>
      <c r="CF195" s="84"/>
      <c r="CG195" s="84"/>
      <c r="CH195" s="84"/>
      <c r="CI195" s="84"/>
      <c r="CJ195" s="84"/>
      <c r="CK195" s="84"/>
      <c r="CL195" s="83">
        <f t="shared" si="321"/>
        <v>146266.73230949789</v>
      </c>
      <c r="CM195" s="83">
        <f t="shared" si="322"/>
        <v>0</v>
      </c>
      <c r="CN195" s="83">
        <f t="shared" si="323"/>
        <v>13472.433709800243</v>
      </c>
      <c r="CO195" s="83">
        <f t="shared" si="454"/>
        <v>294601.09838549793</v>
      </c>
      <c r="CP195" s="83">
        <f t="shared" si="455"/>
        <v>0</v>
      </c>
      <c r="CQ195" s="83">
        <f t="shared" si="456"/>
        <v>0</v>
      </c>
      <c r="CR195" s="83">
        <f t="shared" si="457"/>
        <v>0</v>
      </c>
      <c r="CS195" s="83">
        <f t="shared" si="458"/>
        <v>0</v>
      </c>
      <c r="CT195" s="83">
        <f t="shared" si="459"/>
        <v>0</v>
      </c>
      <c r="CU195" s="83">
        <f t="shared" si="460"/>
        <v>0</v>
      </c>
      <c r="CV195" s="83">
        <f t="shared" si="333"/>
        <v>294601.09838549793</v>
      </c>
      <c r="CW195" s="83">
        <f>INDEX($CO:$CU,ROW(),MATCH($CW$42,$CO$47:$CU$47,0))</f>
        <v>0</v>
      </c>
      <c r="CX195" s="83">
        <f t="shared" si="324"/>
        <v>381463.01164289564</v>
      </c>
      <c r="CY195" s="83">
        <f t="shared" si="325"/>
        <v>75998.288933098316</v>
      </c>
      <c r="CZ195" s="83">
        <f t="shared" si="334"/>
        <v>145957.43522916734</v>
      </c>
      <c r="DA195" s="83">
        <f t="shared" si="335"/>
        <v>0</v>
      </c>
      <c r="DB195" s="83">
        <f t="shared" si="336"/>
        <v>13509.59314994514</v>
      </c>
      <c r="DC195" s="83">
        <f t="shared" si="461"/>
        <v>315084.83062008023</v>
      </c>
      <c r="DD195" s="83">
        <f t="shared" si="462"/>
        <v>0</v>
      </c>
      <c r="DE195" s="83">
        <f t="shared" si="463"/>
        <v>0</v>
      </c>
      <c r="DF195" s="83">
        <f t="shared" si="464"/>
        <v>0</v>
      </c>
      <c r="DG195" s="83">
        <f t="shared" si="465"/>
        <v>0</v>
      </c>
      <c r="DH195" s="83">
        <f t="shared" si="466"/>
        <v>0</v>
      </c>
      <c r="DI195" s="83">
        <f t="shared" si="467"/>
        <v>0</v>
      </c>
      <c r="DJ195" s="83">
        <f t="shared" si="337"/>
        <v>315084.83062008023</v>
      </c>
      <c r="DK195" s="83">
        <f>INDEX($DC:$DI,ROW(),MATCH($DK$42,$DC$47:$DI$47,0))</f>
        <v>0</v>
      </c>
      <c r="DL195" s="83">
        <f t="shared" si="338"/>
        <v>382958.20539692789</v>
      </c>
      <c r="DM195" s="83">
        <f t="shared" si="339"/>
        <v>75574.163053050637</v>
      </c>
      <c r="DN195" s="83">
        <f t="shared" si="340"/>
        <v>0</v>
      </c>
      <c r="DO195" s="83">
        <f t="shared" si="341"/>
        <v>0</v>
      </c>
      <c r="DP195" s="83">
        <f t="shared" si="342"/>
        <v>0</v>
      </c>
      <c r="DQ195" s="83">
        <f t="shared" si="343"/>
        <v>-47435.518188340997</v>
      </c>
      <c r="DR195" s="83">
        <f t="shared" si="344"/>
        <v>0</v>
      </c>
      <c r="DS195" s="83">
        <f t="shared" si="345"/>
        <v>0</v>
      </c>
      <c r="DT195" s="83">
        <f t="shared" si="346"/>
        <v>0</v>
      </c>
      <c r="DU195" s="83">
        <f t="shared" si="347"/>
        <v>0</v>
      </c>
      <c r="DV195" s="83">
        <f t="shared" si="348"/>
        <v>15742.120130920697</v>
      </c>
      <c r="DW195" s="83">
        <f t="shared" si="349"/>
        <v>0</v>
      </c>
      <c r="DX195" s="83">
        <f t="shared" si="350"/>
        <v>0</v>
      </c>
      <c r="DY195" s="83">
        <f t="shared" si="351"/>
        <v>0</v>
      </c>
      <c r="DZ195" s="83">
        <f t="shared" si="352"/>
        <v>0</v>
      </c>
      <c r="EA195" s="83">
        <f t="shared" si="353"/>
        <v>-48376.314354834765</v>
      </c>
      <c r="EB195" s="83">
        <f t="shared" si="354"/>
        <v>0</v>
      </c>
      <c r="EC195" s="83">
        <f t="shared" si="355"/>
        <v>0</v>
      </c>
      <c r="ED195" s="83">
        <f t="shared" si="356"/>
        <v>0</v>
      </c>
      <c r="EE195" s="83">
        <f t="shared" si="357"/>
        <v>0</v>
      </c>
      <c r="EF195" s="83">
        <f t="shared" si="358"/>
        <v>15658.193439168646</v>
      </c>
      <c r="EG195" s="83">
        <f t="shared" si="359"/>
        <v>0</v>
      </c>
      <c r="EH195" s="83">
        <f t="shared" si="360"/>
        <v>146266.73230949789</v>
      </c>
      <c r="EI195" s="83">
        <f t="shared" si="361"/>
        <v>0</v>
      </c>
      <c r="EJ195" s="83">
        <f t="shared" si="362"/>
        <v>13472.433709800243</v>
      </c>
      <c r="EK195" s="83">
        <f t="shared" si="363"/>
        <v>342036.61657383892</v>
      </c>
      <c r="EL195" s="83">
        <f t="shared" si="364"/>
        <v>0</v>
      </c>
      <c r="EM195" s="83">
        <f t="shared" si="365"/>
        <v>0</v>
      </c>
      <c r="EN195" s="83">
        <f t="shared" si="366"/>
        <v>0</v>
      </c>
      <c r="EO195" s="83">
        <f t="shared" si="367"/>
        <v>0</v>
      </c>
      <c r="EP195" s="83">
        <f t="shared" si="468"/>
        <v>0</v>
      </c>
      <c r="EQ195" s="83">
        <f t="shared" si="469"/>
        <v>0</v>
      </c>
      <c r="ER195" s="83">
        <f t="shared" si="368"/>
        <v>342036.61657383892</v>
      </c>
      <c r="ES195" s="83">
        <f>INDEX($EK:$EQ,ROW(),MATCH($ES$42,$EK$47:$EQ$47,0))</f>
        <v>0</v>
      </c>
      <c r="ET195" s="83">
        <f t="shared" si="369"/>
        <v>365720.89151197491</v>
      </c>
      <c r="EU195" s="83">
        <f t="shared" si="370"/>
        <v>75998.288933098316</v>
      </c>
      <c r="EV195" s="83">
        <f t="shared" si="371"/>
        <v>145957.43522916734</v>
      </c>
      <c r="EW195" s="83">
        <f t="shared" si="372"/>
        <v>0</v>
      </c>
      <c r="EX195" s="83">
        <f t="shared" si="373"/>
        <v>13509.59314994514</v>
      </c>
      <c r="EY195" s="83">
        <f t="shared" si="374"/>
        <v>363461.14497491502</v>
      </c>
      <c r="EZ195" s="83">
        <f t="shared" si="375"/>
        <v>0</v>
      </c>
      <c r="FA195" s="83">
        <f t="shared" si="376"/>
        <v>0</v>
      </c>
      <c r="FB195" s="83">
        <f t="shared" si="377"/>
        <v>0</v>
      </c>
      <c r="FC195" s="83">
        <f t="shared" si="378"/>
        <v>0</v>
      </c>
      <c r="FD195" s="83">
        <f t="shared" si="470"/>
        <v>0</v>
      </c>
      <c r="FE195" s="83">
        <f t="shared" si="471"/>
        <v>0</v>
      </c>
      <c r="FF195" s="83">
        <f t="shared" si="379"/>
        <v>363461.14497491502</v>
      </c>
      <c r="FG195" s="113">
        <f>INDEX($EY:$FE,ROW(),MATCH($FG$42,$EY$47:$FE$47,0))</f>
        <v>0</v>
      </c>
      <c r="FH195" s="83">
        <f t="shared" si="380"/>
        <v>367300.01195775927</v>
      </c>
      <c r="FI195" s="83">
        <f t="shared" si="381"/>
        <v>75574.163053050637</v>
      </c>
      <c r="FJ195" s="84">
        <v>2282140.1888924101</v>
      </c>
      <c r="FK195" s="84">
        <v>258438.29734870899</v>
      </c>
      <c r="FL195" s="84"/>
      <c r="FM195" s="83">
        <f t="shared" si="472"/>
        <v>0</v>
      </c>
      <c r="FN195" s="83">
        <f t="shared" si="473"/>
        <v>0</v>
      </c>
      <c r="FO195" s="83">
        <f t="shared" si="382"/>
        <v>258438.29734870899</v>
      </c>
      <c r="FP195" s="84">
        <v>13317429.436323101</v>
      </c>
      <c r="FQ195" s="84">
        <v>67508530.441082105</v>
      </c>
      <c r="FR195" s="83">
        <f t="shared" si="383"/>
        <v>67508530.44108209</v>
      </c>
      <c r="FS195" s="83">
        <f t="shared" si="384"/>
        <v>0</v>
      </c>
      <c r="FT195" s="84">
        <v>56731679.491000101</v>
      </c>
      <c r="FU195" s="83">
        <f t="shared" si="474"/>
        <v>56934887.453723401</v>
      </c>
      <c r="FV195" s="83">
        <f t="shared" si="475"/>
        <v>0</v>
      </c>
      <c r="FW195" s="83">
        <f t="shared" si="476"/>
        <v>50380548.586299203</v>
      </c>
      <c r="FX195" s="84">
        <v>38207725.030000001</v>
      </c>
      <c r="FY195" s="83">
        <f t="shared" si="385"/>
        <v>32033441.096276611</v>
      </c>
      <c r="FZ195" s="83">
        <f t="shared" si="477"/>
        <v>91091.240462601185</v>
      </c>
      <c r="GA195" s="83">
        <f t="shared" si="386"/>
        <v>0</v>
      </c>
      <c r="GB195" s="83">
        <f t="shared" si="387"/>
        <v>0</v>
      </c>
      <c r="GC195" s="83">
        <f t="shared" si="388"/>
        <v>0</v>
      </c>
      <c r="GD195" s="83">
        <f t="shared" si="389"/>
        <v>0</v>
      </c>
      <c r="GE195" s="83">
        <f t="shared" si="390"/>
        <v>0</v>
      </c>
      <c r="GF195" s="83">
        <f t="shared" si="391"/>
        <v>0</v>
      </c>
      <c r="GG195" s="83">
        <f t="shared" si="392"/>
        <v>0</v>
      </c>
      <c r="GH195" s="83">
        <f t="shared" si="393"/>
        <v>0</v>
      </c>
      <c r="GI195" s="83">
        <f t="shared" si="394"/>
        <v>56934887.453723401</v>
      </c>
      <c r="GJ195" s="83">
        <f t="shared" si="395"/>
        <v>0</v>
      </c>
      <c r="GK195" s="83">
        <f t="shared" si="396"/>
        <v>56934887.453723401</v>
      </c>
      <c r="GL195" s="83">
        <f t="shared" si="397"/>
        <v>56934887.453723401</v>
      </c>
      <c r="GM195" s="83">
        <f t="shared" si="398"/>
        <v>0</v>
      </c>
      <c r="GN195" s="83">
        <f t="shared" si="399"/>
        <v>0</v>
      </c>
      <c r="GO195" s="83">
        <f t="shared" si="400"/>
        <v>56934887.453723401</v>
      </c>
      <c r="GP195" s="83">
        <f t="shared" si="401"/>
        <v>56934887.453723401</v>
      </c>
      <c r="GQ195" s="83">
        <f t="shared" si="402"/>
        <v>0</v>
      </c>
      <c r="GR195" s="83">
        <f t="shared" si="403"/>
        <v>0</v>
      </c>
      <c r="GS195" s="83">
        <f t="shared" si="404"/>
        <v>0</v>
      </c>
      <c r="GT195" s="83">
        <f t="shared" si="405"/>
        <v>0</v>
      </c>
      <c r="GU195" s="83">
        <f t="shared" si="406"/>
        <v>0</v>
      </c>
      <c r="GV195" s="83">
        <f t="shared" si="407"/>
        <v>0</v>
      </c>
      <c r="GW195" s="83">
        <f t="shared" si="408"/>
        <v>0</v>
      </c>
      <c r="GX195" s="83">
        <f t="shared" si="409"/>
        <v>0</v>
      </c>
      <c r="GY195" s="83">
        <f t="shared" si="410"/>
        <v>57081154.186032899</v>
      </c>
      <c r="GZ195" s="83">
        <f t="shared" si="411"/>
        <v>0</v>
      </c>
      <c r="HA195" s="83">
        <f t="shared" si="412"/>
        <v>56948359.887433201</v>
      </c>
      <c r="HB195" s="83">
        <f t="shared" si="413"/>
        <v>57229488.552108899</v>
      </c>
      <c r="HC195" s="83">
        <f t="shared" si="414"/>
        <v>0</v>
      </c>
      <c r="HD195" s="83">
        <f t="shared" si="415"/>
        <v>0</v>
      </c>
      <c r="HE195" s="83">
        <f t="shared" si="416"/>
        <v>57316350.465366296</v>
      </c>
      <c r="HF195" s="83">
        <f t="shared" si="417"/>
        <v>57010885.742656499</v>
      </c>
      <c r="HG195" s="83">
        <f t="shared" si="418"/>
        <v>57081154.186032899</v>
      </c>
      <c r="HH195" s="83">
        <f t="shared" si="419"/>
        <v>0</v>
      </c>
      <c r="HI195" s="83">
        <f t="shared" si="420"/>
        <v>56948359.887433201</v>
      </c>
      <c r="HJ195" s="83">
        <f t="shared" si="421"/>
        <v>57277864.866463736</v>
      </c>
      <c r="HK195" s="83">
        <f t="shared" si="422"/>
        <v>0</v>
      </c>
      <c r="HL195" s="83">
        <f t="shared" si="423"/>
        <v>0</v>
      </c>
      <c r="HM195" s="83">
        <f t="shared" si="424"/>
        <v>57300692.271927126</v>
      </c>
      <c r="HN195" s="83">
        <f t="shared" si="425"/>
        <v>57010885.742656499</v>
      </c>
    </row>
    <row r="196" spans="1:222" x14ac:dyDescent="0.2">
      <c r="A196" s="63"/>
      <c r="K196" s="64" t="s">
        <v>513</v>
      </c>
      <c r="L196" s="64"/>
      <c r="M196" s="84">
        <v>1</v>
      </c>
      <c r="N196" s="84">
        <v>2</v>
      </c>
      <c r="O196" s="84"/>
      <c r="P196" s="84"/>
      <c r="Q196" s="84">
        <v>1</v>
      </c>
      <c r="R196" s="84">
        <v>1</v>
      </c>
      <c r="S196" s="83">
        <f t="shared" si="326"/>
        <v>40</v>
      </c>
      <c r="T196" s="87">
        <f t="shared" si="327"/>
        <v>0</v>
      </c>
      <c r="U196" s="84"/>
      <c r="V196" s="84"/>
      <c r="W196" s="85">
        <v>1.00268333511139</v>
      </c>
      <c r="X196" s="85">
        <v>1.00267801320991</v>
      </c>
      <c r="Y196" s="85">
        <v>1.0026904688309499</v>
      </c>
      <c r="Z196" s="85">
        <v>1.00268322420929</v>
      </c>
      <c r="AA196" s="85">
        <v>1.00277321395928</v>
      </c>
      <c r="AB196" s="85">
        <v>1.00259992832386</v>
      </c>
      <c r="AC196" s="85">
        <v>1.00268333511139</v>
      </c>
      <c r="AD196" s="85">
        <v>1.00268536172777</v>
      </c>
      <c r="AE196" s="85">
        <v>1.00267871775706</v>
      </c>
      <c r="AF196" s="98">
        <v>416994287.26481998</v>
      </c>
      <c r="AG196" s="84">
        <v>417086222.222009</v>
      </c>
      <c r="AH196" s="84">
        <v>416871472.80403298</v>
      </c>
      <c r="AI196" s="84">
        <v>417030196.12397301</v>
      </c>
      <c r="AJ196" s="84">
        <v>419538240.78933698</v>
      </c>
      <c r="AK196" s="84">
        <v>414640242.17658001</v>
      </c>
      <c r="AL196" s="98">
        <v>416994287.26481998</v>
      </c>
      <c r="AM196" s="84">
        <v>418662466.82783699</v>
      </c>
      <c r="AN196" s="84">
        <v>417121062.46261603</v>
      </c>
      <c r="AO196" s="84">
        <v>764570.313010543</v>
      </c>
      <c r="AP196" s="84"/>
      <c r="AQ196" s="84"/>
      <c r="AR196" s="84">
        <v>343359119.98956501</v>
      </c>
      <c r="AS196" s="83">
        <f t="shared" si="328"/>
        <v>343359119.98956501</v>
      </c>
      <c r="AT196" s="83">
        <f t="shared" si="426"/>
        <v>343359119.98956501</v>
      </c>
      <c r="AU196" s="83">
        <f t="shared" si="329"/>
        <v>0</v>
      </c>
      <c r="AV196" s="84">
        <v>346157555.62</v>
      </c>
      <c r="AW196" s="84">
        <v>346157555.62</v>
      </c>
      <c r="AX196" s="84"/>
      <c r="AY196" s="83">
        <f t="shared" si="427"/>
        <v>346157555.62</v>
      </c>
      <c r="AZ196" s="83">
        <f t="shared" si="428"/>
        <v>0</v>
      </c>
      <c r="BA196" s="83">
        <f t="shared" si="429"/>
        <v>417758857.57783049</v>
      </c>
      <c r="BB196" s="83">
        <f t="shared" si="430"/>
        <v>417758857.57783049</v>
      </c>
      <c r="BC196" s="83">
        <f t="shared" si="431"/>
        <v>417758857.57783049</v>
      </c>
      <c r="BD196" s="83">
        <f t="shared" si="432"/>
        <v>417758857.57783049</v>
      </c>
      <c r="BE196" s="83">
        <f t="shared" si="330"/>
        <v>0</v>
      </c>
      <c r="BF196" s="83">
        <f t="shared" si="331"/>
        <v>0</v>
      </c>
      <c r="BG196" s="83">
        <f t="shared" si="433"/>
        <v>417758857.57783049</v>
      </c>
      <c r="BH196" s="83">
        <f t="shared" si="434"/>
        <v>417850792.53501952</v>
      </c>
      <c r="BI196" s="83">
        <f t="shared" si="435"/>
        <v>417636043.1170435</v>
      </c>
      <c r="BJ196" s="83">
        <f t="shared" si="436"/>
        <v>417794766.43698353</v>
      </c>
      <c r="BK196" s="83">
        <f t="shared" si="437"/>
        <v>420302811.10234749</v>
      </c>
      <c r="BL196" s="83">
        <f t="shared" si="438"/>
        <v>415404812.48959053</v>
      </c>
      <c r="BM196" s="83">
        <f t="shared" si="439"/>
        <v>419427037.1408475</v>
      </c>
      <c r="BN196" s="83">
        <f t="shared" si="440"/>
        <v>417885632.77562654</v>
      </c>
      <c r="BO196" s="83">
        <f t="shared" si="332"/>
        <v>0</v>
      </c>
      <c r="BP196" s="83">
        <f t="shared" si="441"/>
        <v>0</v>
      </c>
      <c r="BQ196" s="83">
        <f t="shared" si="442"/>
        <v>418877792.99009722</v>
      </c>
      <c r="BR196" s="83">
        <f t="shared" si="443"/>
        <v>418877792.99009722</v>
      </c>
      <c r="BS196" s="83">
        <f t="shared" si="444"/>
        <v>418877792.99009722</v>
      </c>
      <c r="BT196" s="83">
        <f t="shared" si="445"/>
        <v>418877792.99009722</v>
      </c>
      <c r="BU196" s="83">
        <f t="shared" si="446"/>
        <v>418877792.99009722</v>
      </c>
      <c r="BV196" s="83">
        <f t="shared" si="447"/>
        <v>418967754.94780153</v>
      </c>
      <c r="BW196" s="83">
        <f t="shared" si="448"/>
        <v>418757622.82113492</v>
      </c>
      <c r="BX196" s="83">
        <f t="shared" si="449"/>
        <v>418913751.95522833</v>
      </c>
      <c r="BY196" s="83">
        <f t="shared" si="450"/>
        <v>421466280.40815628</v>
      </c>
      <c r="BZ196" s="83">
        <f t="shared" si="451"/>
        <v>416482847.39943761</v>
      </c>
      <c r="CA196" s="83">
        <f t="shared" si="452"/>
        <v>420551297.30612075</v>
      </c>
      <c r="CB196" s="83">
        <f t="shared" si="453"/>
        <v>419002982.37248886</v>
      </c>
      <c r="CC196" s="84"/>
      <c r="CD196" s="84"/>
      <c r="CE196" s="84"/>
      <c r="CF196" s="84"/>
      <c r="CG196" s="84"/>
      <c r="CH196" s="84"/>
      <c r="CI196" s="84"/>
      <c r="CJ196" s="84"/>
      <c r="CK196" s="84"/>
      <c r="CL196" s="83">
        <f t="shared" si="321"/>
        <v>91934.957189023495</v>
      </c>
      <c r="CM196" s="83">
        <f t="shared" si="322"/>
        <v>0</v>
      </c>
      <c r="CN196" s="83">
        <f t="shared" si="323"/>
        <v>35908.859153032303</v>
      </c>
      <c r="CO196" s="83">
        <f t="shared" si="454"/>
        <v>2543953.5245169997</v>
      </c>
      <c r="CP196" s="83">
        <f t="shared" si="455"/>
        <v>0</v>
      </c>
      <c r="CQ196" s="83">
        <f t="shared" si="456"/>
        <v>0</v>
      </c>
      <c r="CR196" s="83">
        <f t="shared" si="457"/>
        <v>0</v>
      </c>
      <c r="CS196" s="83">
        <f t="shared" si="458"/>
        <v>0</v>
      </c>
      <c r="CT196" s="83">
        <f t="shared" si="459"/>
        <v>0</v>
      </c>
      <c r="CU196" s="83">
        <f t="shared" si="460"/>
        <v>0</v>
      </c>
      <c r="CV196" s="83">
        <f t="shared" si="333"/>
        <v>2543953.5245169997</v>
      </c>
      <c r="CW196" s="83">
        <f>INDEX($CO:$CU,ROW(),MATCH($CW$42,$CO$47:$CU$47,0))</f>
        <v>0</v>
      </c>
      <c r="CX196" s="83">
        <f t="shared" si="324"/>
        <v>1668179.5630170107</v>
      </c>
      <c r="CY196" s="83">
        <f t="shared" si="325"/>
        <v>126775.19779604673</v>
      </c>
      <c r="CZ196" s="83">
        <f t="shared" si="334"/>
        <v>89961.957704305649</v>
      </c>
      <c r="DA196" s="83">
        <f t="shared" si="335"/>
        <v>0</v>
      </c>
      <c r="DB196" s="83">
        <f t="shared" si="336"/>
        <v>35958.965131103992</v>
      </c>
      <c r="DC196" s="83">
        <f t="shared" si="461"/>
        <v>2588487.418059051</v>
      </c>
      <c r="DD196" s="83">
        <f t="shared" si="462"/>
        <v>0</v>
      </c>
      <c r="DE196" s="83">
        <f t="shared" si="463"/>
        <v>0</v>
      </c>
      <c r="DF196" s="83">
        <f t="shared" si="464"/>
        <v>0</v>
      </c>
      <c r="DG196" s="83">
        <f t="shared" si="465"/>
        <v>0</v>
      </c>
      <c r="DH196" s="83">
        <f t="shared" si="466"/>
        <v>0</v>
      </c>
      <c r="DI196" s="83">
        <f t="shared" si="467"/>
        <v>0</v>
      </c>
      <c r="DJ196" s="83">
        <f t="shared" si="337"/>
        <v>2588487.418059051</v>
      </c>
      <c r="DK196" s="83">
        <f>INDEX($DC:$DI,ROW(),MATCH($DK$42,$DC$47:$DI$47,0))</f>
        <v>0</v>
      </c>
      <c r="DL196" s="83">
        <f t="shared" si="338"/>
        <v>1673504.3160235286</v>
      </c>
      <c r="DM196" s="83">
        <f t="shared" si="339"/>
        <v>125189.3823916316</v>
      </c>
      <c r="DN196" s="83">
        <f t="shared" si="340"/>
        <v>0</v>
      </c>
      <c r="DO196" s="83">
        <f t="shared" si="341"/>
        <v>0</v>
      </c>
      <c r="DP196" s="83">
        <f t="shared" si="342"/>
        <v>0</v>
      </c>
      <c r="DQ196" s="83">
        <f t="shared" si="343"/>
        <v>-409617.46016511327</v>
      </c>
      <c r="DR196" s="83">
        <f t="shared" si="344"/>
        <v>0</v>
      </c>
      <c r="DS196" s="83">
        <f t="shared" si="345"/>
        <v>0</v>
      </c>
      <c r="DT196" s="83">
        <f t="shared" si="346"/>
        <v>0</v>
      </c>
      <c r="DU196" s="83">
        <f t="shared" si="347"/>
        <v>0</v>
      </c>
      <c r="DV196" s="83">
        <f t="shared" si="348"/>
        <v>68842.016865174752</v>
      </c>
      <c r="DW196" s="83">
        <f t="shared" si="349"/>
        <v>0</v>
      </c>
      <c r="DX196" s="83">
        <f t="shared" si="350"/>
        <v>0</v>
      </c>
      <c r="DY196" s="83">
        <f t="shared" si="351"/>
        <v>0</v>
      </c>
      <c r="DZ196" s="83">
        <f t="shared" si="352"/>
        <v>0</v>
      </c>
      <c r="EA196" s="83">
        <f t="shared" si="353"/>
        <v>-397421.48421784077</v>
      </c>
      <c r="EB196" s="83">
        <f t="shared" si="354"/>
        <v>0</v>
      </c>
      <c r="EC196" s="83">
        <f t="shared" si="355"/>
        <v>0</v>
      </c>
      <c r="ED196" s="83">
        <f t="shared" si="356"/>
        <v>0</v>
      </c>
      <c r="EE196" s="83">
        <f t="shared" si="357"/>
        <v>0</v>
      </c>
      <c r="EF196" s="83">
        <f t="shared" si="358"/>
        <v>68425.363217952443</v>
      </c>
      <c r="EG196" s="83">
        <f t="shared" si="359"/>
        <v>0</v>
      </c>
      <c r="EH196" s="83">
        <f t="shared" si="360"/>
        <v>91934.957189023495</v>
      </c>
      <c r="EI196" s="83">
        <f t="shared" si="361"/>
        <v>0</v>
      </c>
      <c r="EJ196" s="83">
        <f t="shared" si="362"/>
        <v>35908.859153032303</v>
      </c>
      <c r="EK196" s="83">
        <f t="shared" si="363"/>
        <v>2953570.9846821129</v>
      </c>
      <c r="EL196" s="83">
        <f t="shared" si="364"/>
        <v>0</v>
      </c>
      <c r="EM196" s="83">
        <f t="shared" si="365"/>
        <v>0</v>
      </c>
      <c r="EN196" s="83">
        <f t="shared" si="366"/>
        <v>0</v>
      </c>
      <c r="EO196" s="83">
        <f t="shared" si="367"/>
        <v>0</v>
      </c>
      <c r="EP196" s="83">
        <f t="shared" si="468"/>
        <v>0</v>
      </c>
      <c r="EQ196" s="83">
        <f t="shared" si="469"/>
        <v>0</v>
      </c>
      <c r="ER196" s="83">
        <f t="shared" si="368"/>
        <v>2953570.9846821129</v>
      </c>
      <c r="ES196" s="83">
        <f>INDEX($EK:$EQ,ROW(),MATCH($ES$42,$EK$47:$EQ$47,0))</f>
        <v>0</v>
      </c>
      <c r="ET196" s="83">
        <f t="shared" si="369"/>
        <v>1599337.5461518359</v>
      </c>
      <c r="EU196" s="83">
        <f t="shared" si="370"/>
        <v>126775.19779604673</v>
      </c>
      <c r="EV196" s="83">
        <f t="shared" si="371"/>
        <v>89961.957704305649</v>
      </c>
      <c r="EW196" s="83">
        <f t="shared" si="372"/>
        <v>0</v>
      </c>
      <c r="EX196" s="83">
        <f t="shared" si="373"/>
        <v>35958.965131103992</v>
      </c>
      <c r="EY196" s="83">
        <f t="shared" si="374"/>
        <v>2985908.9022768917</v>
      </c>
      <c r="EZ196" s="83">
        <f t="shared" si="375"/>
        <v>0</v>
      </c>
      <c r="FA196" s="83">
        <f t="shared" si="376"/>
        <v>0</v>
      </c>
      <c r="FB196" s="83">
        <f t="shared" si="377"/>
        <v>0</v>
      </c>
      <c r="FC196" s="83">
        <f t="shared" si="378"/>
        <v>0</v>
      </c>
      <c r="FD196" s="83">
        <f t="shared" si="470"/>
        <v>0</v>
      </c>
      <c r="FE196" s="83">
        <f t="shared" si="471"/>
        <v>0</v>
      </c>
      <c r="FF196" s="83">
        <f t="shared" si="379"/>
        <v>2985908.9022768917</v>
      </c>
      <c r="FG196" s="113">
        <f>INDEX($EY:$FE,ROW(),MATCH($FG$42,$EY$47:$FE$47,0))</f>
        <v>0</v>
      </c>
      <c r="FH196" s="83">
        <f t="shared" si="380"/>
        <v>1605078.9528055761</v>
      </c>
      <c r="FI196" s="83">
        <f t="shared" si="381"/>
        <v>125189.3823916316</v>
      </c>
      <c r="FJ196" s="84">
        <v>10413972.6939339</v>
      </c>
      <c r="FK196" s="84">
        <v>1131828.9324922799</v>
      </c>
      <c r="FL196" s="84"/>
      <c r="FM196" s="83">
        <f t="shared" si="472"/>
        <v>0</v>
      </c>
      <c r="FN196" s="83">
        <f t="shared" si="473"/>
        <v>0</v>
      </c>
      <c r="FO196" s="83">
        <f t="shared" si="382"/>
        <v>1131828.9324922799</v>
      </c>
      <c r="FP196" s="84">
        <v>37385269.002577998</v>
      </c>
      <c r="FQ196" s="84">
        <v>442766274.374461</v>
      </c>
      <c r="FR196" s="83">
        <f t="shared" si="383"/>
        <v>442766274.37446082</v>
      </c>
      <c r="FS196" s="83">
        <f t="shared" si="384"/>
        <v>0</v>
      </c>
      <c r="FT196" s="84">
        <v>416926806.99830902</v>
      </c>
      <c r="FU196" s="83">
        <f t="shared" si="474"/>
        <v>417758857.57783049</v>
      </c>
      <c r="FV196" s="83">
        <f t="shared" si="475"/>
        <v>0</v>
      </c>
      <c r="FW196" s="83">
        <f t="shared" si="476"/>
        <v>343359119.98956501</v>
      </c>
      <c r="FX196" s="84">
        <v>134104591.70999999</v>
      </c>
      <c r="FY196" s="83">
        <f t="shared" si="385"/>
        <v>62503289.75216949</v>
      </c>
      <c r="FZ196" s="83">
        <f t="shared" si="477"/>
        <v>67480.26651096344</v>
      </c>
      <c r="GA196" s="83">
        <f t="shared" si="386"/>
        <v>0</v>
      </c>
      <c r="GB196" s="83">
        <f t="shared" si="387"/>
        <v>0</v>
      </c>
      <c r="GC196" s="83">
        <f t="shared" si="388"/>
        <v>0</v>
      </c>
      <c r="GD196" s="83">
        <f t="shared" si="389"/>
        <v>0</v>
      </c>
      <c r="GE196" s="83">
        <f t="shared" si="390"/>
        <v>0</v>
      </c>
      <c r="GF196" s="83">
        <f t="shared" si="391"/>
        <v>0</v>
      </c>
      <c r="GG196" s="83">
        <f t="shared" si="392"/>
        <v>0</v>
      </c>
      <c r="GH196" s="83">
        <f t="shared" si="393"/>
        <v>0</v>
      </c>
      <c r="GI196" s="83">
        <f t="shared" si="394"/>
        <v>417758857.57783049</v>
      </c>
      <c r="GJ196" s="83">
        <f t="shared" si="395"/>
        <v>0</v>
      </c>
      <c r="GK196" s="83">
        <f t="shared" si="396"/>
        <v>417758857.57783049</v>
      </c>
      <c r="GL196" s="83">
        <f t="shared" si="397"/>
        <v>417758857.57783049</v>
      </c>
      <c r="GM196" s="83">
        <f t="shared" si="398"/>
        <v>0</v>
      </c>
      <c r="GN196" s="83">
        <f t="shared" si="399"/>
        <v>0</v>
      </c>
      <c r="GO196" s="83">
        <f t="shared" si="400"/>
        <v>417758857.57783049</v>
      </c>
      <c r="GP196" s="83">
        <f t="shared" si="401"/>
        <v>417758857.57783049</v>
      </c>
      <c r="GQ196" s="83">
        <f t="shared" si="402"/>
        <v>0</v>
      </c>
      <c r="GR196" s="83">
        <f t="shared" si="403"/>
        <v>0</v>
      </c>
      <c r="GS196" s="83">
        <f t="shared" si="404"/>
        <v>0</v>
      </c>
      <c r="GT196" s="83">
        <f t="shared" si="405"/>
        <v>0</v>
      </c>
      <c r="GU196" s="83">
        <f t="shared" si="406"/>
        <v>0</v>
      </c>
      <c r="GV196" s="83">
        <f t="shared" si="407"/>
        <v>0</v>
      </c>
      <c r="GW196" s="83">
        <f t="shared" si="408"/>
        <v>0</v>
      </c>
      <c r="GX196" s="83">
        <f t="shared" si="409"/>
        <v>0</v>
      </c>
      <c r="GY196" s="83">
        <f t="shared" si="410"/>
        <v>417850792.53501952</v>
      </c>
      <c r="GZ196" s="83">
        <f t="shared" si="411"/>
        <v>0</v>
      </c>
      <c r="HA196" s="83">
        <f t="shared" si="412"/>
        <v>417794766.43698353</v>
      </c>
      <c r="HB196" s="83">
        <f t="shared" si="413"/>
        <v>420302811.10234749</v>
      </c>
      <c r="HC196" s="83">
        <f t="shared" si="414"/>
        <v>0</v>
      </c>
      <c r="HD196" s="83">
        <f t="shared" si="415"/>
        <v>0</v>
      </c>
      <c r="HE196" s="83">
        <f t="shared" si="416"/>
        <v>419427037.1408475</v>
      </c>
      <c r="HF196" s="83">
        <f t="shared" si="417"/>
        <v>417885632.77562654</v>
      </c>
      <c r="HG196" s="83">
        <f t="shared" si="418"/>
        <v>417850792.53501952</v>
      </c>
      <c r="HH196" s="83">
        <f t="shared" si="419"/>
        <v>0</v>
      </c>
      <c r="HI196" s="83">
        <f t="shared" si="420"/>
        <v>417794766.43698353</v>
      </c>
      <c r="HJ196" s="83">
        <f t="shared" si="421"/>
        <v>420700232.58656532</v>
      </c>
      <c r="HK196" s="83">
        <f t="shared" si="422"/>
        <v>0</v>
      </c>
      <c r="HL196" s="83">
        <f t="shared" si="423"/>
        <v>0</v>
      </c>
      <c r="HM196" s="83">
        <f t="shared" si="424"/>
        <v>419358611.77762955</v>
      </c>
      <c r="HN196" s="83">
        <f t="shared" si="425"/>
        <v>417885632.77562654</v>
      </c>
    </row>
    <row r="197" spans="1:222" x14ac:dyDescent="0.2">
      <c r="A197" s="63"/>
      <c r="K197" s="64" t="s">
        <v>514</v>
      </c>
      <c r="L197" s="64"/>
      <c r="M197" s="84">
        <v>1</v>
      </c>
      <c r="N197" s="84">
        <v>2</v>
      </c>
      <c r="O197" s="84"/>
      <c r="P197" s="84"/>
      <c r="Q197" s="84">
        <v>1</v>
      </c>
      <c r="R197" s="84">
        <v>1</v>
      </c>
      <c r="S197" s="83">
        <f t="shared" si="326"/>
        <v>40</v>
      </c>
      <c r="T197" s="87">
        <f t="shared" si="327"/>
        <v>0</v>
      </c>
      <c r="U197" s="84"/>
      <c r="V197" s="84"/>
      <c r="W197" s="85">
        <v>1.0020832065124201</v>
      </c>
      <c r="X197" s="85">
        <v>1.00208045393536</v>
      </c>
      <c r="Y197" s="85">
        <v>1.0020868988711</v>
      </c>
      <c r="Z197" s="85">
        <v>1.0020831992463699</v>
      </c>
      <c r="AA197" s="85">
        <v>1.00237748945436</v>
      </c>
      <c r="AB197" s="85">
        <v>1.0018357902908199</v>
      </c>
      <c r="AC197" s="85">
        <v>1.0020832065124201</v>
      </c>
      <c r="AD197" s="85">
        <v>1.00208273607022</v>
      </c>
      <c r="AE197" s="85">
        <v>1.0020828382761</v>
      </c>
      <c r="AF197" s="98">
        <v>18994429.3349755</v>
      </c>
      <c r="AG197" s="84">
        <v>18940648.403526299</v>
      </c>
      <c r="AH197" s="84">
        <v>19066575.560319699</v>
      </c>
      <c r="AI197" s="84">
        <v>18994534.8340923</v>
      </c>
      <c r="AJ197" s="84">
        <v>19196299.9446797</v>
      </c>
      <c r="AK197" s="84">
        <v>18815261.7622439</v>
      </c>
      <c r="AL197" s="98">
        <v>18994429.3349755</v>
      </c>
      <c r="AM197" s="84">
        <v>19019494.9701185</v>
      </c>
      <c r="AN197" s="84">
        <v>18949174.717158601</v>
      </c>
      <c r="AO197" s="84"/>
      <c r="AP197" s="84"/>
      <c r="AQ197" s="84"/>
      <c r="AR197" s="84">
        <v>17170445.718837202</v>
      </c>
      <c r="AS197" s="83">
        <f t="shared" si="328"/>
        <v>17170445.718837202</v>
      </c>
      <c r="AT197" s="83">
        <f t="shared" si="426"/>
        <v>17170445.718837202</v>
      </c>
      <c r="AU197" s="83">
        <f t="shared" si="329"/>
        <v>0</v>
      </c>
      <c r="AV197" s="84">
        <v>17170445.719999999</v>
      </c>
      <c r="AW197" s="84">
        <v>17170445.719999999</v>
      </c>
      <c r="AX197" s="84"/>
      <c r="AY197" s="83">
        <f t="shared" si="427"/>
        <v>17170445.719999999</v>
      </c>
      <c r="AZ197" s="83">
        <f t="shared" si="428"/>
        <v>0</v>
      </c>
      <c r="BA197" s="83">
        <f t="shared" si="429"/>
        <v>18994429.3349755</v>
      </c>
      <c r="BB197" s="83">
        <f t="shared" si="430"/>
        <v>18994429.3349755</v>
      </c>
      <c r="BC197" s="83">
        <f t="shared" si="431"/>
        <v>18994429.3349755</v>
      </c>
      <c r="BD197" s="83">
        <f t="shared" si="432"/>
        <v>18994429.3349755</v>
      </c>
      <c r="BE197" s="83">
        <f t="shared" si="330"/>
        <v>0</v>
      </c>
      <c r="BF197" s="83">
        <f t="shared" si="331"/>
        <v>0</v>
      </c>
      <c r="BG197" s="83">
        <f t="shared" si="433"/>
        <v>18994429.3349755</v>
      </c>
      <c r="BH197" s="83">
        <f t="shared" si="434"/>
        <v>18940648.403526299</v>
      </c>
      <c r="BI197" s="83">
        <f t="shared" si="435"/>
        <v>19066575.560319699</v>
      </c>
      <c r="BJ197" s="83">
        <f t="shared" si="436"/>
        <v>18994534.8340923</v>
      </c>
      <c r="BK197" s="83">
        <f t="shared" si="437"/>
        <v>19196299.9446797</v>
      </c>
      <c r="BL197" s="83">
        <f t="shared" si="438"/>
        <v>18815261.7622439</v>
      </c>
      <c r="BM197" s="83">
        <f t="shared" si="439"/>
        <v>19019494.9701185</v>
      </c>
      <c r="BN197" s="83">
        <f t="shared" si="440"/>
        <v>18949174.717158601</v>
      </c>
      <c r="BO197" s="83">
        <f t="shared" si="332"/>
        <v>0</v>
      </c>
      <c r="BP197" s="83">
        <f t="shared" si="441"/>
        <v>0</v>
      </c>
      <c r="BQ197" s="83">
        <f t="shared" si="442"/>
        <v>19033998.653865825</v>
      </c>
      <c r="BR197" s="83">
        <f t="shared" si="443"/>
        <v>19033998.653865825</v>
      </c>
      <c r="BS197" s="83">
        <f t="shared" si="444"/>
        <v>19033998.653865825</v>
      </c>
      <c r="BT197" s="83">
        <f t="shared" si="445"/>
        <v>19033998.653865825</v>
      </c>
      <c r="BU197" s="83">
        <f t="shared" si="446"/>
        <v>19033998.653865825</v>
      </c>
      <c r="BV197" s="83">
        <f t="shared" si="447"/>
        <v>18980053.550035685</v>
      </c>
      <c r="BW197" s="83">
        <f t="shared" si="448"/>
        <v>19106365.575332273</v>
      </c>
      <c r="BX197" s="83">
        <f t="shared" si="449"/>
        <v>19034104.23474383</v>
      </c>
      <c r="BY197" s="83">
        <f t="shared" si="450"/>
        <v>19241938.945360906</v>
      </c>
      <c r="BZ197" s="83">
        <f t="shared" si="451"/>
        <v>18849802.637106262</v>
      </c>
      <c r="CA197" s="83">
        <f t="shared" si="452"/>
        <v>19059107.558330134</v>
      </c>
      <c r="CB197" s="83">
        <f t="shared" si="453"/>
        <v>18988642.783560004</v>
      </c>
      <c r="CC197" s="84"/>
      <c r="CD197" s="84"/>
      <c r="CE197" s="84"/>
      <c r="CF197" s="84"/>
      <c r="CG197" s="84"/>
      <c r="CH197" s="84"/>
      <c r="CI197" s="84"/>
      <c r="CJ197" s="84"/>
      <c r="CK197" s="84"/>
      <c r="CL197" s="83">
        <f t="shared" si="321"/>
        <v>0</v>
      </c>
      <c r="CM197" s="83">
        <f t="shared" si="322"/>
        <v>72146.225344199687</v>
      </c>
      <c r="CN197" s="83">
        <f t="shared" si="323"/>
        <v>105.49911680072546</v>
      </c>
      <c r="CO197" s="83">
        <f t="shared" si="454"/>
        <v>201870.60970420018</v>
      </c>
      <c r="CP197" s="83">
        <f t="shared" si="455"/>
        <v>0</v>
      </c>
      <c r="CQ197" s="83">
        <f t="shared" si="456"/>
        <v>0</v>
      </c>
      <c r="CR197" s="83">
        <f t="shared" si="457"/>
        <v>0</v>
      </c>
      <c r="CS197" s="83">
        <f t="shared" si="458"/>
        <v>0</v>
      </c>
      <c r="CT197" s="83">
        <f t="shared" si="459"/>
        <v>0</v>
      </c>
      <c r="CU197" s="83">
        <f t="shared" si="460"/>
        <v>0</v>
      </c>
      <c r="CV197" s="83">
        <f t="shared" si="333"/>
        <v>201870.60970420018</v>
      </c>
      <c r="CW197" s="83">
        <f>INDEX($CO:$CU,ROW(),MATCH($CW$42,$CO$47:$CU$47,0))</f>
        <v>0</v>
      </c>
      <c r="CX197" s="83">
        <f t="shared" si="324"/>
        <v>25065.635143000633</v>
      </c>
      <c r="CY197" s="83">
        <f t="shared" si="325"/>
        <v>0</v>
      </c>
      <c r="CZ197" s="83">
        <f t="shared" si="334"/>
        <v>0</v>
      </c>
      <c r="DA197" s="83">
        <f t="shared" si="335"/>
        <v>72366.921466447413</v>
      </c>
      <c r="DB197" s="83">
        <f t="shared" si="336"/>
        <v>105.58087800443172</v>
      </c>
      <c r="DC197" s="83">
        <f t="shared" si="461"/>
        <v>207940.29149508104</v>
      </c>
      <c r="DD197" s="83">
        <f t="shared" si="462"/>
        <v>0</v>
      </c>
      <c r="DE197" s="83">
        <f t="shared" si="463"/>
        <v>0</v>
      </c>
      <c r="DF197" s="83">
        <f t="shared" si="464"/>
        <v>0</v>
      </c>
      <c r="DG197" s="83">
        <f t="shared" si="465"/>
        <v>0</v>
      </c>
      <c r="DH197" s="83">
        <f t="shared" si="466"/>
        <v>0</v>
      </c>
      <c r="DI197" s="83">
        <f t="shared" si="467"/>
        <v>0</v>
      </c>
      <c r="DJ197" s="83">
        <f t="shared" si="337"/>
        <v>207940.29149508104</v>
      </c>
      <c r="DK197" s="83">
        <f>INDEX($DC:$DI,ROW(),MATCH($DK$42,$DC$47:$DI$47,0))</f>
        <v>0</v>
      </c>
      <c r="DL197" s="83">
        <f t="shared" si="338"/>
        <v>25108.904464308172</v>
      </c>
      <c r="DM197" s="83">
        <f t="shared" si="339"/>
        <v>0</v>
      </c>
      <c r="DN197" s="83">
        <f t="shared" si="340"/>
        <v>0</v>
      </c>
      <c r="DO197" s="83">
        <f t="shared" si="341"/>
        <v>4951.7042222571181</v>
      </c>
      <c r="DP197" s="83">
        <f t="shared" si="342"/>
        <v>0</v>
      </c>
      <c r="DQ197" s="83">
        <f t="shared" si="343"/>
        <v>-32504.41709414365</v>
      </c>
      <c r="DR197" s="83">
        <f t="shared" si="344"/>
        <v>0</v>
      </c>
      <c r="DS197" s="83">
        <f t="shared" si="345"/>
        <v>0</v>
      </c>
      <c r="DT197" s="83">
        <f t="shared" si="346"/>
        <v>0</v>
      </c>
      <c r="DU197" s="83">
        <f t="shared" si="347"/>
        <v>0</v>
      </c>
      <c r="DV197" s="83">
        <f t="shared" si="348"/>
        <v>1034.4023602171242</v>
      </c>
      <c r="DW197" s="83">
        <f t="shared" si="349"/>
        <v>0</v>
      </c>
      <c r="DX197" s="83">
        <f t="shared" si="350"/>
        <v>0</v>
      </c>
      <c r="DY197" s="83">
        <f t="shared" si="351"/>
        <v>4918.8717411936323</v>
      </c>
      <c r="DZ197" s="83">
        <f t="shared" si="352"/>
        <v>0</v>
      </c>
      <c r="EA197" s="83">
        <f t="shared" si="353"/>
        <v>-31925.957490893354</v>
      </c>
      <c r="EB197" s="83">
        <f t="shared" si="354"/>
        <v>0</v>
      </c>
      <c r="EC197" s="83">
        <f t="shared" si="355"/>
        <v>0</v>
      </c>
      <c r="ED197" s="83">
        <f t="shared" si="356"/>
        <v>0</v>
      </c>
      <c r="EE197" s="83">
        <f t="shared" si="357"/>
        <v>0</v>
      </c>
      <c r="EF197" s="83">
        <f t="shared" si="358"/>
        <v>1026.6396635639146</v>
      </c>
      <c r="EG197" s="83">
        <f t="shared" si="359"/>
        <v>0</v>
      </c>
      <c r="EH197" s="83">
        <f t="shared" si="360"/>
        <v>0</v>
      </c>
      <c r="EI197" s="83">
        <f t="shared" si="361"/>
        <v>67194.521121942569</v>
      </c>
      <c r="EJ197" s="83">
        <f t="shared" si="362"/>
        <v>105.49911680072546</v>
      </c>
      <c r="EK197" s="83">
        <f t="shared" si="363"/>
        <v>234375.02679834384</v>
      </c>
      <c r="EL197" s="83">
        <f t="shared" si="364"/>
        <v>0</v>
      </c>
      <c r="EM197" s="83">
        <f t="shared" si="365"/>
        <v>0</v>
      </c>
      <c r="EN197" s="83">
        <f t="shared" si="366"/>
        <v>0</v>
      </c>
      <c r="EO197" s="83">
        <f t="shared" si="367"/>
        <v>0</v>
      </c>
      <c r="EP197" s="83">
        <f t="shared" si="468"/>
        <v>0</v>
      </c>
      <c r="EQ197" s="83">
        <f t="shared" si="469"/>
        <v>0</v>
      </c>
      <c r="ER197" s="83">
        <f t="shared" si="368"/>
        <v>234375.02679834384</v>
      </c>
      <c r="ES197" s="83">
        <f>INDEX($EK:$EQ,ROW(),MATCH($ES$42,$EK$47:$EQ$47,0))</f>
        <v>0</v>
      </c>
      <c r="ET197" s="83">
        <f t="shared" si="369"/>
        <v>24031.232782783507</v>
      </c>
      <c r="EU197" s="83">
        <f t="shared" si="370"/>
        <v>0</v>
      </c>
      <c r="EV197" s="83">
        <f t="shared" si="371"/>
        <v>0</v>
      </c>
      <c r="EW197" s="83">
        <f t="shared" si="372"/>
        <v>67448.049725253775</v>
      </c>
      <c r="EX197" s="83">
        <f t="shared" si="373"/>
        <v>105.58087800443172</v>
      </c>
      <c r="EY197" s="83">
        <f t="shared" si="374"/>
        <v>239866.24898597438</v>
      </c>
      <c r="EZ197" s="83">
        <f t="shared" si="375"/>
        <v>0</v>
      </c>
      <c r="FA197" s="83">
        <f t="shared" si="376"/>
        <v>0</v>
      </c>
      <c r="FB197" s="83">
        <f t="shared" si="377"/>
        <v>0</v>
      </c>
      <c r="FC197" s="83">
        <f t="shared" si="378"/>
        <v>0</v>
      </c>
      <c r="FD197" s="83">
        <f t="shared" si="470"/>
        <v>0</v>
      </c>
      <c r="FE197" s="83">
        <f t="shared" si="471"/>
        <v>0</v>
      </c>
      <c r="FF197" s="83">
        <f t="shared" si="379"/>
        <v>239866.24898597438</v>
      </c>
      <c r="FG197" s="113">
        <f>INDEX($EY:$FE,ROW(),MATCH($FG$42,$EY$47:$FE$47,0))</f>
        <v>0</v>
      </c>
      <c r="FH197" s="83">
        <f t="shared" si="380"/>
        <v>24082.264800744259</v>
      </c>
      <c r="FI197" s="83">
        <f t="shared" si="381"/>
        <v>0</v>
      </c>
      <c r="FJ197" s="84">
        <v>179381.857659061</v>
      </c>
      <c r="FK197" s="84">
        <v>74229.718439962802</v>
      </c>
      <c r="FL197" s="84"/>
      <c r="FM197" s="83">
        <f t="shared" si="472"/>
        <v>0</v>
      </c>
      <c r="FN197" s="83">
        <f t="shared" si="473"/>
        <v>0</v>
      </c>
      <c r="FO197" s="83">
        <f t="shared" si="382"/>
        <v>74229.718439962802</v>
      </c>
      <c r="FP197" s="84">
        <v>2617611.7813241798</v>
      </c>
      <c r="FQ197" s="84">
        <v>21358496.605799999</v>
      </c>
      <c r="FR197" s="83">
        <f t="shared" si="383"/>
        <v>21358496.605799954</v>
      </c>
      <c r="FS197" s="83">
        <f t="shared" si="384"/>
        <v>-4.4703483581542969E-8</v>
      </c>
      <c r="FT197" s="84">
        <v>18994496.4005748</v>
      </c>
      <c r="FU197" s="83">
        <f t="shared" si="474"/>
        <v>18994429.3349755</v>
      </c>
      <c r="FV197" s="83">
        <f t="shared" si="475"/>
        <v>0</v>
      </c>
      <c r="FW197" s="83">
        <f t="shared" si="476"/>
        <v>17170445.718837202</v>
      </c>
      <c r="FX197" s="84">
        <v>-17170445.719999999</v>
      </c>
      <c r="FY197" s="83">
        <f t="shared" si="385"/>
        <v>0</v>
      </c>
      <c r="FZ197" s="83">
        <f t="shared" si="477"/>
        <v>-67.065599299967289</v>
      </c>
      <c r="GA197" s="83">
        <f t="shared" si="386"/>
        <v>0</v>
      </c>
      <c r="GB197" s="83">
        <f t="shared" si="387"/>
        <v>0</v>
      </c>
      <c r="GC197" s="83">
        <f t="shared" si="388"/>
        <v>0</v>
      </c>
      <c r="GD197" s="83">
        <f t="shared" si="389"/>
        <v>0</v>
      </c>
      <c r="GE197" s="83">
        <f t="shared" si="390"/>
        <v>0</v>
      </c>
      <c r="GF197" s="83">
        <f t="shared" si="391"/>
        <v>0</v>
      </c>
      <c r="GG197" s="83">
        <f t="shared" si="392"/>
        <v>0</v>
      </c>
      <c r="GH197" s="83">
        <f t="shared" si="393"/>
        <v>0</v>
      </c>
      <c r="GI197" s="83">
        <f t="shared" si="394"/>
        <v>0</v>
      </c>
      <c r="GJ197" s="83">
        <f t="shared" si="395"/>
        <v>18994429.3349755</v>
      </c>
      <c r="GK197" s="83">
        <f t="shared" si="396"/>
        <v>18994429.3349755</v>
      </c>
      <c r="GL197" s="83">
        <f t="shared" si="397"/>
        <v>18994429.3349755</v>
      </c>
      <c r="GM197" s="83">
        <f t="shared" si="398"/>
        <v>0</v>
      </c>
      <c r="GN197" s="83">
        <f t="shared" si="399"/>
        <v>0</v>
      </c>
      <c r="GO197" s="83">
        <f t="shared" si="400"/>
        <v>18994429.3349755</v>
      </c>
      <c r="GP197" s="83">
        <f t="shared" si="401"/>
        <v>0</v>
      </c>
      <c r="GQ197" s="83">
        <f t="shared" si="402"/>
        <v>0</v>
      </c>
      <c r="GR197" s="83">
        <f t="shared" si="403"/>
        <v>0</v>
      </c>
      <c r="GS197" s="83">
        <f t="shared" si="404"/>
        <v>0</v>
      </c>
      <c r="GT197" s="83">
        <f t="shared" si="405"/>
        <v>0</v>
      </c>
      <c r="GU197" s="83">
        <f t="shared" si="406"/>
        <v>0</v>
      </c>
      <c r="GV197" s="83">
        <f t="shared" si="407"/>
        <v>0</v>
      </c>
      <c r="GW197" s="83">
        <f t="shared" si="408"/>
        <v>0</v>
      </c>
      <c r="GX197" s="83">
        <f t="shared" si="409"/>
        <v>0</v>
      </c>
      <c r="GY197" s="83">
        <f t="shared" si="410"/>
        <v>0</v>
      </c>
      <c r="GZ197" s="83">
        <f t="shared" si="411"/>
        <v>19066575.560319699</v>
      </c>
      <c r="HA197" s="83">
        <f t="shared" si="412"/>
        <v>18994534.8340923</v>
      </c>
      <c r="HB197" s="83">
        <f t="shared" si="413"/>
        <v>19196299.9446797</v>
      </c>
      <c r="HC197" s="83">
        <f t="shared" si="414"/>
        <v>0</v>
      </c>
      <c r="HD197" s="83">
        <f t="shared" si="415"/>
        <v>0</v>
      </c>
      <c r="HE197" s="83">
        <f t="shared" si="416"/>
        <v>19019494.9701185</v>
      </c>
      <c r="HF197" s="83">
        <f t="shared" si="417"/>
        <v>0</v>
      </c>
      <c r="HG197" s="83">
        <f t="shared" si="418"/>
        <v>0</v>
      </c>
      <c r="HH197" s="83">
        <f t="shared" si="419"/>
        <v>19061656.688578505</v>
      </c>
      <c r="HI197" s="83">
        <f t="shared" si="420"/>
        <v>18994534.8340923</v>
      </c>
      <c r="HJ197" s="83">
        <f t="shared" si="421"/>
        <v>19228225.902170595</v>
      </c>
      <c r="HK197" s="83">
        <f t="shared" si="422"/>
        <v>0</v>
      </c>
      <c r="HL197" s="83">
        <f t="shared" si="423"/>
        <v>0</v>
      </c>
      <c r="HM197" s="83">
        <f t="shared" si="424"/>
        <v>19018468.330454938</v>
      </c>
      <c r="HN197" s="83">
        <f t="shared" si="425"/>
        <v>0</v>
      </c>
    </row>
    <row r="198" spans="1:222" x14ac:dyDescent="0.2">
      <c r="A198" s="63"/>
      <c r="K198" s="64" t="s">
        <v>515</v>
      </c>
      <c r="L198" s="64"/>
      <c r="M198" s="84">
        <v>1</v>
      </c>
      <c r="N198" s="84">
        <v>2</v>
      </c>
      <c r="O198" s="84"/>
      <c r="P198" s="84"/>
      <c r="Q198" s="84">
        <v>1</v>
      </c>
      <c r="R198" s="84">
        <v>1</v>
      </c>
      <c r="S198" s="83">
        <f t="shared" si="326"/>
        <v>40</v>
      </c>
      <c r="T198" s="87">
        <f t="shared" si="327"/>
        <v>0</v>
      </c>
      <c r="U198" s="84"/>
      <c r="V198" s="84"/>
      <c r="W198" s="85">
        <v>1.0002514906257101</v>
      </c>
      <c r="X198" s="85">
        <v>1.0002514906257101</v>
      </c>
      <c r="Y198" s="85">
        <v>1.0002514906257101</v>
      </c>
      <c r="Z198" s="85">
        <v>1.0002514906257101</v>
      </c>
      <c r="AA198" s="85">
        <v>1.0002514906257101</v>
      </c>
      <c r="AB198" s="85">
        <v>1.0002514906257101</v>
      </c>
      <c r="AC198" s="85">
        <v>1.0002514906257101</v>
      </c>
      <c r="AD198" s="85">
        <v>1.0002514905803099</v>
      </c>
      <c r="AE198" s="85">
        <v>1.0002514906257101</v>
      </c>
      <c r="AF198" s="98">
        <v>5.98442627099149E-4</v>
      </c>
      <c r="AG198" s="84">
        <v>5.98442627099149E-4</v>
      </c>
      <c r="AH198" s="84">
        <v>5.98442627099149E-4</v>
      </c>
      <c r="AI198" s="84">
        <v>5.98442627099149E-4</v>
      </c>
      <c r="AJ198" s="84">
        <v>5.98442627099149E-4</v>
      </c>
      <c r="AK198" s="84">
        <v>5.98442627099149E-4</v>
      </c>
      <c r="AL198" s="98">
        <v>5.98442627099149E-4</v>
      </c>
      <c r="AM198" s="84">
        <v>6.5828686732741096E-4</v>
      </c>
      <c r="AN198" s="84">
        <v>5.98442627099149E-4</v>
      </c>
      <c r="AO198" s="84">
        <v>2.2087350127057799E-3</v>
      </c>
      <c r="AP198" s="84"/>
      <c r="AQ198" s="84"/>
      <c r="AR198" s="84"/>
      <c r="AS198" s="83">
        <f t="shared" si="328"/>
        <v>0</v>
      </c>
      <c r="AT198" s="83">
        <f t="shared" si="426"/>
        <v>0</v>
      </c>
      <c r="AU198" s="83">
        <f t="shared" si="329"/>
        <v>0</v>
      </c>
      <c r="AV198" s="84">
        <v>1</v>
      </c>
      <c r="AW198" s="84">
        <v>1</v>
      </c>
      <c r="AX198" s="84"/>
      <c r="AY198" s="83">
        <f t="shared" si="427"/>
        <v>1</v>
      </c>
      <c r="AZ198" s="83">
        <f t="shared" si="428"/>
        <v>0</v>
      </c>
      <c r="BA198" s="83">
        <f t="shared" si="429"/>
        <v>2.8071776398049288E-3</v>
      </c>
      <c r="BB198" s="83">
        <f t="shared" si="430"/>
        <v>2.8071776398049288E-3</v>
      </c>
      <c r="BC198" s="83">
        <f t="shared" si="431"/>
        <v>2.8071776398049288E-3</v>
      </c>
      <c r="BD198" s="83">
        <f t="shared" si="432"/>
        <v>2.8071776398049288E-3</v>
      </c>
      <c r="BE198" s="83">
        <f t="shared" si="330"/>
        <v>0</v>
      </c>
      <c r="BF198" s="83">
        <f t="shared" si="331"/>
        <v>0</v>
      </c>
      <c r="BG198" s="83">
        <f t="shared" si="433"/>
        <v>2.8071776398049288E-3</v>
      </c>
      <c r="BH198" s="83">
        <f t="shared" si="434"/>
        <v>2.8071776398049288E-3</v>
      </c>
      <c r="BI198" s="83">
        <f t="shared" si="435"/>
        <v>2.8071776398049288E-3</v>
      </c>
      <c r="BJ198" s="83">
        <f t="shared" si="436"/>
        <v>2.8071776398049288E-3</v>
      </c>
      <c r="BK198" s="83">
        <f t="shared" si="437"/>
        <v>2.8071776398049288E-3</v>
      </c>
      <c r="BL198" s="83">
        <f t="shared" si="438"/>
        <v>2.8071776398049288E-3</v>
      </c>
      <c r="BM198" s="83">
        <f t="shared" si="439"/>
        <v>2.8670218800331908E-3</v>
      </c>
      <c r="BN198" s="83">
        <f t="shared" si="440"/>
        <v>2.8071776398049288E-3</v>
      </c>
      <c r="BO198" s="83">
        <f t="shared" si="332"/>
        <v>0</v>
      </c>
      <c r="BP198" s="83">
        <f t="shared" si="441"/>
        <v>0</v>
      </c>
      <c r="BQ198" s="83">
        <f t="shared" si="442"/>
        <v>2.8073281425156698E-3</v>
      </c>
      <c r="BR198" s="83">
        <f t="shared" si="443"/>
        <v>2.8073281425156698E-3</v>
      </c>
      <c r="BS198" s="83">
        <f t="shared" si="444"/>
        <v>2.8073281425156698E-3</v>
      </c>
      <c r="BT198" s="83">
        <f t="shared" si="445"/>
        <v>2.8073281425156698E-3</v>
      </c>
      <c r="BU198" s="83">
        <f t="shared" si="446"/>
        <v>2.8073281425156698E-3</v>
      </c>
      <c r="BV198" s="83">
        <f t="shared" si="447"/>
        <v>2.8073281425156698E-3</v>
      </c>
      <c r="BW198" s="83">
        <f t="shared" si="448"/>
        <v>2.8073281425156698E-3</v>
      </c>
      <c r="BX198" s="83">
        <f t="shared" si="449"/>
        <v>2.8073281425156698E-3</v>
      </c>
      <c r="BY198" s="83">
        <f t="shared" si="450"/>
        <v>2.8073281425156698E-3</v>
      </c>
      <c r="BZ198" s="83">
        <f t="shared" si="451"/>
        <v>2.8073281425156698E-3</v>
      </c>
      <c r="CA198" s="83">
        <f t="shared" si="452"/>
        <v>2.8671874329794654E-3</v>
      </c>
      <c r="CB198" s="83">
        <f t="shared" si="453"/>
        <v>2.8073281425156698E-3</v>
      </c>
      <c r="CC198" s="84"/>
      <c r="CD198" s="84"/>
      <c r="CE198" s="84"/>
      <c r="CF198" s="84"/>
      <c r="CG198" s="84"/>
      <c r="CH198" s="84"/>
      <c r="CI198" s="84"/>
      <c r="CJ198" s="84"/>
      <c r="CK198" s="84"/>
      <c r="CL198" s="83">
        <f t="shared" si="321"/>
        <v>0</v>
      </c>
      <c r="CM198" s="83">
        <f t="shared" si="322"/>
        <v>0</v>
      </c>
      <c r="CN198" s="83">
        <f t="shared" si="323"/>
        <v>0</v>
      </c>
      <c r="CO198" s="83">
        <f t="shared" si="454"/>
        <v>0</v>
      </c>
      <c r="CP198" s="83">
        <f t="shared" si="455"/>
        <v>0</v>
      </c>
      <c r="CQ198" s="83">
        <f t="shared" si="456"/>
        <v>0</v>
      </c>
      <c r="CR198" s="83">
        <f t="shared" si="457"/>
        <v>0</v>
      </c>
      <c r="CS198" s="83">
        <f t="shared" si="458"/>
        <v>0</v>
      </c>
      <c r="CT198" s="83">
        <f t="shared" si="459"/>
        <v>0</v>
      </c>
      <c r="CU198" s="83">
        <f t="shared" si="460"/>
        <v>0</v>
      </c>
      <c r="CV198" s="83">
        <f t="shared" si="333"/>
        <v>0</v>
      </c>
      <c r="CW198" s="83">
        <f>INDEX($CO:$CU,ROW(),MATCH($CW$42,$CO$47:$CU$47,0))</f>
        <v>0</v>
      </c>
      <c r="CX198" s="83">
        <f t="shared" si="324"/>
        <v>5.9844240228262065E-5</v>
      </c>
      <c r="CY198" s="83">
        <f t="shared" si="325"/>
        <v>0</v>
      </c>
      <c r="CZ198" s="83">
        <f t="shared" si="334"/>
        <v>0</v>
      </c>
      <c r="DA198" s="83">
        <f t="shared" si="335"/>
        <v>0</v>
      </c>
      <c r="DB198" s="83">
        <f t="shared" si="336"/>
        <v>0</v>
      </c>
      <c r="DC198" s="83">
        <f t="shared" si="461"/>
        <v>0</v>
      </c>
      <c r="DD198" s="83">
        <f t="shared" si="462"/>
        <v>0</v>
      </c>
      <c r="DE198" s="83">
        <f t="shared" si="463"/>
        <v>0</v>
      </c>
      <c r="DF198" s="83">
        <f t="shared" si="464"/>
        <v>0</v>
      </c>
      <c r="DG198" s="83">
        <f t="shared" si="465"/>
        <v>0</v>
      </c>
      <c r="DH198" s="83">
        <f t="shared" si="466"/>
        <v>0</v>
      </c>
      <c r="DI198" s="83">
        <f t="shared" si="467"/>
        <v>0</v>
      </c>
      <c r="DJ198" s="83">
        <f t="shared" si="337"/>
        <v>0</v>
      </c>
      <c r="DK198" s="83">
        <f>INDEX($DC:$DI,ROW(),MATCH($DK$42,$DC$47:$DI$47,0))</f>
        <v>0</v>
      </c>
      <c r="DL198" s="83">
        <f t="shared" si="338"/>
        <v>5.9859290463795591E-5</v>
      </c>
      <c r="DM198" s="83">
        <f t="shared" si="339"/>
        <v>0</v>
      </c>
      <c r="DN198" s="83">
        <f t="shared" si="340"/>
        <v>0</v>
      </c>
      <c r="DO198" s="83">
        <f t="shared" si="341"/>
        <v>0</v>
      </c>
      <c r="DP198" s="83">
        <f t="shared" si="342"/>
        <v>0</v>
      </c>
      <c r="DQ198" s="83">
        <f t="shared" si="343"/>
        <v>0</v>
      </c>
      <c r="DR198" s="83">
        <f t="shared" si="344"/>
        <v>0</v>
      </c>
      <c r="DS198" s="83">
        <f t="shared" si="345"/>
        <v>0</v>
      </c>
      <c r="DT198" s="83">
        <f t="shared" si="346"/>
        <v>0</v>
      </c>
      <c r="DU198" s="83">
        <f t="shared" si="347"/>
        <v>0</v>
      </c>
      <c r="DV198" s="83">
        <f t="shared" si="348"/>
        <v>2.4696371340424917E-6</v>
      </c>
      <c r="DW198" s="83">
        <f t="shared" si="349"/>
        <v>0</v>
      </c>
      <c r="DX198" s="83">
        <f t="shared" si="350"/>
        <v>0</v>
      </c>
      <c r="DY198" s="83">
        <f t="shared" si="351"/>
        <v>0</v>
      </c>
      <c r="DZ198" s="83">
        <f t="shared" si="352"/>
        <v>0</v>
      </c>
      <c r="EA198" s="83">
        <f t="shared" si="353"/>
        <v>0</v>
      </c>
      <c r="EB198" s="83">
        <f t="shared" si="354"/>
        <v>0</v>
      </c>
      <c r="EC198" s="83">
        <f t="shared" si="355"/>
        <v>0</v>
      </c>
      <c r="ED198" s="83">
        <f t="shared" si="356"/>
        <v>0</v>
      </c>
      <c r="EE198" s="83">
        <f t="shared" si="357"/>
        <v>0</v>
      </c>
      <c r="EF198" s="83">
        <f t="shared" si="358"/>
        <v>2.4474951470017865E-6</v>
      </c>
      <c r="EG198" s="83">
        <f t="shared" si="359"/>
        <v>0</v>
      </c>
      <c r="EH198" s="83">
        <f t="shared" si="360"/>
        <v>0</v>
      </c>
      <c r="EI198" s="83">
        <f t="shared" si="361"/>
        <v>0</v>
      </c>
      <c r="EJ198" s="83">
        <f t="shared" si="362"/>
        <v>0</v>
      </c>
      <c r="EK198" s="83">
        <f t="shared" si="363"/>
        <v>0</v>
      </c>
      <c r="EL198" s="83">
        <f t="shared" si="364"/>
        <v>0</v>
      </c>
      <c r="EM198" s="83">
        <f t="shared" si="365"/>
        <v>0</v>
      </c>
      <c r="EN198" s="83">
        <f t="shared" si="366"/>
        <v>0</v>
      </c>
      <c r="EO198" s="83">
        <f t="shared" si="367"/>
        <v>0</v>
      </c>
      <c r="EP198" s="83">
        <f t="shared" si="468"/>
        <v>0</v>
      </c>
      <c r="EQ198" s="83">
        <f t="shared" si="469"/>
        <v>0</v>
      </c>
      <c r="ER198" s="83">
        <f t="shared" si="368"/>
        <v>0</v>
      </c>
      <c r="ES198" s="83">
        <f>INDEX($EK:$EQ,ROW(),MATCH($ES$42,$EK$47:$EQ$47,0))</f>
        <v>0</v>
      </c>
      <c r="ET198" s="83">
        <f t="shared" si="369"/>
        <v>5.7374603094219574E-5</v>
      </c>
      <c r="EU198" s="83">
        <f t="shared" si="370"/>
        <v>0</v>
      </c>
      <c r="EV198" s="83">
        <f t="shared" si="371"/>
        <v>0</v>
      </c>
      <c r="EW198" s="83">
        <f t="shared" si="372"/>
        <v>0</v>
      </c>
      <c r="EX198" s="83">
        <f t="shared" si="373"/>
        <v>0</v>
      </c>
      <c r="EY198" s="83">
        <f t="shared" si="374"/>
        <v>0</v>
      </c>
      <c r="EZ198" s="83">
        <f t="shared" si="375"/>
        <v>0</v>
      </c>
      <c r="FA198" s="83">
        <f t="shared" si="376"/>
        <v>0</v>
      </c>
      <c r="FB198" s="83">
        <f t="shared" si="377"/>
        <v>0</v>
      </c>
      <c r="FC198" s="83">
        <f t="shared" si="378"/>
        <v>0</v>
      </c>
      <c r="FD198" s="83">
        <f t="shared" si="470"/>
        <v>0</v>
      </c>
      <c r="FE198" s="83">
        <f t="shared" si="471"/>
        <v>0</v>
      </c>
      <c r="FF198" s="83">
        <f t="shared" si="379"/>
        <v>0</v>
      </c>
      <c r="FG198" s="113">
        <f>INDEX($EY:$FE,ROW(),MATCH($FG$42,$EY$47:$FE$47,0))</f>
        <v>0</v>
      </c>
      <c r="FH198" s="83">
        <f t="shared" si="380"/>
        <v>5.7411795316793803E-5</v>
      </c>
      <c r="FI198" s="83">
        <f t="shared" si="381"/>
        <v>0</v>
      </c>
      <c r="FJ198" s="84"/>
      <c r="FK198" s="84">
        <v>5.9844240228262499E-4</v>
      </c>
      <c r="FL198" s="84"/>
      <c r="FM198" s="83">
        <f t="shared" si="472"/>
        <v>0</v>
      </c>
      <c r="FN198" s="83">
        <f t="shared" si="473"/>
        <v>0</v>
      </c>
      <c r="FO198" s="83">
        <f t="shared" si="382"/>
        <v>5.9844240228262499E-4</v>
      </c>
      <c r="FP198" s="84"/>
      <c r="FQ198" s="84"/>
      <c r="FR198" s="83">
        <f t="shared" si="383"/>
        <v>0</v>
      </c>
      <c r="FS198" s="83">
        <f t="shared" si="384"/>
        <v>0</v>
      </c>
      <c r="FT198" s="84">
        <v>5.9844240228262499E-4</v>
      </c>
      <c r="FU198" s="83">
        <f t="shared" si="474"/>
        <v>2.8071776398049288E-3</v>
      </c>
      <c r="FV198" s="83">
        <f t="shared" si="475"/>
        <v>0</v>
      </c>
      <c r="FW198" s="83">
        <f t="shared" si="476"/>
        <v>0</v>
      </c>
      <c r="FX198" s="84"/>
      <c r="FY198" s="83">
        <f t="shared" si="385"/>
        <v>0.99719282236019502</v>
      </c>
      <c r="FZ198" s="83">
        <f t="shared" si="477"/>
        <v>2.2481652401252356E-10</v>
      </c>
      <c r="GA198" s="83">
        <f t="shared" si="386"/>
        <v>0</v>
      </c>
      <c r="GB198" s="83">
        <f t="shared" si="387"/>
        <v>0</v>
      </c>
      <c r="GC198" s="83">
        <f t="shared" si="388"/>
        <v>0</v>
      </c>
      <c r="GD198" s="83">
        <f t="shared" si="389"/>
        <v>0</v>
      </c>
      <c r="GE198" s="83">
        <f t="shared" si="390"/>
        <v>0</v>
      </c>
      <c r="GF198" s="83">
        <f t="shared" si="391"/>
        <v>0</v>
      </c>
      <c r="GG198" s="83">
        <f t="shared" si="392"/>
        <v>0</v>
      </c>
      <c r="GH198" s="83">
        <f t="shared" si="393"/>
        <v>0</v>
      </c>
      <c r="GI198" s="83">
        <f t="shared" si="394"/>
        <v>0</v>
      </c>
      <c r="GJ198" s="83">
        <f t="shared" si="395"/>
        <v>0</v>
      </c>
      <c r="GK198" s="83">
        <f t="shared" si="396"/>
        <v>0</v>
      </c>
      <c r="GL198" s="83">
        <f t="shared" si="397"/>
        <v>0</v>
      </c>
      <c r="GM198" s="83">
        <f t="shared" si="398"/>
        <v>0</v>
      </c>
      <c r="GN198" s="83">
        <f t="shared" si="399"/>
        <v>0</v>
      </c>
      <c r="GO198" s="83">
        <f t="shared" si="400"/>
        <v>2.8071776398049288E-3</v>
      </c>
      <c r="GP198" s="83">
        <f t="shared" si="401"/>
        <v>0</v>
      </c>
      <c r="GQ198" s="83">
        <f t="shared" si="402"/>
        <v>0</v>
      </c>
      <c r="GR198" s="83">
        <f t="shared" si="403"/>
        <v>0</v>
      </c>
      <c r="GS198" s="83">
        <f t="shared" si="404"/>
        <v>0</v>
      </c>
      <c r="GT198" s="83">
        <f t="shared" si="405"/>
        <v>0</v>
      </c>
      <c r="GU198" s="83">
        <f t="shared" si="406"/>
        <v>0</v>
      </c>
      <c r="GV198" s="83">
        <f t="shared" si="407"/>
        <v>0</v>
      </c>
      <c r="GW198" s="83">
        <f t="shared" si="408"/>
        <v>0</v>
      </c>
      <c r="GX198" s="83">
        <f t="shared" si="409"/>
        <v>0</v>
      </c>
      <c r="GY198" s="83">
        <f t="shared" si="410"/>
        <v>0</v>
      </c>
      <c r="GZ198" s="83">
        <f t="shared" si="411"/>
        <v>0</v>
      </c>
      <c r="HA198" s="83">
        <f t="shared" si="412"/>
        <v>0</v>
      </c>
      <c r="HB198" s="83">
        <f t="shared" si="413"/>
        <v>0</v>
      </c>
      <c r="HC198" s="83">
        <f t="shared" si="414"/>
        <v>0</v>
      </c>
      <c r="HD198" s="83">
        <f t="shared" si="415"/>
        <v>0</v>
      </c>
      <c r="HE198" s="83">
        <f t="shared" si="416"/>
        <v>2.8670218800331908E-3</v>
      </c>
      <c r="HF198" s="83">
        <f t="shared" si="417"/>
        <v>0</v>
      </c>
      <c r="HG198" s="83">
        <f t="shared" si="418"/>
        <v>0</v>
      </c>
      <c r="HH198" s="83">
        <f t="shared" si="419"/>
        <v>0</v>
      </c>
      <c r="HI198" s="83">
        <f t="shared" si="420"/>
        <v>0</v>
      </c>
      <c r="HJ198" s="83">
        <f t="shared" si="421"/>
        <v>0</v>
      </c>
      <c r="HK198" s="83">
        <f t="shared" si="422"/>
        <v>0</v>
      </c>
      <c r="HL198" s="83">
        <f t="shared" si="423"/>
        <v>0</v>
      </c>
      <c r="HM198" s="83">
        <f t="shared" si="424"/>
        <v>2.8645743848861888E-3</v>
      </c>
      <c r="HN198" s="83">
        <f t="shared" si="425"/>
        <v>0</v>
      </c>
    </row>
    <row r="199" spans="1:222" x14ac:dyDescent="0.2">
      <c r="A199" s="63"/>
      <c r="K199" s="64" t="s">
        <v>516</v>
      </c>
      <c r="L199" s="64"/>
      <c r="M199" s="84">
        <v>1</v>
      </c>
      <c r="N199" s="84">
        <v>2</v>
      </c>
      <c r="O199" s="84"/>
      <c r="P199" s="84"/>
      <c r="Q199" s="84"/>
      <c r="R199" s="84">
        <v>3</v>
      </c>
      <c r="S199" s="83">
        <f t="shared" si="326"/>
        <v>40</v>
      </c>
      <c r="T199" s="87">
        <f t="shared" si="327"/>
        <v>0</v>
      </c>
      <c r="U199" s="84"/>
      <c r="V199" s="84"/>
      <c r="W199" s="85">
        <v>1.0041422972235801</v>
      </c>
      <c r="X199" s="85">
        <v>1.00399304190285</v>
      </c>
      <c r="Y199" s="85">
        <v>1.0043912363015499</v>
      </c>
      <c r="Z199" s="85">
        <v>1.0041422972235801</v>
      </c>
      <c r="AA199" s="85">
        <v>1.0041422972235801</v>
      </c>
      <c r="AB199" s="85">
        <v>1.0041422972235801</v>
      </c>
      <c r="AC199" s="85">
        <v>1.0041422972235801</v>
      </c>
      <c r="AD199" s="85">
        <v>1.00414514025185</v>
      </c>
      <c r="AE199" s="85">
        <v>1.004141793077</v>
      </c>
      <c r="AF199" s="98">
        <v>538167887.60930002</v>
      </c>
      <c r="AG199" s="84">
        <v>508435073.88857597</v>
      </c>
      <c r="AH199" s="84">
        <v>587371499.58956003</v>
      </c>
      <c r="AI199" s="84">
        <v>538167887.60930002</v>
      </c>
      <c r="AJ199" s="84">
        <v>538167887.60930002</v>
      </c>
      <c r="AK199" s="84">
        <v>538167887.60930002</v>
      </c>
      <c r="AL199" s="98">
        <v>538167887.60930002</v>
      </c>
      <c r="AM199" s="84">
        <v>538913589.74810302</v>
      </c>
      <c r="AN199" s="84">
        <v>537537110.74978602</v>
      </c>
      <c r="AO199" s="84"/>
      <c r="AP199" s="84"/>
      <c r="AQ199" s="84"/>
      <c r="AR199" s="84"/>
      <c r="AS199" s="83">
        <f t="shared" si="328"/>
        <v>0</v>
      </c>
      <c r="AT199" s="83">
        <f t="shared" si="426"/>
        <v>0</v>
      </c>
      <c r="AU199" s="83">
        <f t="shared" si="329"/>
        <v>0</v>
      </c>
      <c r="AV199" s="84">
        <v>426126768.12</v>
      </c>
      <c r="AW199" s="84">
        <v>426126768.12</v>
      </c>
      <c r="AX199" s="84"/>
      <c r="AY199" s="83">
        <f t="shared" si="427"/>
        <v>426126768.12</v>
      </c>
      <c r="AZ199" s="83">
        <f t="shared" si="428"/>
        <v>538167887.60930002</v>
      </c>
      <c r="BA199" s="83">
        <f t="shared" si="429"/>
        <v>538167887.60930002</v>
      </c>
      <c r="BB199" s="83">
        <f t="shared" si="430"/>
        <v>538167887.60930002</v>
      </c>
      <c r="BC199" s="83">
        <f t="shared" si="431"/>
        <v>538167887.60930002</v>
      </c>
      <c r="BD199" s="83">
        <f t="shared" si="432"/>
        <v>538167887.60930002</v>
      </c>
      <c r="BE199" s="83">
        <f t="shared" si="330"/>
        <v>0</v>
      </c>
      <c r="BF199" s="83">
        <f t="shared" si="331"/>
        <v>0</v>
      </c>
      <c r="BG199" s="83">
        <f t="shared" si="433"/>
        <v>538167887.60930002</v>
      </c>
      <c r="BH199" s="83">
        <f t="shared" si="434"/>
        <v>508435073.88857597</v>
      </c>
      <c r="BI199" s="83">
        <f t="shared" si="435"/>
        <v>587371499.58956003</v>
      </c>
      <c r="BJ199" s="83">
        <f t="shared" si="436"/>
        <v>538167887.60930002</v>
      </c>
      <c r="BK199" s="83">
        <f t="shared" si="437"/>
        <v>538167887.60930002</v>
      </c>
      <c r="BL199" s="83">
        <f t="shared" si="438"/>
        <v>538167887.60930002</v>
      </c>
      <c r="BM199" s="83">
        <f t="shared" si="439"/>
        <v>538913589.74810302</v>
      </c>
      <c r="BN199" s="83">
        <f t="shared" si="440"/>
        <v>537537110.74978602</v>
      </c>
      <c r="BO199" s="83">
        <f t="shared" si="332"/>
        <v>0</v>
      </c>
      <c r="BP199" s="83">
        <f t="shared" si="441"/>
        <v>540397138.95596397</v>
      </c>
      <c r="BQ199" s="83">
        <f t="shared" si="442"/>
        <v>540397138.95596397</v>
      </c>
      <c r="BR199" s="83">
        <f t="shared" si="443"/>
        <v>540397138.95596397</v>
      </c>
      <c r="BS199" s="83">
        <f t="shared" si="444"/>
        <v>540397138.95596397</v>
      </c>
      <c r="BT199" s="83">
        <f t="shared" si="445"/>
        <v>540397138.95596397</v>
      </c>
      <c r="BU199" s="83">
        <f t="shared" si="446"/>
        <v>540397138.95596397</v>
      </c>
      <c r="BV199" s="83">
        <f t="shared" si="447"/>
        <v>510465276.4434917</v>
      </c>
      <c r="BW199" s="83">
        <f t="shared" si="448"/>
        <v>589950786.64105356</v>
      </c>
      <c r="BX199" s="83">
        <f t="shared" si="449"/>
        <v>540397138.95596397</v>
      </c>
      <c r="BY199" s="83">
        <f t="shared" si="450"/>
        <v>540397138.95596397</v>
      </c>
      <c r="BZ199" s="83">
        <f t="shared" si="451"/>
        <v>540397138.95596397</v>
      </c>
      <c r="CA199" s="83">
        <f t="shared" si="452"/>
        <v>541147462.16123688</v>
      </c>
      <c r="CB199" s="83">
        <f t="shared" si="453"/>
        <v>539763478.23372006</v>
      </c>
      <c r="CC199" s="84"/>
      <c r="CD199" s="84"/>
      <c r="CE199" s="84"/>
      <c r="CF199" s="84"/>
      <c r="CG199" s="84"/>
      <c r="CH199" s="84"/>
      <c r="CI199" s="84"/>
      <c r="CJ199" s="84"/>
      <c r="CK199" s="84"/>
      <c r="CL199" s="83">
        <f t="shared" si="321"/>
        <v>0</v>
      </c>
      <c r="CM199" s="83">
        <f t="shared" si="322"/>
        <v>49203611.980260015</v>
      </c>
      <c r="CN199" s="83">
        <f t="shared" si="323"/>
        <v>0</v>
      </c>
      <c r="CO199" s="83">
        <f t="shared" si="454"/>
        <v>0</v>
      </c>
      <c r="CP199" s="83">
        <f t="shared" si="455"/>
        <v>0</v>
      </c>
      <c r="CQ199" s="83">
        <f t="shared" si="456"/>
        <v>0</v>
      </c>
      <c r="CR199" s="83">
        <f t="shared" si="457"/>
        <v>0</v>
      </c>
      <c r="CS199" s="83">
        <f t="shared" si="458"/>
        <v>0</v>
      </c>
      <c r="CT199" s="83">
        <f t="shared" si="459"/>
        <v>0</v>
      </c>
      <c r="CU199" s="83">
        <f t="shared" si="460"/>
        <v>0</v>
      </c>
      <c r="CV199" s="83">
        <f t="shared" si="333"/>
        <v>0</v>
      </c>
      <c r="CW199" s="83">
        <f>INDEX($CO:$CU,ROW(),MATCH($CW$42,$CO$47:$CU$47,0))</f>
        <v>0</v>
      </c>
      <c r="CX199" s="83">
        <f t="shared" si="324"/>
        <v>745702.13880300522</v>
      </c>
      <c r="CY199" s="83">
        <f t="shared" si="325"/>
        <v>0</v>
      </c>
      <c r="CZ199" s="83">
        <f t="shared" si="334"/>
        <v>0</v>
      </c>
      <c r="DA199" s="83">
        <f t="shared" si="335"/>
        <v>49553647.685089588</v>
      </c>
      <c r="DB199" s="83">
        <f t="shared" si="336"/>
        <v>0</v>
      </c>
      <c r="DC199" s="83">
        <f t="shared" si="461"/>
        <v>0</v>
      </c>
      <c r="DD199" s="83">
        <f t="shared" si="462"/>
        <v>0</v>
      </c>
      <c r="DE199" s="83">
        <f t="shared" si="463"/>
        <v>0</v>
      </c>
      <c r="DF199" s="83">
        <f t="shared" si="464"/>
        <v>0</v>
      </c>
      <c r="DG199" s="83">
        <f t="shared" si="465"/>
        <v>0</v>
      </c>
      <c r="DH199" s="83">
        <f t="shared" si="466"/>
        <v>0</v>
      </c>
      <c r="DI199" s="83">
        <f t="shared" si="467"/>
        <v>0</v>
      </c>
      <c r="DJ199" s="83">
        <f t="shared" si="337"/>
        <v>0</v>
      </c>
      <c r="DK199" s="83">
        <f>INDEX($DC:$DI,ROW(),MATCH($DK$42,$DC$47:$DI$47,0))</f>
        <v>0</v>
      </c>
      <c r="DL199" s="83">
        <f t="shared" si="338"/>
        <v>750323.20527291298</v>
      </c>
      <c r="DM199" s="83">
        <f t="shared" si="339"/>
        <v>0</v>
      </c>
      <c r="DN199" s="83">
        <f t="shared" si="340"/>
        <v>0</v>
      </c>
      <c r="DO199" s="83">
        <f t="shared" si="341"/>
        <v>3377054.4755539647</v>
      </c>
      <c r="DP199" s="83">
        <f t="shared" si="342"/>
        <v>0</v>
      </c>
      <c r="DQ199" s="83">
        <f t="shared" si="343"/>
        <v>0</v>
      </c>
      <c r="DR199" s="83">
        <f t="shared" si="344"/>
        <v>0</v>
      </c>
      <c r="DS199" s="83">
        <f t="shared" si="345"/>
        <v>0</v>
      </c>
      <c r="DT199" s="83">
        <f t="shared" si="346"/>
        <v>0</v>
      </c>
      <c r="DU199" s="83">
        <f t="shared" si="347"/>
        <v>0</v>
      </c>
      <c r="DV199" s="83">
        <f t="shared" si="348"/>
        <v>30773.449306038463</v>
      </c>
      <c r="DW199" s="83">
        <f t="shared" si="349"/>
        <v>0</v>
      </c>
      <c r="DX199" s="83">
        <f t="shared" si="350"/>
        <v>0</v>
      </c>
      <c r="DY199" s="83">
        <f t="shared" si="351"/>
        <v>3368224.4916866482</v>
      </c>
      <c r="DZ199" s="83">
        <f t="shared" si="352"/>
        <v>0</v>
      </c>
      <c r="EA199" s="83">
        <f t="shared" si="353"/>
        <v>0</v>
      </c>
      <c r="EB199" s="83">
        <f t="shared" si="354"/>
        <v>0</v>
      </c>
      <c r="EC199" s="83">
        <f t="shared" si="355"/>
        <v>0</v>
      </c>
      <c r="ED199" s="83">
        <f t="shared" si="356"/>
        <v>0</v>
      </c>
      <c r="EE199" s="83">
        <f t="shared" si="357"/>
        <v>0</v>
      </c>
      <c r="EF199" s="83">
        <f t="shared" si="358"/>
        <v>30678.820102269478</v>
      </c>
      <c r="EG199" s="83">
        <f t="shared" si="359"/>
        <v>0</v>
      </c>
      <c r="EH199" s="83">
        <f t="shared" si="360"/>
        <v>0</v>
      </c>
      <c r="EI199" s="83">
        <f t="shared" si="361"/>
        <v>45826557.504706047</v>
      </c>
      <c r="EJ199" s="83">
        <f t="shared" si="362"/>
        <v>0</v>
      </c>
      <c r="EK199" s="83">
        <f t="shared" si="363"/>
        <v>0</v>
      </c>
      <c r="EL199" s="83">
        <f t="shared" si="364"/>
        <v>0</v>
      </c>
      <c r="EM199" s="83">
        <f t="shared" si="365"/>
        <v>0</v>
      </c>
      <c r="EN199" s="83">
        <f t="shared" si="366"/>
        <v>0</v>
      </c>
      <c r="EO199" s="83">
        <f t="shared" si="367"/>
        <v>0</v>
      </c>
      <c r="EP199" s="83">
        <f t="shared" si="468"/>
        <v>0</v>
      </c>
      <c r="EQ199" s="83">
        <f t="shared" si="469"/>
        <v>0</v>
      </c>
      <c r="ER199" s="83">
        <f t="shared" si="368"/>
        <v>0</v>
      </c>
      <c r="ES199" s="83">
        <f>INDEX($EK:$EQ,ROW(),MATCH($ES$42,$EK$47:$EQ$47,0))</f>
        <v>0</v>
      </c>
      <c r="ET199" s="83">
        <f t="shared" si="369"/>
        <v>714928.68949696678</v>
      </c>
      <c r="EU199" s="83">
        <f t="shared" si="370"/>
        <v>0</v>
      </c>
      <c r="EV199" s="83">
        <f t="shared" si="371"/>
        <v>0</v>
      </c>
      <c r="EW199" s="83">
        <f t="shared" si="372"/>
        <v>46185423.193402939</v>
      </c>
      <c r="EX199" s="83">
        <f t="shared" si="373"/>
        <v>0</v>
      </c>
      <c r="EY199" s="83">
        <f t="shared" si="374"/>
        <v>0</v>
      </c>
      <c r="EZ199" s="83">
        <f t="shared" si="375"/>
        <v>0</v>
      </c>
      <c r="FA199" s="83">
        <f t="shared" si="376"/>
        <v>0</v>
      </c>
      <c r="FB199" s="83">
        <f t="shared" si="377"/>
        <v>0</v>
      </c>
      <c r="FC199" s="83">
        <f t="shared" si="378"/>
        <v>0</v>
      </c>
      <c r="FD199" s="83">
        <f t="shared" si="470"/>
        <v>0</v>
      </c>
      <c r="FE199" s="83">
        <f t="shared" si="471"/>
        <v>0</v>
      </c>
      <c r="FF199" s="83">
        <f t="shared" si="379"/>
        <v>0</v>
      </c>
      <c r="FG199" s="113">
        <f>INDEX($EY:$FE,ROW(),MATCH($FG$42,$EY$47:$FE$47,0))</f>
        <v>0</v>
      </c>
      <c r="FH199" s="83">
        <f t="shared" si="380"/>
        <v>719644.38517064345</v>
      </c>
      <c r="FI199" s="83">
        <f t="shared" si="381"/>
        <v>0</v>
      </c>
      <c r="FJ199" s="84">
        <v>2291594.8137847502</v>
      </c>
      <c r="FK199" s="84">
        <v>2127393.51132137</v>
      </c>
      <c r="FL199" s="84"/>
      <c r="FM199" s="83">
        <f t="shared" si="472"/>
        <v>0</v>
      </c>
      <c r="FN199" s="83">
        <f t="shared" si="473"/>
        <v>0</v>
      </c>
      <c r="FO199" s="83">
        <f t="shared" si="382"/>
        <v>2127393.51132137</v>
      </c>
      <c r="FP199" s="84">
        <v>2603.8096223626399</v>
      </c>
      <c r="FQ199" s="84">
        <v>533777483.26823097</v>
      </c>
      <c r="FR199" s="83">
        <f t="shared" si="383"/>
        <v>533777483.26823127</v>
      </c>
      <c r="FS199" s="83">
        <f t="shared" si="384"/>
        <v>0</v>
      </c>
      <c r="FT199" s="84">
        <v>538193867.78371501</v>
      </c>
      <c r="FU199" s="83">
        <f t="shared" si="474"/>
        <v>0</v>
      </c>
      <c r="FV199" s="83">
        <f t="shared" si="475"/>
        <v>0</v>
      </c>
      <c r="FW199" s="83">
        <f t="shared" si="476"/>
        <v>0</v>
      </c>
      <c r="FX199" s="84">
        <v>-248253204.03</v>
      </c>
      <c r="FY199" s="83">
        <f t="shared" si="385"/>
        <v>0</v>
      </c>
      <c r="FZ199" s="83">
        <f t="shared" si="477"/>
        <v>-25980.174414992332</v>
      </c>
      <c r="GA199" s="83">
        <f t="shared" si="386"/>
        <v>0</v>
      </c>
      <c r="GB199" s="83">
        <f t="shared" si="387"/>
        <v>0</v>
      </c>
      <c r="GC199" s="83">
        <f t="shared" si="388"/>
        <v>0</v>
      </c>
      <c r="GD199" s="83">
        <f t="shared" si="389"/>
        <v>0</v>
      </c>
      <c r="GE199" s="83">
        <f t="shared" si="390"/>
        <v>0</v>
      </c>
      <c r="GF199" s="83">
        <f t="shared" si="391"/>
        <v>0</v>
      </c>
      <c r="GG199" s="83">
        <f t="shared" si="392"/>
        <v>0</v>
      </c>
      <c r="GH199" s="83">
        <f t="shared" si="393"/>
        <v>0</v>
      </c>
      <c r="GI199" s="83">
        <f t="shared" si="394"/>
        <v>0</v>
      </c>
      <c r="GJ199" s="83">
        <f t="shared" si="395"/>
        <v>538167887.60930002</v>
      </c>
      <c r="GK199" s="83">
        <f t="shared" si="396"/>
        <v>0</v>
      </c>
      <c r="GL199" s="83">
        <f t="shared" si="397"/>
        <v>0</v>
      </c>
      <c r="GM199" s="83">
        <f t="shared" si="398"/>
        <v>0</v>
      </c>
      <c r="GN199" s="83">
        <f t="shared" si="399"/>
        <v>0</v>
      </c>
      <c r="GO199" s="83">
        <f t="shared" si="400"/>
        <v>538167887.60930002</v>
      </c>
      <c r="GP199" s="83">
        <f t="shared" si="401"/>
        <v>0</v>
      </c>
      <c r="GQ199" s="83">
        <f t="shared" si="402"/>
        <v>0</v>
      </c>
      <c r="GR199" s="83">
        <f t="shared" si="403"/>
        <v>0</v>
      </c>
      <c r="GS199" s="83">
        <f t="shared" si="404"/>
        <v>0</v>
      </c>
      <c r="GT199" s="83">
        <f t="shared" si="405"/>
        <v>0</v>
      </c>
      <c r="GU199" s="83">
        <f t="shared" si="406"/>
        <v>0</v>
      </c>
      <c r="GV199" s="83">
        <f t="shared" si="407"/>
        <v>0</v>
      </c>
      <c r="GW199" s="83">
        <f t="shared" si="408"/>
        <v>0</v>
      </c>
      <c r="GX199" s="83">
        <f t="shared" si="409"/>
        <v>0</v>
      </c>
      <c r="GY199" s="83">
        <f t="shared" si="410"/>
        <v>0</v>
      </c>
      <c r="GZ199" s="83">
        <f t="shared" si="411"/>
        <v>587371499.58956003</v>
      </c>
      <c r="HA199" s="83">
        <f t="shared" si="412"/>
        <v>0</v>
      </c>
      <c r="HB199" s="83">
        <f t="shared" si="413"/>
        <v>0</v>
      </c>
      <c r="HC199" s="83">
        <f t="shared" si="414"/>
        <v>0</v>
      </c>
      <c r="HD199" s="83">
        <f t="shared" si="415"/>
        <v>0</v>
      </c>
      <c r="HE199" s="83">
        <f t="shared" si="416"/>
        <v>538913589.74810302</v>
      </c>
      <c r="HF199" s="83">
        <f t="shared" si="417"/>
        <v>0</v>
      </c>
      <c r="HG199" s="83">
        <f t="shared" si="418"/>
        <v>0</v>
      </c>
      <c r="HH199" s="83">
        <f t="shared" si="419"/>
        <v>584003275.09787333</v>
      </c>
      <c r="HI199" s="83">
        <f t="shared" si="420"/>
        <v>0</v>
      </c>
      <c r="HJ199" s="83">
        <f t="shared" si="421"/>
        <v>0</v>
      </c>
      <c r="HK199" s="83">
        <f t="shared" si="422"/>
        <v>0</v>
      </c>
      <c r="HL199" s="83">
        <f t="shared" si="423"/>
        <v>0</v>
      </c>
      <c r="HM199" s="83">
        <f t="shared" si="424"/>
        <v>538882910.92800081</v>
      </c>
      <c r="HN199" s="83">
        <f t="shared" si="425"/>
        <v>0</v>
      </c>
    </row>
    <row r="200" spans="1:222" x14ac:dyDescent="0.2">
      <c r="A200" s="63"/>
      <c r="K200" s="64" t="s">
        <v>517</v>
      </c>
      <c r="L200" s="64"/>
      <c r="M200" s="84">
        <v>1</v>
      </c>
      <c r="N200" s="84">
        <v>2</v>
      </c>
      <c r="O200" s="84"/>
      <c r="P200" s="84"/>
      <c r="Q200" s="84">
        <v>1</v>
      </c>
      <c r="R200" s="84">
        <v>1</v>
      </c>
      <c r="S200" s="83">
        <f t="shared" si="326"/>
        <v>40</v>
      </c>
      <c r="T200" s="87">
        <f t="shared" si="327"/>
        <v>0</v>
      </c>
      <c r="U200" s="84"/>
      <c r="V200" s="84"/>
      <c r="W200" s="85">
        <v>1.0022646910145601</v>
      </c>
      <c r="X200" s="85">
        <v>1.0022596016473599</v>
      </c>
      <c r="Y200" s="85">
        <v>1.00227150701957</v>
      </c>
      <c r="Z200" s="85">
        <v>1.00226464920425</v>
      </c>
      <c r="AA200" s="85">
        <v>1.0023221054384801</v>
      </c>
      <c r="AB200" s="85">
        <v>1.00221172008923</v>
      </c>
      <c r="AC200" s="85">
        <v>1.0022646910145601</v>
      </c>
      <c r="AD200" s="85">
        <v>1.0022667598216699</v>
      </c>
      <c r="AE200" s="85">
        <v>1.0022619936136301</v>
      </c>
      <c r="AF200" s="98">
        <v>242390290.58225799</v>
      </c>
      <c r="AG200" s="84">
        <v>242323957.24883899</v>
      </c>
      <c r="AH200" s="84">
        <v>242479226.82840499</v>
      </c>
      <c r="AI200" s="84">
        <v>242399281.05182901</v>
      </c>
      <c r="AJ200" s="84">
        <v>243912882.65556401</v>
      </c>
      <c r="AK200" s="84">
        <v>241004517.59007001</v>
      </c>
      <c r="AL200" s="98">
        <v>242390290.58225799</v>
      </c>
      <c r="AM200" s="84">
        <v>242953795.19994801</v>
      </c>
      <c r="AN200" s="84">
        <v>242361638.00373501</v>
      </c>
      <c r="AO200" s="84">
        <v>441772.63411583402</v>
      </c>
      <c r="AP200" s="84"/>
      <c r="AQ200" s="84"/>
      <c r="AR200" s="84">
        <v>199457571.06454501</v>
      </c>
      <c r="AS200" s="83">
        <f t="shared" si="328"/>
        <v>199457571.06454501</v>
      </c>
      <c r="AT200" s="83">
        <f t="shared" si="426"/>
        <v>199457571.06454501</v>
      </c>
      <c r="AU200" s="83">
        <f t="shared" si="329"/>
        <v>0</v>
      </c>
      <c r="AV200" s="84">
        <v>200011604.63999999</v>
      </c>
      <c r="AW200" s="84">
        <v>200011604.63999999</v>
      </c>
      <c r="AX200" s="84"/>
      <c r="AY200" s="83">
        <f t="shared" si="427"/>
        <v>200011604.63999999</v>
      </c>
      <c r="AZ200" s="83">
        <f t="shared" si="428"/>
        <v>0</v>
      </c>
      <c r="BA200" s="83">
        <f t="shared" si="429"/>
        <v>242832063.21637383</v>
      </c>
      <c r="BB200" s="83">
        <f t="shared" si="430"/>
        <v>242832063.21637383</v>
      </c>
      <c r="BC200" s="83">
        <f t="shared" si="431"/>
        <v>242832063.21637383</v>
      </c>
      <c r="BD200" s="83">
        <f t="shared" si="432"/>
        <v>242832063.21637383</v>
      </c>
      <c r="BE200" s="83">
        <f t="shared" si="330"/>
        <v>0</v>
      </c>
      <c r="BF200" s="83">
        <f t="shared" si="331"/>
        <v>0</v>
      </c>
      <c r="BG200" s="83">
        <f t="shared" si="433"/>
        <v>242832063.21637383</v>
      </c>
      <c r="BH200" s="83">
        <f t="shared" si="434"/>
        <v>242765729.88295484</v>
      </c>
      <c r="BI200" s="83">
        <f t="shared" si="435"/>
        <v>242920999.46252084</v>
      </c>
      <c r="BJ200" s="83">
        <f t="shared" si="436"/>
        <v>242841053.68594486</v>
      </c>
      <c r="BK200" s="83">
        <f t="shared" si="437"/>
        <v>244354655.28967986</v>
      </c>
      <c r="BL200" s="83">
        <f t="shared" si="438"/>
        <v>241446290.22418585</v>
      </c>
      <c r="BM200" s="83">
        <f t="shared" si="439"/>
        <v>243395567.83406386</v>
      </c>
      <c r="BN200" s="83">
        <f t="shared" si="440"/>
        <v>242803410.63785085</v>
      </c>
      <c r="BO200" s="83">
        <f t="shared" si="332"/>
        <v>0</v>
      </c>
      <c r="BP200" s="83">
        <f t="shared" si="441"/>
        <v>0</v>
      </c>
      <c r="BQ200" s="83">
        <f t="shared" si="442"/>
        <v>243381002.32947206</v>
      </c>
      <c r="BR200" s="83">
        <f t="shared" si="443"/>
        <v>243381002.32947206</v>
      </c>
      <c r="BS200" s="83">
        <f t="shared" si="444"/>
        <v>243381002.32947206</v>
      </c>
      <c r="BT200" s="83">
        <f t="shared" si="445"/>
        <v>243381002.32947206</v>
      </c>
      <c r="BU200" s="83">
        <f t="shared" si="446"/>
        <v>243381002.32947206</v>
      </c>
      <c r="BV200" s="83">
        <f t="shared" si="447"/>
        <v>243313285.49594909</v>
      </c>
      <c r="BW200" s="83">
        <f t="shared" si="448"/>
        <v>243471792.72836146</v>
      </c>
      <c r="BX200" s="83">
        <f t="shared" si="449"/>
        <v>243390003.02488965</v>
      </c>
      <c r="BY200" s="83">
        <f t="shared" si="450"/>
        <v>244921046.7210097</v>
      </c>
      <c r="BZ200" s="83">
        <f t="shared" si="451"/>
        <v>241979324.75733501</v>
      </c>
      <c r="CA200" s="83">
        <f t="shared" si="452"/>
        <v>243946285.73554531</v>
      </c>
      <c r="CB200" s="83">
        <f t="shared" si="453"/>
        <v>243351631.11520424</v>
      </c>
      <c r="CC200" s="84"/>
      <c r="CD200" s="84"/>
      <c r="CE200" s="84"/>
      <c r="CF200" s="84"/>
      <c r="CG200" s="84"/>
      <c r="CH200" s="84"/>
      <c r="CI200" s="84"/>
      <c r="CJ200" s="84"/>
      <c r="CK200" s="84"/>
      <c r="CL200" s="83">
        <f t="shared" si="321"/>
        <v>0</v>
      </c>
      <c r="CM200" s="83">
        <f t="shared" si="322"/>
        <v>88936.24614700675</v>
      </c>
      <c r="CN200" s="83">
        <f t="shared" si="323"/>
        <v>8990.4695710241795</v>
      </c>
      <c r="CO200" s="83">
        <f t="shared" si="454"/>
        <v>1522592.0733060241</v>
      </c>
      <c r="CP200" s="83">
        <f t="shared" si="455"/>
        <v>0</v>
      </c>
      <c r="CQ200" s="83">
        <f t="shared" si="456"/>
        <v>0</v>
      </c>
      <c r="CR200" s="83">
        <f t="shared" si="457"/>
        <v>0</v>
      </c>
      <c r="CS200" s="83">
        <f t="shared" si="458"/>
        <v>0</v>
      </c>
      <c r="CT200" s="83">
        <f t="shared" si="459"/>
        <v>0</v>
      </c>
      <c r="CU200" s="83">
        <f t="shared" si="460"/>
        <v>0</v>
      </c>
      <c r="CV200" s="83">
        <f t="shared" si="333"/>
        <v>1522592.0733060241</v>
      </c>
      <c r="CW200" s="83">
        <f>INDEX($CO:$CU,ROW(),MATCH($CW$42,$CO$47:$CU$47,0))</f>
        <v>0</v>
      </c>
      <c r="CX200" s="83">
        <f t="shared" si="324"/>
        <v>563504.61769002676</v>
      </c>
      <c r="CY200" s="83">
        <f t="shared" si="325"/>
        <v>0</v>
      </c>
      <c r="CZ200" s="83">
        <f t="shared" si="334"/>
        <v>0</v>
      </c>
      <c r="DA200" s="83">
        <f t="shared" si="335"/>
        <v>90790.398889392614</v>
      </c>
      <c r="DB200" s="83">
        <f t="shared" si="336"/>
        <v>9000.6954175829887</v>
      </c>
      <c r="DC200" s="83">
        <f t="shared" si="461"/>
        <v>1540044.3915376365</v>
      </c>
      <c r="DD200" s="83">
        <f t="shared" si="462"/>
        <v>0</v>
      </c>
      <c r="DE200" s="83">
        <f t="shared" si="463"/>
        <v>0</v>
      </c>
      <c r="DF200" s="83">
        <f t="shared" si="464"/>
        <v>0</v>
      </c>
      <c r="DG200" s="83">
        <f t="shared" si="465"/>
        <v>0</v>
      </c>
      <c r="DH200" s="83">
        <f t="shared" si="466"/>
        <v>0</v>
      </c>
      <c r="DI200" s="83">
        <f t="shared" si="467"/>
        <v>0</v>
      </c>
      <c r="DJ200" s="83">
        <f t="shared" si="337"/>
        <v>1540044.3915376365</v>
      </c>
      <c r="DK200" s="83">
        <f>INDEX($DC:$DI,ROW(),MATCH($DK$42,$DC$47:$DI$47,0))</f>
        <v>0</v>
      </c>
      <c r="DL200" s="83">
        <f t="shared" si="338"/>
        <v>565283.40607324243</v>
      </c>
      <c r="DM200" s="83">
        <f t="shared" si="339"/>
        <v>0</v>
      </c>
      <c r="DN200" s="83">
        <f t="shared" si="340"/>
        <v>0</v>
      </c>
      <c r="DO200" s="83">
        <f t="shared" si="341"/>
        <v>6104.0752091576642</v>
      </c>
      <c r="DP200" s="83">
        <f t="shared" si="342"/>
        <v>0</v>
      </c>
      <c r="DQ200" s="83">
        <f t="shared" si="343"/>
        <v>-245161.82859651919</v>
      </c>
      <c r="DR200" s="83">
        <f t="shared" si="344"/>
        <v>0</v>
      </c>
      <c r="DS200" s="83">
        <f t="shared" si="345"/>
        <v>0</v>
      </c>
      <c r="DT200" s="83">
        <f t="shared" si="346"/>
        <v>0</v>
      </c>
      <c r="DU200" s="83">
        <f t="shared" si="347"/>
        <v>0</v>
      </c>
      <c r="DV200" s="83">
        <f t="shared" si="348"/>
        <v>23254.567586514127</v>
      </c>
      <c r="DW200" s="83">
        <f t="shared" si="349"/>
        <v>0</v>
      </c>
      <c r="DX200" s="83">
        <f t="shared" si="350"/>
        <v>0</v>
      </c>
      <c r="DY200" s="83">
        <f t="shared" si="351"/>
        <v>6171.1389460692853</v>
      </c>
      <c r="DZ200" s="83">
        <f t="shared" si="352"/>
        <v>0</v>
      </c>
      <c r="EA200" s="83">
        <f t="shared" si="353"/>
        <v>-236449.56648280157</v>
      </c>
      <c r="EB200" s="83">
        <f t="shared" si="354"/>
        <v>0</v>
      </c>
      <c r="EC200" s="83">
        <f t="shared" si="355"/>
        <v>0</v>
      </c>
      <c r="ED200" s="83">
        <f t="shared" si="356"/>
        <v>0</v>
      </c>
      <c r="EE200" s="83">
        <f t="shared" si="357"/>
        <v>0</v>
      </c>
      <c r="EF200" s="83">
        <f t="shared" si="358"/>
        <v>23113.010233251829</v>
      </c>
      <c r="EG200" s="83">
        <f t="shared" si="359"/>
        <v>0</v>
      </c>
      <c r="EH200" s="83">
        <f t="shared" si="360"/>
        <v>0</v>
      </c>
      <c r="EI200" s="83">
        <f t="shared" si="361"/>
        <v>82832.170937849092</v>
      </c>
      <c r="EJ200" s="83">
        <f t="shared" si="362"/>
        <v>8990.4695710241795</v>
      </c>
      <c r="EK200" s="83">
        <f t="shared" si="363"/>
        <v>1767753.9019025434</v>
      </c>
      <c r="EL200" s="83">
        <f t="shared" si="364"/>
        <v>0</v>
      </c>
      <c r="EM200" s="83">
        <f t="shared" si="365"/>
        <v>0</v>
      </c>
      <c r="EN200" s="83">
        <f t="shared" si="366"/>
        <v>0</v>
      </c>
      <c r="EO200" s="83">
        <f t="shared" si="367"/>
        <v>0</v>
      </c>
      <c r="EP200" s="83">
        <f t="shared" si="468"/>
        <v>0</v>
      </c>
      <c r="EQ200" s="83">
        <f t="shared" si="469"/>
        <v>0</v>
      </c>
      <c r="ER200" s="83">
        <f t="shared" si="368"/>
        <v>1767753.9019025434</v>
      </c>
      <c r="ES200" s="83">
        <f>INDEX($EK:$EQ,ROW(),MATCH($ES$42,$EK$47:$EQ$47,0))</f>
        <v>0</v>
      </c>
      <c r="ET200" s="83">
        <f t="shared" si="369"/>
        <v>540250.05010351259</v>
      </c>
      <c r="EU200" s="83">
        <f t="shared" si="370"/>
        <v>0</v>
      </c>
      <c r="EV200" s="83">
        <f t="shared" si="371"/>
        <v>0</v>
      </c>
      <c r="EW200" s="83">
        <f t="shared" si="372"/>
        <v>84619.259943323326</v>
      </c>
      <c r="EX200" s="83">
        <f t="shared" si="373"/>
        <v>9000.6954175829887</v>
      </c>
      <c r="EY200" s="83">
        <f t="shared" si="374"/>
        <v>1776493.958020438</v>
      </c>
      <c r="EZ200" s="83">
        <f t="shared" si="375"/>
        <v>0</v>
      </c>
      <c r="FA200" s="83">
        <f t="shared" si="376"/>
        <v>0</v>
      </c>
      <c r="FB200" s="83">
        <f t="shared" si="377"/>
        <v>0</v>
      </c>
      <c r="FC200" s="83">
        <f t="shared" si="378"/>
        <v>0</v>
      </c>
      <c r="FD200" s="83">
        <f t="shared" si="470"/>
        <v>0</v>
      </c>
      <c r="FE200" s="83">
        <f t="shared" si="471"/>
        <v>0</v>
      </c>
      <c r="FF200" s="83">
        <f t="shared" si="379"/>
        <v>1776493.958020438</v>
      </c>
      <c r="FG200" s="113">
        <f>INDEX($EY:$FE,ROW(),MATCH($FG$42,$EY$47:$FE$47,0))</f>
        <v>0</v>
      </c>
      <c r="FH200" s="83">
        <f t="shared" si="380"/>
        <v>542170.39583999058</v>
      </c>
      <c r="FI200" s="83">
        <f t="shared" si="381"/>
        <v>0</v>
      </c>
      <c r="FJ200" s="84">
        <v>3325407.59398288</v>
      </c>
      <c r="FK200" s="84">
        <v>547471.84377145395</v>
      </c>
      <c r="FL200" s="84"/>
      <c r="FM200" s="83">
        <f t="shared" si="472"/>
        <v>0</v>
      </c>
      <c r="FN200" s="83">
        <f t="shared" si="473"/>
        <v>0</v>
      </c>
      <c r="FO200" s="83">
        <f t="shared" si="382"/>
        <v>547471.84377145395</v>
      </c>
      <c r="FP200" s="84">
        <v>6667627.5027670497</v>
      </c>
      <c r="FQ200" s="84">
        <v>245149810.671992</v>
      </c>
      <c r="FR200" s="83">
        <f t="shared" si="383"/>
        <v>245149810.67199174</v>
      </c>
      <c r="FS200" s="83">
        <f t="shared" si="384"/>
        <v>-2.6822090148925781E-7</v>
      </c>
      <c r="FT200" s="84">
        <v>242355062.60697901</v>
      </c>
      <c r="FU200" s="83">
        <f t="shared" si="474"/>
        <v>242832063.21637383</v>
      </c>
      <c r="FV200" s="83">
        <f t="shared" si="475"/>
        <v>0</v>
      </c>
      <c r="FW200" s="83">
        <f t="shared" si="476"/>
        <v>199457571.06454501</v>
      </c>
      <c r="FX200" s="84">
        <v>19861052.68</v>
      </c>
      <c r="FY200" s="83">
        <f t="shared" si="385"/>
        <v>0</v>
      </c>
      <c r="FZ200" s="83">
        <f t="shared" si="477"/>
        <v>35227.975278973579</v>
      </c>
      <c r="GA200" s="83">
        <f t="shared" si="386"/>
        <v>0</v>
      </c>
      <c r="GB200" s="83">
        <f t="shared" si="387"/>
        <v>0</v>
      </c>
      <c r="GC200" s="83">
        <f t="shared" si="388"/>
        <v>0</v>
      </c>
      <c r="GD200" s="83">
        <f t="shared" si="389"/>
        <v>0</v>
      </c>
      <c r="GE200" s="83">
        <f t="shared" si="390"/>
        <v>0</v>
      </c>
      <c r="GF200" s="83">
        <f t="shared" si="391"/>
        <v>0</v>
      </c>
      <c r="GG200" s="83">
        <f t="shared" si="392"/>
        <v>0</v>
      </c>
      <c r="GH200" s="83">
        <f t="shared" si="393"/>
        <v>0</v>
      </c>
      <c r="GI200" s="83">
        <f t="shared" si="394"/>
        <v>0</v>
      </c>
      <c r="GJ200" s="83">
        <f t="shared" si="395"/>
        <v>242832063.21637383</v>
      </c>
      <c r="GK200" s="83">
        <f t="shared" si="396"/>
        <v>242832063.21637383</v>
      </c>
      <c r="GL200" s="83">
        <f t="shared" si="397"/>
        <v>242832063.21637383</v>
      </c>
      <c r="GM200" s="83">
        <f t="shared" si="398"/>
        <v>0</v>
      </c>
      <c r="GN200" s="83">
        <f t="shared" si="399"/>
        <v>0</v>
      </c>
      <c r="GO200" s="83">
        <f t="shared" si="400"/>
        <v>242832063.21637383</v>
      </c>
      <c r="GP200" s="83">
        <f t="shared" si="401"/>
        <v>0</v>
      </c>
      <c r="GQ200" s="83">
        <f t="shared" si="402"/>
        <v>0</v>
      </c>
      <c r="GR200" s="83">
        <f t="shared" si="403"/>
        <v>0</v>
      </c>
      <c r="GS200" s="83">
        <f t="shared" si="404"/>
        <v>0</v>
      </c>
      <c r="GT200" s="83">
        <f t="shared" si="405"/>
        <v>0</v>
      </c>
      <c r="GU200" s="83">
        <f t="shared" si="406"/>
        <v>0</v>
      </c>
      <c r="GV200" s="83">
        <f t="shared" si="407"/>
        <v>0</v>
      </c>
      <c r="GW200" s="83">
        <f t="shared" si="408"/>
        <v>0</v>
      </c>
      <c r="GX200" s="83">
        <f t="shared" si="409"/>
        <v>0</v>
      </c>
      <c r="GY200" s="83">
        <f t="shared" si="410"/>
        <v>0</v>
      </c>
      <c r="GZ200" s="83">
        <f t="shared" si="411"/>
        <v>242920999.46252084</v>
      </c>
      <c r="HA200" s="83">
        <f t="shared" si="412"/>
        <v>242841053.68594486</v>
      </c>
      <c r="HB200" s="83">
        <f t="shared" si="413"/>
        <v>244354655.28967986</v>
      </c>
      <c r="HC200" s="83">
        <f t="shared" si="414"/>
        <v>0</v>
      </c>
      <c r="HD200" s="83">
        <f t="shared" si="415"/>
        <v>0</v>
      </c>
      <c r="HE200" s="83">
        <f t="shared" si="416"/>
        <v>243395567.83406386</v>
      </c>
      <c r="HF200" s="83">
        <f t="shared" si="417"/>
        <v>0</v>
      </c>
      <c r="HG200" s="83">
        <f t="shared" si="418"/>
        <v>0</v>
      </c>
      <c r="HH200" s="83">
        <f t="shared" si="419"/>
        <v>242914828.32357478</v>
      </c>
      <c r="HI200" s="83">
        <f t="shared" si="420"/>
        <v>242841053.68594486</v>
      </c>
      <c r="HJ200" s="83">
        <f t="shared" si="421"/>
        <v>244591104.85616267</v>
      </c>
      <c r="HK200" s="83">
        <f t="shared" si="422"/>
        <v>0</v>
      </c>
      <c r="HL200" s="83">
        <f t="shared" si="423"/>
        <v>0</v>
      </c>
      <c r="HM200" s="83">
        <f t="shared" si="424"/>
        <v>243372454.8238306</v>
      </c>
      <c r="HN200" s="83">
        <f t="shared" si="425"/>
        <v>0</v>
      </c>
    </row>
    <row r="201" spans="1:222" x14ac:dyDescent="0.2">
      <c r="A201" s="63"/>
      <c r="K201" s="64" t="s">
        <v>518</v>
      </c>
      <c r="L201" s="64"/>
      <c r="M201" s="84">
        <v>1</v>
      </c>
      <c r="N201" s="84">
        <v>2</v>
      </c>
      <c r="O201" s="84"/>
      <c r="P201" s="84"/>
      <c r="Q201" s="84">
        <v>1</v>
      </c>
      <c r="R201" s="84">
        <v>1</v>
      </c>
      <c r="S201" s="83">
        <f t="shared" si="326"/>
        <v>40</v>
      </c>
      <c r="T201" s="87">
        <f t="shared" si="327"/>
        <v>0</v>
      </c>
      <c r="U201" s="84"/>
      <c r="V201" s="84"/>
      <c r="W201" s="85">
        <v>1.00274940213571</v>
      </c>
      <c r="X201" s="85">
        <v>1.0027257812671899</v>
      </c>
      <c r="Y201" s="85">
        <v>1.0027883128923401</v>
      </c>
      <c r="Z201" s="85">
        <v>1.00274926078632</v>
      </c>
      <c r="AA201" s="85">
        <v>1.0027962224364</v>
      </c>
      <c r="AB201" s="85">
        <v>1.0027050524430099</v>
      </c>
      <c r="AC201" s="85">
        <v>1.00274940213571</v>
      </c>
      <c r="AD201" s="85">
        <v>1.0027528481207699</v>
      </c>
      <c r="AE201" s="85">
        <v>1.00260924048172</v>
      </c>
      <c r="AF201" s="98">
        <v>84141417.347667098</v>
      </c>
      <c r="AG201" s="84">
        <v>94623525.568197697</v>
      </c>
      <c r="AH201" s="84">
        <v>69995215.876599297</v>
      </c>
      <c r="AI201" s="84">
        <v>84151350.057930797</v>
      </c>
      <c r="AJ201" s="84">
        <v>83299394.868093506</v>
      </c>
      <c r="AK201" s="84">
        <v>84906072.367709905</v>
      </c>
      <c r="AL201" s="98">
        <v>84141417.347667098</v>
      </c>
      <c r="AM201" s="84">
        <v>85280954.336376905</v>
      </c>
      <c r="AN201" s="84">
        <v>89269352.801799402</v>
      </c>
      <c r="AO201" s="84"/>
      <c r="AP201" s="84"/>
      <c r="AQ201" s="84"/>
      <c r="AR201" s="84">
        <v>82499425.184399202</v>
      </c>
      <c r="AS201" s="83">
        <f t="shared" si="328"/>
        <v>82499425.184399202</v>
      </c>
      <c r="AT201" s="83">
        <f t="shared" si="426"/>
        <v>82499425.184399202</v>
      </c>
      <c r="AU201" s="83">
        <f t="shared" si="329"/>
        <v>0</v>
      </c>
      <c r="AV201" s="84">
        <v>105307563.65000001</v>
      </c>
      <c r="AW201" s="84">
        <v>105307563.65000001</v>
      </c>
      <c r="AX201" s="84"/>
      <c r="AY201" s="83">
        <f t="shared" si="427"/>
        <v>105307563.65000001</v>
      </c>
      <c r="AZ201" s="83">
        <f t="shared" si="428"/>
        <v>0</v>
      </c>
      <c r="BA201" s="83">
        <f t="shared" si="429"/>
        <v>84141417.347667098</v>
      </c>
      <c r="BB201" s="83">
        <f t="shared" si="430"/>
        <v>84141417.347667098</v>
      </c>
      <c r="BC201" s="83">
        <f t="shared" si="431"/>
        <v>84141417.347667098</v>
      </c>
      <c r="BD201" s="83">
        <f t="shared" si="432"/>
        <v>84141417.347667098</v>
      </c>
      <c r="BE201" s="83">
        <f t="shared" si="330"/>
        <v>0</v>
      </c>
      <c r="BF201" s="83">
        <f t="shared" si="331"/>
        <v>0</v>
      </c>
      <c r="BG201" s="83">
        <f t="shared" si="433"/>
        <v>84141417.347667098</v>
      </c>
      <c r="BH201" s="83">
        <f t="shared" si="434"/>
        <v>94623525.568197697</v>
      </c>
      <c r="BI201" s="83">
        <f t="shared" si="435"/>
        <v>69995215.876599297</v>
      </c>
      <c r="BJ201" s="83">
        <f t="shared" si="436"/>
        <v>84151350.057930797</v>
      </c>
      <c r="BK201" s="83">
        <f t="shared" si="437"/>
        <v>83299394.868093506</v>
      </c>
      <c r="BL201" s="83">
        <f t="shared" si="438"/>
        <v>84906072.367709905</v>
      </c>
      <c r="BM201" s="83">
        <f t="shared" si="439"/>
        <v>85280954.336376905</v>
      </c>
      <c r="BN201" s="83">
        <f t="shared" si="440"/>
        <v>89269352.801799402</v>
      </c>
      <c r="BO201" s="83">
        <f t="shared" si="332"/>
        <v>0</v>
      </c>
      <c r="BP201" s="83">
        <f t="shared" si="441"/>
        <v>0</v>
      </c>
      <c r="BQ201" s="83">
        <f t="shared" si="442"/>
        <v>84372755.940224439</v>
      </c>
      <c r="BR201" s="83">
        <f t="shared" si="443"/>
        <v>84372755.940224439</v>
      </c>
      <c r="BS201" s="83">
        <f t="shared" si="444"/>
        <v>84372755.940224439</v>
      </c>
      <c r="BT201" s="83">
        <f t="shared" si="445"/>
        <v>84372755.940224439</v>
      </c>
      <c r="BU201" s="83">
        <f t="shared" si="446"/>
        <v>84372755.940224439</v>
      </c>
      <c r="BV201" s="83">
        <f t="shared" si="447"/>
        <v>94881448.601626962</v>
      </c>
      <c r="BW201" s="83">
        <f t="shared" si="448"/>
        <v>70190384.439430147</v>
      </c>
      <c r="BX201" s="83">
        <f t="shared" si="449"/>
        <v>84382704.064760953</v>
      </c>
      <c r="BY201" s="83">
        <f t="shared" si="450"/>
        <v>83532318.504962206</v>
      </c>
      <c r="BZ201" s="83">
        <f t="shared" si="451"/>
        <v>85135747.746194556</v>
      </c>
      <c r="CA201" s="83">
        <f t="shared" si="452"/>
        <v>85515719.851259261</v>
      </c>
      <c r="CB201" s="83">
        <f t="shared" si="453"/>
        <v>89502278.010906801</v>
      </c>
      <c r="CC201" s="84"/>
      <c r="CD201" s="84"/>
      <c r="CE201" s="84"/>
      <c r="CF201" s="84"/>
      <c r="CG201" s="84"/>
      <c r="CH201" s="84"/>
      <c r="CI201" s="84"/>
      <c r="CJ201" s="84"/>
      <c r="CK201" s="84"/>
      <c r="CL201" s="83">
        <f t="shared" si="321"/>
        <v>10482108.220530599</v>
      </c>
      <c r="CM201" s="83">
        <f t="shared" si="322"/>
        <v>0</v>
      </c>
      <c r="CN201" s="83">
        <f t="shared" si="323"/>
        <v>9932.7102636992931</v>
      </c>
      <c r="CO201" s="83">
        <f t="shared" si="454"/>
        <v>0</v>
      </c>
      <c r="CP201" s="83">
        <f t="shared" si="455"/>
        <v>764655.02004280686</v>
      </c>
      <c r="CQ201" s="83">
        <f t="shared" si="456"/>
        <v>0</v>
      </c>
      <c r="CR201" s="83">
        <f t="shared" si="457"/>
        <v>0</v>
      </c>
      <c r="CS201" s="83">
        <f t="shared" si="458"/>
        <v>0</v>
      </c>
      <c r="CT201" s="83">
        <f t="shared" si="459"/>
        <v>0</v>
      </c>
      <c r="CU201" s="83">
        <f t="shared" si="460"/>
        <v>0</v>
      </c>
      <c r="CV201" s="83">
        <f t="shared" si="333"/>
        <v>764655.02004280686</v>
      </c>
      <c r="CW201" s="83">
        <f>INDEX($CO:$CU,ROW(),MATCH($CW$42,$CO$47:$CU$47,0))</f>
        <v>0</v>
      </c>
      <c r="CX201" s="83">
        <f t="shared" si="324"/>
        <v>1139536.9887098074</v>
      </c>
      <c r="CY201" s="83">
        <f t="shared" si="325"/>
        <v>5127935.4541323036</v>
      </c>
      <c r="CZ201" s="83">
        <f t="shared" si="334"/>
        <v>10508692.661402524</v>
      </c>
      <c r="DA201" s="83">
        <f t="shared" si="335"/>
        <v>0</v>
      </c>
      <c r="DB201" s="83">
        <f t="shared" si="336"/>
        <v>9948.1245365142822</v>
      </c>
      <c r="DC201" s="83">
        <f t="shared" si="461"/>
        <v>0</v>
      </c>
      <c r="DD201" s="83">
        <f t="shared" si="462"/>
        <v>762991.80597011745</v>
      </c>
      <c r="DE201" s="83">
        <f t="shared" si="463"/>
        <v>0</v>
      </c>
      <c r="DF201" s="83">
        <f t="shared" si="464"/>
        <v>0</v>
      </c>
      <c r="DG201" s="83">
        <f t="shared" si="465"/>
        <v>0</v>
      </c>
      <c r="DH201" s="83">
        <f t="shared" si="466"/>
        <v>0</v>
      </c>
      <c r="DI201" s="83">
        <f t="shared" si="467"/>
        <v>0</v>
      </c>
      <c r="DJ201" s="83">
        <f t="shared" si="337"/>
        <v>762991.80597011745</v>
      </c>
      <c r="DK201" s="83">
        <f>INDEX($DC:$DI,ROW(),MATCH($DK$42,$DC$47:$DI$47,0))</f>
        <v>0</v>
      </c>
      <c r="DL201" s="83">
        <f t="shared" si="338"/>
        <v>1142963.9110348225</v>
      </c>
      <c r="DM201" s="83">
        <f t="shared" si="339"/>
        <v>5129522.0706823617</v>
      </c>
      <c r="DN201" s="83">
        <f t="shared" si="340"/>
        <v>0</v>
      </c>
      <c r="DO201" s="83">
        <f t="shared" si="341"/>
        <v>0</v>
      </c>
      <c r="DP201" s="83">
        <f t="shared" si="342"/>
        <v>0</v>
      </c>
      <c r="DQ201" s="83">
        <f t="shared" si="343"/>
        <v>0</v>
      </c>
      <c r="DR201" s="83">
        <f t="shared" si="344"/>
        <v>-90432.358036656064</v>
      </c>
      <c r="DS201" s="83">
        <f t="shared" si="345"/>
        <v>0</v>
      </c>
      <c r="DT201" s="83">
        <f t="shared" si="346"/>
        <v>0</v>
      </c>
      <c r="DU201" s="83">
        <f t="shared" si="347"/>
        <v>0</v>
      </c>
      <c r="DV201" s="83">
        <f t="shared" si="348"/>
        <v>47026.12736327538</v>
      </c>
      <c r="DW201" s="83">
        <f t="shared" si="349"/>
        <v>0</v>
      </c>
      <c r="DX201" s="83">
        <f t="shared" si="350"/>
        <v>0</v>
      </c>
      <c r="DY201" s="83">
        <f t="shared" si="351"/>
        <v>0</v>
      </c>
      <c r="DZ201" s="83">
        <f t="shared" si="352"/>
        <v>0</v>
      </c>
      <c r="EA201" s="83">
        <f t="shared" si="353"/>
        <v>0</v>
      </c>
      <c r="EB201" s="83">
        <f t="shared" si="354"/>
        <v>-91817.129043579916</v>
      </c>
      <c r="EC201" s="83">
        <f t="shared" si="355"/>
        <v>0</v>
      </c>
      <c r="ED201" s="83">
        <f t="shared" si="356"/>
        <v>0</v>
      </c>
      <c r="EE201" s="83">
        <f t="shared" si="357"/>
        <v>0</v>
      </c>
      <c r="EF201" s="83">
        <f t="shared" si="358"/>
        <v>46732.906517624811</v>
      </c>
      <c r="EG201" s="83">
        <f t="shared" si="359"/>
        <v>0</v>
      </c>
      <c r="EH201" s="83">
        <f t="shared" si="360"/>
        <v>10482108.220530599</v>
      </c>
      <c r="EI201" s="83">
        <f t="shared" si="361"/>
        <v>0</v>
      </c>
      <c r="EJ201" s="83">
        <f t="shared" si="362"/>
        <v>9932.7102636992931</v>
      </c>
      <c r="EK201" s="83">
        <f t="shared" si="363"/>
        <v>0</v>
      </c>
      <c r="EL201" s="83">
        <f t="shared" si="364"/>
        <v>855087.37807946291</v>
      </c>
      <c r="EM201" s="83">
        <f t="shared" si="365"/>
        <v>0</v>
      </c>
      <c r="EN201" s="83">
        <f t="shared" si="366"/>
        <v>0</v>
      </c>
      <c r="EO201" s="83">
        <f t="shared" si="367"/>
        <v>0</v>
      </c>
      <c r="EP201" s="83">
        <f t="shared" si="468"/>
        <v>0</v>
      </c>
      <c r="EQ201" s="83">
        <f t="shared" si="469"/>
        <v>0</v>
      </c>
      <c r="ER201" s="83">
        <f t="shared" si="368"/>
        <v>855087.37807946291</v>
      </c>
      <c r="ES201" s="83">
        <f>INDEX($EK:$EQ,ROW(),MATCH($ES$42,$EK$47:$EQ$47,0))</f>
        <v>0</v>
      </c>
      <c r="ET201" s="83">
        <f t="shared" si="369"/>
        <v>1092510.8613465321</v>
      </c>
      <c r="EU201" s="83">
        <f t="shared" si="370"/>
        <v>5127935.4541323036</v>
      </c>
      <c r="EV201" s="83">
        <f t="shared" si="371"/>
        <v>10508692.661402524</v>
      </c>
      <c r="EW201" s="83">
        <f t="shared" si="372"/>
        <v>0</v>
      </c>
      <c r="EX201" s="83">
        <f t="shared" si="373"/>
        <v>9948.1245365142822</v>
      </c>
      <c r="EY201" s="83">
        <f t="shared" si="374"/>
        <v>0</v>
      </c>
      <c r="EZ201" s="83">
        <f t="shared" si="375"/>
        <v>854808.93501369737</v>
      </c>
      <c r="FA201" s="83">
        <f t="shared" si="376"/>
        <v>0</v>
      </c>
      <c r="FB201" s="83">
        <f t="shared" si="377"/>
        <v>0</v>
      </c>
      <c r="FC201" s="83">
        <f t="shared" si="378"/>
        <v>0</v>
      </c>
      <c r="FD201" s="83">
        <f t="shared" si="470"/>
        <v>0</v>
      </c>
      <c r="FE201" s="83">
        <f t="shared" si="471"/>
        <v>0</v>
      </c>
      <c r="FF201" s="83">
        <f t="shared" si="379"/>
        <v>854808.93501369737</v>
      </c>
      <c r="FG201" s="113">
        <f>INDEX($EY:$FE,ROW(),MATCH($FG$42,$EY$47:$FE$47,0))</f>
        <v>0</v>
      </c>
      <c r="FH201" s="83">
        <f t="shared" si="380"/>
        <v>1096231.0045171976</v>
      </c>
      <c r="FI201" s="83">
        <f t="shared" si="381"/>
        <v>5129522.0706823617</v>
      </c>
      <c r="FJ201" s="84">
        <v>8495870.4721250609</v>
      </c>
      <c r="FK201" s="84">
        <v>396486.28540242801</v>
      </c>
      <c r="FL201" s="84"/>
      <c r="FM201" s="83">
        <f t="shared" si="472"/>
        <v>0</v>
      </c>
      <c r="FN201" s="83">
        <f t="shared" si="473"/>
        <v>0</v>
      </c>
      <c r="FO201" s="83">
        <f t="shared" si="382"/>
        <v>396486.28540242801</v>
      </c>
      <c r="FP201" s="84">
        <v>80223152.5350665</v>
      </c>
      <c r="FQ201" s="84">
        <v>155474330.416462</v>
      </c>
      <c r="FR201" s="83">
        <f t="shared" si="383"/>
        <v>155474330.41646183</v>
      </c>
      <c r="FS201" s="83">
        <f t="shared" si="384"/>
        <v>0</v>
      </c>
      <c r="FT201" s="84">
        <v>84143534.638922796</v>
      </c>
      <c r="FU201" s="83">
        <f t="shared" si="474"/>
        <v>84141417.347667098</v>
      </c>
      <c r="FV201" s="83">
        <f t="shared" si="475"/>
        <v>0</v>
      </c>
      <c r="FW201" s="83">
        <f t="shared" si="476"/>
        <v>82499425.184399202</v>
      </c>
      <c r="FX201" s="84">
        <v>2208815861.25</v>
      </c>
      <c r="FY201" s="83">
        <f t="shared" si="385"/>
        <v>2229982007.5523329</v>
      </c>
      <c r="FZ201" s="83">
        <f t="shared" si="477"/>
        <v>-2117.291255697608</v>
      </c>
      <c r="GA201" s="83">
        <f t="shared" si="386"/>
        <v>0</v>
      </c>
      <c r="GB201" s="83">
        <f t="shared" si="387"/>
        <v>0</v>
      </c>
      <c r="GC201" s="83">
        <f t="shared" si="388"/>
        <v>0</v>
      </c>
      <c r="GD201" s="83">
        <f t="shared" si="389"/>
        <v>0</v>
      </c>
      <c r="GE201" s="83">
        <f t="shared" si="390"/>
        <v>0</v>
      </c>
      <c r="GF201" s="83">
        <f t="shared" si="391"/>
        <v>0</v>
      </c>
      <c r="GG201" s="83">
        <f t="shared" si="392"/>
        <v>0</v>
      </c>
      <c r="GH201" s="83">
        <f t="shared" si="393"/>
        <v>0</v>
      </c>
      <c r="GI201" s="83">
        <f t="shared" si="394"/>
        <v>84141417.347667098</v>
      </c>
      <c r="GJ201" s="83">
        <f t="shared" si="395"/>
        <v>0</v>
      </c>
      <c r="GK201" s="83">
        <f t="shared" si="396"/>
        <v>84141417.347667098</v>
      </c>
      <c r="GL201" s="83">
        <f t="shared" si="397"/>
        <v>0</v>
      </c>
      <c r="GM201" s="83">
        <f t="shared" si="398"/>
        <v>84141417.347667098</v>
      </c>
      <c r="GN201" s="83">
        <f t="shared" si="399"/>
        <v>0</v>
      </c>
      <c r="GO201" s="83">
        <f t="shared" si="400"/>
        <v>84141417.347667098</v>
      </c>
      <c r="GP201" s="83">
        <f t="shared" si="401"/>
        <v>84141417.347667098</v>
      </c>
      <c r="GQ201" s="83">
        <f t="shared" si="402"/>
        <v>0</v>
      </c>
      <c r="GR201" s="83">
        <f t="shared" si="403"/>
        <v>0</v>
      </c>
      <c r="GS201" s="83">
        <f t="shared" si="404"/>
        <v>0</v>
      </c>
      <c r="GT201" s="83">
        <f t="shared" si="405"/>
        <v>0</v>
      </c>
      <c r="GU201" s="83">
        <f t="shared" si="406"/>
        <v>0</v>
      </c>
      <c r="GV201" s="83">
        <f t="shared" si="407"/>
        <v>0</v>
      </c>
      <c r="GW201" s="83">
        <f t="shared" si="408"/>
        <v>0</v>
      </c>
      <c r="GX201" s="83">
        <f t="shared" si="409"/>
        <v>0</v>
      </c>
      <c r="GY201" s="83">
        <f t="shared" si="410"/>
        <v>94623525.568197697</v>
      </c>
      <c r="GZ201" s="83">
        <f t="shared" si="411"/>
        <v>0</v>
      </c>
      <c r="HA201" s="83">
        <f t="shared" si="412"/>
        <v>84151350.057930797</v>
      </c>
      <c r="HB201" s="83">
        <f t="shared" si="413"/>
        <v>0</v>
      </c>
      <c r="HC201" s="83">
        <f t="shared" si="414"/>
        <v>84906072.367709905</v>
      </c>
      <c r="HD201" s="83">
        <f t="shared" si="415"/>
        <v>0</v>
      </c>
      <c r="HE201" s="83">
        <f t="shared" si="416"/>
        <v>85280954.336376905</v>
      </c>
      <c r="HF201" s="83">
        <f t="shared" si="417"/>
        <v>89269352.801799402</v>
      </c>
      <c r="HG201" s="83">
        <f t="shared" si="418"/>
        <v>94623525.568197697</v>
      </c>
      <c r="HH201" s="83">
        <f t="shared" si="419"/>
        <v>0</v>
      </c>
      <c r="HI201" s="83">
        <f t="shared" si="420"/>
        <v>84151350.057930797</v>
      </c>
      <c r="HJ201" s="83">
        <f t="shared" si="421"/>
        <v>0</v>
      </c>
      <c r="HK201" s="83">
        <f t="shared" si="422"/>
        <v>84997889.496753484</v>
      </c>
      <c r="HL201" s="83">
        <f t="shared" si="423"/>
        <v>0</v>
      </c>
      <c r="HM201" s="83">
        <f t="shared" si="424"/>
        <v>85234221.429859281</v>
      </c>
      <c r="HN201" s="83">
        <f t="shared" si="425"/>
        <v>89269352.801799402</v>
      </c>
    </row>
    <row r="202" spans="1:222" s="102" customFormat="1" x14ac:dyDescent="0.2">
      <c r="A202" s="101"/>
      <c r="K202" s="103" t="s">
        <v>519</v>
      </c>
      <c r="L202" s="103"/>
      <c r="M202" s="104">
        <v>1</v>
      </c>
      <c r="N202" s="104">
        <v>2</v>
      </c>
      <c r="O202" s="104"/>
      <c r="P202" s="104"/>
      <c r="Q202" s="104">
        <v>1</v>
      </c>
      <c r="R202" s="104">
        <v>1</v>
      </c>
      <c r="S202" s="104">
        <f t="shared" si="326"/>
        <v>40</v>
      </c>
      <c r="T202" s="104">
        <f t="shared" si="327"/>
        <v>0</v>
      </c>
      <c r="U202" s="104"/>
      <c r="V202" s="104"/>
      <c r="W202" s="105">
        <v>1.00277734448758</v>
      </c>
      <c r="X202" s="105">
        <v>1.0027712417560299</v>
      </c>
      <c r="Y202" s="105">
        <v>1.0027855308231299</v>
      </c>
      <c r="Z202" s="105">
        <v>1.0027773151244499</v>
      </c>
      <c r="AA202" s="105">
        <v>1.0033128406213001</v>
      </c>
      <c r="AB202" s="105">
        <v>1.0023463207266099</v>
      </c>
      <c r="AC202" s="105">
        <v>1.00277734448758</v>
      </c>
      <c r="AD202" s="105">
        <v>1.0027770214643901</v>
      </c>
      <c r="AE202" s="105">
        <v>1.0027767585396901</v>
      </c>
      <c r="AF202" s="98">
        <v>1310815118.8218701</v>
      </c>
      <c r="AG202" s="104">
        <v>1304952143.5554399</v>
      </c>
      <c r="AH202" s="104">
        <v>1318710846.7832301</v>
      </c>
      <c r="AI202" s="104">
        <v>1310839440.1380501</v>
      </c>
      <c r="AJ202" s="104">
        <v>1340364482.03159</v>
      </c>
      <c r="AK202" s="104">
        <v>1287309903.97859</v>
      </c>
      <c r="AL202" s="98">
        <v>1310815118.8218701</v>
      </c>
      <c r="AM202" s="104">
        <v>1312577669.85096</v>
      </c>
      <c r="AN202" s="104">
        <v>1307755500.39939</v>
      </c>
      <c r="AO202" s="104"/>
      <c r="AP202" s="104"/>
      <c r="AQ202" s="104"/>
      <c r="AR202" s="104">
        <v>1145335268.6707001</v>
      </c>
      <c r="AS202" s="104">
        <f t="shared" si="328"/>
        <v>1145335268.6707001</v>
      </c>
      <c r="AT202" s="104">
        <f t="shared" si="426"/>
        <v>1326354846.0608971</v>
      </c>
      <c r="AU202" s="104">
        <f t="shared" si="329"/>
        <v>0</v>
      </c>
      <c r="AV202" s="104">
        <v>1145335268.6700001</v>
      </c>
      <c r="AW202" s="104">
        <v>1145335268.6700001</v>
      </c>
      <c r="AX202" s="104"/>
      <c r="AY202" s="104">
        <f t="shared" si="427"/>
        <v>1145335268.6700001</v>
      </c>
      <c r="AZ202" s="104">
        <f t="shared" si="428"/>
        <v>0</v>
      </c>
      <c r="BA202" s="104">
        <f t="shared" si="429"/>
        <v>1310815118.8218701</v>
      </c>
      <c r="BB202" s="104">
        <f t="shared" si="430"/>
        <v>1317031009.7174809</v>
      </c>
      <c r="BC202" s="104">
        <f t="shared" si="431"/>
        <v>1310815118.8218701</v>
      </c>
      <c r="BD202" s="104">
        <f t="shared" si="432"/>
        <v>1317031009.7174809</v>
      </c>
      <c r="BE202" s="104">
        <f t="shared" si="330"/>
        <v>0</v>
      </c>
      <c r="BF202" s="104">
        <f t="shared" si="331"/>
        <v>0</v>
      </c>
      <c r="BG202" s="104">
        <f t="shared" si="433"/>
        <v>1310815118.8218701</v>
      </c>
      <c r="BH202" s="104">
        <f t="shared" si="434"/>
        <v>1304952143.5554399</v>
      </c>
      <c r="BI202" s="104">
        <f t="shared" si="435"/>
        <v>1318710846.7832301</v>
      </c>
      <c r="BJ202" s="104">
        <f t="shared" si="436"/>
        <v>1310839440.1380501</v>
      </c>
      <c r="BK202" s="104">
        <f t="shared" si="437"/>
        <v>1340364482.03159</v>
      </c>
      <c r="BL202" s="104">
        <f t="shared" si="438"/>
        <v>1287309903.97859</v>
      </c>
      <c r="BM202" s="104">
        <f t="shared" si="439"/>
        <v>1312577669.85096</v>
      </c>
      <c r="BN202" s="104">
        <f t="shared" si="440"/>
        <v>1307755500.39939</v>
      </c>
      <c r="BO202" s="104">
        <f t="shared" si="332"/>
        <v>0</v>
      </c>
      <c r="BP202" s="104">
        <f t="shared" si="441"/>
        <v>0</v>
      </c>
      <c r="BQ202" s="104">
        <f t="shared" si="442"/>
        <v>1314455703.9663665</v>
      </c>
      <c r="BR202" s="104">
        <f t="shared" si="443"/>
        <v>1319215360.8041787</v>
      </c>
      <c r="BS202" s="104">
        <f t="shared" si="444"/>
        <v>1314455703.9663665</v>
      </c>
      <c r="BT202" s="104">
        <f t="shared" si="445"/>
        <v>1319215360.8041787</v>
      </c>
      <c r="BU202" s="104">
        <f t="shared" si="446"/>
        <v>1314455703.9663665</v>
      </c>
      <c r="BV202" s="104">
        <f t="shared" si="447"/>
        <v>1308568481.4252815</v>
      </c>
      <c r="BW202" s="104">
        <f t="shared" si="448"/>
        <v>1322384156.4937406</v>
      </c>
      <c r="BX202" s="104">
        <f t="shared" si="449"/>
        <v>1314480054.3408709</v>
      </c>
      <c r="BY202" s="104">
        <f t="shared" si="450"/>
        <v>1344804895.9350121</v>
      </c>
      <c r="BZ202" s="104">
        <f t="shared" si="451"/>
        <v>1290330345.8878651</v>
      </c>
      <c r="CA202" s="104">
        <f t="shared" si="452"/>
        <v>1316222726.2138152</v>
      </c>
      <c r="CB202" s="104">
        <f t="shared" si="453"/>
        <v>1311386821.6529505</v>
      </c>
      <c r="CC202" s="104">
        <v>181019577.39019701</v>
      </c>
      <c r="CD202" s="104">
        <v>180538507.47947299</v>
      </c>
      <c r="CE202" s="104">
        <v>181665361.43142399</v>
      </c>
      <c r="CF202" s="104">
        <v>181019577.39019701</v>
      </c>
      <c r="CG202" s="104">
        <v>214713351.15586299</v>
      </c>
      <c r="CH202" s="104">
        <v>154416580.43887001</v>
      </c>
      <c r="CI202" s="104">
        <v>181019577.39019701</v>
      </c>
      <c r="CJ202" s="104">
        <v>181019577.39019701</v>
      </c>
      <c r="CK202" s="104">
        <v>180602999.84397101</v>
      </c>
      <c r="CL202" s="104">
        <f t="shared" si="321"/>
        <v>0</v>
      </c>
      <c r="CM202" s="104">
        <f t="shared" si="322"/>
        <v>7249943.9201329947</v>
      </c>
      <c r="CN202" s="104">
        <f t="shared" si="323"/>
        <v>24321.316179990768</v>
      </c>
      <c r="CO202" s="104">
        <f t="shared" si="454"/>
        <v>0</v>
      </c>
      <c r="CP202" s="104">
        <f t="shared" si="455"/>
        <v>3097782.1080469191</v>
      </c>
      <c r="CQ202" s="104">
        <f t="shared" si="456"/>
        <v>0</v>
      </c>
      <c r="CR202" s="104">
        <f t="shared" si="457"/>
        <v>6215890.8956108093</v>
      </c>
      <c r="CS202" s="104">
        <f t="shared" si="458"/>
        <v>6215890.8956108093</v>
      </c>
      <c r="CT202" s="104">
        <f t="shared" si="459"/>
        <v>6215890.8956108093</v>
      </c>
      <c r="CU202" s="104">
        <f t="shared" si="460"/>
        <v>6215890.8956108093</v>
      </c>
      <c r="CV202" s="104">
        <f t="shared" si="333"/>
        <v>6215890.8956108093</v>
      </c>
      <c r="CW202" s="104">
        <f>INDEX($CO:$CU,ROW(),MATCH($CW$42,$CO$47:$CU$47,0))</f>
        <v>6215890.8956108093</v>
      </c>
      <c r="CX202" s="104">
        <f t="shared" si="324"/>
        <v>1762551.0290899277</v>
      </c>
      <c r="CY202" s="104">
        <f t="shared" si="325"/>
        <v>0</v>
      </c>
      <c r="CZ202" s="104">
        <f t="shared" si="334"/>
        <v>0</v>
      </c>
      <c r="DA202" s="104">
        <f t="shared" si="335"/>
        <v>7282668.4861470461</v>
      </c>
      <c r="DB202" s="104">
        <f t="shared" si="336"/>
        <v>24350.374504327774</v>
      </c>
      <c r="DC202" s="104">
        <f t="shared" si="461"/>
        <v>0</v>
      </c>
      <c r="DD202" s="104">
        <f t="shared" si="462"/>
        <v>2477638.8728255332</v>
      </c>
      <c r="DE202" s="104">
        <f t="shared" si="463"/>
        <v>0</v>
      </c>
      <c r="DF202" s="104">
        <f t="shared" si="464"/>
        <v>4759656.8378121853</v>
      </c>
      <c r="DG202" s="104">
        <f t="shared" si="465"/>
        <v>4759656.8378121853</v>
      </c>
      <c r="DH202" s="104">
        <f t="shared" si="466"/>
        <v>4759656.8378121853</v>
      </c>
      <c r="DI202" s="104">
        <f t="shared" si="467"/>
        <v>4759656.8378121853</v>
      </c>
      <c r="DJ202" s="104">
        <f t="shared" si="337"/>
        <v>4759656.8378121853</v>
      </c>
      <c r="DK202" s="104">
        <f>INDEX($DC:$DI,ROW(),MATCH($DK$42,$DC$47:$DI$47,0))</f>
        <v>4759656.8378121853</v>
      </c>
      <c r="DL202" s="104">
        <f t="shared" si="338"/>
        <v>1767022.2474486828</v>
      </c>
      <c r="DM202" s="104">
        <f t="shared" si="339"/>
        <v>0</v>
      </c>
      <c r="DN202" s="104">
        <f t="shared" si="340"/>
        <v>0</v>
      </c>
      <c r="DO202" s="104">
        <f t="shared" si="341"/>
        <v>497594.68009834108</v>
      </c>
      <c r="DP202" s="104">
        <f t="shared" si="342"/>
        <v>0</v>
      </c>
      <c r="DQ202" s="104">
        <f t="shared" si="343"/>
        <v>0</v>
      </c>
      <c r="DR202" s="104">
        <f t="shared" si="344"/>
        <v>-366360.95150302339</v>
      </c>
      <c r="DS202" s="104">
        <f t="shared" si="345"/>
        <v>0</v>
      </c>
      <c r="DT202" s="104">
        <f t="shared" si="346"/>
        <v>-164486.39883945385</v>
      </c>
      <c r="DU202" s="104">
        <f t="shared" si="347"/>
        <v>-164486.39883945385</v>
      </c>
      <c r="DV202" s="104">
        <f t="shared" si="348"/>
        <v>72736.514917430759</v>
      </c>
      <c r="DW202" s="104">
        <f t="shared" si="349"/>
        <v>0</v>
      </c>
      <c r="DX202" s="104">
        <f t="shared" si="350"/>
        <v>0</v>
      </c>
      <c r="DY202" s="104">
        <f t="shared" si="351"/>
        <v>495012.24442163197</v>
      </c>
      <c r="DZ202" s="104">
        <f t="shared" si="352"/>
        <v>0</v>
      </c>
      <c r="EA202" s="104">
        <f t="shared" si="353"/>
        <v>0</v>
      </c>
      <c r="EB202" s="104">
        <f t="shared" si="354"/>
        <v>-298154.82463847258</v>
      </c>
      <c r="EC202" s="104">
        <f t="shared" si="355"/>
        <v>0</v>
      </c>
      <c r="ED202" s="104">
        <f t="shared" si="356"/>
        <v>-128503.6972300534</v>
      </c>
      <c r="EE202" s="104">
        <f t="shared" si="357"/>
        <v>-128503.69723005337</v>
      </c>
      <c r="EF202" s="104">
        <f t="shared" si="358"/>
        <v>72249.075152178368</v>
      </c>
      <c r="EG202" s="104">
        <f t="shared" si="359"/>
        <v>0</v>
      </c>
      <c r="EH202" s="104">
        <f t="shared" si="360"/>
        <v>0</v>
      </c>
      <c r="EI202" s="104">
        <f t="shared" si="361"/>
        <v>6752349.2400346538</v>
      </c>
      <c r="EJ202" s="104">
        <f t="shared" si="362"/>
        <v>24321.316179990768</v>
      </c>
      <c r="EK202" s="104">
        <f t="shared" si="363"/>
        <v>0</v>
      </c>
      <c r="EL202" s="104">
        <f t="shared" si="364"/>
        <v>3464143.0595499426</v>
      </c>
      <c r="EM202" s="104">
        <f t="shared" si="365"/>
        <v>0</v>
      </c>
      <c r="EN202" s="104">
        <f t="shared" si="366"/>
        <v>6380377.2944502635</v>
      </c>
      <c r="EO202" s="104">
        <f t="shared" si="367"/>
        <v>6380377.2944502635</v>
      </c>
      <c r="EP202" s="104">
        <f t="shared" si="468"/>
        <v>6380377.2944502635</v>
      </c>
      <c r="EQ202" s="104">
        <f t="shared" si="469"/>
        <v>6380377.2944502635</v>
      </c>
      <c r="ER202" s="104">
        <f t="shared" si="368"/>
        <v>6380377.2944502635</v>
      </c>
      <c r="ES202" s="104">
        <f>INDEX($EK:$EQ,ROW(),MATCH($ES$42,$EK$47:$EQ$47,0))</f>
        <v>6380377.2944502635</v>
      </c>
      <c r="ET202" s="104">
        <f t="shared" si="369"/>
        <v>1689814.514172497</v>
      </c>
      <c r="EU202" s="104">
        <f t="shared" si="370"/>
        <v>0</v>
      </c>
      <c r="EV202" s="104">
        <f t="shared" si="371"/>
        <v>0</v>
      </c>
      <c r="EW202" s="104">
        <f t="shared" si="372"/>
        <v>6787656.2417254141</v>
      </c>
      <c r="EX202" s="104">
        <f t="shared" si="373"/>
        <v>24350.374504327774</v>
      </c>
      <c r="EY202" s="104">
        <f t="shared" si="374"/>
        <v>0</v>
      </c>
      <c r="EZ202" s="104">
        <f t="shared" si="375"/>
        <v>2775793.6974640056</v>
      </c>
      <c r="FA202" s="104">
        <f t="shared" si="376"/>
        <v>0</v>
      </c>
      <c r="FB202" s="104">
        <f t="shared" si="377"/>
        <v>4888160.5350422384</v>
      </c>
      <c r="FC202" s="104">
        <f t="shared" si="378"/>
        <v>4888160.5350422384</v>
      </c>
      <c r="FD202" s="104">
        <f t="shared" si="470"/>
        <v>4888160.5350422384</v>
      </c>
      <c r="FE202" s="104">
        <f t="shared" si="471"/>
        <v>4888160.5350422384</v>
      </c>
      <c r="FF202" s="104">
        <f t="shared" si="379"/>
        <v>4888160.5350422384</v>
      </c>
      <c r="FG202" s="113">
        <f>INDEX($EY:$FE,ROW(),MATCH($FG$42,$EY$47:$FE$47,0))</f>
        <v>4888160.5350422384</v>
      </c>
      <c r="FH202" s="104">
        <f t="shared" si="380"/>
        <v>1694773.1722965045</v>
      </c>
      <c r="FI202" s="104">
        <f t="shared" si="381"/>
        <v>0</v>
      </c>
      <c r="FJ202" s="104">
        <v>15256260.510717601</v>
      </c>
      <c r="FK202" s="104">
        <v>332808.38440169202</v>
      </c>
      <c r="FL202" s="104"/>
      <c r="FM202" s="104">
        <f t="shared" si="472"/>
        <v>0</v>
      </c>
      <c r="FN202" s="104">
        <f t="shared" si="473"/>
        <v>0</v>
      </c>
      <c r="FO202" s="104">
        <f t="shared" si="382"/>
        <v>332808.38440169202</v>
      </c>
      <c r="FP202" s="104">
        <v>193315458.287918</v>
      </c>
      <c r="FQ202" s="104">
        <v>1488542060.2741799</v>
      </c>
      <c r="FR202" s="104">
        <f t="shared" si="383"/>
        <v>1488542060.2741787</v>
      </c>
      <c r="FS202" s="104">
        <f t="shared" si="384"/>
        <v>0</v>
      </c>
      <c r="FT202" s="104">
        <v>1310815670.8813801</v>
      </c>
      <c r="FU202" s="104">
        <f t="shared" si="474"/>
        <v>1310815118.8218701</v>
      </c>
      <c r="FV202" s="104">
        <f t="shared" si="475"/>
        <v>0</v>
      </c>
      <c r="FW202" s="104">
        <f t="shared" si="476"/>
        <v>1326354846.0608971</v>
      </c>
      <c r="FX202" s="104">
        <v>-1145280313.48</v>
      </c>
      <c r="FY202" s="104">
        <f t="shared" si="385"/>
        <v>0</v>
      </c>
      <c r="FZ202" s="104">
        <f t="shared" si="477"/>
        <v>-552.05950999259949</v>
      </c>
      <c r="GA202" s="104">
        <f t="shared" si="386"/>
        <v>0</v>
      </c>
      <c r="GB202" s="104">
        <f t="shared" si="387"/>
        <v>1326354846.0601971</v>
      </c>
      <c r="GC202" s="104">
        <f t="shared" si="388"/>
        <v>1326354846.0601971</v>
      </c>
      <c r="GD202" s="104">
        <f t="shared" si="389"/>
        <v>0</v>
      </c>
      <c r="GE202" s="104">
        <f t="shared" si="390"/>
        <v>1326354846.0601971</v>
      </c>
      <c r="GF202" s="104">
        <f t="shared" si="391"/>
        <v>1326354846.0601971</v>
      </c>
      <c r="GG202" s="104">
        <f t="shared" si="392"/>
        <v>1326354846.0601971</v>
      </c>
      <c r="GH202" s="104">
        <f t="shared" si="393"/>
        <v>0</v>
      </c>
      <c r="GI202" s="104">
        <f t="shared" si="394"/>
        <v>0</v>
      </c>
      <c r="GJ202" s="104">
        <f t="shared" si="395"/>
        <v>1310815118.8218701</v>
      </c>
      <c r="GK202" s="104">
        <f t="shared" si="396"/>
        <v>1310815118.8218701</v>
      </c>
      <c r="GL202" s="104">
        <f t="shared" si="397"/>
        <v>0</v>
      </c>
      <c r="GM202" s="104">
        <f t="shared" si="398"/>
        <v>1310815118.8218701</v>
      </c>
      <c r="GN202" s="104">
        <f t="shared" si="399"/>
        <v>1310815118.8218701</v>
      </c>
      <c r="GO202" s="104">
        <f t="shared" si="400"/>
        <v>1310815118.8218701</v>
      </c>
      <c r="GP202" s="104">
        <f t="shared" si="401"/>
        <v>0</v>
      </c>
      <c r="GQ202" s="104">
        <f t="shared" si="402"/>
        <v>0</v>
      </c>
      <c r="GR202" s="104">
        <f t="shared" si="403"/>
        <v>1327000630.101424</v>
      </c>
      <c r="GS202" s="104">
        <f t="shared" si="404"/>
        <v>1326354846.0601971</v>
      </c>
      <c r="GT202" s="104">
        <f t="shared" si="405"/>
        <v>0</v>
      </c>
      <c r="GU202" s="104">
        <f t="shared" si="406"/>
        <v>1299751849.10887</v>
      </c>
      <c r="GV202" s="104">
        <f t="shared" si="407"/>
        <v>1320138955.1645863</v>
      </c>
      <c r="GW202" s="104">
        <f t="shared" si="408"/>
        <v>1326354846.0601971</v>
      </c>
      <c r="GX202" s="104">
        <f t="shared" si="409"/>
        <v>0</v>
      </c>
      <c r="GY202" s="104">
        <f t="shared" si="410"/>
        <v>0</v>
      </c>
      <c r="GZ202" s="104">
        <f t="shared" si="411"/>
        <v>1318710846.7832301</v>
      </c>
      <c r="HA202" s="104">
        <f t="shared" si="412"/>
        <v>1310839440.1380501</v>
      </c>
      <c r="HB202" s="104">
        <f t="shared" si="413"/>
        <v>0</v>
      </c>
      <c r="HC202" s="104">
        <f t="shared" si="414"/>
        <v>1287309903.97859</v>
      </c>
      <c r="HD202" s="104">
        <f t="shared" si="415"/>
        <v>1310815118.8218701</v>
      </c>
      <c r="HE202" s="104">
        <f t="shared" si="416"/>
        <v>1312577669.85096</v>
      </c>
      <c r="HF202" s="104">
        <f t="shared" si="417"/>
        <v>0</v>
      </c>
      <c r="HG202" s="104">
        <f t="shared" si="418"/>
        <v>0</v>
      </c>
      <c r="HH202" s="104">
        <f t="shared" si="419"/>
        <v>1318215834.5388083</v>
      </c>
      <c r="HI202" s="104">
        <f t="shared" si="420"/>
        <v>1310839440.1380501</v>
      </c>
      <c r="HJ202" s="104">
        <f t="shared" si="421"/>
        <v>0</v>
      </c>
      <c r="HK202" s="104">
        <f t="shared" si="422"/>
        <v>1287608058.8032284</v>
      </c>
      <c r="HL202" s="104">
        <f t="shared" si="423"/>
        <v>1310943622.5191002</v>
      </c>
      <c r="HM202" s="104">
        <f t="shared" si="424"/>
        <v>1312505420.7758079</v>
      </c>
      <c r="HN202" s="104">
        <f t="shared" si="425"/>
        <v>0</v>
      </c>
    </row>
    <row r="203" spans="1:222" x14ac:dyDescent="0.2">
      <c r="A203" s="63"/>
      <c r="K203" s="64" t="s">
        <v>520</v>
      </c>
      <c r="L203" s="64"/>
      <c r="M203" s="84">
        <v>1</v>
      </c>
      <c r="N203" s="84">
        <v>2</v>
      </c>
      <c r="O203" s="84"/>
      <c r="P203" s="84"/>
      <c r="Q203" s="84">
        <v>1</v>
      </c>
      <c r="R203" s="84">
        <v>1</v>
      </c>
      <c r="S203" s="83">
        <f t="shared" si="326"/>
        <v>40</v>
      </c>
      <c r="T203" s="87">
        <f t="shared" si="327"/>
        <v>0</v>
      </c>
      <c r="U203" s="84"/>
      <c r="V203" s="84"/>
      <c r="W203" s="85">
        <v>1.0023875938359299</v>
      </c>
      <c r="X203" s="85">
        <v>1.00238230841684</v>
      </c>
      <c r="Y203" s="85">
        <v>1.00239469083933</v>
      </c>
      <c r="Z203" s="85">
        <v>1.00238754561058</v>
      </c>
      <c r="AA203" s="85">
        <v>1.0025386634086699</v>
      </c>
      <c r="AB203" s="85">
        <v>1.0022558826327199</v>
      </c>
      <c r="AC203" s="85">
        <v>1.0023875938359299</v>
      </c>
      <c r="AD203" s="85">
        <v>1.00244754955889</v>
      </c>
      <c r="AE203" s="85">
        <v>1.0023812500993201</v>
      </c>
      <c r="AF203" s="98">
        <v>76980996.839246705</v>
      </c>
      <c r="AG203" s="84">
        <v>77094854.485897794</v>
      </c>
      <c r="AH203" s="84">
        <v>76828511.959908202</v>
      </c>
      <c r="AI203" s="84">
        <v>76983478.640259206</v>
      </c>
      <c r="AJ203" s="84">
        <v>77715076.639993399</v>
      </c>
      <c r="AK203" s="84">
        <v>76361195.794902697</v>
      </c>
      <c r="AL203" s="98">
        <v>76980996.839246705</v>
      </c>
      <c r="AM203" s="84">
        <v>77955399.780131102</v>
      </c>
      <c r="AN203" s="84">
        <v>77076214.513261199</v>
      </c>
      <c r="AO203" s="84">
        <v>148483.11497725101</v>
      </c>
      <c r="AP203" s="84"/>
      <c r="AQ203" s="84"/>
      <c r="AR203" s="84">
        <v>66799606.742484197</v>
      </c>
      <c r="AS203" s="83">
        <f t="shared" si="328"/>
        <v>66799606.742484197</v>
      </c>
      <c r="AT203" s="83">
        <f t="shared" si="426"/>
        <v>66799606.742484197</v>
      </c>
      <c r="AU203" s="83">
        <f t="shared" si="329"/>
        <v>0</v>
      </c>
      <c r="AV203" s="84">
        <v>67225409.170000002</v>
      </c>
      <c r="AW203" s="84">
        <v>67225409.170000002</v>
      </c>
      <c r="AX203" s="84"/>
      <c r="AY203" s="83">
        <f t="shared" si="427"/>
        <v>67225409.170000002</v>
      </c>
      <c r="AZ203" s="83">
        <f t="shared" si="428"/>
        <v>0</v>
      </c>
      <c r="BA203" s="83">
        <f t="shared" si="429"/>
        <v>77129479.954223961</v>
      </c>
      <c r="BB203" s="83">
        <f t="shared" si="430"/>
        <v>77129479.954223961</v>
      </c>
      <c r="BC203" s="83">
        <f t="shared" si="431"/>
        <v>77129479.954223961</v>
      </c>
      <c r="BD203" s="83">
        <f t="shared" si="432"/>
        <v>77129479.954223961</v>
      </c>
      <c r="BE203" s="83">
        <f t="shared" si="330"/>
        <v>0</v>
      </c>
      <c r="BF203" s="83">
        <f t="shared" si="331"/>
        <v>0</v>
      </c>
      <c r="BG203" s="83">
        <f t="shared" si="433"/>
        <v>77129479.954223961</v>
      </c>
      <c r="BH203" s="83">
        <f t="shared" si="434"/>
        <v>77243337.60087505</v>
      </c>
      <c r="BI203" s="83">
        <f t="shared" si="435"/>
        <v>76976995.074885458</v>
      </c>
      <c r="BJ203" s="83">
        <f t="shared" si="436"/>
        <v>77131961.755236462</v>
      </c>
      <c r="BK203" s="83">
        <f t="shared" si="437"/>
        <v>77863559.754970655</v>
      </c>
      <c r="BL203" s="83">
        <f t="shared" si="438"/>
        <v>76509678.909879953</v>
      </c>
      <c r="BM203" s="83">
        <f t="shared" si="439"/>
        <v>78103882.895108357</v>
      </c>
      <c r="BN203" s="83">
        <f t="shared" si="440"/>
        <v>77224697.628238454</v>
      </c>
      <c r="BO203" s="83">
        <f t="shared" si="332"/>
        <v>0</v>
      </c>
      <c r="BP203" s="83">
        <f t="shared" si="441"/>
        <v>0</v>
      </c>
      <c r="BQ203" s="83">
        <f t="shared" si="442"/>
        <v>77313279.307761088</v>
      </c>
      <c r="BR203" s="83">
        <f t="shared" si="443"/>
        <v>77313279.307761088</v>
      </c>
      <c r="BS203" s="83">
        <f t="shared" si="444"/>
        <v>77313279.307761088</v>
      </c>
      <c r="BT203" s="83">
        <f t="shared" si="445"/>
        <v>77313279.307761088</v>
      </c>
      <c r="BU203" s="83">
        <f t="shared" si="446"/>
        <v>77313279.307761088</v>
      </c>
      <c r="BV203" s="83">
        <f t="shared" si="447"/>
        <v>77427001.321611851</v>
      </c>
      <c r="BW203" s="83">
        <f t="shared" si="448"/>
        <v>77160975.608675197</v>
      </c>
      <c r="BX203" s="83">
        <f t="shared" si="449"/>
        <v>77315763.321751192</v>
      </c>
      <c r="BY203" s="83">
        <f t="shared" si="450"/>
        <v>78060852.176338583</v>
      </c>
      <c r="BZ203" s="83">
        <f t="shared" si="451"/>
        <v>76681940.805287406</v>
      </c>
      <c r="CA203" s="83">
        <f t="shared" si="452"/>
        <v>78294682.599453315</v>
      </c>
      <c r="CB203" s="83">
        <f t="shared" si="453"/>
        <v>77408235.371703371</v>
      </c>
      <c r="CC203" s="84"/>
      <c r="CD203" s="84"/>
      <c r="CE203" s="84"/>
      <c r="CF203" s="84"/>
      <c r="CG203" s="84"/>
      <c r="CH203" s="84"/>
      <c r="CI203" s="84"/>
      <c r="CJ203" s="84"/>
      <c r="CK203" s="84"/>
      <c r="CL203" s="83">
        <f t="shared" si="321"/>
        <v>113857.64665108919</v>
      </c>
      <c r="CM203" s="83">
        <f t="shared" si="322"/>
        <v>0</v>
      </c>
      <c r="CN203" s="83">
        <f t="shared" si="323"/>
        <v>2481.8010125011206</v>
      </c>
      <c r="CO203" s="83">
        <f t="shared" si="454"/>
        <v>734079.80074669421</v>
      </c>
      <c r="CP203" s="83">
        <f t="shared" si="455"/>
        <v>0</v>
      </c>
      <c r="CQ203" s="83">
        <f t="shared" si="456"/>
        <v>0</v>
      </c>
      <c r="CR203" s="83">
        <f t="shared" si="457"/>
        <v>0</v>
      </c>
      <c r="CS203" s="83">
        <f t="shared" si="458"/>
        <v>0</v>
      </c>
      <c r="CT203" s="83">
        <f t="shared" si="459"/>
        <v>0</v>
      </c>
      <c r="CU203" s="83">
        <f t="shared" si="460"/>
        <v>0</v>
      </c>
      <c r="CV203" s="83">
        <f t="shared" si="333"/>
        <v>734079.80074669421</v>
      </c>
      <c r="CW203" s="83">
        <f>INDEX($CO:$CU,ROW(),MATCH($CW$42,$CO$47:$CU$47,0))</f>
        <v>0</v>
      </c>
      <c r="CX203" s="83">
        <f t="shared" si="324"/>
        <v>974402.94088439643</v>
      </c>
      <c r="CY203" s="83">
        <f t="shared" si="325"/>
        <v>95217.674014493823</v>
      </c>
      <c r="CZ203" s="83">
        <f t="shared" si="334"/>
        <v>113722.01385076344</v>
      </c>
      <c r="DA203" s="83">
        <f t="shared" si="335"/>
        <v>0</v>
      </c>
      <c r="DB203" s="83">
        <f t="shared" si="336"/>
        <v>2484.0139901041985</v>
      </c>
      <c r="DC203" s="83">
        <f t="shared" si="461"/>
        <v>747572.86857749522</v>
      </c>
      <c r="DD203" s="83">
        <f t="shared" si="462"/>
        <v>0</v>
      </c>
      <c r="DE203" s="83">
        <f t="shared" si="463"/>
        <v>0</v>
      </c>
      <c r="DF203" s="83">
        <f t="shared" si="464"/>
        <v>0</v>
      </c>
      <c r="DG203" s="83">
        <f t="shared" si="465"/>
        <v>0</v>
      </c>
      <c r="DH203" s="83">
        <f t="shared" si="466"/>
        <v>0</v>
      </c>
      <c r="DI203" s="83">
        <f t="shared" si="467"/>
        <v>0</v>
      </c>
      <c r="DJ203" s="83">
        <f t="shared" si="337"/>
        <v>747572.86857749522</v>
      </c>
      <c r="DK203" s="83">
        <f>INDEX($DC:$DI,ROW(),MATCH($DK$42,$DC$47:$DI$47,0))</f>
        <v>0</v>
      </c>
      <c r="DL203" s="83">
        <f t="shared" si="338"/>
        <v>981403.29169222713</v>
      </c>
      <c r="DM203" s="83">
        <f t="shared" si="339"/>
        <v>94956.063942283392</v>
      </c>
      <c r="DN203" s="83">
        <f t="shared" si="340"/>
        <v>0</v>
      </c>
      <c r="DO203" s="83">
        <f t="shared" si="341"/>
        <v>0</v>
      </c>
      <c r="DP203" s="83">
        <f t="shared" si="342"/>
        <v>0</v>
      </c>
      <c r="DQ203" s="83">
        <f t="shared" si="343"/>
        <v>-118198.66229571286</v>
      </c>
      <c r="DR203" s="83">
        <f t="shared" si="344"/>
        <v>0</v>
      </c>
      <c r="DS203" s="83">
        <f t="shared" si="345"/>
        <v>0</v>
      </c>
      <c r="DT203" s="83">
        <f t="shared" si="346"/>
        <v>0</v>
      </c>
      <c r="DU203" s="83">
        <f t="shared" si="347"/>
        <v>0</v>
      </c>
      <c r="DV203" s="83">
        <f t="shared" si="348"/>
        <v>40211.416790481009</v>
      </c>
      <c r="DW203" s="83">
        <f t="shared" si="349"/>
        <v>0</v>
      </c>
      <c r="DX203" s="83">
        <f t="shared" si="350"/>
        <v>0</v>
      </c>
      <c r="DY203" s="83">
        <f t="shared" si="351"/>
        <v>0</v>
      </c>
      <c r="DZ203" s="83">
        <f t="shared" si="352"/>
        <v>0</v>
      </c>
      <c r="EA203" s="83">
        <f t="shared" si="353"/>
        <v>-114778.04254263491</v>
      </c>
      <c r="EB203" s="83">
        <f t="shared" si="354"/>
        <v>0</v>
      </c>
      <c r="EC203" s="83">
        <f t="shared" si="355"/>
        <v>0</v>
      </c>
      <c r="ED203" s="83">
        <f t="shared" si="356"/>
        <v>0</v>
      </c>
      <c r="EE203" s="83">
        <f t="shared" si="357"/>
        <v>0</v>
      </c>
      <c r="EF203" s="83">
        <f t="shared" si="358"/>
        <v>40127.100990632069</v>
      </c>
      <c r="EG203" s="83">
        <f t="shared" si="359"/>
        <v>0</v>
      </c>
      <c r="EH203" s="83">
        <f t="shared" si="360"/>
        <v>113857.64665108919</v>
      </c>
      <c r="EI203" s="83">
        <f t="shared" si="361"/>
        <v>0</v>
      </c>
      <c r="EJ203" s="83">
        <f t="shared" si="362"/>
        <v>2481.8010125011206</v>
      </c>
      <c r="EK203" s="83">
        <f t="shared" si="363"/>
        <v>852278.46304240706</v>
      </c>
      <c r="EL203" s="83">
        <f t="shared" si="364"/>
        <v>0</v>
      </c>
      <c r="EM203" s="83">
        <f t="shared" si="365"/>
        <v>0</v>
      </c>
      <c r="EN203" s="83">
        <f t="shared" si="366"/>
        <v>0</v>
      </c>
      <c r="EO203" s="83">
        <f t="shared" si="367"/>
        <v>0</v>
      </c>
      <c r="EP203" s="83">
        <f t="shared" si="468"/>
        <v>0</v>
      </c>
      <c r="EQ203" s="83">
        <f t="shared" si="469"/>
        <v>0</v>
      </c>
      <c r="ER203" s="83">
        <f t="shared" si="368"/>
        <v>852278.46304240706</v>
      </c>
      <c r="ES203" s="83">
        <f>INDEX($EK:$EQ,ROW(),MATCH($ES$42,$EK$47:$EQ$47,0))</f>
        <v>0</v>
      </c>
      <c r="ET203" s="83">
        <f t="shared" si="369"/>
        <v>934191.52409391548</v>
      </c>
      <c r="EU203" s="83">
        <f t="shared" si="370"/>
        <v>95217.674014493823</v>
      </c>
      <c r="EV203" s="83">
        <f t="shared" si="371"/>
        <v>113722.01385076344</v>
      </c>
      <c r="EW203" s="83">
        <f t="shared" si="372"/>
        <v>0</v>
      </c>
      <c r="EX203" s="83">
        <f t="shared" si="373"/>
        <v>2484.0139901041985</v>
      </c>
      <c r="EY203" s="83">
        <f t="shared" si="374"/>
        <v>862350.9111201301</v>
      </c>
      <c r="EZ203" s="83">
        <f t="shared" si="375"/>
        <v>0</v>
      </c>
      <c r="FA203" s="83">
        <f t="shared" si="376"/>
        <v>0</v>
      </c>
      <c r="FB203" s="83">
        <f t="shared" si="377"/>
        <v>0</v>
      </c>
      <c r="FC203" s="83">
        <f t="shared" si="378"/>
        <v>0</v>
      </c>
      <c r="FD203" s="83">
        <f t="shared" si="470"/>
        <v>0</v>
      </c>
      <c r="FE203" s="83">
        <f t="shared" si="471"/>
        <v>0</v>
      </c>
      <c r="FF203" s="83">
        <f t="shared" si="379"/>
        <v>862350.9111201301</v>
      </c>
      <c r="FG203" s="113">
        <f>INDEX($EY:$FE,ROW(),MATCH($FG$42,$EY$47:$FE$47,0))</f>
        <v>0</v>
      </c>
      <c r="FH203" s="83">
        <f t="shared" si="380"/>
        <v>941276.19070159504</v>
      </c>
      <c r="FI203" s="83">
        <f t="shared" si="381"/>
        <v>94956.063942283392</v>
      </c>
      <c r="FJ203" s="84">
        <v>4448998.4424355701</v>
      </c>
      <c r="FK203" s="84">
        <v>177964.71090454599</v>
      </c>
      <c r="FL203" s="84"/>
      <c r="FM203" s="83">
        <f t="shared" si="472"/>
        <v>0</v>
      </c>
      <c r="FN203" s="83">
        <f t="shared" si="473"/>
        <v>0</v>
      </c>
      <c r="FO203" s="83">
        <f t="shared" si="382"/>
        <v>177964.71090454599</v>
      </c>
      <c r="FP203" s="84">
        <v>6587063.9001316503</v>
      </c>
      <c r="FQ203" s="84">
        <v>78856850.2040288</v>
      </c>
      <c r="FR203" s="83">
        <f t="shared" si="383"/>
        <v>78856850.204028726</v>
      </c>
      <c r="FS203" s="83">
        <f t="shared" si="384"/>
        <v>0</v>
      </c>
      <c r="FT203" s="84">
        <v>76896749.457237199</v>
      </c>
      <c r="FU203" s="83">
        <f t="shared" si="474"/>
        <v>77129479.954223961</v>
      </c>
      <c r="FV203" s="83">
        <f t="shared" si="475"/>
        <v>0</v>
      </c>
      <c r="FW203" s="83">
        <f t="shared" si="476"/>
        <v>66799606.742484197</v>
      </c>
      <c r="FX203" s="84">
        <v>59400221.350000001</v>
      </c>
      <c r="FY203" s="83">
        <f t="shared" si="385"/>
        <v>49496150.56577605</v>
      </c>
      <c r="FZ203" s="83">
        <f t="shared" si="477"/>
        <v>84247.382009506226</v>
      </c>
      <c r="GA203" s="83">
        <f t="shared" si="386"/>
        <v>0</v>
      </c>
      <c r="GB203" s="83">
        <f t="shared" si="387"/>
        <v>0</v>
      </c>
      <c r="GC203" s="83">
        <f t="shared" si="388"/>
        <v>0</v>
      </c>
      <c r="GD203" s="83">
        <f t="shared" si="389"/>
        <v>0</v>
      </c>
      <c r="GE203" s="83">
        <f t="shared" si="390"/>
        <v>0</v>
      </c>
      <c r="GF203" s="83">
        <f t="shared" si="391"/>
        <v>0</v>
      </c>
      <c r="GG203" s="83">
        <f t="shared" si="392"/>
        <v>0</v>
      </c>
      <c r="GH203" s="83">
        <f t="shared" si="393"/>
        <v>0</v>
      </c>
      <c r="GI203" s="83">
        <f t="shared" si="394"/>
        <v>77129479.954223961</v>
      </c>
      <c r="GJ203" s="83">
        <f t="shared" si="395"/>
        <v>0</v>
      </c>
      <c r="GK203" s="83">
        <f t="shared" si="396"/>
        <v>77129479.954223961</v>
      </c>
      <c r="GL203" s="83">
        <f t="shared" si="397"/>
        <v>77129479.954223961</v>
      </c>
      <c r="GM203" s="83">
        <f t="shared" si="398"/>
        <v>0</v>
      </c>
      <c r="GN203" s="83">
        <f t="shared" si="399"/>
        <v>0</v>
      </c>
      <c r="GO203" s="83">
        <f t="shared" si="400"/>
        <v>77129479.954223961</v>
      </c>
      <c r="GP203" s="83">
        <f t="shared" si="401"/>
        <v>77129479.954223961</v>
      </c>
      <c r="GQ203" s="83">
        <f t="shared" si="402"/>
        <v>0</v>
      </c>
      <c r="GR203" s="83">
        <f t="shared" si="403"/>
        <v>0</v>
      </c>
      <c r="GS203" s="83">
        <f t="shared" si="404"/>
        <v>0</v>
      </c>
      <c r="GT203" s="83">
        <f t="shared" si="405"/>
        <v>0</v>
      </c>
      <c r="GU203" s="83">
        <f t="shared" si="406"/>
        <v>0</v>
      </c>
      <c r="GV203" s="83">
        <f t="shared" si="407"/>
        <v>0</v>
      </c>
      <c r="GW203" s="83">
        <f t="shared" si="408"/>
        <v>0</v>
      </c>
      <c r="GX203" s="83">
        <f t="shared" si="409"/>
        <v>0</v>
      </c>
      <c r="GY203" s="83">
        <f t="shared" si="410"/>
        <v>77243337.60087505</v>
      </c>
      <c r="GZ203" s="83">
        <f t="shared" si="411"/>
        <v>0</v>
      </c>
      <c r="HA203" s="83">
        <f t="shared" si="412"/>
        <v>77131961.755236462</v>
      </c>
      <c r="HB203" s="83">
        <f t="shared" si="413"/>
        <v>77863559.754970655</v>
      </c>
      <c r="HC203" s="83">
        <f t="shared" si="414"/>
        <v>0</v>
      </c>
      <c r="HD203" s="83">
        <f t="shared" si="415"/>
        <v>0</v>
      </c>
      <c r="HE203" s="83">
        <f t="shared" si="416"/>
        <v>78103882.895108357</v>
      </c>
      <c r="HF203" s="83">
        <f t="shared" si="417"/>
        <v>77224697.628238454</v>
      </c>
      <c r="HG203" s="83">
        <f t="shared" si="418"/>
        <v>77243337.60087505</v>
      </c>
      <c r="HH203" s="83">
        <f t="shared" si="419"/>
        <v>0</v>
      </c>
      <c r="HI203" s="83">
        <f t="shared" si="420"/>
        <v>77131961.755236462</v>
      </c>
      <c r="HJ203" s="83">
        <f t="shared" si="421"/>
        <v>77978337.797513291</v>
      </c>
      <c r="HK203" s="83">
        <f t="shared" si="422"/>
        <v>0</v>
      </c>
      <c r="HL203" s="83">
        <f t="shared" si="423"/>
        <v>0</v>
      </c>
      <c r="HM203" s="83">
        <f t="shared" si="424"/>
        <v>78063755.794117719</v>
      </c>
      <c r="HN203" s="83">
        <f t="shared" si="425"/>
        <v>77224697.628238454</v>
      </c>
    </row>
    <row r="204" spans="1:222" x14ac:dyDescent="0.2">
      <c r="A204" s="63"/>
      <c r="K204" s="64" t="s">
        <v>521</v>
      </c>
      <c r="L204" s="64"/>
      <c r="M204" s="84">
        <v>1</v>
      </c>
      <c r="N204" s="84">
        <v>2</v>
      </c>
      <c r="O204" s="84"/>
      <c r="P204" s="84"/>
      <c r="Q204" s="84">
        <v>1</v>
      </c>
      <c r="R204" s="84">
        <v>1</v>
      </c>
      <c r="S204" s="83">
        <f t="shared" si="326"/>
        <v>40</v>
      </c>
      <c r="T204" s="87">
        <f t="shared" si="327"/>
        <v>0</v>
      </c>
      <c r="U204" s="84"/>
      <c r="V204" s="84"/>
      <c r="W204" s="85">
        <v>1.0022199091200801</v>
      </c>
      <c r="X204" s="85">
        <v>1.00221452664032</v>
      </c>
      <c r="Y204" s="85">
        <v>1.0022271150286399</v>
      </c>
      <c r="Z204" s="85">
        <v>1.0022199091200801</v>
      </c>
      <c r="AA204" s="85">
        <v>1.00233894937711</v>
      </c>
      <c r="AB204" s="85">
        <v>1.0021107092391</v>
      </c>
      <c r="AC204" s="85">
        <v>1.0022199091200801</v>
      </c>
      <c r="AD204" s="85">
        <v>1.00222016179966</v>
      </c>
      <c r="AE204" s="85">
        <v>1.00221755254101</v>
      </c>
      <c r="AF204" s="98">
        <v>36824581.339986302</v>
      </c>
      <c r="AG204" s="84">
        <v>36812541.380157001</v>
      </c>
      <c r="AH204" s="84">
        <v>36840720.034705497</v>
      </c>
      <c r="AI204" s="84">
        <v>36824581.339986302</v>
      </c>
      <c r="AJ204" s="84">
        <v>36996721.052872598</v>
      </c>
      <c r="AK204" s="84">
        <v>36666679.877514601</v>
      </c>
      <c r="AL204" s="98">
        <v>36824581.339986302</v>
      </c>
      <c r="AM204" s="84">
        <v>36874568.016599998</v>
      </c>
      <c r="AN204" s="84">
        <v>36819052.505038798</v>
      </c>
      <c r="AO204" s="84">
        <v>76633.208571141993</v>
      </c>
      <c r="AP204" s="84"/>
      <c r="AQ204" s="84"/>
      <c r="AR204" s="84">
        <v>34695512.004199699</v>
      </c>
      <c r="AS204" s="83">
        <f t="shared" si="328"/>
        <v>34695512.004199699</v>
      </c>
      <c r="AT204" s="83">
        <f t="shared" si="426"/>
        <v>34695512.004199699</v>
      </c>
      <c r="AU204" s="83">
        <f t="shared" si="329"/>
        <v>0</v>
      </c>
      <c r="AV204" s="84">
        <v>34695519.439999998</v>
      </c>
      <c r="AW204" s="84">
        <v>33617526.189999998</v>
      </c>
      <c r="AX204" s="84"/>
      <c r="AY204" s="83">
        <f t="shared" si="427"/>
        <v>34695519.439999998</v>
      </c>
      <c r="AZ204" s="83">
        <f t="shared" si="428"/>
        <v>0</v>
      </c>
      <c r="BA204" s="83">
        <f t="shared" si="429"/>
        <v>37979207.798557445</v>
      </c>
      <c r="BB204" s="83">
        <f t="shared" si="430"/>
        <v>37979207.798557445</v>
      </c>
      <c r="BC204" s="83">
        <f t="shared" si="431"/>
        <v>37979207.798557445</v>
      </c>
      <c r="BD204" s="83">
        <f t="shared" si="432"/>
        <v>37979207.798557445</v>
      </c>
      <c r="BE204" s="83">
        <f t="shared" si="330"/>
        <v>0</v>
      </c>
      <c r="BF204" s="83">
        <f t="shared" si="331"/>
        <v>0</v>
      </c>
      <c r="BG204" s="83">
        <f t="shared" si="433"/>
        <v>37979207.798557445</v>
      </c>
      <c r="BH204" s="83">
        <f t="shared" si="434"/>
        <v>37967167.838728145</v>
      </c>
      <c r="BI204" s="83">
        <f t="shared" si="435"/>
        <v>37995346.493276641</v>
      </c>
      <c r="BJ204" s="83">
        <f t="shared" si="436"/>
        <v>37979207.798557445</v>
      </c>
      <c r="BK204" s="83">
        <f t="shared" si="437"/>
        <v>38151347.511443742</v>
      </c>
      <c r="BL204" s="83">
        <f t="shared" si="438"/>
        <v>37821306.336085744</v>
      </c>
      <c r="BM204" s="83">
        <f t="shared" si="439"/>
        <v>38029194.475171141</v>
      </c>
      <c r="BN204" s="83">
        <f t="shared" si="440"/>
        <v>37973678.963609941</v>
      </c>
      <c r="BO204" s="83">
        <f t="shared" si="332"/>
        <v>0</v>
      </c>
      <c r="BP204" s="83">
        <f t="shared" si="441"/>
        <v>0</v>
      </c>
      <c r="BQ204" s="83">
        <f t="shared" si="442"/>
        <v>38060955.022517212</v>
      </c>
      <c r="BR204" s="83">
        <f t="shared" si="443"/>
        <v>38060955.022517212</v>
      </c>
      <c r="BS204" s="83">
        <f t="shared" si="444"/>
        <v>38060955.022517212</v>
      </c>
      <c r="BT204" s="83">
        <f t="shared" si="445"/>
        <v>38060955.022517212</v>
      </c>
      <c r="BU204" s="83">
        <f t="shared" si="446"/>
        <v>38060955.022517212</v>
      </c>
      <c r="BV204" s="83">
        <f t="shared" si="447"/>
        <v>38048690.192312382</v>
      </c>
      <c r="BW204" s="83">
        <f t="shared" si="448"/>
        <v>38077395.014531851</v>
      </c>
      <c r="BX204" s="83">
        <f t="shared" si="449"/>
        <v>38060955.022517212</v>
      </c>
      <c r="BY204" s="83">
        <f t="shared" si="450"/>
        <v>38237880.969105467</v>
      </c>
      <c r="BZ204" s="83">
        <f t="shared" si="451"/>
        <v>37898699.036070332</v>
      </c>
      <c r="CA204" s="83">
        <f t="shared" si="452"/>
        <v>38111061.982460558</v>
      </c>
      <c r="CB204" s="83">
        <f t="shared" si="453"/>
        <v>38055327.147050068</v>
      </c>
      <c r="CC204" s="84"/>
      <c r="CD204" s="84"/>
      <c r="CE204" s="84"/>
      <c r="CF204" s="84"/>
      <c r="CG204" s="84"/>
      <c r="CH204" s="84"/>
      <c r="CI204" s="84"/>
      <c r="CJ204" s="84"/>
      <c r="CK204" s="84"/>
      <c r="CL204" s="83">
        <f t="shared" si="321"/>
        <v>0</v>
      </c>
      <c r="CM204" s="83">
        <f t="shared" si="322"/>
        <v>16138.694719195366</v>
      </c>
      <c r="CN204" s="83">
        <f t="shared" si="323"/>
        <v>0</v>
      </c>
      <c r="CO204" s="83">
        <f t="shared" si="454"/>
        <v>172139.71288629621</v>
      </c>
      <c r="CP204" s="83">
        <f t="shared" si="455"/>
        <v>0</v>
      </c>
      <c r="CQ204" s="83">
        <f t="shared" si="456"/>
        <v>0</v>
      </c>
      <c r="CR204" s="83">
        <f t="shared" si="457"/>
        <v>0</v>
      </c>
      <c r="CS204" s="83">
        <f t="shared" si="458"/>
        <v>0</v>
      </c>
      <c r="CT204" s="83">
        <f t="shared" si="459"/>
        <v>0</v>
      </c>
      <c r="CU204" s="83">
        <f t="shared" si="460"/>
        <v>0</v>
      </c>
      <c r="CV204" s="83">
        <f t="shared" si="333"/>
        <v>172139.71288629621</v>
      </c>
      <c r="CW204" s="83">
        <f>INDEX($CO:$CU,ROW(),MATCH($CW$42,$CO$47:$CU$47,0))</f>
        <v>0</v>
      </c>
      <c r="CX204" s="83">
        <f t="shared" si="324"/>
        <v>49986.67661369592</v>
      </c>
      <c r="CY204" s="83">
        <f t="shared" si="325"/>
        <v>0</v>
      </c>
      <c r="CZ204" s="83">
        <f t="shared" si="334"/>
        <v>0</v>
      </c>
      <c r="DA204" s="83">
        <f t="shared" si="335"/>
        <v>16439.99201463908</v>
      </c>
      <c r="DB204" s="83">
        <f t="shared" si="336"/>
        <v>0</v>
      </c>
      <c r="DC204" s="83">
        <f t="shared" si="461"/>
        <v>176925.94658825547</v>
      </c>
      <c r="DD204" s="83">
        <f t="shared" si="462"/>
        <v>0</v>
      </c>
      <c r="DE204" s="83">
        <f t="shared" si="463"/>
        <v>0</v>
      </c>
      <c r="DF204" s="83">
        <f t="shared" si="464"/>
        <v>0</v>
      </c>
      <c r="DG204" s="83">
        <f t="shared" si="465"/>
        <v>0</v>
      </c>
      <c r="DH204" s="83">
        <f t="shared" si="466"/>
        <v>0</v>
      </c>
      <c r="DI204" s="83">
        <f t="shared" si="467"/>
        <v>0</v>
      </c>
      <c r="DJ204" s="83">
        <f t="shared" si="337"/>
        <v>176925.94658825547</v>
      </c>
      <c r="DK204" s="83">
        <f>INDEX($DC:$DI,ROW(),MATCH($DK$42,$DC$47:$DI$47,0))</f>
        <v>0</v>
      </c>
      <c r="DL204" s="83">
        <f t="shared" si="338"/>
        <v>50106.959943346679</v>
      </c>
      <c r="DM204" s="83">
        <f t="shared" si="339"/>
        <v>0</v>
      </c>
      <c r="DN204" s="83">
        <f t="shared" si="340"/>
        <v>0</v>
      </c>
      <c r="DO204" s="83">
        <f t="shared" si="341"/>
        <v>1107.6676901875251</v>
      </c>
      <c r="DP204" s="83">
        <f t="shared" si="342"/>
        <v>0</v>
      </c>
      <c r="DQ204" s="83">
        <f t="shared" si="343"/>
        <v>-27717.264213552771</v>
      </c>
      <c r="DR204" s="83">
        <f t="shared" si="344"/>
        <v>0</v>
      </c>
      <c r="DS204" s="83">
        <f t="shared" si="345"/>
        <v>0</v>
      </c>
      <c r="DT204" s="83">
        <f t="shared" si="346"/>
        <v>0</v>
      </c>
      <c r="DU204" s="83">
        <f t="shared" si="347"/>
        <v>0</v>
      </c>
      <c r="DV204" s="83">
        <f t="shared" si="348"/>
        <v>2062.837664939671</v>
      </c>
      <c r="DW204" s="83">
        <f t="shared" si="349"/>
        <v>0</v>
      </c>
      <c r="DX204" s="83">
        <f t="shared" si="350"/>
        <v>0</v>
      </c>
      <c r="DY204" s="83">
        <f t="shared" si="351"/>
        <v>1117.4471776272862</v>
      </c>
      <c r="DZ204" s="83">
        <f t="shared" si="352"/>
        <v>0</v>
      </c>
      <c r="EA204" s="83">
        <f t="shared" si="353"/>
        <v>-27164.193188342873</v>
      </c>
      <c r="EB204" s="83">
        <f t="shared" si="354"/>
        <v>0</v>
      </c>
      <c r="EC204" s="83">
        <f t="shared" si="355"/>
        <v>0</v>
      </c>
      <c r="ED204" s="83">
        <f t="shared" si="356"/>
        <v>0</v>
      </c>
      <c r="EE204" s="83">
        <f t="shared" si="357"/>
        <v>0</v>
      </c>
      <c r="EF204" s="83">
        <f t="shared" si="358"/>
        <v>2048.7469921904199</v>
      </c>
      <c r="EG204" s="83">
        <f t="shared" si="359"/>
        <v>0</v>
      </c>
      <c r="EH204" s="83">
        <f t="shared" si="360"/>
        <v>0</v>
      </c>
      <c r="EI204" s="83">
        <f t="shared" si="361"/>
        <v>15031.027029007841</v>
      </c>
      <c r="EJ204" s="83">
        <f t="shared" si="362"/>
        <v>0</v>
      </c>
      <c r="EK204" s="83">
        <f t="shared" si="363"/>
        <v>199856.97709984897</v>
      </c>
      <c r="EL204" s="83">
        <f t="shared" si="364"/>
        <v>0</v>
      </c>
      <c r="EM204" s="83">
        <f t="shared" si="365"/>
        <v>0</v>
      </c>
      <c r="EN204" s="83">
        <f t="shared" si="366"/>
        <v>0</v>
      </c>
      <c r="EO204" s="83">
        <f t="shared" si="367"/>
        <v>0</v>
      </c>
      <c r="EP204" s="83">
        <f t="shared" si="468"/>
        <v>0</v>
      </c>
      <c r="EQ204" s="83">
        <f t="shared" si="469"/>
        <v>0</v>
      </c>
      <c r="ER204" s="83">
        <f t="shared" si="368"/>
        <v>199856.97709984897</v>
      </c>
      <c r="ES204" s="83">
        <f>INDEX($EK:$EQ,ROW(),MATCH($ES$42,$EK$47:$EQ$47,0))</f>
        <v>0</v>
      </c>
      <c r="ET204" s="83">
        <f t="shared" si="369"/>
        <v>47923.838948756245</v>
      </c>
      <c r="EU204" s="83">
        <f t="shared" si="370"/>
        <v>0</v>
      </c>
      <c r="EV204" s="83">
        <f t="shared" si="371"/>
        <v>0</v>
      </c>
      <c r="EW204" s="83">
        <f t="shared" si="372"/>
        <v>15322.544837011794</v>
      </c>
      <c r="EX204" s="83">
        <f t="shared" si="373"/>
        <v>0</v>
      </c>
      <c r="EY204" s="83">
        <f t="shared" si="374"/>
        <v>204090.13977659834</v>
      </c>
      <c r="EZ204" s="83">
        <f t="shared" si="375"/>
        <v>0</v>
      </c>
      <c r="FA204" s="83">
        <f t="shared" si="376"/>
        <v>0</v>
      </c>
      <c r="FB204" s="83">
        <f t="shared" si="377"/>
        <v>0</v>
      </c>
      <c r="FC204" s="83">
        <f t="shared" si="378"/>
        <v>0</v>
      </c>
      <c r="FD204" s="83">
        <f t="shared" si="470"/>
        <v>0</v>
      </c>
      <c r="FE204" s="83">
        <f t="shared" si="471"/>
        <v>0</v>
      </c>
      <c r="FF204" s="83">
        <f t="shared" si="379"/>
        <v>204090.13977659834</v>
      </c>
      <c r="FG204" s="113">
        <f>INDEX($EY:$FE,ROW(),MATCH($FG$42,$EY$47:$FE$47,0))</f>
        <v>0</v>
      </c>
      <c r="FH204" s="83">
        <f t="shared" si="380"/>
        <v>48058.21295115626</v>
      </c>
      <c r="FI204" s="83">
        <f t="shared" si="381"/>
        <v>0</v>
      </c>
      <c r="FJ204" s="84">
        <v>285443.91746873001</v>
      </c>
      <c r="FK204" s="84">
        <v>91159.989672141106</v>
      </c>
      <c r="FL204" s="84"/>
      <c r="FM204" s="83">
        <f t="shared" si="472"/>
        <v>0</v>
      </c>
      <c r="FN204" s="83">
        <f t="shared" si="473"/>
        <v>0</v>
      </c>
      <c r="FO204" s="83">
        <f t="shared" si="382"/>
        <v>91159.989672141106</v>
      </c>
      <c r="FP204" s="84">
        <v>44890.726900565802</v>
      </c>
      <c r="FQ204" s="84">
        <v>36492937.019518398</v>
      </c>
      <c r="FR204" s="83">
        <f t="shared" si="383"/>
        <v>36492937.019518398</v>
      </c>
      <c r="FS204" s="83">
        <f t="shared" si="384"/>
        <v>0</v>
      </c>
      <c r="FT204" s="84">
        <v>36824650.199758701</v>
      </c>
      <c r="FU204" s="83">
        <f t="shared" si="474"/>
        <v>37979207.798557445</v>
      </c>
      <c r="FV204" s="83">
        <f t="shared" si="475"/>
        <v>0</v>
      </c>
      <c r="FW204" s="83">
        <f t="shared" si="476"/>
        <v>34695512.004199699</v>
      </c>
      <c r="FX204" s="84">
        <v>-1005222.88</v>
      </c>
      <c r="FY204" s="83">
        <f t="shared" si="385"/>
        <v>0</v>
      </c>
      <c r="FZ204" s="83">
        <f t="shared" si="477"/>
        <v>-68.859772399067879</v>
      </c>
      <c r="GA204" s="83">
        <f t="shared" si="386"/>
        <v>0</v>
      </c>
      <c r="GB204" s="83">
        <f t="shared" si="387"/>
        <v>0</v>
      </c>
      <c r="GC204" s="83">
        <f t="shared" si="388"/>
        <v>0</v>
      </c>
      <c r="GD204" s="83">
        <f t="shared" si="389"/>
        <v>0</v>
      </c>
      <c r="GE204" s="83">
        <f t="shared" si="390"/>
        <v>0</v>
      </c>
      <c r="GF204" s="83">
        <f t="shared" si="391"/>
        <v>0</v>
      </c>
      <c r="GG204" s="83">
        <f t="shared" si="392"/>
        <v>0</v>
      </c>
      <c r="GH204" s="83">
        <f t="shared" si="393"/>
        <v>0</v>
      </c>
      <c r="GI204" s="83">
        <f t="shared" si="394"/>
        <v>0</v>
      </c>
      <c r="GJ204" s="83">
        <f t="shared" si="395"/>
        <v>37979207.798557445</v>
      </c>
      <c r="GK204" s="83">
        <f t="shared" si="396"/>
        <v>0</v>
      </c>
      <c r="GL204" s="83">
        <f t="shared" si="397"/>
        <v>37979207.798557445</v>
      </c>
      <c r="GM204" s="83">
        <f t="shared" si="398"/>
        <v>0</v>
      </c>
      <c r="GN204" s="83">
        <f t="shared" si="399"/>
        <v>0</v>
      </c>
      <c r="GO204" s="83">
        <f t="shared" si="400"/>
        <v>37979207.798557445</v>
      </c>
      <c r="GP204" s="83">
        <f t="shared" si="401"/>
        <v>0</v>
      </c>
      <c r="GQ204" s="83">
        <f t="shared" si="402"/>
        <v>0</v>
      </c>
      <c r="GR204" s="83">
        <f t="shared" si="403"/>
        <v>0</v>
      </c>
      <c r="GS204" s="83">
        <f t="shared" si="404"/>
        <v>0</v>
      </c>
      <c r="GT204" s="83">
        <f t="shared" si="405"/>
        <v>0</v>
      </c>
      <c r="GU204" s="83">
        <f t="shared" si="406"/>
        <v>0</v>
      </c>
      <c r="GV204" s="83">
        <f t="shared" si="407"/>
        <v>0</v>
      </c>
      <c r="GW204" s="83">
        <f t="shared" si="408"/>
        <v>0</v>
      </c>
      <c r="GX204" s="83">
        <f t="shared" si="409"/>
        <v>0</v>
      </c>
      <c r="GY204" s="83">
        <f t="shared" si="410"/>
        <v>0</v>
      </c>
      <c r="GZ204" s="83">
        <f t="shared" si="411"/>
        <v>37995346.493276641</v>
      </c>
      <c r="HA204" s="83">
        <f t="shared" si="412"/>
        <v>0</v>
      </c>
      <c r="HB204" s="83">
        <f t="shared" si="413"/>
        <v>38151347.511443742</v>
      </c>
      <c r="HC204" s="83">
        <f t="shared" si="414"/>
        <v>0</v>
      </c>
      <c r="HD204" s="83">
        <f t="shared" si="415"/>
        <v>0</v>
      </c>
      <c r="HE204" s="83">
        <f t="shared" si="416"/>
        <v>38029194.475171141</v>
      </c>
      <c r="HF204" s="83">
        <f t="shared" si="417"/>
        <v>0</v>
      </c>
      <c r="HG204" s="83">
        <f t="shared" si="418"/>
        <v>0</v>
      </c>
      <c r="HH204" s="83">
        <f t="shared" si="419"/>
        <v>37994229.046099015</v>
      </c>
      <c r="HI204" s="83">
        <f t="shared" si="420"/>
        <v>0</v>
      </c>
      <c r="HJ204" s="83">
        <f t="shared" si="421"/>
        <v>38178511.704632081</v>
      </c>
      <c r="HK204" s="83">
        <f t="shared" si="422"/>
        <v>0</v>
      </c>
      <c r="HL204" s="83">
        <f t="shared" si="423"/>
        <v>0</v>
      </c>
      <c r="HM204" s="83">
        <f t="shared" si="424"/>
        <v>38027145.728178948</v>
      </c>
      <c r="HN204" s="83">
        <f t="shared" si="425"/>
        <v>0</v>
      </c>
    </row>
    <row r="205" spans="1:222" x14ac:dyDescent="0.2">
      <c r="A205" s="63"/>
      <c r="K205" s="64" t="s">
        <v>522</v>
      </c>
      <c r="L205" s="64"/>
      <c r="M205" s="84">
        <v>1</v>
      </c>
      <c r="N205" s="84">
        <v>2</v>
      </c>
      <c r="O205" s="84"/>
      <c r="P205" s="84"/>
      <c r="Q205" s="84">
        <v>1</v>
      </c>
      <c r="R205" s="84">
        <v>1</v>
      </c>
      <c r="S205" s="83">
        <f t="shared" si="326"/>
        <v>40</v>
      </c>
      <c r="T205" s="87">
        <f t="shared" si="327"/>
        <v>0</v>
      </c>
      <c r="U205" s="84"/>
      <c r="V205" s="84"/>
      <c r="W205" s="85">
        <v>1.0038000933239799</v>
      </c>
      <c r="X205" s="85">
        <v>1.0037932883518399</v>
      </c>
      <c r="Y205" s="85">
        <v>1.00380927430006</v>
      </c>
      <c r="Z205" s="85">
        <v>1.00380008407034</v>
      </c>
      <c r="AA205" s="85">
        <v>1.0040038698985501</v>
      </c>
      <c r="AB205" s="85">
        <v>1.0036191106926899</v>
      </c>
      <c r="AC205" s="85">
        <v>1.0038000933239799</v>
      </c>
      <c r="AD205" s="85">
        <v>1.0038468297344301</v>
      </c>
      <c r="AE205" s="85">
        <v>1.00379500845145</v>
      </c>
      <c r="AF205" s="98">
        <v>70302245.056260496</v>
      </c>
      <c r="AG205" s="84">
        <v>70297861.599734604</v>
      </c>
      <c r="AH205" s="84">
        <v>70308580.033097893</v>
      </c>
      <c r="AI205" s="84">
        <v>70302489.261063606</v>
      </c>
      <c r="AJ205" s="84">
        <v>71453535.703728601</v>
      </c>
      <c r="AK205" s="84">
        <v>69303488.898605406</v>
      </c>
      <c r="AL205" s="98">
        <v>70302245.056260496</v>
      </c>
      <c r="AM205" s="84">
        <v>72716120.210059106</v>
      </c>
      <c r="AN205" s="84">
        <v>70303592.612402603</v>
      </c>
      <c r="AO205" s="84">
        <v>116351.507481901</v>
      </c>
      <c r="AP205" s="84"/>
      <c r="AQ205" s="84"/>
      <c r="AR205" s="84">
        <v>52243409.259514697</v>
      </c>
      <c r="AS205" s="83">
        <f t="shared" si="328"/>
        <v>52243409.259514697</v>
      </c>
      <c r="AT205" s="83">
        <f t="shared" si="426"/>
        <v>52243409.259514697</v>
      </c>
      <c r="AU205" s="83">
        <f t="shared" si="329"/>
        <v>0</v>
      </c>
      <c r="AV205" s="84">
        <v>52677893.369999997</v>
      </c>
      <c r="AW205" s="84">
        <v>52677893.369999997</v>
      </c>
      <c r="AX205" s="84"/>
      <c r="AY205" s="83">
        <f t="shared" si="427"/>
        <v>52677893.369999997</v>
      </c>
      <c r="AZ205" s="83">
        <f t="shared" si="428"/>
        <v>0</v>
      </c>
      <c r="BA205" s="83">
        <f t="shared" si="429"/>
        <v>70418596.563742399</v>
      </c>
      <c r="BB205" s="83">
        <f t="shared" si="430"/>
        <v>70418596.563742399</v>
      </c>
      <c r="BC205" s="83">
        <f t="shared" si="431"/>
        <v>70418596.563742399</v>
      </c>
      <c r="BD205" s="83">
        <f t="shared" si="432"/>
        <v>70418596.563742399</v>
      </c>
      <c r="BE205" s="83">
        <f t="shared" si="330"/>
        <v>0</v>
      </c>
      <c r="BF205" s="83">
        <f t="shared" si="331"/>
        <v>0</v>
      </c>
      <c r="BG205" s="83">
        <f t="shared" si="433"/>
        <v>70418596.563742399</v>
      </c>
      <c r="BH205" s="83">
        <f t="shared" si="434"/>
        <v>70414213.107216507</v>
      </c>
      <c r="BI205" s="83">
        <f t="shared" si="435"/>
        <v>70424931.540579796</v>
      </c>
      <c r="BJ205" s="83">
        <f t="shared" si="436"/>
        <v>70418840.768545508</v>
      </c>
      <c r="BK205" s="83">
        <f t="shared" si="437"/>
        <v>71569887.211210504</v>
      </c>
      <c r="BL205" s="83">
        <f t="shared" si="438"/>
        <v>69419840.406087309</v>
      </c>
      <c r="BM205" s="83">
        <f t="shared" si="439"/>
        <v>72832471.717541009</v>
      </c>
      <c r="BN205" s="83">
        <f t="shared" si="440"/>
        <v>70419944.119884506</v>
      </c>
      <c r="BO205" s="83">
        <f t="shared" si="332"/>
        <v>0</v>
      </c>
      <c r="BP205" s="83">
        <f t="shared" si="441"/>
        <v>0</v>
      </c>
      <c r="BQ205" s="83">
        <f t="shared" si="442"/>
        <v>70685751.6558415</v>
      </c>
      <c r="BR205" s="83">
        <f t="shared" si="443"/>
        <v>70685751.6558415</v>
      </c>
      <c r="BS205" s="83">
        <f t="shared" si="444"/>
        <v>70685751.6558415</v>
      </c>
      <c r="BT205" s="83">
        <f t="shared" si="445"/>
        <v>70685751.6558415</v>
      </c>
      <c r="BU205" s="83">
        <f t="shared" si="446"/>
        <v>70685751.6558415</v>
      </c>
      <c r="BV205" s="83">
        <f t="shared" si="447"/>
        <v>70680873.166782036</v>
      </c>
      <c r="BW205" s="83">
        <f t="shared" si="448"/>
        <v>70692756.207573578</v>
      </c>
      <c r="BX205" s="83">
        <f t="shared" si="449"/>
        <v>70685996.138091728</v>
      </c>
      <c r="BY205" s="83">
        <f t="shared" si="450"/>
        <v>71855977.871959642</v>
      </c>
      <c r="BZ205" s="83">
        <f t="shared" si="451"/>
        <v>69670657.403800964</v>
      </c>
      <c r="CA205" s="83">
        <f t="shared" si="452"/>
        <v>73112198.250937462</v>
      </c>
      <c r="CB205" s="83">
        <f t="shared" si="453"/>
        <v>70686746.848015875</v>
      </c>
      <c r="CC205" s="84"/>
      <c r="CD205" s="84"/>
      <c r="CE205" s="84"/>
      <c r="CF205" s="84"/>
      <c r="CG205" s="84"/>
      <c r="CH205" s="84"/>
      <c r="CI205" s="84"/>
      <c r="CJ205" s="84"/>
      <c r="CK205" s="84"/>
      <c r="CL205" s="83">
        <f t="shared" si="321"/>
        <v>0</v>
      </c>
      <c r="CM205" s="83">
        <f t="shared" si="322"/>
        <v>6334.9768373966217</v>
      </c>
      <c r="CN205" s="83">
        <f t="shared" si="323"/>
        <v>244.20480310916901</v>
      </c>
      <c r="CO205" s="83">
        <f t="shared" si="454"/>
        <v>1151290.647468105</v>
      </c>
      <c r="CP205" s="83">
        <f t="shared" si="455"/>
        <v>0</v>
      </c>
      <c r="CQ205" s="83">
        <f t="shared" si="456"/>
        <v>0</v>
      </c>
      <c r="CR205" s="83">
        <f t="shared" si="457"/>
        <v>0</v>
      </c>
      <c r="CS205" s="83">
        <f t="shared" si="458"/>
        <v>0</v>
      </c>
      <c r="CT205" s="83">
        <f t="shared" si="459"/>
        <v>0</v>
      </c>
      <c r="CU205" s="83">
        <f t="shared" si="460"/>
        <v>0</v>
      </c>
      <c r="CV205" s="83">
        <f t="shared" si="333"/>
        <v>1151290.647468105</v>
      </c>
      <c r="CW205" s="83">
        <f>INDEX($CO:$CU,ROW(),MATCH($CW$42,$CO$47:$CU$47,0))</f>
        <v>0</v>
      </c>
      <c r="CX205" s="83">
        <f t="shared" si="324"/>
        <v>2413875.15379861</v>
      </c>
      <c r="CY205" s="83">
        <f t="shared" si="325"/>
        <v>1347.5561421066523</v>
      </c>
      <c r="CZ205" s="83">
        <f t="shared" si="334"/>
        <v>0</v>
      </c>
      <c r="DA205" s="83">
        <f t="shared" si="335"/>
        <v>7004.5517320781946</v>
      </c>
      <c r="DB205" s="83">
        <f t="shared" si="336"/>
        <v>244.48225022852421</v>
      </c>
      <c r="DC205" s="83">
        <f t="shared" si="461"/>
        <v>1170226.216118142</v>
      </c>
      <c r="DD205" s="83">
        <f t="shared" si="462"/>
        <v>0</v>
      </c>
      <c r="DE205" s="83">
        <f t="shared" si="463"/>
        <v>0</v>
      </c>
      <c r="DF205" s="83">
        <f t="shared" si="464"/>
        <v>0</v>
      </c>
      <c r="DG205" s="83">
        <f t="shared" si="465"/>
        <v>0</v>
      </c>
      <c r="DH205" s="83">
        <f t="shared" si="466"/>
        <v>0</v>
      </c>
      <c r="DI205" s="83">
        <f t="shared" si="467"/>
        <v>0</v>
      </c>
      <c r="DJ205" s="83">
        <f t="shared" si="337"/>
        <v>1170226.216118142</v>
      </c>
      <c r="DK205" s="83">
        <f>INDEX($DC:$DI,ROW(),MATCH($DK$42,$DC$47:$DI$47,0))</f>
        <v>0</v>
      </c>
      <c r="DL205" s="83">
        <f t="shared" si="338"/>
        <v>2426446.5950959623</v>
      </c>
      <c r="DM205" s="83">
        <f t="shared" si="339"/>
        <v>995.19217437505722</v>
      </c>
      <c r="DN205" s="83">
        <f t="shared" si="340"/>
        <v>0</v>
      </c>
      <c r="DO205" s="83">
        <f t="shared" si="341"/>
        <v>434.79657326465872</v>
      </c>
      <c r="DP205" s="83">
        <f t="shared" si="342"/>
        <v>0</v>
      </c>
      <c r="DQ205" s="83">
        <f t="shared" si="343"/>
        <v>-185376.32326332328</v>
      </c>
      <c r="DR205" s="83">
        <f t="shared" si="344"/>
        <v>0</v>
      </c>
      <c r="DS205" s="83">
        <f t="shared" si="345"/>
        <v>0</v>
      </c>
      <c r="DT205" s="83">
        <f t="shared" si="346"/>
        <v>0</v>
      </c>
      <c r="DU205" s="83">
        <f t="shared" si="347"/>
        <v>0</v>
      </c>
      <c r="DV205" s="83">
        <f t="shared" si="348"/>
        <v>99615.195949104003</v>
      </c>
      <c r="DW205" s="83">
        <f t="shared" si="349"/>
        <v>0</v>
      </c>
      <c r="DX205" s="83">
        <f t="shared" si="350"/>
        <v>0</v>
      </c>
      <c r="DY205" s="83">
        <f t="shared" si="351"/>
        <v>476.10829473550297</v>
      </c>
      <c r="DZ205" s="83">
        <f t="shared" si="352"/>
        <v>0</v>
      </c>
      <c r="EA205" s="83">
        <f t="shared" si="353"/>
        <v>-179669.80887588381</v>
      </c>
      <c r="EB205" s="83">
        <f t="shared" si="354"/>
        <v>0</v>
      </c>
      <c r="EC205" s="83">
        <f t="shared" si="355"/>
        <v>0</v>
      </c>
      <c r="ED205" s="83">
        <f t="shared" si="356"/>
        <v>0</v>
      </c>
      <c r="EE205" s="83">
        <f t="shared" si="357"/>
        <v>0</v>
      </c>
      <c r="EF205" s="83">
        <f t="shared" si="358"/>
        <v>99211.270630550862</v>
      </c>
      <c r="EG205" s="83">
        <f t="shared" si="359"/>
        <v>0</v>
      </c>
      <c r="EH205" s="83">
        <f t="shared" si="360"/>
        <v>0</v>
      </c>
      <c r="EI205" s="83">
        <f t="shared" si="361"/>
        <v>5900.1802641319628</v>
      </c>
      <c r="EJ205" s="83">
        <f t="shared" si="362"/>
        <v>244.20480310916901</v>
      </c>
      <c r="EK205" s="83">
        <f t="shared" si="363"/>
        <v>1336666.9707314284</v>
      </c>
      <c r="EL205" s="83">
        <f t="shared" si="364"/>
        <v>0</v>
      </c>
      <c r="EM205" s="83">
        <f t="shared" si="365"/>
        <v>0</v>
      </c>
      <c r="EN205" s="83">
        <f t="shared" si="366"/>
        <v>0</v>
      </c>
      <c r="EO205" s="83">
        <f t="shared" si="367"/>
        <v>0</v>
      </c>
      <c r="EP205" s="83">
        <f t="shared" si="468"/>
        <v>0</v>
      </c>
      <c r="EQ205" s="83">
        <f t="shared" si="469"/>
        <v>0</v>
      </c>
      <c r="ER205" s="83">
        <f t="shared" si="368"/>
        <v>1336666.9707314284</v>
      </c>
      <c r="ES205" s="83">
        <f>INDEX($EK:$EQ,ROW(),MATCH($ES$42,$EK$47:$EQ$47,0))</f>
        <v>0</v>
      </c>
      <c r="ET205" s="83">
        <f t="shared" si="369"/>
        <v>2314259.9578495058</v>
      </c>
      <c r="EU205" s="83">
        <f t="shared" si="370"/>
        <v>1347.5561421066523</v>
      </c>
      <c r="EV205" s="83">
        <f t="shared" si="371"/>
        <v>0</v>
      </c>
      <c r="EW205" s="83">
        <f t="shared" si="372"/>
        <v>6528.4434373426921</v>
      </c>
      <c r="EX205" s="83">
        <f t="shared" si="373"/>
        <v>244.48225022852421</v>
      </c>
      <c r="EY205" s="83">
        <f t="shared" si="374"/>
        <v>1349896.0249940259</v>
      </c>
      <c r="EZ205" s="83">
        <f t="shared" si="375"/>
        <v>0</v>
      </c>
      <c r="FA205" s="83">
        <f t="shared" si="376"/>
        <v>0</v>
      </c>
      <c r="FB205" s="83">
        <f t="shared" si="377"/>
        <v>0</v>
      </c>
      <c r="FC205" s="83">
        <f t="shared" si="378"/>
        <v>0</v>
      </c>
      <c r="FD205" s="83">
        <f t="shared" si="470"/>
        <v>0</v>
      </c>
      <c r="FE205" s="83">
        <f t="shared" si="471"/>
        <v>0</v>
      </c>
      <c r="FF205" s="83">
        <f t="shared" si="379"/>
        <v>1349896.0249940259</v>
      </c>
      <c r="FG205" s="113">
        <f>INDEX($EY:$FE,ROW(),MATCH($FG$42,$EY$47:$FE$47,0))</f>
        <v>0</v>
      </c>
      <c r="FH205" s="83">
        <f t="shared" si="380"/>
        <v>2327235.3244654112</v>
      </c>
      <c r="FI205" s="83">
        <f t="shared" si="381"/>
        <v>995.19217437505722</v>
      </c>
      <c r="FJ205" s="84">
        <v>12474533.238216801</v>
      </c>
      <c r="FK205" s="84">
        <v>221259.88128264699</v>
      </c>
      <c r="FL205" s="84"/>
      <c r="FM205" s="83">
        <f t="shared" si="472"/>
        <v>0</v>
      </c>
      <c r="FN205" s="83">
        <f t="shared" si="473"/>
        <v>0</v>
      </c>
      <c r="FO205" s="83">
        <f t="shared" si="382"/>
        <v>221259.88128264699</v>
      </c>
      <c r="FP205" s="84">
        <v>3913481.4606276299</v>
      </c>
      <c r="FQ205" s="84">
        <v>61288014.265946202</v>
      </c>
      <c r="FR205" s="83">
        <f t="shared" si="383"/>
        <v>61288014.26594618</v>
      </c>
      <c r="FS205" s="83">
        <f t="shared" si="384"/>
        <v>0</v>
      </c>
      <c r="FT205" s="84">
        <v>70070325.924817994</v>
      </c>
      <c r="FU205" s="83">
        <f t="shared" si="474"/>
        <v>70418596.563742399</v>
      </c>
      <c r="FV205" s="83">
        <f t="shared" si="475"/>
        <v>0</v>
      </c>
      <c r="FW205" s="83">
        <f t="shared" si="476"/>
        <v>52243409.259514697</v>
      </c>
      <c r="FX205" s="84">
        <v>17914099.609999999</v>
      </c>
      <c r="FY205" s="83">
        <f t="shared" si="385"/>
        <v>173396.41625759006</v>
      </c>
      <c r="FZ205" s="83">
        <f t="shared" si="477"/>
        <v>231919.13144250214</v>
      </c>
      <c r="GA205" s="83">
        <f t="shared" si="386"/>
        <v>0</v>
      </c>
      <c r="GB205" s="83">
        <f t="shared" si="387"/>
        <v>0</v>
      </c>
      <c r="GC205" s="83">
        <f t="shared" si="388"/>
        <v>0</v>
      </c>
      <c r="GD205" s="83">
        <f t="shared" si="389"/>
        <v>0</v>
      </c>
      <c r="GE205" s="83">
        <f t="shared" si="390"/>
        <v>0</v>
      </c>
      <c r="GF205" s="83">
        <f t="shared" si="391"/>
        <v>0</v>
      </c>
      <c r="GG205" s="83">
        <f t="shared" si="392"/>
        <v>0</v>
      </c>
      <c r="GH205" s="83">
        <f t="shared" si="393"/>
        <v>0</v>
      </c>
      <c r="GI205" s="83">
        <f t="shared" si="394"/>
        <v>0</v>
      </c>
      <c r="GJ205" s="83">
        <f t="shared" si="395"/>
        <v>70418596.563742399</v>
      </c>
      <c r="GK205" s="83">
        <f t="shared" si="396"/>
        <v>70418596.563742399</v>
      </c>
      <c r="GL205" s="83">
        <f t="shared" si="397"/>
        <v>70418596.563742399</v>
      </c>
      <c r="GM205" s="83">
        <f t="shared" si="398"/>
        <v>0</v>
      </c>
      <c r="GN205" s="83">
        <f t="shared" si="399"/>
        <v>0</v>
      </c>
      <c r="GO205" s="83">
        <f t="shared" si="400"/>
        <v>70418596.563742399</v>
      </c>
      <c r="GP205" s="83">
        <f t="shared" si="401"/>
        <v>70418596.563742399</v>
      </c>
      <c r="GQ205" s="83">
        <f t="shared" si="402"/>
        <v>0</v>
      </c>
      <c r="GR205" s="83">
        <f t="shared" si="403"/>
        <v>0</v>
      </c>
      <c r="GS205" s="83">
        <f t="shared" si="404"/>
        <v>0</v>
      </c>
      <c r="GT205" s="83">
        <f t="shared" si="405"/>
        <v>0</v>
      </c>
      <c r="GU205" s="83">
        <f t="shared" si="406"/>
        <v>0</v>
      </c>
      <c r="GV205" s="83">
        <f t="shared" si="407"/>
        <v>0</v>
      </c>
      <c r="GW205" s="83">
        <f t="shared" si="408"/>
        <v>0</v>
      </c>
      <c r="GX205" s="83">
        <f t="shared" si="409"/>
        <v>0</v>
      </c>
      <c r="GY205" s="83">
        <f t="shared" si="410"/>
        <v>0</v>
      </c>
      <c r="GZ205" s="83">
        <f t="shared" si="411"/>
        <v>70424931.540579796</v>
      </c>
      <c r="HA205" s="83">
        <f t="shared" si="412"/>
        <v>70418840.768545508</v>
      </c>
      <c r="HB205" s="83">
        <f t="shared" si="413"/>
        <v>71569887.211210504</v>
      </c>
      <c r="HC205" s="83">
        <f t="shared" si="414"/>
        <v>0</v>
      </c>
      <c r="HD205" s="83">
        <f t="shared" si="415"/>
        <v>0</v>
      </c>
      <c r="HE205" s="83">
        <f t="shared" si="416"/>
        <v>72832471.717541009</v>
      </c>
      <c r="HF205" s="83">
        <f t="shared" si="417"/>
        <v>70419944.119884506</v>
      </c>
      <c r="HG205" s="83">
        <f t="shared" si="418"/>
        <v>0</v>
      </c>
      <c r="HH205" s="83">
        <f t="shared" si="419"/>
        <v>70424455.432285056</v>
      </c>
      <c r="HI205" s="83">
        <f t="shared" si="420"/>
        <v>70418840.768545508</v>
      </c>
      <c r="HJ205" s="83">
        <f t="shared" si="421"/>
        <v>71749557.020086393</v>
      </c>
      <c r="HK205" s="83">
        <f t="shared" si="422"/>
        <v>0</v>
      </c>
      <c r="HL205" s="83">
        <f t="shared" si="423"/>
        <v>0</v>
      </c>
      <c r="HM205" s="83">
        <f t="shared" si="424"/>
        <v>72733260.446910456</v>
      </c>
      <c r="HN205" s="83">
        <f t="shared" si="425"/>
        <v>70419944.119884506</v>
      </c>
    </row>
    <row r="206" spans="1:222" x14ac:dyDescent="0.2">
      <c r="A206" s="63"/>
      <c r="K206" s="64" t="s">
        <v>523</v>
      </c>
      <c r="L206" s="64"/>
      <c r="M206" s="84">
        <v>1</v>
      </c>
      <c r="N206" s="84">
        <v>2</v>
      </c>
      <c r="O206" s="84"/>
      <c r="P206" s="84"/>
      <c r="Q206" s="84">
        <v>1</v>
      </c>
      <c r="R206" s="84">
        <v>1</v>
      </c>
      <c r="S206" s="83">
        <f t="shared" si="326"/>
        <v>40</v>
      </c>
      <c r="T206" s="87">
        <f t="shared" si="327"/>
        <v>0</v>
      </c>
      <c r="U206" s="84"/>
      <c r="V206" s="84"/>
      <c r="W206" s="85">
        <v>1.00194558117409</v>
      </c>
      <c r="X206" s="85">
        <v>1.00193984465842</v>
      </c>
      <c r="Y206" s="85">
        <v>1.0019532665900199</v>
      </c>
      <c r="Z206" s="85">
        <v>1.00194558117409</v>
      </c>
      <c r="AA206" s="85">
        <v>1.0019709366559</v>
      </c>
      <c r="AB206" s="85">
        <v>1.0019209617999301</v>
      </c>
      <c r="AC206" s="85">
        <v>1.00194558117409</v>
      </c>
      <c r="AD206" s="85">
        <v>1.00194541883906</v>
      </c>
      <c r="AE206" s="85">
        <v>1.0019427023355101</v>
      </c>
      <c r="AF206" s="98">
        <v>1728972.28495115</v>
      </c>
      <c r="AG206" s="84">
        <v>1729378.87087261</v>
      </c>
      <c r="AH206" s="84">
        <v>1728425.98476747</v>
      </c>
      <c r="AI206" s="84">
        <v>1728972.28495115</v>
      </c>
      <c r="AJ206" s="84">
        <v>1730653.20707336</v>
      </c>
      <c r="AK206" s="84">
        <v>1727326.6568243699</v>
      </c>
      <c r="AL206" s="98">
        <v>1728972.28495115</v>
      </c>
      <c r="AM206" s="84">
        <v>1731421.6135966</v>
      </c>
      <c r="AN206" s="84">
        <v>1729276.4567694</v>
      </c>
      <c r="AO206" s="84">
        <v>3461.6262765934098</v>
      </c>
      <c r="AP206" s="84"/>
      <c r="AQ206" s="84"/>
      <c r="AR206" s="84">
        <v>1566050.5866280301</v>
      </c>
      <c r="AS206" s="83">
        <f t="shared" si="328"/>
        <v>1566050.5866280301</v>
      </c>
      <c r="AT206" s="83">
        <f t="shared" si="426"/>
        <v>1566050.5866280301</v>
      </c>
      <c r="AU206" s="83">
        <f t="shared" si="329"/>
        <v>0</v>
      </c>
      <c r="AV206" s="84">
        <v>1567243.81</v>
      </c>
      <c r="AW206" s="84">
        <v>1567243.81</v>
      </c>
      <c r="AX206" s="84"/>
      <c r="AY206" s="83">
        <f t="shared" si="427"/>
        <v>1567243.81</v>
      </c>
      <c r="AZ206" s="83">
        <f t="shared" si="428"/>
        <v>0</v>
      </c>
      <c r="BA206" s="83">
        <f t="shared" si="429"/>
        <v>1732433.9112277434</v>
      </c>
      <c r="BB206" s="83">
        <f t="shared" si="430"/>
        <v>1732433.9112277434</v>
      </c>
      <c r="BC206" s="83">
        <f t="shared" si="431"/>
        <v>1732433.9112277434</v>
      </c>
      <c r="BD206" s="83">
        <f t="shared" si="432"/>
        <v>1732433.9112277434</v>
      </c>
      <c r="BE206" s="83">
        <f t="shared" si="330"/>
        <v>0</v>
      </c>
      <c r="BF206" s="83">
        <f t="shared" si="331"/>
        <v>0</v>
      </c>
      <c r="BG206" s="83">
        <f t="shared" si="433"/>
        <v>1732433.9112277434</v>
      </c>
      <c r="BH206" s="83">
        <f t="shared" si="434"/>
        <v>1732840.4971492034</v>
      </c>
      <c r="BI206" s="83">
        <f t="shared" si="435"/>
        <v>1731887.6110440635</v>
      </c>
      <c r="BJ206" s="83">
        <f t="shared" si="436"/>
        <v>1732433.9112277434</v>
      </c>
      <c r="BK206" s="83">
        <f t="shared" si="437"/>
        <v>1734114.8333499534</v>
      </c>
      <c r="BL206" s="83">
        <f t="shared" si="438"/>
        <v>1730788.2831009633</v>
      </c>
      <c r="BM206" s="83">
        <f t="shared" si="439"/>
        <v>1734883.2398731934</v>
      </c>
      <c r="BN206" s="83">
        <f t="shared" si="440"/>
        <v>1732738.0830459935</v>
      </c>
      <c r="BO206" s="83">
        <f t="shared" si="332"/>
        <v>0</v>
      </c>
      <c r="BP206" s="83">
        <f t="shared" si="441"/>
        <v>0</v>
      </c>
      <c r="BQ206" s="83">
        <f t="shared" si="442"/>
        <v>1735797.7671558678</v>
      </c>
      <c r="BR206" s="83">
        <f t="shared" si="443"/>
        <v>1735797.7671558678</v>
      </c>
      <c r="BS206" s="83">
        <f t="shared" si="444"/>
        <v>1735797.7671558678</v>
      </c>
      <c r="BT206" s="83">
        <f t="shared" si="445"/>
        <v>1735797.7671558678</v>
      </c>
      <c r="BU206" s="83">
        <f t="shared" si="446"/>
        <v>1735797.7671558678</v>
      </c>
      <c r="BV206" s="83">
        <f t="shared" si="447"/>
        <v>1736195.22351425</v>
      </c>
      <c r="BW206" s="83">
        <f t="shared" si="448"/>
        <v>1735263.6877734321</v>
      </c>
      <c r="BX206" s="83">
        <f t="shared" si="449"/>
        <v>1735797.7671558678</v>
      </c>
      <c r="BY206" s="83">
        <f t="shared" si="450"/>
        <v>1737525.8411944252</v>
      </c>
      <c r="BZ206" s="83">
        <f t="shared" si="451"/>
        <v>1734106.4116247238</v>
      </c>
      <c r="CA206" s="83">
        <f t="shared" si="452"/>
        <v>1738251.5800986399</v>
      </c>
      <c r="CB206" s="83">
        <f t="shared" si="453"/>
        <v>1736097.5524573019</v>
      </c>
      <c r="CC206" s="84"/>
      <c r="CD206" s="84"/>
      <c r="CE206" s="84"/>
      <c r="CF206" s="84"/>
      <c r="CG206" s="84"/>
      <c r="CH206" s="84"/>
      <c r="CI206" s="84"/>
      <c r="CJ206" s="84"/>
      <c r="CK206" s="84"/>
      <c r="CL206" s="83">
        <f t="shared" si="321"/>
        <v>406.58592146006413</v>
      </c>
      <c r="CM206" s="83">
        <f t="shared" si="322"/>
        <v>0</v>
      </c>
      <c r="CN206" s="83">
        <f t="shared" si="323"/>
        <v>0</v>
      </c>
      <c r="CO206" s="83">
        <f t="shared" si="454"/>
        <v>1680.9221222100314</v>
      </c>
      <c r="CP206" s="83">
        <f t="shared" si="455"/>
        <v>0</v>
      </c>
      <c r="CQ206" s="83">
        <f t="shared" si="456"/>
        <v>0</v>
      </c>
      <c r="CR206" s="83">
        <f t="shared" si="457"/>
        <v>0</v>
      </c>
      <c r="CS206" s="83">
        <f t="shared" si="458"/>
        <v>0</v>
      </c>
      <c r="CT206" s="83">
        <f t="shared" si="459"/>
        <v>0</v>
      </c>
      <c r="CU206" s="83">
        <f t="shared" si="460"/>
        <v>0</v>
      </c>
      <c r="CV206" s="83">
        <f t="shared" si="333"/>
        <v>1680.9221222100314</v>
      </c>
      <c r="CW206" s="83">
        <f>INDEX($CO:$CU,ROW(),MATCH($CW$42,$CO$47:$CU$47,0))</f>
        <v>0</v>
      </c>
      <c r="CX206" s="83">
        <f t="shared" si="324"/>
        <v>2449.328645450063</v>
      </c>
      <c r="CY206" s="83">
        <f t="shared" si="325"/>
        <v>304.17181825009175</v>
      </c>
      <c r="CZ206" s="83">
        <f t="shared" si="334"/>
        <v>397.45635838224553</v>
      </c>
      <c r="DA206" s="83">
        <f t="shared" si="335"/>
        <v>0</v>
      </c>
      <c r="DB206" s="83">
        <f t="shared" si="336"/>
        <v>0</v>
      </c>
      <c r="DC206" s="83">
        <f t="shared" si="461"/>
        <v>1728.0740385574754</v>
      </c>
      <c r="DD206" s="83">
        <f t="shared" si="462"/>
        <v>0</v>
      </c>
      <c r="DE206" s="83">
        <f t="shared" si="463"/>
        <v>0</v>
      </c>
      <c r="DF206" s="83">
        <f t="shared" si="464"/>
        <v>0</v>
      </c>
      <c r="DG206" s="83">
        <f t="shared" si="465"/>
        <v>0</v>
      </c>
      <c r="DH206" s="83">
        <f t="shared" si="466"/>
        <v>0</v>
      </c>
      <c r="DI206" s="83">
        <f t="shared" si="467"/>
        <v>0</v>
      </c>
      <c r="DJ206" s="83">
        <f t="shared" si="337"/>
        <v>1728.0740385574754</v>
      </c>
      <c r="DK206" s="83">
        <f>INDEX($DC:$DI,ROW(),MATCH($DK$42,$DC$47:$DI$47,0))</f>
        <v>0</v>
      </c>
      <c r="DL206" s="83">
        <f t="shared" si="338"/>
        <v>2453.8129427721724</v>
      </c>
      <c r="DM206" s="83">
        <f t="shared" si="339"/>
        <v>299.78530143410899</v>
      </c>
      <c r="DN206" s="83">
        <f t="shared" si="340"/>
        <v>0</v>
      </c>
      <c r="DO206" s="83">
        <f t="shared" si="341"/>
        <v>0</v>
      </c>
      <c r="DP206" s="83">
        <f t="shared" si="342"/>
        <v>0</v>
      </c>
      <c r="DQ206" s="83">
        <f t="shared" si="343"/>
        <v>-270.65551465440075</v>
      </c>
      <c r="DR206" s="83">
        <f t="shared" si="344"/>
        <v>0</v>
      </c>
      <c r="DS206" s="83">
        <f t="shared" si="345"/>
        <v>0</v>
      </c>
      <c r="DT206" s="83">
        <f t="shared" si="346"/>
        <v>0</v>
      </c>
      <c r="DU206" s="83">
        <f t="shared" si="347"/>
        <v>0</v>
      </c>
      <c r="DV206" s="83">
        <f t="shared" si="348"/>
        <v>101.07828177290138</v>
      </c>
      <c r="DW206" s="83">
        <f t="shared" si="349"/>
        <v>0</v>
      </c>
      <c r="DX206" s="83">
        <f t="shared" si="350"/>
        <v>0</v>
      </c>
      <c r="DY206" s="83">
        <f t="shared" si="351"/>
        <v>0</v>
      </c>
      <c r="DZ206" s="83">
        <f t="shared" si="352"/>
        <v>0</v>
      </c>
      <c r="EA206" s="83">
        <f t="shared" si="353"/>
        <v>-265.31855803139263</v>
      </c>
      <c r="EB206" s="83">
        <f t="shared" si="354"/>
        <v>0</v>
      </c>
      <c r="EC206" s="83">
        <f t="shared" si="355"/>
        <v>0</v>
      </c>
      <c r="ED206" s="83">
        <f t="shared" si="356"/>
        <v>0</v>
      </c>
      <c r="EE206" s="83">
        <f t="shared" si="357"/>
        <v>0</v>
      </c>
      <c r="EF206" s="83">
        <f t="shared" si="358"/>
        <v>100.33021144340928</v>
      </c>
      <c r="EG206" s="83">
        <f t="shared" si="359"/>
        <v>0</v>
      </c>
      <c r="EH206" s="83">
        <f t="shared" si="360"/>
        <v>406.58592146006413</v>
      </c>
      <c r="EI206" s="83">
        <f t="shared" si="361"/>
        <v>0</v>
      </c>
      <c r="EJ206" s="83">
        <f t="shared" si="362"/>
        <v>0</v>
      </c>
      <c r="EK206" s="83">
        <f t="shared" si="363"/>
        <v>1951.5776368644322</v>
      </c>
      <c r="EL206" s="83">
        <f t="shared" si="364"/>
        <v>0</v>
      </c>
      <c r="EM206" s="83">
        <f t="shared" si="365"/>
        <v>0</v>
      </c>
      <c r="EN206" s="83">
        <f t="shared" si="366"/>
        <v>0</v>
      </c>
      <c r="EO206" s="83">
        <f t="shared" si="367"/>
        <v>0</v>
      </c>
      <c r="EP206" s="83">
        <f t="shared" si="468"/>
        <v>0</v>
      </c>
      <c r="EQ206" s="83">
        <f t="shared" si="469"/>
        <v>0</v>
      </c>
      <c r="ER206" s="83">
        <f t="shared" si="368"/>
        <v>1951.5776368644322</v>
      </c>
      <c r="ES206" s="83">
        <f>INDEX($EK:$EQ,ROW(),MATCH($ES$42,$EK$47:$EQ$47,0))</f>
        <v>0</v>
      </c>
      <c r="ET206" s="83">
        <f t="shared" si="369"/>
        <v>2348.2503636771617</v>
      </c>
      <c r="EU206" s="83">
        <f t="shared" si="370"/>
        <v>304.17181825009175</v>
      </c>
      <c r="EV206" s="83">
        <f t="shared" si="371"/>
        <v>397.45635838224553</v>
      </c>
      <c r="EW206" s="83">
        <f t="shared" si="372"/>
        <v>0</v>
      </c>
      <c r="EX206" s="83">
        <f t="shared" si="373"/>
        <v>0</v>
      </c>
      <c r="EY206" s="83">
        <f t="shared" si="374"/>
        <v>1993.3925965888679</v>
      </c>
      <c r="EZ206" s="83">
        <f t="shared" si="375"/>
        <v>0</v>
      </c>
      <c r="FA206" s="83">
        <f t="shared" si="376"/>
        <v>0</v>
      </c>
      <c r="FB206" s="83">
        <f t="shared" si="377"/>
        <v>0</v>
      </c>
      <c r="FC206" s="83">
        <f t="shared" si="378"/>
        <v>0</v>
      </c>
      <c r="FD206" s="83">
        <f t="shared" si="470"/>
        <v>0</v>
      </c>
      <c r="FE206" s="83">
        <f t="shared" si="471"/>
        <v>0</v>
      </c>
      <c r="FF206" s="83">
        <f t="shared" si="379"/>
        <v>1993.3925965888679</v>
      </c>
      <c r="FG206" s="113">
        <f>INDEX($EY:$FE,ROW(),MATCH($FG$42,$EY$47:$FE$47,0))</f>
        <v>0</v>
      </c>
      <c r="FH206" s="83">
        <f t="shared" si="380"/>
        <v>2353.4827313287633</v>
      </c>
      <c r="FI206" s="83">
        <f t="shared" si="381"/>
        <v>299.78530143410899</v>
      </c>
      <c r="FJ206" s="84">
        <v>15270.8828750747</v>
      </c>
      <c r="FK206" s="84">
        <v>3779.0499824342601</v>
      </c>
      <c r="FL206" s="84"/>
      <c r="FM206" s="83">
        <f t="shared" si="472"/>
        <v>0</v>
      </c>
      <c r="FN206" s="83">
        <f t="shared" si="473"/>
        <v>0</v>
      </c>
      <c r="FO206" s="83">
        <f t="shared" si="382"/>
        <v>3779.0499824342601</v>
      </c>
      <c r="FP206" s="84">
        <v>24477.5774627231</v>
      </c>
      <c r="FQ206" s="84">
        <v>1734275.6014473201</v>
      </c>
      <c r="FR206" s="83">
        <f t="shared" si="383"/>
        <v>1734275.6014473143</v>
      </c>
      <c r="FS206" s="83">
        <f t="shared" si="384"/>
        <v>-5.8207660913467407E-9</v>
      </c>
      <c r="FT206" s="84">
        <v>1728847.9568421</v>
      </c>
      <c r="FU206" s="83">
        <f t="shared" si="474"/>
        <v>1732433.9112277434</v>
      </c>
      <c r="FV206" s="83">
        <f t="shared" si="475"/>
        <v>0</v>
      </c>
      <c r="FW206" s="83">
        <f t="shared" si="476"/>
        <v>1566050.5866280301</v>
      </c>
      <c r="FX206" s="84">
        <v>290969.71000000002</v>
      </c>
      <c r="FY206" s="83">
        <f t="shared" si="385"/>
        <v>125779.60877225664</v>
      </c>
      <c r="FZ206" s="83">
        <f t="shared" si="477"/>
        <v>124.32810904993676</v>
      </c>
      <c r="GA206" s="83">
        <f t="shared" si="386"/>
        <v>0</v>
      </c>
      <c r="GB206" s="83">
        <f t="shared" si="387"/>
        <v>0</v>
      </c>
      <c r="GC206" s="83">
        <f t="shared" si="388"/>
        <v>0</v>
      </c>
      <c r="GD206" s="83">
        <f t="shared" si="389"/>
        <v>0</v>
      </c>
      <c r="GE206" s="83">
        <f t="shared" si="390"/>
        <v>0</v>
      </c>
      <c r="GF206" s="83">
        <f t="shared" si="391"/>
        <v>0</v>
      </c>
      <c r="GG206" s="83">
        <f t="shared" si="392"/>
        <v>0</v>
      </c>
      <c r="GH206" s="83">
        <f t="shared" si="393"/>
        <v>0</v>
      </c>
      <c r="GI206" s="83">
        <f t="shared" si="394"/>
        <v>1732433.9112277434</v>
      </c>
      <c r="GJ206" s="83">
        <f t="shared" si="395"/>
        <v>0</v>
      </c>
      <c r="GK206" s="83">
        <f t="shared" si="396"/>
        <v>0</v>
      </c>
      <c r="GL206" s="83">
        <f t="shared" si="397"/>
        <v>1732433.9112277434</v>
      </c>
      <c r="GM206" s="83">
        <f t="shared" si="398"/>
        <v>0</v>
      </c>
      <c r="GN206" s="83">
        <f t="shared" si="399"/>
        <v>0</v>
      </c>
      <c r="GO206" s="83">
        <f t="shared" si="400"/>
        <v>1732433.9112277434</v>
      </c>
      <c r="GP206" s="83">
        <f t="shared" si="401"/>
        <v>1732433.9112277434</v>
      </c>
      <c r="GQ206" s="83">
        <f t="shared" si="402"/>
        <v>0</v>
      </c>
      <c r="GR206" s="83">
        <f t="shared" si="403"/>
        <v>0</v>
      </c>
      <c r="GS206" s="83">
        <f t="shared" si="404"/>
        <v>0</v>
      </c>
      <c r="GT206" s="83">
        <f t="shared" si="405"/>
        <v>0</v>
      </c>
      <c r="GU206" s="83">
        <f t="shared" si="406"/>
        <v>0</v>
      </c>
      <c r="GV206" s="83">
        <f t="shared" si="407"/>
        <v>0</v>
      </c>
      <c r="GW206" s="83">
        <f t="shared" si="408"/>
        <v>0</v>
      </c>
      <c r="GX206" s="83">
        <f t="shared" si="409"/>
        <v>0</v>
      </c>
      <c r="GY206" s="83">
        <f t="shared" si="410"/>
        <v>1732840.4971492034</v>
      </c>
      <c r="GZ206" s="83">
        <f t="shared" si="411"/>
        <v>0</v>
      </c>
      <c r="HA206" s="83">
        <f t="shared" si="412"/>
        <v>0</v>
      </c>
      <c r="HB206" s="83">
        <f t="shared" si="413"/>
        <v>1734114.8333499534</v>
      </c>
      <c r="HC206" s="83">
        <f t="shared" si="414"/>
        <v>0</v>
      </c>
      <c r="HD206" s="83">
        <f t="shared" si="415"/>
        <v>0</v>
      </c>
      <c r="HE206" s="83">
        <f t="shared" si="416"/>
        <v>1734883.2398731934</v>
      </c>
      <c r="HF206" s="83">
        <f t="shared" si="417"/>
        <v>1732738.0830459935</v>
      </c>
      <c r="HG206" s="83">
        <f t="shared" si="418"/>
        <v>1732840.4971492034</v>
      </c>
      <c r="HH206" s="83">
        <f t="shared" si="419"/>
        <v>0</v>
      </c>
      <c r="HI206" s="83">
        <f t="shared" si="420"/>
        <v>0</v>
      </c>
      <c r="HJ206" s="83">
        <f t="shared" si="421"/>
        <v>1734380.1519079849</v>
      </c>
      <c r="HK206" s="83">
        <f t="shared" si="422"/>
        <v>0</v>
      </c>
      <c r="HL206" s="83">
        <f t="shared" si="423"/>
        <v>0</v>
      </c>
      <c r="HM206" s="83">
        <f t="shared" si="424"/>
        <v>1734782.9096617501</v>
      </c>
      <c r="HN206" s="83">
        <f t="shared" si="425"/>
        <v>1732738.0830459935</v>
      </c>
    </row>
    <row r="207" spans="1:222" x14ac:dyDescent="0.2">
      <c r="A207" s="63"/>
      <c r="K207" s="64" t="s">
        <v>524</v>
      </c>
      <c r="L207" s="64"/>
      <c r="M207" s="84">
        <v>1</v>
      </c>
      <c r="N207" s="84">
        <v>2</v>
      </c>
      <c r="O207" s="84"/>
      <c r="P207" s="84"/>
      <c r="Q207" s="84">
        <v>1</v>
      </c>
      <c r="R207" s="84">
        <v>1</v>
      </c>
      <c r="S207" s="83">
        <f t="shared" si="326"/>
        <v>40</v>
      </c>
      <c r="T207" s="87">
        <f t="shared" si="327"/>
        <v>0</v>
      </c>
      <c r="U207" s="84"/>
      <c r="V207" s="84"/>
      <c r="W207" s="85">
        <v>1.00215185935757</v>
      </c>
      <c r="X207" s="85">
        <v>1.00215055262647</v>
      </c>
      <c r="Y207" s="85">
        <v>1.00215360289331</v>
      </c>
      <c r="Z207" s="85">
        <v>1.00215185935757</v>
      </c>
      <c r="AA207" s="85">
        <v>1.00225406774361</v>
      </c>
      <c r="AB207" s="85">
        <v>1.0020570697153099</v>
      </c>
      <c r="AC207" s="85">
        <v>1.00215185935757</v>
      </c>
      <c r="AD207" s="85">
        <v>1.0021506602836501</v>
      </c>
      <c r="AE207" s="85">
        <v>1.0021516076736801</v>
      </c>
      <c r="AF207" s="98">
        <v>8519272.7097183093</v>
      </c>
      <c r="AG207" s="84">
        <v>8505658.9516457506</v>
      </c>
      <c r="AH207" s="84">
        <v>8537468.0295385309</v>
      </c>
      <c r="AI207" s="84">
        <v>8519272.7097183093</v>
      </c>
      <c r="AJ207" s="84">
        <v>8471161.1474744398</v>
      </c>
      <c r="AK207" s="84">
        <v>8562984.5361967701</v>
      </c>
      <c r="AL207" s="98">
        <v>8519272.7097183093</v>
      </c>
      <c r="AM207" s="84">
        <v>8546183.4328041691</v>
      </c>
      <c r="AN207" s="84">
        <v>8507743.5899519399</v>
      </c>
      <c r="AO207" s="84">
        <v>20398.449734532402</v>
      </c>
      <c r="AP207" s="84"/>
      <c r="AQ207" s="84"/>
      <c r="AR207" s="84">
        <v>9235353.9969101492</v>
      </c>
      <c r="AS207" s="83">
        <f t="shared" si="328"/>
        <v>9235353.9969101492</v>
      </c>
      <c r="AT207" s="83">
        <f t="shared" si="426"/>
        <v>9235353.9969101492</v>
      </c>
      <c r="AU207" s="83">
        <f t="shared" si="329"/>
        <v>0</v>
      </c>
      <c r="AV207" s="84">
        <v>9235354</v>
      </c>
      <c r="AW207" s="84">
        <v>8948410.6300000008</v>
      </c>
      <c r="AX207" s="84"/>
      <c r="AY207" s="83">
        <f t="shared" si="427"/>
        <v>9235354</v>
      </c>
      <c r="AZ207" s="83">
        <f t="shared" si="428"/>
        <v>0</v>
      </c>
      <c r="BA207" s="83">
        <f t="shared" si="429"/>
        <v>8826614.5294528417</v>
      </c>
      <c r="BB207" s="83">
        <f t="shared" si="430"/>
        <v>8990110.3164357655</v>
      </c>
      <c r="BC207" s="83">
        <f t="shared" si="431"/>
        <v>8990110.3164357655</v>
      </c>
      <c r="BD207" s="83">
        <f t="shared" si="432"/>
        <v>8990110.3164357655</v>
      </c>
      <c r="BE207" s="83">
        <f t="shared" si="330"/>
        <v>0</v>
      </c>
      <c r="BF207" s="83">
        <f t="shared" si="331"/>
        <v>0</v>
      </c>
      <c r="BG207" s="83">
        <f t="shared" si="433"/>
        <v>8826614.5294528417</v>
      </c>
      <c r="BH207" s="83">
        <f t="shared" si="434"/>
        <v>8813000.7713802829</v>
      </c>
      <c r="BI207" s="83">
        <f t="shared" si="435"/>
        <v>8844809.8492730632</v>
      </c>
      <c r="BJ207" s="83">
        <f t="shared" si="436"/>
        <v>8826614.5294528417</v>
      </c>
      <c r="BK207" s="83">
        <f t="shared" si="437"/>
        <v>8778502.9672089722</v>
      </c>
      <c r="BL207" s="83">
        <f t="shared" si="438"/>
        <v>8870326.3559313025</v>
      </c>
      <c r="BM207" s="83">
        <f t="shared" si="439"/>
        <v>8853525.2525387015</v>
      </c>
      <c r="BN207" s="83">
        <f t="shared" si="440"/>
        <v>8815085.4096864723</v>
      </c>
      <c r="BO207" s="83">
        <f t="shared" si="332"/>
        <v>0</v>
      </c>
      <c r="BP207" s="83">
        <f t="shared" si="441"/>
        <v>0</v>
      </c>
      <c r="BQ207" s="83">
        <f t="shared" si="442"/>
        <v>8844946.8061529398</v>
      </c>
      <c r="BR207" s="83">
        <f t="shared" si="443"/>
        <v>9001109.6824558228</v>
      </c>
      <c r="BS207" s="83">
        <f t="shared" si="444"/>
        <v>9001109.6824558228</v>
      </c>
      <c r="BT207" s="83">
        <f t="shared" si="445"/>
        <v>9001109.6824558228</v>
      </c>
      <c r="BU207" s="83">
        <f t="shared" si="446"/>
        <v>8844946.8061529398</v>
      </c>
      <c r="BV207" s="83">
        <f t="shared" si="447"/>
        <v>8831292.638578603</v>
      </c>
      <c r="BW207" s="83">
        <f t="shared" si="448"/>
        <v>8863196.1651230194</v>
      </c>
      <c r="BX207" s="83">
        <f t="shared" si="449"/>
        <v>8844946.8061529398</v>
      </c>
      <c r="BY207" s="83">
        <f t="shared" si="450"/>
        <v>8797597.538302416</v>
      </c>
      <c r="BZ207" s="83">
        <f t="shared" si="451"/>
        <v>8887941.0120933801</v>
      </c>
      <c r="CA207" s="83">
        <f t="shared" si="452"/>
        <v>8871905.189824421</v>
      </c>
      <c r="CB207" s="83">
        <f t="shared" si="453"/>
        <v>8833390.736080315</v>
      </c>
      <c r="CC207" s="84"/>
      <c r="CD207" s="84"/>
      <c r="CE207" s="84"/>
      <c r="CF207" s="84"/>
      <c r="CG207" s="84"/>
      <c r="CH207" s="84"/>
      <c r="CI207" s="84"/>
      <c r="CJ207" s="84"/>
      <c r="CK207" s="84"/>
      <c r="CL207" s="83">
        <f t="shared" si="321"/>
        <v>0</v>
      </c>
      <c r="CM207" s="83">
        <f t="shared" si="322"/>
        <v>18195.319820221514</v>
      </c>
      <c r="CN207" s="83">
        <f t="shared" si="323"/>
        <v>0</v>
      </c>
      <c r="CO207" s="83">
        <f t="shared" si="454"/>
        <v>0</v>
      </c>
      <c r="CP207" s="83">
        <f t="shared" si="455"/>
        <v>43711.826478460804</v>
      </c>
      <c r="CQ207" s="83">
        <f t="shared" si="456"/>
        <v>0</v>
      </c>
      <c r="CR207" s="83">
        <f t="shared" si="457"/>
        <v>163495.78698292375</v>
      </c>
      <c r="CS207" s="83">
        <f t="shared" si="458"/>
        <v>163495.78698292375</v>
      </c>
      <c r="CT207" s="83">
        <f t="shared" si="459"/>
        <v>163495.78698292375</v>
      </c>
      <c r="CU207" s="83">
        <f t="shared" si="460"/>
        <v>163495.78698292375</v>
      </c>
      <c r="CV207" s="83">
        <f t="shared" si="333"/>
        <v>163495.78698292375</v>
      </c>
      <c r="CW207" s="83">
        <f>INDEX($CO:$CU,ROW(),MATCH($CW$42,$CO$47:$CU$47,0))</f>
        <v>163495.78698292375</v>
      </c>
      <c r="CX207" s="83">
        <f t="shared" si="324"/>
        <v>26910.72308585979</v>
      </c>
      <c r="CY207" s="83">
        <f t="shared" si="325"/>
        <v>0</v>
      </c>
      <c r="CZ207" s="83">
        <f t="shared" si="334"/>
        <v>0</v>
      </c>
      <c r="DA207" s="83">
        <f t="shared" si="335"/>
        <v>18249.358970079571</v>
      </c>
      <c r="DB207" s="83">
        <f t="shared" si="336"/>
        <v>0</v>
      </c>
      <c r="DC207" s="83">
        <f t="shared" si="461"/>
        <v>0</v>
      </c>
      <c r="DD207" s="83">
        <f t="shared" si="462"/>
        <v>42994.205940440297</v>
      </c>
      <c r="DE207" s="83">
        <f t="shared" si="463"/>
        <v>0</v>
      </c>
      <c r="DF207" s="83">
        <f t="shared" si="464"/>
        <v>156162.87630288303</v>
      </c>
      <c r="DG207" s="83">
        <f t="shared" si="465"/>
        <v>156162.87630288303</v>
      </c>
      <c r="DH207" s="83">
        <f t="shared" si="466"/>
        <v>156162.87630288303</v>
      </c>
      <c r="DI207" s="83">
        <f t="shared" si="467"/>
        <v>156162.87630288303</v>
      </c>
      <c r="DJ207" s="83">
        <f t="shared" si="337"/>
        <v>156162.87630288303</v>
      </c>
      <c r="DK207" s="83">
        <f>INDEX($DC:$DI,ROW(),MATCH($DK$42,$DC$47:$DI$47,0))</f>
        <v>156162.87630288303</v>
      </c>
      <c r="DL207" s="83">
        <f t="shared" si="338"/>
        <v>26958.383671481162</v>
      </c>
      <c r="DM207" s="83">
        <f t="shared" si="339"/>
        <v>0</v>
      </c>
      <c r="DN207" s="83">
        <f t="shared" si="340"/>
        <v>0</v>
      </c>
      <c r="DO207" s="83">
        <f t="shared" si="341"/>
        <v>1248.8226729709713</v>
      </c>
      <c r="DP207" s="83">
        <f t="shared" si="342"/>
        <v>0</v>
      </c>
      <c r="DQ207" s="83">
        <f t="shared" si="343"/>
        <v>0</v>
      </c>
      <c r="DR207" s="83">
        <f t="shared" si="344"/>
        <v>-5169.6038591560618</v>
      </c>
      <c r="DS207" s="83">
        <f t="shared" si="345"/>
        <v>0</v>
      </c>
      <c r="DT207" s="83">
        <f t="shared" si="346"/>
        <v>-4326.4648105765918</v>
      </c>
      <c r="DU207" s="83">
        <f t="shared" si="347"/>
        <v>-4326.4648105765918</v>
      </c>
      <c r="DV207" s="83">
        <f t="shared" si="348"/>
        <v>1110.5449878430841</v>
      </c>
      <c r="DW207" s="83">
        <f t="shared" si="349"/>
        <v>0</v>
      </c>
      <c r="DX207" s="83">
        <f t="shared" si="350"/>
        <v>0</v>
      </c>
      <c r="DY207" s="83">
        <f t="shared" si="351"/>
        <v>1240.4321520633241</v>
      </c>
      <c r="DZ207" s="83">
        <f t="shared" si="352"/>
        <v>0</v>
      </c>
      <c r="EA207" s="83">
        <f t="shared" si="353"/>
        <v>0</v>
      </c>
      <c r="EB207" s="83">
        <f t="shared" si="354"/>
        <v>-5173.8492131516605</v>
      </c>
      <c r="EC207" s="83">
        <f t="shared" si="355"/>
        <v>0</v>
      </c>
      <c r="ED207" s="83">
        <f t="shared" si="356"/>
        <v>-4216.1667655486171</v>
      </c>
      <c r="EE207" s="83">
        <f t="shared" si="357"/>
        <v>-4216.1667655486162</v>
      </c>
      <c r="EF207" s="83">
        <f t="shared" si="358"/>
        <v>1102.2601954640445</v>
      </c>
      <c r="EG207" s="83">
        <f t="shared" si="359"/>
        <v>0</v>
      </c>
      <c r="EH207" s="83">
        <f t="shared" si="360"/>
        <v>0</v>
      </c>
      <c r="EI207" s="83">
        <f t="shared" si="361"/>
        <v>16946.497147250542</v>
      </c>
      <c r="EJ207" s="83">
        <f t="shared" si="362"/>
        <v>0</v>
      </c>
      <c r="EK207" s="83">
        <f t="shared" si="363"/>
        <v>0</v>
      </c>
      <c r="EL207" s="83">
        <f t="shared" si="364"/>
        <v>48881.430337616868</v>
      </c>
      <c r="EM207" s="83">
        <f t="shared" si="365"/>
        <v>0</v>
      </c>
      <c r="EN207" s="83">
        <f t="shared" si="366"/>
        <v>167822.25179350033</v>
      </c>
      <c r="EO207" s="83">
        <f t="shared" si="367"/>
        <v>167822.25179350033</v>
      </c>
      <c r="EP207" s="83">
        <f t="shared" si="468"/>
        <v>167822.25179350033</v>
      </c>
      <c r="EQ207" s="83">
        <f t="shared" si="469"/>
        <v>167822.25179350033</v>
      </c>
      <c r="ER207" s="83">
        <f t="shared" si="368"/>
        <v>167822.25179350033</v>
      </c>
      <c r="ES207" s="83">
        <f>INDEX($EK:$EQ,ROW(),MATCH($ES$42,$EK$47:$EQ$47,0))</f>
        <v>167822.25179350033</v>
      </c>
      <c r="ET207" s="83">
        <f t="shared" si="369"/>
        <v>25800.178098016706</v>
      </c>
      <c r="EU207" s="83">
        <f t="shared" si="370"/>
        <v>0</v>
      </c>
      <c r="EV207" s="83">
        <f t="shared" si="371"/>
        <v>0</v>
      </c>
      <c r="EW207" s="83">
        <f t="shared" si="372"/>
        <v>17008.926818016247</v>
      </c>
      <c r="EX207" s="83">
        <f t="shared" si="373"/>
        <v>0</v>
      </c>
      <c r="EY207" s="83">
        <f t="shared" si="374"/>
        <v>0</v>
      </c>
      <c r="EZ207" s="83">
        <f t="shared" si="375"/>
        <v>48168.055153591959</v>
      </c>
      <c r="FA207" s="83">
        <f t="shared" si="376"/>
        <v>0</v>
      </c>
      <c r="FB207" s="83">
        <f t="shared" si="377"/>
        <v>160379.04306843164</v>
      </c>
      <c r="FC207" s="83">
        <f t="shared" si="378"/>
        <v>160379.04306843164</v>
      </c>
      <c r="FD207" s="83">
        <f t="shared" si="470"/>
        <v>160379.04306843164</v>
      </c>
      <c r="FE207" s="83">
        <f t="shared" si="471"/>
        <v>160379.04306843164</v>
      </c>
      <c r="FF207" s="83">
        <f t="shared" si="379"/>
        <v>160379.04306843164</v>
      </c>
      <c r="FG207" s="113">
        <f>INDEX($EY:$FE,ROW(),MATCH($FG$42,$EY$47:$FE$47,0))</f>
        <v>160379.04306843164</v>
      </c>
      <c r="FH207" s="83">
        <f t="shared" si="380"/>
        <v>25856.123476017117</v>
      </c>
      <c r="FI207" s="83">
        <f t="shared" si="381"/>
        <v>0</v>
      </c>
      <c r="FJ207" s="84">
        <v>176794.73303417201</v>
      </c>
      <c r="FK207" s="84">
        <v>30924.2409959793</v>
      </c>
      <c r="FL207" s="84"/>
      <c r="FM207" s="83">
        <f t="shared" si="472"/>
        <v>0</v>
      </c>
      <c r="FN207" s="83">
        <f t="shared" si="473"/>
        <v>0</v>
      </c>
      <c r="FO207" s="83">
        <f t="shared" si="382"/>
        <v>30924.2409959793</v>
      </c>
      <c r="FP207" s="84"/>
      <c r="FQ207" s="84">
        <v>8311554.6946529299</v>
      </c>
      <c r="FR207" s="83">
        <f t="shared" si="383"/>
        <v>8311554.6946529383</v>
      </c>
      <c r="FS207" s="83">
        <f t="shared" si="384"/>
        <v>8.3819031715393066E-9</v>
      </c>
      <c r="FT207" s="84">
        <v>8519273.6686830893</v>
      </c>
      <c r="FU207" s="83">
        <f t="shared" si="474"/>
        <v>8826614.5294528417</v>
      </c>
      <c r="FV207" s="83">
        <f t="shared" si="475"/>
        <v>0</v>
      </c>
      <c r="FW207" s="83">
        <f t="shared" si="476"/>
        <v>9235353.9969101492</v>
      </c>
      <c r="FX207" s="84">
        <v>-8563307.8200000003</v>
      </c>
      <c r="FY207" s="83">
        <f t="shared" si="385"/>
        <v>0</v>
      </c>
      <c r="FZ207" s="83">
        <f t="shared" si="477"/>
        <v>-0.95896477997303009</v>
      </c>
      <c r="GA207" s="83">
        <f t="shared" si="386"/>
        <v>0</v>
      </c>
      <c r="GB207" s="83">
        <f t="shared" si="387"/>
        <v>0</v>
      </c>
      <c r="GC207" s="83">
        <f t="shared" si="388"/>
        <v>0</v>
      </c>
      <c r="GD207" s="83">
        <f t="shared" si="389"/>
        <v>0</v>
      </c>
      <c r="GE207" s="83">
        <f t="shared" si="390"/>
        <v>0</v>
      </c>
      <c r="GF207" s="83">
        <f t="shared" si="391"/>
        <v>0</v>
      </c>
      <c r="GG207" s="83">
        <f t="shared" si="392"/>
        <v>0</v>
      </c>
      <c r="GH207" s="83">
        <f t="shared" si="393"/>
        <v>0</v>
      </c>
      <c r="GI207" s="83">
        <f t="shared" si="394"/>
        <v>0</v>
      </c>
      <c r="GJ207" s="83">
        <f t="shared" si="395"/>
        <v>8826614.5294528417</v>
      </c>
      <c r="GK207" s="83">
        <f t="shared" si="396"/>
        <v>0</v>
      </c>
      <c r="GL207" s="83">
        <f t="shared" si="397"/>
        <v>0</v>
      </c>
      <c r="GM207" s="83">
        <f t="shared" si="398"/>
        <v>8826614.5294528417</v>
      </c>
      <c r="GN207" s="83">
        <f t="shared" si="399"/>
        <v>8826614.5294528417</v>
      </c>
      <c r="GO207" s="83">
        <f t="shared" si="400"/>
        <v>8826614.5294528417</v>
      </c>
      <c r="GP207" s="83">
        <f t="shared" si="401"/>
        <v>0</v>
      </c>
      <c r="GQ207" s="83">
        <f t="shared" si="402"/>
        <v>0</v>
      </c>
      <c r="GR207" s="83">
        <f t="shared" si="403"/>
        <v>0</v>
      </c>
      <c r="GS207" s="83">
        <f t="shared" si="404"/>
        <v>0</v>
      </c>
      <c r="GT207" s="83">
        <f t="shared" si="405"/>
        <v>0</v>
      </c>
      <c r="GU207" s="83">
        <f t="shared" si="406"/>
        <v>0</v>
      </c>
      <c r="GV207" s="83">
        <f t="shared" si="407"/>
        <v>0</v>
      </c>
      <c r="GW207" s="83">
        <f t="shared" si="408"/>
        <v>0</v>
      </c>
      <c r="GX207" s="83">
        <f t="shared" si="409"/>
        <v>0</v>
      </c>
      <c r="GY207" s="83">
        <f t="shared" si="410"/>
        <v>0</v>
      </c>
      <c r="GZ207" s="83">
        <f t="shared" si="411"/>
        <v>8844809.8492730632</v>
      </c>
      <c r="HA207" s="83">
        <f t="shared" si="412"/>
        <v>0</v>
      </c>
      <c r="HB207" s="83">
        <f t="shared" si="413"/>
        <v>0</v>
      </c>
      <c r="HC207" s="83">
        <f t="shared" si="414"/>
        <v>8870326.3559313025</v>
      </c>
      <c r="HD207" s="83">
        <f t="shared" si="415"/>
        <v>8990110.3164357655</v>
      </c>
      <c r="HE207" s="83">
        <f t="shared" si="416"/>
        <v>8853525.2525387015</v>
      </c>
      <c r="HF207" s="83">
        <f t="shared" si="417"/>
        <v>0</v>
      </c>
      <c r="HG207" s="83">
        <f t="shared" si="418"/>
        <v>0</v>
      </c>
      <c r="HH207" s="83">
        <f t="shared" si="419"/>
        <v>8843569.4171210006</v>
      </c>
      <c r="HI207" s="83">
        <f t="shared" si="420"/>
        <v>0</v>
      </c>
      <c r="HJ207" s="83">
        <f t="shared" si="421"/>
        <v>0</v>
      </c>
      <c r="HK207" s="83">
        <f t="shared" si="422"/>
        <v>8875500.2051444538</v>
      </c>
      <c r="HL207" s="83">
        <f t="shared" si="423"/>
        <v>8994326.4832013138</v>
      </c>
      <c r="HM207" s="83">
        <f t="shared" si="424"/>
        <v>8852422.9923432376</v>
      </c>
      <c r="HN207" s="83">
        <f t="shared" si="425"/>
        <v>0</v>
      </c>
    </row>
    <row r="208" spans="1:222" x14ac:dyDescent="0.2">
      <c r="A208" s="63"/>
      <c r="K208" s="64" t="s">
        <v>525</v>
      </c>
      <c r="L208" s="64"/>
      <c r="M208" s="84">
        <v>1</v>
      </c>
      <c r="N208" s="84">
        <v>2</v>
      </c>
      <c r="O208" s="84"/>
      <c r="P208" s="84"/>
      <c r="Q208" s="84">
        <v>1</v>
      </c>
      <c r="R208" s="84">
        <v>1</v>
      </c>
      <c r="S208" s="83">
        <f t="shared" si="326"/>
        <v>40</v>
      </c>
      <c r="T208" s="87">
        <f t="shared" si="327"/>
        <v>0</v>
      </c>
      <c r="U208" s="84"/>
      <c r="V208" s="84"/>
      <c r="W208" s="85">
        <v>1.0002514906256901</v>
      </c>
      <c r="X208" s="85">
        <v>1.0002514906256901</v>
      </c>
      <c r="Y208" s="85">
        <v>1.0002514906256901</v>
      </c>
      <c r="Z208" s="85">
        <v>1.0002514906256901</v>
      </c>
      <c r="AA208" s="85">
        <v>1.0002514906256901</v>
      </c>
      <c r="AB208" s="85">
        <v>1.0002514906256901</v>
      </c>
      <c r="AC208" s="85">
        <v>1.0002514906256901</v>
      </c>
      <c r="AD208" s="85">
        <v>1.00025149058028</v>
      </c>
      <c r="AE208" s="85">
        <v>1.0002514906256901</v>
      </c>
      <c r="AF208" s="98">
        <v>9.4007690960307502E-4</v>
      </c>
      <c r="AG208" s="84">
        <v>9.4007690960307502E-4</v>
      </c>
      <c r="AH208" s="84">
        <v>9.4007690960307502E-4</v>
      </c>
      <c r="AI208" s="84">
        <v>9.4007690960307502E-4</v>
      </c>
      <c r="AJ208" s="84">
        <v>9.4007690960307502E-4</v>
      </c>
      <c r="AK208" s="84">
        <v>9.4007690960307502E-4</v>
      </c>
      <c r="AL208" s="98">
        <v>9.4007690960307502E-4</v>
      </c>
      <c r="AM208" s="84">
        <v>1.0340845684029801E-3</v>
      </c>
      <c r="AN208" s="84">
        <v>9.4007690960307502E-4</v>
      </c>
      <c r="AO208" s="84"/>
      <c r="AP208" s="84"/>
      <c r="AQ208" s="84"/>
      <c r="AR208" s="84"/>
      <c r="AS208" s="83">
        <f t="shared" si="328"/>
        <v>0</v>
      </c>
      <c r="AT208" s="83">
        <f t="shared" si="426"/>
        <v>0</v>
      </c>
      <c r="AU208" s="83">
        <f t="shared" si="329"/>
        <v>0</v>
      </c>
      <c r="AV208" s="84">
        <v>1</v>
      </c>
      <c r="AW208" s="84">
        <v>1</v>
      </c>
      <c r="AX208" s="84"/>
      <c r="AY208" s="83">
        <f t="shared" si="427"/>
        <v>1</v>
      </c>
      <c r="AZ208" s="83">
        <f t="shared" si="428"/>
        <v>0</v>
      </c>
      <c r="BA208" s="83">
        <f t="shared" si="429"/>
        <v>9.4007690960307502E-4</v>
      </c>
      <c r="BB208" s="83">
        <f t="shared" si="430"/>
        <v>9.4007690960307502E-4</v>
      </c>
      <c r="BC208" s="83">
        <f t="shared" si="431"/>
        <v>9.4007690960307502E-4</v>
      </c>
      <c r="BD208" s="83">
        <f t="shared" si="432"/>
        <v>9.4007690960307502E-4</v>
      </c>
      <c r="BE208" s="83">
        <f t="shared" si="330"/>
        <v>0</v>
      </c>
      <c r="BF208" s="83">
        <f t="shared" si="331"/>
        <v>0</v>
      </c>
      <c r="BG208" s="83">
        <f t="shared" si="433"/>
        <v>9.4007690960307502E-4</v>
      </c>
      <c r="BH208" s="83">
        <f t="shared" si="434"/>
        <v>9.4007690960307502E-4</v>
      </c>
      <c r="BI208" s="83">
        <f t="shared" si="435"/>
        <v>9.4007690960307502E-4</v>
      </c>
      <c r="BJ208" s="83">
        <f t="shared" si="436"/>
        <v>9.4007690960307502E-4</v>
      </c>
      <c r="BK208" s="83">
        <f t="shared" si="437"/>
        <v>9.4007690960307502E-4</v>
      </c>
      <c r="BL208" s="83">
        <f t="shared" si="438"/>
        <v>9.4007690960307502E-4</v>
      </c>
      <c r="BM208" s="83">
        <f t="shared" si="439"/>
        <v>1.0340845684029801E-3</v>
      </c>
      <c r="BN208" s="83">
        <f t="shared" si="440"/>
        <v>9.4007690960307502E-4</v>
      </c>
      <c r="BO208" s="83">
        <f t="shared" si="332"/>
        <v>0</v>
      </c>
      <c r="BP208" s="83">
        <f t="shared" si="441"/>
        <v>0</v>
      </c>
      <c r="BQ208" s="83">
        <f t="shared" si="442"/>
        <v>9.4031333013326786E-4</v>
      </c>
      <c r="BR208" s="83">
        <f t="shared" si="443"/>
        <v>9.4031333013326786E-4</v>
      </c>
      <c r="BS208" s="83">
        <f t="shared" si="444"/>
        <v>9.4031333013326786E-4</v>
      </c>
      <c r="BT208" s="83">
        <f t="shared" si="445"/>
        <v>9.4031333013326786E-4</v>
      </c>
      <c r="BU208" s="83">
        <f t="shared" si="446"/>
        <v>9.4031333013326786E-4</v>
      </c>
      <c r="BV208" s="83">
        <f t="shared" si="447"/>
        <v>9.4031333013326786E-4</v>
      </c>
      <c r="BW208" s="83">
        <f t="shared" si="448"/>
        <v>9.4031333013326786E-4</v>
      </c>
      <c r="BX208" s="83">
        <f t="shared" si="449"/>
        <v>9.4031333013326786E-4</v>
      </c>
      <c r="BY208" s="83">
        <f t="shared" si="450"/>
        <v>9.4031333013326786E-4</v>
      </c>
      <c r="BZ208" s="83">
        <f t="shared" si="451"/>
        <v>9.4031333013326786E-4</v>
      </c>
      <c r="CA208" s="83">
        <f t="shared" si="452"/>
        <v>1.0343446309311463E-3</v>
      </c>
      <c r="CB208" s="83">
        <f t="shared" si="453"/>
        <v>9.4031333013326786E-4</v>
      </c>
      <c r="CC208" s="84"/>
      <c r="CD208" s="84"/>
      <c r="CE208" s="84"/>
      <c r="CF208" s="84"/>
      <c r="CG208" s="84"/>
      <c r="CH208" s="84"/>
      <c r="CI208" s="84"/>
      <c r="CJ208" s="84"/>
      <c r="CK208" s="84"/>
      <c r="CL208" s="83">
        <f t="shared" si="321"/>
        <v>0</v>
      </c>
      <c r="CM208" s="83">
        <f t="shared" si="322"/>
        <v>0</v>
      </c>
      <c r="CN208" s="83">
        <f t="shared" si="323"/>
        <v>0</v>
      </c>
      <c r="CO208" s="83">
        <f t="shared" si="454"/>
        <v>0</v>
      </c>
      <c r="CP208" s="83">
        <f t="shared" si="455"/>
        <v>0</v>
      </c>
      <c r="CQ208" s="83">
        <f t="shared" si="456"/>
        <v>0</v>
      </c>
      <c r="CR208" s="83">
        <f t="shared" si="457"/>
        <v>0</v>
      </c>
      <c r="CS208" s="83">
        <f t="shared" si="458"/>
        <v>0</v>
      </c>
      <c r="CT208" s="83">
        <f t="shared" si="459"/>
        <v>0</v>
      </c>
      <c r="CU208" s="83">
        <f t="shared" si="460"/>
        <v>0</v>
      </c>
      <c r="CV208" s="83">
        <f t="shared" si="333"/>
        <v>0</v>
      </c>
      <c r="CW208" s="83">
        <f>INDEX($CO:$CU,ROW(),MATCH($CW$42,$CO$47:$CU$47,0))</f>
        <v>0</v>
      </c>
      <c r="CX208" s="83">
        <f t="shared" si="324"/>
        <v>9.4007658799905047E-5</v>
      </c>
      <c r="CY208" s="83">
        <f t="shared" si="325"/>
        <v>0</v>
      </c>
      <c r="CZ208" s="83">
        <f t="shared" si="334"/>
        <v>0</v>
      </c>
      <c r="DA208" s="83">
        <f t="shared" si="335"/>
        <v>0</v>
      </c>
      <c r="DB208" s="83">
        <f t="shared" si="336"/>
        <v>0</v>
      </c>
      <c r="DC208" s="83">
        <f t="shared" si="461"/>
        <v>0</v>
      </c>
      <c r="DD208" s="83">
        <f t="shared" si="462"/>
        <v>0</v>
      </c>
      <c r="DE208" s="83">
        <f t="shared" si="463"/>
        <v>0</v>
      </c>
      <c r="DF208" s="83">
        <f t="shared" si="464"/>
        <v>0</v>
      </c>
      <c r="DG208" s="83">
        <f t="shared" si="465"/>
        <v>0</v>
      </c>
      <c r="DH208" s="83">
        <f t="shared" si="466"/>
        <v>0</v>
      </c>
      <c r="DI208" s="83">
        <f t="shared" si="467"/>
        <v>0</v>
      </c>
      <c r="DJ208" s="83">
        <f t="shared" si="337"/>
        <v>0</v>
      </c>
      <c r="DK208" s="83">
        <f>INDEX($DC:$DI,ROW(),MATCH($DK$42,$DC$47:$DI$47,0))</f>
        <v>0</v>
      </c>
      <c r="DL208" s="83">
        <f t="shared" si="338"/>
        <v>9.4031300797878421E-5</v>
      </c>
      <c r="DM208" s="83">
        <f t="shared" si="339"/>
        <v>0</v>
      </c>
      <c r="DN208" s="83">
        <f t="shared" si="340"/>
        <v>0</v>
      </c>
      <c r="DO208" s="83">
        <f t="shared" si="341"/>
        <v>0</v>
      </c>
      <c r="DP208" s="83">
        <f t="shared" si="342"/>
        <v>0</v>
      </c>
      <c r="DQ208" s="83">
        <f t="shared" si="343"/>
        <v>0</v>
      </c>
      <c r="DR208" s="83">
        <f t="shared" si="344"/>
        <v>0</v>
      </c>
      <c r="DS208" s="83">
        <f t="shared" si="345"/>
        <v>0</v>
      </c>
      <c r="DT208" s="83">
        <f t="shared" si="346"/>
        <v>0</v>
      </c>
      <c r="DU208" s="83">
        <f t="shared" si="347"/>
        <v>0</v>
      </c>
      <c r="DV208" s="83">
        <f t="shared" si="348"/>
        <v>3.8794845447298321E-6</v>
      </c>
      <c r="DW208" s="83">
        <f t="shared" si="349"/>
        <v>0</v>
      </c>
      <c r="DX208" s="83">
        <f t="shared" si="350"/>
        <v>0</v>
      </c>
      <c r="DY208" s="83">
        <f t="shared" si="351"/>
        <v>0</v>
      </c>
      <c r="DZ208" s="83">
        <f t="shared" si="352"/>
        <v>0</v>
      </c>
      <c r="EA208" s="83">
        <f t="shared" si="353"/>
        <v>0</v>
      </c>
      <c r="EB208" s="83">
        <f t="shared" si="354"/>
        <v>0</v>
      </c>
      <c r="EC208" s="83">
        <f t="shared" si="355"/>
        <v>0</v>
      </c>
      <c r="ED208" s="83">
        <f t="shared" si="356"/>
        <v>0</v>
      </c>
      <c r="EE208" s="83">
        <f t="shared" si="357"/>
        <v>0</v>
      </c>
      <c r="EF208" s="83">
        <f t="shared" si="358"/>
        <v>3.8447023108011584E-6</v>
      </c>
      <c r="EG208" s="83">
        <f t="shared" si="359"/>
        <v>0</v>
      </c>
      <c r="EH208" s="83">
        <f t="shared" si="360"/>
        <v>0</v>
      </c>
      <c r="EI208" s="83">
        <f t="shared" si="361"/>
        <v>0</v>
      </c>
      <c r="EJ208" s="83">
        <f t="shared" si="362"/>
        <v>0</v>
      </c>
      <c r="EK208" s="83">
        <f t="shared" si="363"/>
        <v>0</v>
      </c>
      <c r="EL208" s="83">
        <f t="shared" si="364"/>
        <v>0</v>
      </c>
      <c r="EM208" s="83">
        <f t="shared" si="365"/>
        <v>0</v>
      </c>
      <c r="EN208" s="83">
        <f t="shared" si="366"/>
        <v>0</v>
      </c>
      <c r="EO208" s="83">
        <f t="shared" si="367"/>
        <v>0</v>
      </c>
      <c r="EP208" s="83">
        <f t="shared" si="468"/>
        <v>0</v>
      </c>
      <c r="EQ208" s="83">
        <f t="shared" si="469"/>
        <v>0</v>
      </c>
      <c r="ER208" s="83">
        <f t="shared" si="368"/>
        <v>0</v>
      </c>
      <c r="ES208" s="83">
        <f>INDEX($EK:$EQ,ROW(),MATCH($ES$42,$EK$47:$EQ$47,0))</f>
        <v>0</v>
      </c>
      <c r="ET208" s="83">
        <f t="shared" si="369"/>
        <v>9.0128174255175219E-5</v>
      </c>
      <c r="EU208" s="83">
        <f t="shared" si="370"/>
        <v>0</v>
      </c>
      <c r="EV208" s="83">
        <f t="shared" si="371"/>
        <v>0</v>
      </c>
      <c r="EW208" s="83">
        <f t="shared" si="372"/>
        <v>0</v>
      </c>
      <c r="EX208" s="83">
        <f t="shared" si="373"/>
        <v>0</v>
      </c>
      <c r="EY208" s="83">
        <f t="shared" si="374"/>
        <v>0</v>
      </c>
      <c r="EZ208" s="83">
        <f t="shared" si="375"/>
        <v>0</v>
      </c>
      <c r="FA208" s="83">
        <f t="shared" si="376"/>
        <v>0</v>
      </c>
      <c r="FB208" s="83">
        <f t="shared" si="377"/>
        <v>0</v>
      </c>
      <c r="FC208" s="83">
        <f t="shared" si="378"/>
        <v>0</v>
      </c>
      <c r="FD208" s="83">
        <f t="shared" si="470"/>
        <v>0</v>
      </c>
      <c r="FE208" s="83">
        <f t="shared" si="471"/>
        <v>0</v>
      </c>
      <c r="FF208" s="83">
        <f t="shared" si="379"/>
        <v>0</v>
      </c>
      <c r="FG208" s="113">
        <f>INDEX($EY:$FE,ROW(),MATCH($FG$42,$EY$47:$FE$47,0))</f>
        <v>0</v>
      </c>
      <c r="FH208" s="83">
        <f t="shared" si="380"/>
        <v>9.0186598487077259E-5</v>
      </c>
      <c r="FI208" s="83">
        <f t="shared" si="381"/>
        <v>0</v>
      </c>
      <c r="FJ208" s="84"/>
      <c r="FK208" s="84">
        <v>9.4007658799901805E-4</v>
      </c>
      <c r="FL208" s="84"/>
      <c r="FM208" s="83">
        <f t="shared" si="472"/>
        <v>0</v>
      </c>
      <c r="FN208" s="83">
        <f t="shared" si="473"/>
        <v>0</v>
      </c>
      <c r="FO208" s="83">
        <f t="shared" si="382"/>
        <v>9.4007658799901805E-4</v>
      </c>
      <c r="FP208" s="84"/>
      <c r="FQ208" s="84"/>
      <c r="FR208" s="83">
        <f t="shared" si="383"/>
        <v>0</v>
      </c>
      <c r="FS208" s="83">
        <f t="shared" si="384"/>
        <v>0</v>
      </c>
      <c r="FT208" s="84">
        <v>9.4007658799901805E-4</v>
      </c>
      <c r="FU208" s="83">
        <f t="shared" si="474"/>
        <v>9.4007690960307502E-4</v>
      </c>
      <c r="FV208" s="83">
        <f t="shared" si="475"/>
        <v>0</v>
      </c>
      <c r="FW208" s="83">
        <f t="shared" si="476"/>
        <v>0</v>
      </c>
      <c r="FX208" s="84"/>
      <c r="FY208" s="83">
        <f t="shared" si="385"/>
        <v>0.99905992309039693</v>
      </c>
      <c r="FZ208" s="83">
        <f t="shared" si="477"/>
        <v>3.2160405697041761E-10</v>
      </c>
      <c r="GA208" s="83">
        <f t="shared" si="386"/>
        <v>0</v>
      </c>
      <c r="GB208" s="83">
        <f t="shared" si="387"/>
        <v>0</v>
      </c>
      <c r="GC208" s="83">
        <f t="shared" si="388"/>
        <v>0</v>
      </c>
      <c r="GD208" s="83">
        <f t="shared" si="389"/>
        <v>0</v>
      </c>
      <c r="GE208" s="83">
        <f t="shared" si="390"/>
        <v>0</v>
      </c>
      <c r="GF208" s="83">
        <f t="shared" si="391"/>
        <v>0</v>
      </c>
      <c r="GG208" s="83">
        <f t="shared" si="392"/>
        <v>0</v>
      </c>
      <c r="GH208" s="83">
        <f t="shared" si="393"/>
        <v>0</v>
      </c>
      <c r="GI208" s="83">
        <f t="shared" si="394"/>
        <v>0</v>
      </c>
      <c r="GJ208" s="83">
        <f t="shared" si="395"/>
        <v>0</v>
      </c>
      <c r="GK208" s="83">
        <f t="shared" si="396"/>
        <v>0</v>
      </c>
      <c r="GL208" s="83">
        <f t="shared" si="397"/>
        <v>0</v>
      </c>
      <c r="GM208" s="83">
        <f t="shared" si="398"/>
        <v>0</v>
      </c>
      <c r="GN208" s="83">
        <f t="shared" si="399"/>
        <v>0</v>
      </c>
      <c r="GO208" s="83">
        <f t="shared" si="400"/>
        <v>9.4007690960307502E-4</v>
      </c>
      <c r="GP208" s="83">
        <f t="shared" si="401"/>
        <v>0</v>
      </c>
      <c r="GQ208" s="83">
        <f t="shared" si="402"/>
        <v>0</v>
      </c>
      <c r="GR208" s="83">
        <f t="shared" si="403"/>
        <v>0</v>
      </c>
      <c r="GS208" s="83">
        <f t="shared" si="404"/>
        <v>0</v>
      </c>
      <c r="GT208" s="83">
        <f t="shared" si="405"/>
        <v>0</v>
      </c>
      <c r="GU208" s="83">
        <f t="shared" si="406"/>
        <v>0</v>
      </c>
      <c r="GV208" s="83">
        <f t="shared" si="407"/>
        <v>0</v>
      </c>
      <c r="GW208" s="83">
        <f t="shared" si="408"/>
        <v>0</v>
      </c>
      <c r="GX208" s="83">
        <f t="shared" si="409"/>
        <v>0</v>
      </c>
      <c r="GY208" s="83">
        <f t="shared" si="410"/>
        <v>0</v>
      </c>
      <c r="GZ208" s="83">
        <f t="shared" si="411"/>
        <v>0</v>
      </c>
      <c r="HA208" s="83">
        <f t="shared" si="412"/>
        <v>0</v>
      </c>
      <c r="HB208" s="83">
        <f t="shared" si="413"/>
        <v>0</v>
      </c>
      <c r="HC208" s="83">
        <f t="shared" si="414"/>
        <v>0</v>
      </c>
      <c r="HD208" s="83">
        <f t="shared" si="415"/>
        <v>0</v>
      </c>
      <c r="HE208" s="83">
        <f t="shared" si="416"/>
        <v>1.0340845684029801E-3</v>
      </c>
      <c r="HF208" s="83">
        <f t="shared" si="417"/>
        <v>0</v>
      </c>
      <c r="HG208" s="83">
        <f t="shared" si="418"/>
        <v>0</v>
      </c>
      <c r="HH208" s="83">
        <f t="shared" si="419"/>
        <v>0</v>
      </c>
      <c r="HI208" s="83">
        <f t="shared" si="420"/>
        <v>0</v>
      </c>
      <c r="HJ208" s="83">
        <f t="shared" si="421"/>
        <v>0</v>
      </c>
      <c r="HK208" s="83">
        <f t="shared" si="422"/>
        <v>0</v>
      </c>
      <c r="HL208" s="83">
        <f t="shared" si="423"/>
        <v>0</v>
      </c>
      <c r="HM208" s="83">
        <f t="shared" si="424"/>
        <v>1.0302398660921789E-3</v>
      </c>
      <c r="HN208" s="83">
        <f t="shared" si="425"/>
        <v>0</v>
      </c>
    </row>
    <row r="209" spans="1:222" s="131" customFormat="1" x14ac:dyDescent="0.2">
      <c r="A209" s="130"/>
      <c r="K209" s="132" t="s">
        <v>526</v>
      </c>
      <c r="L209" s="132"/>
      <c r="M209" s="133">
        <v>1</v>
      </c>
      <c r="N209" s="133">
        <v>2</v>
      </c>
      <c r="O209" s="133"/>
      <c r="P209" s="133"/>
      <c r="Q209" s="133">
        <v>1</v>
      </c>
      <c r="R209" s="133">
        <v>1</v>
      </c>
      <c r="S209" s="133">
        <f t="shared" si="326"/>
        <v>40</v>
      </c>
      <c r="T209" s="133">
        <f t="shared" si="327"/>
        <v>0</v>
      </c>
      <c r="U209" s="133"/>
      <c r="V209" s="133"/>
      <c r="W209" s="134">
        <v>1.00255653219978</v>
      </c>
      <c r="X209" s="134">
        <v>1.0025510751222799</v>
      </c>
      <c r="Y209" s="134">
        <v>1.00256385316929</v>
      </c>
      <c r="Z209" s="134">
        <v>1.0025565274538499</v>
      </c>
      <c r="AA209" s="134">
        <v>1.0034004070175799</v>
      </c>
      <c r="AB209" s="134">
        <v>1.0019754355742001</v>
      </c>
      <c r="AC209" s="134">
        <v>1.00255653219978</v>
      </c>
      <c r="AD209" s="134">
        <v>1.0025569734886599</v>
      </c>
      <c r="AE209" s="134">
        <v>1.0025448881803001</v>
      </c>
      <c r="AF209" s="133">
        <v>203653852.00264099</v>
      </c>
      <c r="AG209" s="133">
        <v>203824931.77315801</v>
      </c>
      <c r="AH209" s="133">
        <v>203425111.97838399</v>
      </c>
      <c r="AI209" s="133">
        <v>203654773.372789</v>
      </c>
      <c r="AJ209" s="133">
        <v>209819956.25252801</v>
      </c>
      <c r="AK209" s="133">
        <v>199437013.12854701</v>
      </c>
      <c r="AL209" s="133">
        <v>203653852.00264099</v>
      </c>
      <c r="AM209" s="133">
        <v>204046805.022993</v>
      </c>
      <c r="AN209" s="133">
        <v>204215714.765708</v>
      </c>
      <c r="AO209" s="133"/>
      <c r="AP209" s="133"/>
      <c r="AQ209" s="133"/>
      <c r="AR209" s="133">
        <v>182103473.31554201</v>
      </c>
      <c r="AS209" s="133">
        <f t="shared" si="328"/>
        <v>182103473.31554201</v>
      </c>
      <c r="AT209" s="133">
        <f t="shared" si="426"/>
        <v>182103473.31554201</v>
      </c>
      <c r="AU209" s="133">
        <f t="shared" si="329"/>
        <v>0</v>
      </c>
      <c r="AV209" s="133">
        <v>182103473.31999999</v>
      </c>
      <c r="AW209" s="133">
        <v>182103473.31999999</v>
      </c>
      <c r="AX209" s="133"/>
      <c r="AY209" s="133">
        <f t="shared" si="427"/>
        <v>182103473.31999999</v>
      </c>
      <c r="AZ209" s="133">
        <f t="shared" si="428"/>
        <v>0</v>
      </c>
      <c r="BA209" s="133">
        <f t="shared" si="429"/>
        <v>203653852.00264099</v>
      </c>
      <c r="BB209" s="133">
        <f t="shared" si="430"/>
        <v>203653852.00264099</v>
      </c>
      <c r="BC209" s="133">
        <f t="shared" si="431"/>
        <v>203653852.00264099</v>
      </c>
      <c r="BD209" s="133">
        <f t="shared" si="432"/>
        <v>203653852.00264099</v>
      </c>
      <c r="BE209" s="133">
        <f t="shared" si="330"/>
        <v>0</v>
      </c>
      <c r="BF209" s="133">
        <f t="shared" si="331"/>
        <v>0</v>
      </c>
      <c r="BG209" s="133">
        <f t="shared" si="433"/>
        <v>203653852.00264099</v>
      </c>
      <c r="BH209" s="133">
        <f t="shared" si="434"/>
        <v>203824931.77315801</v>
      </c>
      <c r="BI209" s="133">
        <f t="shared" si="435"/>
        <v>203425111.97838399</v>
      </c>
      <c r="BJ209" s="133">
        <f t="shared" si="436"/>
        <v>203654773.372789</v>
      </c>
      <c r="BK209" s="133">
        <f t="shared" si="437"/>
        <v>209819956.25252801</v>
      </c>
      <c r="BL209" s="133">
        <f t="shared" si="438"/>
        <v>199437013.12854701</v>
      </c>
      <c r="BM209" s="133">
        <f t="shared" si="439"/>
        <v>204046805.022993</v>
      </c>
      <c r="BN209" s="133">
        <f t="shared" si="440"/>
        <v>204215714.765708</v>
      </c>
      <c r="BO209" s="133">
        <f t="shared" si="332"/>
        <v>0</v>
      </c>
      <c r="BP209" s="133">
        <f t="shared" si="441"/>
        <v>0</v>
      </c>
      <c r="BQ209" s="133">
        <f t="shared" si="442"/>
        <v>204174499.63289499</v>
      </c>
      <c r="BR209" s="133">
        <f t="shared" si="443"/>
        <v>204174499.63289499</v>
      </c>
      <c r="BS209" s="133">
        <f t="shared" si="444"/>
        <v>204174499.63289499</v>
      </c>
      <c r="BT209" s="133">
        <f t="shared" si="445"/>
        <v>204174499.63289499</v>
      </c>
      <c r="BU209" s="133">
        <f t="shared" si="446"/>
        <v>204174499.63289499</v>
      </c>
      <c r="BV209" s="133">
        <f t="shared" si="447"/>
        <v>204344904.48590493</v>
      </c>
      <c r="BW209" s="133">
        <f t="shared" si="448"/>
        <v>203946664.09644294</v>
      </c>
      <c r="BX209" s="133">
        <f t="shared" si="449"/>
        <v>204175422.39202413</v>
      </c>
      <c r="BY209" s="133">
        <f t="shared" si="450"/>
        <v>210533429.50419742</v>
      </c>
      <c r="BZ209" s="133">
        <f t="shared" si="451"/>
        <v>199830988.09909335</v>
      </c>
      <c r="CA209" s="133">
        <f t="shared" si="452"/>
        <v>204568547.29388255</v>
      </c>
      <c r="CB209" s="133">
        <f t="shared" si="453"/>
        <v>204735420.92444679</v>
      </c>
      <c r="CC209" s="133"/>
      <c r="CD209" s="133"/>
      <c r="CE209" s="133"/>
      <c r="CF209" s="133"/>
      <c r="CG209" s="133"/>
      <c r="CH209" s="133"/>
      <c r="CI209" s="133"/>
      <c r="CJ209" s="133"/>
      <c r="CK209" s="133"/>
      <c r="CL209" s="133">
        <f t="shared" ref="CL209:CL272" si="478">MAX($BH209-$BG209-($CD209-$CC209),0)</f>
        <v>171079.77051702142</v>
      </c>
      <c r="CM209" s="133">
        <f t="shared" ref="CM209:CM272" si="479">MAX($BI209-$BG209-($CE209-$CC209),0)</f>
        <v>0</v>
      </c>
      <c r="CN209" s="133">
        <f t="shared" ref="CN209:CN272" si="480">MAX($BJ209-$BG209-($CF209-$CC209),0)</f>
        <v>921.37014800310135</v>
      </c>
      <c r="CO209" s="133">
        <f t="shared" si="454"/>
        <v>6166104.2498870194</v>
      </c>
      <c r="CP209" s="133">
        <f t="shared" si="455"/>
        <v>0</v>
      </c>
      <c r="CQ209" s="133">
        <f t="shared" si="456"/>
        <v>0</v>
      </c>
      <c r="CR209" s="133">
        <f t="shared" si="457"/>
        <v>0</v>
      </c>
      <c r="CS209" s="133">
        <f t="shared" si="458"/>
        <v>0</v>
      </c>
      <c r="CT209" s="133">
        <f t="shared" si="459"/>
        <v>0</v>
      </c>
      <c r="CU209" s="133">
        <f t="shared" si="460"/>
        <v>0</v>
      </c>
      <c r="CV209" s="133">
        <f t="shared" si="333"/>
        <v>6166104.2498870194</v>
      </c>
      <c r="CW209" s="133">
        <f>INDEX($CO:$CU,ROW(),MATCH($CW$42,$CO$47:$CU$47,0))</f>
        <v>0</v>
      </c>
      <c r="CX209" s="133">
        <f t="shared" ref="CX209:CX272" si="481">MAX($BM209-$BG209-($CJ209-$CC209),0)</f>
        <v>392953.02035200596</v>
      </c>
      <c r="CY209" s="133">
        <f t="shared" ref="CY209:CY272" si="482">MAX($BN209-$BG209-($CK209-$CC209),0)</f>
        <v>561862.76306700706</v>
      </c>
      <c r="CZ209" s="133">
        <f t="shared" si="334"/>
        <v>170404.85300993919</v>
      </c>
      <c r="DA209" s="133">
        <f t="shared" si="335"/>
        <v>0</v>
      </c>
      <c r="DB209" s="133">
        <f t="shared" si="336"/>
        <v>922.75912913680077</v>
      </c>
      <c r="DC209" s="133">
        <f t="shared" si="461"/>
        <v>6358929.8713024259</v>
      </c>
      <c r="DD209" s="133">
        <f t="shared" si="462"/>
        <v>0</v>
      </c>
      <c r="DE209" s="133">
        <f t="shared" si="463"/>
        <v>0</v>
      </c>
      <c r="DF209" s="133">
        <f t="shared" si="464"/>
        <v>0</v>
      </c>
      <c r="DG209" s="133">
        <f t="shared" si="465"/>
        <v>0</v>
      </c>
      <c r="DH209" s="133">
        <f t="shared" si="466"/>
        <v>0</v>
      </c>
      <c r="DI209" s="133">
        <f t="shared" si="467"/>
        <v>0</v>
      </c>
      <c r="DJ209" s="133">
        <f t="shared" si="337"/>
        <v>6358929.8713024259</v>
      </c>
      <c r="DK209" s="133">
        <f>INDEX($DC:$DI,ROW(),MATCH($DK$42,$DC$47:$DI$47,0))</f>
        <v>0</v>
      </c>
      <c r="DL209" s="133">
        <f t="shared" si="338"/>
        <v>394047.66098755598</v>
      </c>
      <c r="DM209" s="133">
        <f t="shared" si="339"/>
        <v>560921.29155179858</v>
      </c>
      <c r="DN209" s="133">
        <f t="shared" si="340"/>
        <v>0</v>
      </c>
      <c r="DO209" s="133">
        <f t="shared" si="341"/>
        <v>0</v>
      </c>
      <c r="DP209" s="133">
        <f t="shared" si="342"/>
        <v>0</v>
      </c>
      <c r="DQ209" s="133">
        <f t="shared" si="343"/>
        <v>-992842.02231311402</v>
      </c>
      <c r="DR209" s="133">
        <f t="shared" si="344"/>
        <v>0</v>
      </c>
      <c r="DS209" s="133">
        <f t="shared" si="345"/>
        <v>0</v>
      </c>
      <c r="DT209" s="133">
        <f t="shared" si="346"/>
        <v>0</v>
      </c>
      <c r="DU209" s="133">
        <f t="shared" si="347"/>
        <v>0</v>
      </c>
      <c r="DV209" s="133">
        <f t="shared" si="348"/>
        <v>16216.286935783724</v>
      </c>
      <c r="DW209" s="133">
        <f t="shared" si="349"/>
        <v>0</v>
      </c>
      <c r="DX209" s="133">
        <f t="shared" si="350"/>
        <v>0</v>
      </c>
      <c r="DY209" s="133">
        <f t="shared" si="351"/>
        <v>0</v>
      </c>
      <c r="DZ209" s="133">
        <f t="shared" si="352"/>
        <v>0</v>
      </c>
      <c r="EA209" s="133">
        <f t="shared" si="353"/>
        <v>-976313.55279491679</v>
      </c>
      <c r="EB209" s="133">
        <f t="shared" si="354"/>
        <v>0</v>
      </c>
      <c r="EC209" s="133">
        <f t="shared" si="355"/>
        <v>0</v>
      </c>
      <c r="ED209" s="133">
        <f t="shared" si="356"/>
        <v>0</v>
      </c>
      <c r="EE209" s="133">
        <f t="shared" si="357"/>
        <v>0</v>
      </c>
      <c r="EF209" s="133">
        <f t="shared" si="358"/>
        <v>16111.613259728829</v>
      </c>
      <c r="EG209" s="133">
        <f t="shared" si="359"/>
        <v>0</v>
      </c>
      <c r="EH209" s="133">
        <f t="shared" si="360"/>
        <v>171079.77051702142</v>
      </c>
      <c r="EI209" s="133">
        <f t="shared" si="361"/>
        <v>0</v>
      </c>
      <c r="EJ209" s="133">
        <f t="shared" si="362"/>
        <v>921.37014800310135</v>
      </c>
      <c r="EK209" s="133">
        <f t="shared" si="363"/>
        <v>7158946.2722001337</v>
      </c>
      <c r="EL209" s="133">
        <f t="shared" si="364"/>
        <v>0</v>
      </c>
      <c r="EM209" s="133">
        <f t="shared" si="365"/>
        <v>0</v>
      </c>
      <c r="EN209" s="133">
        <f t="shared" si="366"/>
        <v>0</v>
      </c>
      <c r="EO209" s="133">
        <f t="shared" si="367"/>
        <v>0</v>
      </c>
      <c r="EP209" s="133">
        <f t="shared" si="468"/>
        <v>0</v>
      </c>
      <c r="EQ209" s="133">
        <f t="shared" si="469"/>
        <v>0</v>
      </c>
      <c r="ER209" s="133">
        <f t="shared" si="368"/>
        <v>7158946.2722001337</v>
      </c>
      <c r="ES209" s="133">
        <f>INDEX($EK:$EQ,ROW(),MATCH($ES$42,$EK$47:$EQ$47,0))</f>
        <v>0</v>
      </c>
      <c r="ET209" s="133">
        <f t="shared" si="369"/>
        <v>376736.73341622221</v>
      </c>
      <c r="EU209" s="133">
        <f t="shared" si="370"/>
        <v>561862.76306700706</v>
      </c>
      <c r="EV209" s="133">
        <f t="shared" si="371"/>
        <v>170404.85300993919</v>
      </c>
      <c r="EW209" s="133">
        <f t="shared" si="372"/>
        <v>0</v>
      </c>
      <c r="EX209" s="133">
        <f t="shared" si="373"/>
        <v>922.75912913680077</v>
      </c>
      <c r="EY209" s="133">
        <f t="shared" si="374"/>
        <v>7335243.4240973424</v>
      </c>
      <c r="EZ209" s="133">
        <f t="shared" si="375"/>
        <v>0</v>
      </c>
      <c r="FA209" s="133">
        <f t="shared" si="376"/>
        <v>0</v>
      </c>
      <c r="FB209" s="133">
        <f t="shared" si="377"/>
        <v>0</v>
      </c>
      <c r="FC209" s="133">
        <f t="shared" si="378"/>
        <v>0</v>
      </c>
      <c r="FD209" s="133">
        <f t="shared" si="470"/>
        <v>0</v>
      </c>
      <c r="FE209" s="133">
        <f t="shared" si="471"/>
        <v>0</v>
      </c>
      <c r="FF209" s="133">
        <f t="shared" si="379"/>
        <v>7335243.4240973424</v>
      </c>
      <c r="FG209" s="133">
        <f>INDEX($EY:$FE,ROW(),MATCH($FG$42,$EY$47:$FE$47,0))</f>
        <v>0</v>
      </c>
      <c r="FH209" s="133">
        <f t="shared" si="380"/>
        <v>377936.04772782716</v>
      </c>
      <c r="FI209" s="133">
        <f t="shared" si="381"/>
        <v>560921.29155179858</v>
      </c>
      <c r="FJ209" s="133">
        <v>2669871.0217345599</v>
      </c>
      <c r="FK209" s="133">
        <v>898489.39975454099</v>
      </c>
      <c r="FL209" s="133"/>
      <c r="FM209" s="133">
        <f t="shared" si="472"/>
        <v>0</v>
      </c>
      <c r="FN209" s="133">
        <f t="shared" si="473"/>
        <v>0</v>
      </c>
      <c r="FO209" s="133">
        <f t="shared" si="382"/>
        <v>898489.39975454099</v>
      </c>
      <c r="FP209" s="133">
        <v>49724700.565143898</v>
      </c>
      <c r="FQ209" s="133">
        <v>249812207.94785699</v>
      </c>
      <c r="FR209" s="133">
        <f t="shared" si="383"/>
        <v>249812207.94785678</v>
      </c>
      <c r="FS209" s="133">
        <f t="shared" si="384"/>
        <v>0</v>
      </c>
      <c r="FT209" s="133">
        <v>203655867.80420199</v>
      </c>
      <c r="FU209" s="133">
        <f t="shared" si="474"/>
        <v>203653852.00264099</v>
      </c>
      <c r="FV209" s="133">
        <f t="shared" si="475"/>
        <v>0</v>
      </c>
      <c r="FW209" s="133">
        <f t="shared" si="476"/>
        <v>182103473.31554201</v>
      </c>
      <c r="FX209" s="133">
        <v>277833678.50999999</v>
      </c>
      <c r="FY209" s="133">
        <f t="shared" si="385"/>
        <v>256283299.82735899</v>
      </c>
      <c r="FZ209" s="133">
        <f t="shared" si="477"/>
        <v>-2015.801560997963</v>
      </c>
      <c r="GA209" s="133">
        <f t="shared" si="386"/>
        <v>0</v>
      </c>
      <c r="GB209" s="133">
        <f t="shared" si="387"/>
        <v>0</v>
      </c>
      <c r="GC209" s="133">
        <f t="shared" si="388"/>
        <v>0</v>
      </c>
      <c r="GD209" s="133">
        <f t="shared" si="389"/>
        <v>0</v>
      </c>
      <c r="GE209" s="133">
        <f t="shared" si="390"/>
        <v>0</v>
      </c>
      <c r="GF209" s="133">
        <f t="shared" si="391"/>
        <v>0</v>
      </c>
      <c r="GG209" s="133">
        <f t="shared" si="392"/>
        <v>0</v>
      </c>
      <c r="GH209" s="133">
        <f t="shared" si="393"/>
        <v>0</v>
      </c>
      <c r="GI209" s="133">
        <f t="shared" si="394"/>
        <v>203653852.00264099</v>
      </c>
      <c r="GJ209" s="133">
        <f t="shared" si="395"/>
        <v>0</v>
      </c>
      <c r="GK209" s="133">
        <f t="shared" si="396"/>
        <v>203653852.00264099</v>
      </c>
      <c r="GL209" s="133">
        <f t="shared" si="397"/>
        <v>203653852.00264099</v>
      </c>
      <c r="GM209" s="133">
        <f t="shared" si="398"/>
        <v>0</v>
      </c>
      <c r="GN209" s="133">
        <f t="shared" si="399"/>
        <v>0</v>
      </c>
      <c r="GO209" s="133">
        <f t="shared" si="400"/>
        <v>203653852.00264099</v>
      </c>
      <c r="GP209" s="133">
        <f t="shared" si="401"/>
        <v>203653852.00264099</v>
      </c>
      <c r="GQ209" s="133">
        <f t="shared" si="402"/>
        <v>0</v>
      </c>
      <c r="GR209" s="133">
        <f t="shared" si="403"/>
        <v>0</v>
      </c>
      <c r="GS209" s="133">
        <f t="shared" si="404"/>
        <v>0</v>
      </c>
      <c r="GT209" s="133">
        <f t="shared" si="405"/>
        <v>0</v>
      </c>
      <c r="GU209" s="133">
        <f t="shared" si="406"/>
        <v>0</v>
      </c>
      <c r="GV209" s="133">
        <f t="shared" si="407"/>
        <v>0</v>
      </c>
      <c r="GW209" s="133">
        <f t="shared" si="408"/>
        <v>0</v>
      </c>
      <c r="GX209" s="133">
        <f t="shared" si="409"/>
        <v>0</v>
      </c>
      <c r="GY209" s="133">
        <f t="shared" si="410"/>
        <v>203824931.77315801</v>
      </c>
      <c r="GZ209" s="133">
        <f t="shared" si="411"/>
        <v>0</v>
      </c>
      <c r="HA209" s="133">
        <f t="shared" si="412"/>
        <v>203654773.372789</v>
      </c>
      <c r="HB209" s="133">
        <f t="shared" si="413"/>
        <v>209819956.25252801</v>
      </c>
      <c r="HC209" s="133">
        <f t="shared" si="414"/>
        <v>0</v>
      </c>
      <c r="HD209" s="133">
        <f t="shared" si="415"/>
        <v>0</v>
      </c>
      <c r="HE209" s="133">
        <f t="shared" si="416"/>
        <v>204046805.022993</v>
      </c>
      <c r="HF209" s="133">
        <f t="shared" si="417"/>
        <v>204215714.765708</v>
      </c>
      <c r="HG209" s="133">
        <f t="shared" si="418"/>
        <v>203824931.77315801</v>
      </c>
      <c r="HH209" s="133">
        <f t="shared" si="419"/>
        <v>0</v>
      </c>
      <c r="HI209" s="133">
        <f t="shared" si="420"/>
        <v>203654773.372789</v>
      </c>
      <c r="HJ209" s="133">
        <f t="shared" si="421"/>
        <v>210796269.80532292</v>
      </c>
      <c r="HK209" s="133">
        <f t="shared" si="422"/>
        <v>0</v>
      </c>
      <c r="HL209" s="133">
        <f t="shared" si="423"/>
        <v>0</v>
      </c>
      <c r="HM209" s="133">
        <f t="shared" si="424"/>
        <v>204030693.40973327</v>
      </c>
      <c r="HN209" s="133">
        <f t="shared" si="425"/>
        <v>204215714.765708</v>
      </c>
    </row>
    <row r="210" spans="1:222" x14ac:dyDescent="0.2">
      <c r="A210" s="63"/>
      <c r="K210" s="64" t="s">
        <v>527</v>
      </c>
      <c r="L210" s="64"/>
      <c r="M210" s="84">
        <v>1</v>
      </c>
      <c r="N210" s="84">
        <v>2</v>
      </c>
      <c r="O210" s="84"/>
      <c r="P210" s="84"/>
      <c r="Q210" s="84">
        <v>1</v>
      </c>
      <c r="R210" s="84">
        <v>1</v>
      </c>
      <c r="S210" s="83">
        <f t="shared" ref="S210:S273" si="483">IF($M210=1,IF($N210=3,$M$38,$M$37),0)</f>
        <v>40</v>
      </c>
      <c r="T210" s="87">
        <f t="shared" ref="T210:T273" si="484">$M$27</f>
        <v>0</v>
      </c>
      <c r="U210" s="84"/>
      <c r="V210" s="84"/>
      <c r="W210" s="85">
        <v>1</v>
      </c>
      <c r="X210" s="85">
        <v>1</v>
      </c>
      <c r="Y210" s="85">
        <v>1</v>
      </c>
      <c r="Z210" s="85">
        <v>1</v>
      </c>
      <c r="AA210" s="85">
        <v>1</v>
      </c>
      <c r="AB210" s="85">
        <v>1</v>
      </c>
      <c r="AC210" s="85">
        <v>1</v>
      </c>
      <c r="AD210" s="85">
        <v>1</v>
      </c>
      <c r="AE210" s="85">
        <v>1</v>
      </c>
      <c r="AF210" s="98">
        <v>4.9477732084370997E-5</v>
      </c>
      <c r="AG210" s="84">
        <v>4.9477732084370997E-5</v>
      </c>
      <c r="AH210" s="84">
        <v>4.9477732084370997E-5</v>
      </c>
      <c r="AI210" s="84">
        <v>4.9477732084370997E-5</v>
      </c>
      <c r="AJ210" s="84">
        <v>4.9477732084370997E-5</v>
      </c>
      <c r="AK210" s="84">
        <v>4.9477732084370997E-5</v>
      </c>
      <c r="AL210" s="98">
        <v>4.9477732084370997E-5</v>
      </c>
      <c r="AM210" s="84">
        <v>5.4425503600155299E-5</v>
      </c>
      <c r="AN210" s="84">
        <v>4.9477732084370997E-5</v>
      </c>
      <c r="AO210" s="84"/>
      <c r="AP210" s="84"/>
      <c r="AQ210" s="84"/>
      <c r="AR210" s="84"/>
      <c r="AS210" s="83">
        <f t="shared" ref="AS210:AS273" si="485">$AR210+$AP210</f>
        <v>0</v>
      </c>
      <c r="AT210" s="83">
        <f t="shared" si="426"/>
        <v>0</v>
      </c>
      <c r="AU210" s="83">
        <f t="shared" ref="AU210:AU273" si="486">IF($R210=2,$AL210,0)</f>
        <v>0</v>
      </c>
      <c r="AV210" s="84">
        <v>1</v>
      </c>
      <c r="AW210" s="84">
        <v>1</v>
      </c>
      <c r="AX210" s="84"/>
      <c r="AY210" s="83">
        <f t="shared" si="427"/>
        <v>1</v>
      </c>
      <c r="AZ210" s="83">
        <f t="shared" si="428"/>
        <v>0</v>
      </c>
      <c r="BA210" s="83">
        <f t="shared" si="429"/>
        <v>4.9477732084370997E-5</v>
      </c>
      <c r="BB210" s="83">
        <f t="shared" si="430"/>
        <v>4.9477732084370997E-5</v>
      </c>
      <c r="BC210" s="83">
        <f t="shared" si="431"/>
        <v>4.9477732084370997E-5</v>
      </c>
      <c r="BD210" s="83">
        <f t="shared" si="432"/>
        <v>4.9477732084370997E-5</v>
      </c>
      <c r="BE210" s="83">
        <f t="shared" ref="BE210:BE273" si="487">$M$27*$U210</f>
        <v>0</v>
      </c>
      <c r="BF210" s="83">
        <f t="shared" ref="BF210:BF273" si="488">$M$27*$M$36/100*$V210</f>
        <v>0</v>
      </c>
      <c r="BG210" s="83">
        <f t="shared" si="433"/>
        <v>4.9477732084370997E-5</v>
      </c>
      <c r="BH210" s="83">
        <f t="shared" si="434"/>
        <v>4.9477732084370997E-5</v>
      </c>
      <c r="BI210" s="83">
        <f t="shared" si="435"/>
        <v>4.9477732084370997E-5</v>
      </c>
      <c r="BJ210" s="83">
        <f t="shared" si="436"/>
        <v>4.9477732084370997E-5</v>
      </c>
      <c r="BK210" s="83">
        <f t="shared" si="437"/>
        <v>4.9477732084370997E-5</v>
      </c>
      <c r="BL210" s="83">
        <f t="shared" si="438"/>
        <v>4.9477732084370997E-5</v>
      </c>
      <c r="BM210" s="83">
        <f t="shared" si="439"/>
        <v>5.4425503600155299E-5</v>
      </c>
      <c r="BN210" s="83">
        <f t="shared" si="440"/>
        <v>4.9477732084370997E-5</v>
      </c>
      <c r="BO210" s="83">
        <f t="shared" ref="BO210:BO273" si="489">IF($R210=2,$AC210*$AL210,0)</f>
        <v>0</v>
      </c>
      <c r="BP210" s="83">
        <f t="shared" si="441"/>
        <v>0</v>
      </c>
      <c r="BQ210" s="83">
        <f t="shared" si="442"/>
        <v>4.9477732084370997E-5</v>
      </c>
      <c r="BR210" s="83">
        <f t="shared" si="443"/>
        <v>4.9477732084370997E-5</v>
      </c>
      <c r="BS210" s="83">
        <f t="shared" si="444"/>
        <v>4.9477732084370997E-5</v>
      </c>
      <c r="BT210" s="83">
        <f t="shared" si="445"/>
        <v>4.9477732084370997E-5</v>
      </c>
      <c r="BU210" s="83">
        <f t="shared" si="446"/>
        <v>4.9477732084370997E-5</v>
      </c>
      <c r="BV210" s="83">
        <f t="shared" si="447"/>
        <v>4.9477732084370997E-5</v>
      </c>
      <c r="BW210" s="83">
        <f t="shared" si="448"/>
        <v>4.9477732084370997E-5</v>
      </c>
      <c r="BX210" s="83">
        <f t="shared" si="449"/>
        <v>4.9477732084370997E-5</v>
      </c>
      <c r="BY210" s="83">
        <f t="shared" si="450"/>
        <v>4.9477732084370997E-5</v>
      </c>
      <c r="BZ210" s="83">
        <f t="shared" si="451"/>
        <v>4.9477732084370997E-5</v>
      </c>
      <c r="CA210" s="83">
        <f t="shared" si="452"/>
        <v>5.4425503600155299E-5</v>
      </c>
      <c r="CB210" s="83">
        <f t="shared" si="453"/>
        <v>4.9477732084370997E-5</v>
      </c>
      <c r="CC210" s="84"/>
      <c r="CD210" s="84"/>
      <c r="CE210" s="84"/>
      <c r="CF210" s="84"/>
      <c r="CG210" s="84"/>
      <c r="CH210" s="84"/>
      <c r="CI210" s="84"/>
      <c r="CJ210" s="84"/>
      <c r="CK210" s="84"/>
      <c r="CL210" s="83">
        <f t="shared" si="478"/>
        <v>0</v>
      </c>
      <c r="CM210" s="83">
        <f t="shared" si="479"/>
        <v>0</v>
      </c>
      <c r="CN210" s="83">
        <f t="shared" si="480"/>
        <v>0</v>
      </c>
      <c r="CO210" s="83">
        <f t="shared" si="454"/>
        <v>0</v>
      </c>
      <c r="CP210" s="83">
        <f t="shared" si="455"/>
        <v>0</v>
      </c>
      <c r="CQ210" s="83">
        <f t="shared" si="456"/>
        <v>0</v>
      </c>
      <c r="CR210" s="83">
        <f t="shared" si="457"/>
        <v>0</v>
      </c>
      <c r="CS210" s="83">
        <f t="shared" si="458"/>
        <v>0</v>
      </c>
      <c r="CT210" s="83">
        <f t="shared" si="459"/>
        <v>0</v>
      </c>
      <c r="CU210" s="83">
        <f t="shared" si="460"/>
        <v>0</v>
      </c>
      <c r="CV210" s="83">
        <f t="shared" ref="CV210:CV273" si="490">MAX($CO210,$CP210,$CU210)</f>
        <v>0</v>
      </c>
      <c r="CW210" s="83">
        <f>INDEX($CO:$CU,ROW(),MATCH($CW$42,$CO$47:$CU$47,0))</f>
        <v>0</v>
      </c>
      <c r="CX210" s="83">
        <f t="shared" si="481"/>
        <v>4.9477715157843021E-6</v>
      </c>
      <c r="CY210" s="83">
        <f t="shared" si="482"/>
        <v>0</v>
      </c>
      <c r="CZ210" s="83">
        <f t="shared" ref="CZ210:CZ273" si="491">MAX($BV210-$BU210-($CD210-$CC210),0)</f>
        <v>0</v>
      </c>
      <c r="DA210" s="83">
        <f t="shared" ref="DA210:DA273" si="492">MAX($BW210-$BU210-($CE210-$CC210),0)</f>
        <v>0</v>
      </c>
      <c r="DB210" s="83">
        <f t="shared" ref="DB210:DB273" si="493">MAX($BX210-$BU210-($CF210-$CC210),0)</f>
        <v>0</v>
      </c>
      <c r="DC210" s="83">
        <f t="shared" si="461"/>
        <v>0</v>
      </c>
      <c r="DD210" s="83">
        <f t="shared" si="462"/>
        <v>0</v>
      </c>
      <c r="DE210" s="83">
        <f t="shared" si="463"/>
        <v>0</v>
      </c>
      <c r="DF210" s="83">
        <f t="shared" si="464"/>
        <v>0</v>
      </c>
      <c r="DG210" s="83">
        <f t="shared" si="465"/>
        <v>0</v>
      </c>
      <c r="DH210" s="83">
        <f t="shared" si="466"/>
        <v>0</v>
      </c>
      <c r="DI210" s="83">
        <f t="shared" si="467"/>
        <v>0</v>
      </c>
      <c r="DJ210" s="83">
        <f t="shared" ref="DJ210:DJ273" si="494">MAX($DC210,$DD210,$DI210)</f>
        <v>0</v>
      </c>
      <c r="DK210" s="83">
        <f>INDEX($DC:$DI,ROW(),MATCH($DK$42,$DC$47:$DI$47,0))</f>
        <v>0</v>
      </c>
      <c r="DL210" s="83">
        <f t="shared" ref="DL210:DL273" si="495">MAX($CA210-$BU210-($CJ210-$CC210),0)</f>
        <v>4.9477715157843021E-6</v>
      </c>
      <c r="DM210" s="83">
        <f t="shared" ref="DM210:DM273" si="496">MAX($CB210-$BU210-($CK210-$CC210),0)</f>
        <v>0</v>
      </c>
      <c r="DN210" s="83">
        <f t="shared" ref="DN210:DN273" si="497">$DN$36/$CL$39*$CL210</f>
        <v>0</v>
      </c>
      <c r="DO210" s="83">
        <f t="shared" ref="DO210:DO273" si="498">$DO$36/$CM$39*$CM210</f>
        <v>0</v>
      </c>
      <c r="DP210" s="83">
        <f t="shared" ref="DP210:DP273" si="499">$DP$36/$CN$39*$CN210</f>
        <v>0</v>
      </c>
      <c r="DQ210" s="83">
        <f t="shared" ref="DQ210:DQ273" si="500">$DQ$36/$CO$39*$CO210</f>
        <v>0</v>
      </c>
      <c r="DR210" s="83">
        <f t="shared" ref="DR210:DR273" si="501">$DR$36/$CP$39*$CP210</f>
        <v>0</v>
      </c>
      <c r="DS210" s="83">
        <f t="shared" ref="DS210:DS273" si="502">$DS$36/($CQ$39+$CR$39)*$CQ210</f>
        <v>0</v>
      </c>
      <c r="DT210" s="83">
        <f t="shared" ref="DT210:DT273" si="503">$DS$36/($CQ$39+$CR$39)*$CR210</f>
        <v>0</v>
      </c>
      <c r="DU210" s="83">
        <f t="shared" ref="DU210:DU273" si="504">$DT$39/$CS$39*$CS210</f>
        <v>0</v>
      </c>
      <c r="DV210" s="83">
        <f t="shared" ref="DV210:DV273" si="505">$DT$36/$CX$39*$CX210</f>
        <v>2.0418339709103659E-7</v>
      </c>
      <c r="DW210" s="83">
        <f t="shared" ref="DW210:DW273" si="506">$DU$36/$CY$39*$CY210</f>
        <v>0</v>
      </c>
      <c r="DX210" s="83">
        <f t="shared" ref="DX210:DX273" si="507">$DN$36/$CZ$39*$CZ210</f>
        <v>0</v>
      </c>
      <c r="DY210" s="83">
        <f t="shared" ref="DY210:DY273" si="508">$DO$36/$DA$39*$DA210</f>
        <v>0</v>
      </c>
      <c r="DZ210" s="83">
        <f t="shared" ref="DZ210:DZ273" si="509">$DP$36/$DB$39*$DB210</f>
        <v>0</v>
      </c>
      <c r="EA210" s="83">
        <f t="shared" ref="EA210:EA273" si="510">$DQ$36/$DC$39*$DC210</f>
        <v>0</v>
      </c>
      <c r="EB210" s="83">
        <f t="shared" ref="EB210:EB273" si="511">$DR$36/$DD$39*$DD210</f>
        <v>0</v>
      </c>
      <c r="EC210" s="83">
        <f t="shared" ref="EC210:EC273" si="512">$DS$36/($DE$39+$DF$39)*$DE210</f>
        <v>0</v>
      </c>
      <c r="ED210" s="83">
        <f t="shared" ref="ED210:ED273" si="513">$DS$36/($DE$39+$DF$39)*$DF210</f>
        <v>0</v>
      </c>
      <c r="EE210" s="83">
        <f t="shared" ref="EE210:EE273" si="514">$ED$39/$DG$39*$DG210</f>
        <v>0</v>
      </c>
      <c r="EF210" s="83">
        <f t="shared" ref="EF210:EF273" si="515">$DT$36/$DL$39*$DL210</f>
        <v>2.0230187627566304E-7</v>
      </c>
      <c r="EG210" s="83">
        <f t="shared" ref="EG210:EG273" si="516">$DU$36/$DM$39*$DM210</f>
        <v>0</v>
      </c>
      <c r="EH210" s="83">
        <f t="shared" ref="EH210:EH273" si="517">$CL210-$DN210</f>
        <v>0</v>
      </c>
      <c r="EI210" s="83">
        <f t="shared" ref="EI210:EI273" si="518">$CM210-$DO210</f>
        <v>0</v>
      </c>
      <c r="EJ210" s="83">
        <f t="shared" ref="EJ210:EJ273" si="519">$CN210-$DP210</f>
        <v>0</v>
      </c>
      <c r="EK210" s="83">
        <f t="shared" ref="EK210:EK273" si="520">$CO210-$DQ210</f>
        <v>0</v>
      </c>
      <c r="EL210" s="83">
        <f t="shared" ref="EL210:EL273" si="521">$CP210-$DR210</f>
        <v>0</v>
      </c>
      <c r="EM210" s="83">
        <f t="shared" ref="EM210:EM273" si="522">$CQ210-$DS210</f>
        <v>0</v>
      </c>
      <c r="EN210" s="83">
        <f t="shared" ref="EN210:EN273" si="523">$CR210-$DT210</f>
        <v>0</v>
      </c>
      <c r="EO210" s="83">
        <f t="shared" ref="EO210:EO273" si="524">$CS210-$DU210</f>
        <v>0</v>
      </c>
      <c r="EP210" s="83">
        <f t="shared" si="468"/>
        <v>0</v>
      </c>
      <c r="EQ210" s="83">
        <f t="shared" si="469"/>
        <v>0</v>
      </c>
      <c r="ER210" s="83">
        <f t="shared" ref="ER210:ER273" si="525">MAX($EK210,$EL210,$EQ210)</f>
        <v>0</v>
      </c>
      <c r="ES210" s="83">
        <f>INDEX($EK:$EQ,ROW(),MATCH($ES$42,$EK$47:$EQ$47,0))</f>
        <v>0</v>
      </c>
      <c r="ET210" s="83">
        <f t="shared" ref="ET210:ET273" si="526">$CX210-$DV210</f>
        <v>4.7435881186932652E-6</v>
      </c>
      <c r="EU210" s="83">
        <f t="shared" ref="EU210:EU273" si="527">$CY210-$DW210</f>
        <v>0</v>
      </c>
      <c r="EV210" s="83">
        <f t="shared" ref="EV210:EV273" si="528">$CZ210-$DX210</f>
        <v>0</v>
      </c>
      <c r="EW210" s="83">
        <f t="shared" ref="EW210:EW273" si="529">$DA210-$DY210</f>
        <v>0</v>
      </c>
      <c r="EX210" s="83">
        <f t="shared" ref="EX210:EX273" si="530">$DB210-$DZ210</f>
        <v>0</v>
      </c>
      <c r="EY210" s="83">
        <f t="shared" ref="EY210:EY273" si="531">$DC210-$EA210</f>
        <v>0</v>
      </c>
      <c r="EZ210" s="83">
        <f t="shared" ref="EZ210:EZ273" si="532">$DD210-$EB210</f>
        <v>0</v>
      </c>
      <c r="FA210" s="83">
        <f t="shared" ref="FA210:FA273" si="533">$DE210-$EC210</f>
        <v>0</v>
      </c>
      <c r="FB210" s="83">
        <f t="shared" ref="FB210:FB273" si="534">$DF210-$ED210</f>
        <v>0</v>
      </c>
      <c r="FC210" s="83">
        <f t="shared" ref="FC210:FC273" si="535">$DG210-$EE210</f>
        <v>0</v>
      </c>
      <c r="FD210" s="83">
        <f t="shared" si="470"/>
        <v>0</v>
      </c>
      <c r="FE210" s="83">
        <f t="shared" si="471"/>
        <v>0</v>
      </c>
      <c r="FF210" s="83">
        <f t="shared" ref="FF210:FF273" si="536">MAX($EY210,$EZ210,$FE210)</f>
        <v>0</v>
      </c>
      <c r="FG210" s="113">
        <f>INDEX($EY:$FE,ROW(),MATCH($FG$42,$EY$47:$FE$47,0))</f>
        <v>0</v>
      </c>
      <c r="FH210" s="83">
        <f t="shared" ref="FH210:FH273" si="537">$DL210-$EF210</f>
        <v>4.7454696395086393E-6</v>
      </c>
      <c r="FI210" s="83">
        <f t="shared" ref="FI210:FI273" si="538">$DM210-$EG210</f>
        <v>0</v>
      </c>
      <c r="FJ210" s="84"/>
      <c r="FK210" s="84">
        <v>4.9477715157843102E-5</v>
      </c>
      <c r="FL210" s="84"/>
      <c r="FM210" s="83">
        <f t="shared" si="472"/>
        <v>0</v>
      </c>
      <c r="FN210" s="83">
        <f t="shared" si="473"/>
        <v>0</v>
      </c>
      <c r="FO210" s="83">
        <f t="shared" ref="FO210:FO273" si="539">$FK210+$FL210</f>
        <v>4.9477715157843102E-5</v>
      </c>
      <c r="FP210" s="84"/>
      <c r="FQ210" s="84"/>
      <c r="FR210" s="83">
        <f t="shared" ref="FR210:FR273" si="540">$FT210-($FJ210+$FK210+$FL210-$FP210)</f>
        <v>0</v>
      </c>
      <c r="FS210" s="83">
        <f t="shared" ref="FS210:FS273" si="541">$FR210-$FQ210</f>
        <v>0</v>
      </c>
      <c r="FT210" s="84">
        <v>4.9477715157843102E-5</v>
      </c>
      <c r="FU210" s="83">
        <f t="shared" si="474"/>
        <v>4.9477732084370997E-5</v>
      </c>
      <c r="FV210" s="83">
        <f t="shared" si="475"/>
        <v>0</v>
      </c>
      <c r="FW210" s="83">
        <f t="shared" si="476"/>
        <v>0</v>
      </c>
      <c r="FX210" s="84"/>
      <c r="FY210" s="83">
        <f t="shared" ref="FY210:FY273" si="542">MAX($FX210+$AY210-$BG210,0)</f>
        <v>0.99995052226791559</v>
      </c>
      <c r="FZ210" s="83">
        <f t="shared" si="477"/>
        <v>1.6926527894426963E-11</v>
      </c>
      <c r="GA210" s="83">
        <f t="shared" ref="GA210:GA273" si="543">IF(AND($CL210&gt;0,$CC210&gt;0),$AY210+$CC210,0)</f>
        <v>0</v>
      </c>
      <c r="GB210" s="83">
        <f t="shared" ref="GB210:GB273" si="544">IF(AND($CM210&gt;0,$CC210&gt;0),$AY210+$CC210,0)</f>
        <v>0</v>
      </c>
      <c r="GC210" s="83">
        <f t="shared" ref="GC210:GC273" si="545">IF(AND($CN210&gt;0,$CC210&gt;0),$AY210+$CC210,0)</f>
        <v>0</v>
      </c>
      <c r="GD210" s="83">
        <f t="shared" ref="GD210:GD273" si="546">IF(AND($CO210&gt;0,$CC210&gt;0),$AY210+$CC210,0)</f>
        <v>0</v>
      </c>
      <c r="GE210" s="83">
        <f t="shared" ref="GE210:GE273" si="547">IF(AND($CP210&gt;0,$CC210&gt;0),$AY210+$CC210,0)</f>
        <v>0</v>
      </c>
      <c r="GF210" s="83">
        <f t="shared" ref="GF210:GF273" si="548">IF(AND($CT210&gt;0,$CC210&gt;0),$AY210+$CC210,0)</f>
        <v>0</v>
      </c>
      <c r="GG210" s="83">
        <f t="shared" ref="GG210:GG273" si="549">IF(AND($CX210&gt;0,$CC210&gt;0),$AY210+$CC210,0)</f>
        <v>0</v>
      </c>
      <c r="GH210" s="83">
        <f t="shared" ref="GH210:GH273" si="550">IF(AND($CY210&gt;0,$CC210&gt;0),$AY210+$CC210,0)</f>
        <v>0</v>
      </c>
      <c r="GI210" s="83">
        <f t="shared" ref="GI210:GI273" si="551">IF($CL210&gt;0,$BG210,0)</f>
        <v>0</v>
      </c>
      <c r="GJ210" s="83">
        <f t="shared" ref="GJ210:GJ273" si="552">IF($CM210&gt;0,$BG210,0)</f>
        <v>0</v>
      </c>
      <c r="GK210" s="83">
        <f t="shared" ref="GK210:GK273" si="553">IF($CN210&gt;0,$BG210,0)</f>
        <v>0</v>
      </c>
      <c r="GL210" s="83">
        <f t="shared" ref="GL210:GL273" si="554">IF($CO210&gt;0,$BG210,0)</f>
        <v>0</v>
      </c>
      <c r="GM210" s="83">
        <f t="shared" ref="GM210:GM273" si="555">IF($CP210&gt;0,$BG210,0)</f>
        <v>0</v>
      </c>
      <c r="GN210" s="83">
        <f t="shared" ref="GN210:GN273" si="556">IF($CQ210&gt;0,$BG210,IF($CR210&gt;0,$BG210-$BE210,0))</f>
        <v>0</v>
      </c>
      <c r="GO210" s="83">
        <f t="shared" ref="GO210:GO273" si="557">IF($CX210&gt;0,$BG210,0)</f>
        <v>4.9477732084370997E-5</v>
      </c>
      <c r="GP210" s="83">
        <f t="shared" ref="GP210:GP273" si="558">IF($CY210&gt;0,$BG210,0)</f>
        <v>0</v>
      </c>
      <c r="GQ210" s="83">
        <f t="shared" ref="GQ210:GQ273" si="559">IF(AND($CL210&gt;0,$CC210&gt;0),$AY210+$CD210,0)</f>
        <v>0</v>
      </c>
      <c r="GR210" s="83">
        <f t="shared" ref="GR210:GR273" si="560">IF(AND($CM210&gt;0,$CC210&gt;0),$AY210+$CE210,0)</f>
        <v>0</v>
      </c>
      <c r="GS210" s="83">
        <f t="shared" ref="GS210:GS273" si="561">IF(AND($CN210&gt;0,$CC210&gt;0),$AY210+$CF210,0)</f>
        <v>0</v>
      </c>
      <c r="GT210" s="83">
        <f t="shared" ref="GT210:GT273" si="562">IF(AND($CO210&gt;0,$CC210&gt;0),$AY210+$CG210,0)</f>
        <v>0</v>
      </c>
      <c r="GU210" s="83">
        <f t="shared" ref="GU210:GU273" si="563">IF(AND($CP210&gt;0,$CC210&gt;0),$AY210+$CH210,0)</f>
        <v>0</v>
      </c>
      <c r="GV210" s="83">
        <f t="shared" ref="GV210:GV273" si="564">IF(AND($CT210&gt;0,$CC210&gt;0),$AY210+$CI210+$BC210-$BD210,0)</f>
        <v>0</v>
      </c>
      <c r="GW210" s="83">
        <f t="shared" ref="GW210:GW273" si="565">IF(AND($CX210&gt;0,$CC210&gt;0),$AY210+$CJ210,0)</f>
        <v>0</v>
      </c>
      <c r="GX210" s="83">
        <f t="shared" ref="GX210:GX273" si="566">IF(AND($CY210&gt;0,$CC210&gt;0),$AY210+$CK210,0)</f>
        <v>0</v>
      </c>
      <c r="GY210" s="83">
        <f t="shared" ref="GY210:GY273" si="567">IF($CL210&gt;0,$BH210,0)</f>
        <v>0</v>
      </c>
      <c r="GZ210" s="83">
        <f t="shared" ref="GZ210:GZ273" si="568">IF($CM210&gt;0,$BI210,0)</f>
        <v>0</v>
      </c>
      <c r="HA210" s="83">
        <f t="shared" ref="HA210:HA273" si="569">IF($CN210&gt;0,$BJ210,0)</f>
        <v>0</v>
      </c>
      <c r="HB210" s="83">
        <f t="shared" ref="HB210:HB273" si="570">IF($CO210&gt;0,$BK210,0)</f>
        <v>0</v>
      </c>
      <c r="HC210" s="83">
        <f t="shared" ref="HC210:HC273" si="571">IF($CP210&gt;0,$BL210,0)</f>
        <v>0</v>
      </c>
      <c r="HD210" s="83">
        <f t="shared" ref="HD210:HD273" si="572">IF($CQ210&gt;0,$BA210,IF($CR210&gt;0,$BC210,0))</f>
        <v>0</v>
      </c>
      <c r="HE210" s="83">
        <f t="shared" ref="HE210:HE273" si="573">IF($CX210&gt;0,$BM210,0)</f>
        <v>5.4425503600155299E-5</v>
      </c>
      <c r="HF210" s="83">
        <f t="shared" ref="HF210:HF273" si="574">IF($CY210&gt;0,$BN210,0)</f>
        <v>0</v>
      </c>
      <c r="HG210" s="83">
        <f t="shared" ref="HG210:HG273" si="575">IF($EH210&gt;0,$BH210-$DX210,0)</f>
        <v>0</v>
      </c>
      <c r="HH210" s="83">
        <f t="shared" ref="HH210:HH273" si="576">IF($EI210&gt;0,$BI210-$DY210,0)</f>
        <v>0</v>
      </c>
      <c r="HI210" s="83">
        <f t="shared" ref="HI210:HI273" si="577">IF($EJ210&gt;0,$BJ210-$DZ210,0)</f>
        <v>0</v>
      </c>
      <c r="HJ210" s="83">
        <f t="shared" ref="HJ210:HJ273" si="578">IF($EK210&gt;0,$BK210-$EA210,0)</f>
        <v>0</v>
      </c>
      <c r="HK210" s="83">
        <f t="shared" ref="HK210:HK273" si="579">IF($EL210&gt;0,$BL210-$EB210,0)</f>
        <v>0</v>
      </c>
      <c r="HL210" s="83">
        <f t="shared" ref="HL210:HL273" si="580">IF($EM210&gt;0,$BA210-$EC210,IF($EN210&gt;0,$BC210-$EE210,0))</f>
        <v>0</v>
      </c>
      <c r="HM210" s="83">
        <f t="shared" ref="HM210:HM273" si="581">IF($ET210&gt;0,$BM210-$EF210,0)</f>
        <v>5.4223201723879638E-5</v>
      </c>
      <c r="HN210" s="83">
        <f t="shared" ref="HN210:HN273" si="582">IF($EU210&gt;0,$BN210-$EG210,0)</f>
        <v>0</v>
      </c>
    </row>
    <row r="211" spans="1:222" x14ac:dyDescent="0.2">
      <c r="A211" s="63"/>
      <c r="K211" s="64" t="s">
        <v>528</v>
      </c>
      <c r="L211" s="64"/>
      <c r="M211" s="84">
        <v>1</v>
      </c>
      <c r="N211" s="84">
        <v>2</v>
      </c>
      <c r="O211" s="84"/>
      <c r="P211" s="84"/>
      <c r="Q211" s="84">
        <v>1</v>
      </c>
      <c r="R211" s="84">
        <v>1</v>
      </c>
      <c r="S211" s="83">
        <f t="shared" si="483"/>
        <v>40</v>
      </c>
      <c r="T211" s="87">
        <f t="shared" si="484"/>
        <v>0</v>
      </c>
      <c r="U211" s="84"/>
      <c r="V211" s="84"/>
      <c r="W211" s="85">
        <v>1.0035040599327301</v>
      </c>
      <c r="X211" s="85">
        <v>1.0035242251465999</v>
      </c>
      <c r="Y211" s="85">
        <v>1.0034663502516701</v>
      </c>
      <c r="Z211" s="85">
        <v>1.0035035064995299</v>
      </c>
      <c r="AA211" s="85">
        <v>1.00384708241398</v>
      </c>
      <c r="AB211" s="85">
        <v>1.0031943286486</v>
      </c>
      <c r="AC211" s="85">
        <v>1.0035040599327301</v>
      </c>
      <c r="AD211" s="85">
        <v>1.0035040599327301</v>
      </c>
      <c r="AE211" s="85">
        <v>1.0032780922582001</v>
      </c>
      <c r="AF211" s="98">
        <v>-6930859.4980575899</v>
      </c>
      <c r="AG211" s="84">
        <v>-598324.74762056803</v>
      </c>
      <c r="AH211" s="84">
        <v>-15435647.564861</v>
      </c>
      <c r="AI211" s="84">
        <v>-6906890.3570621498</v>
      </c>
      <c r="AJ211" s="84">
        <v>-13900018.403662501</v>
      </c>
      <c r="AK211" s="84">
        <v>-1209764.79668467</v>
      </c>
      <c r="AL211" s="98">
        <v>-6930859.4980575899</v>
      </c>
      <c r="AM211" s="84">
        <v>-5735026.3100064201</v>
      </c>
      <c r="AN211" s="84">
        <v>-2431347.8069632798</v>
      </c>
      <c r="AO211" s="84"/>
      <c r="AP211" s="84"/>
      <c r="AQ211" s="84"/>
      <c r="AR211" s="84">
        <v>31972395.040708501</v>
      </c>
      <c r="AS211" s="83">
        <f t="shared" si="485"/>
        <v>31972395.040708501</v>
      </c>
      <c r="AT211" s="83">
        <f t="shared" si="426"/>
        <v>31972395.040708501</v>
      </c>
      <c r="AU211" s="83">
        <f t="shared" si="486"/>
        <v>0</v>
      </c>
      <c r="AV211" s="84">
        <v>32395134.510000002</v>
      </c>
      <c r="AW211" s="84">
        <v>32395134.510000002</v>
      </c>
      <c r="AX211" s="84"/>
      <c r="AY211" s="83">
        <f t="shared" si="427"/>
        <v>32395134.510000002</v>
      </c>
      <c r="AZ211" s="83">
        <f t="shared" si="428"/>
        <v>0</v>
      </c>
      <c r="BA211" s="83">
        <f t="shared" si="429"/>
        <v>-6930859.4980575899</v>
      </c>
      <c r="BB211" s="83">
        <f t="shared" si="430"/>
        <v>8630442.317448847</v>
      </c>
      <c r="BC211" s="83">
        <f t="shared" si="431"/>
        <v>8630442.317448847</v>
      </c>
      <c r="BD211" s="83">
        <f t="shared" si="432"/>
        <v>8630442.317448847</v>
      </c>
      <c r="BE211" s="83">
        <f t="shared" si="487"/>
        <v>0</v>
      </c>
      <c r="BF211" s="83">
        <f t="shared" si="488"/>
        <v>0</v>
      </c>
      <c r="BG211" s="83">
        <f t="shared" si="433"/>
        <v>-6930859.4980575899</v>
      </c>
      <c r="BH211" s="83">
        <f t="shared" si="434"/>
        <v>-598324.74762056803</v>
      </c>
      <c r="BI211" s="83">
        <f t="shared" si="435"/>
        <v>-15435647.564861</v>
      </c>
      <c r="BJ211" s="83">
        <f t="shared" si="436"/>
        <v>-6906890.3570621498</v>
      </c>
      <c r="BK211" s="83">
        <f t="shared" si="437"/>
        <v>-13900018.403662501</v>
      </c>
      <c r="BL211" s="83">
        <f t="shared" si="438"/>
        <v>-1209764.79668467</v>
      </c>
      <c r="BM211" s="83">
        <f t="shared" si="439"/>
        <v>-5735026.3100064201</v>
      </c>
      <c r="BN211" s="83">
        <f t="shared" si="440"/>
        <v>-2431347.8069632798</v>
      </c>
      <c r="BO211" s="83">
        <f t="shared" si="489"/>
        <v>0</v>
      </c>
      <c r="BP211" s="83">
        <f t="shared" si="441"/>
        <v>0</v>
      </c>
      <c r="BQ211" s="83">
        <f t="shared" si="442"/>
        <v>-6955145.645124115</v>
      </c>
      <c r="BR211" s="83">
        <f t="shared" si="443"/>
        <v>8615870.6292089336</v>
      </c>
      <c r="BS211" s="83">
        <f t="shared" si="444"/>
        <v>8615870.6292089336</v>
      </c>
      <c r="BT211" s="83">
        <f t="shared" si="445"/>
        <v>8615870.6292089336</v>
      </c>
      <c r="BU211" s="83">
        <f t="shared" si="446"/>
        <v>-6955145.645124115</v>
      </c>
      <c r="BV211" s="83">
        <f t="shared" si="447"/>
        <v>-600433.37874196551</v>
      </c>
      <c r="BW211" s="83">
        <f t="shared" si="448"/>
        <v>-15489152.925682146</v>
      </c>
      <c r="BX211" s="83">
        <f t="shared" si="449"/>
        <v>-6931088.6923196577</v>
      </c>
      <c r="BY211" s="83">
        <f t="shared" si="450"/>
        <v>-13953492.920017229</v>
      </c>
      <c r="BZ211" s="83">
        <f t="shared" si="451"/>
        <v>-1213629.1830327876</v>
      </c>
      <c r="CA211" s="83">
        <f t="shared" si="452"/>
        <v>-5755122.1859124666</v>
      </c>
      <c r="CB211" s="83">
        <f t="shared" si="453"/>
        <v>-2439317.9893862777</v>
      </c>
      <c r="CC211" s="84"/>
      <c r="CD211" s="84"/>
      <c r="CE211" s="84"/>
      <c r="CF211" s="84"/>
      <c r="CG211" s="84"/>
      <c r="CH211" s="84"/>
      <c r="CI211" s="84"/>
      <c r="CJ211" s="84"/>
      <c r="CK211" s="84"/>
      <c r="CL211" s="83">
        <f t="shared" si="478"/>
        <v>6332534.7504370222</v>
      </c>
      <c r="CM211" s="83">
        <f t="shared" si="479"/>
        <v>0</v>
      </c>
      <c r="CN211" s="83">
        <f t="shared" si="480"/>
        <v>23969.140995440073</v>
      </c>
      <c r="CO211" s="83">
        <f t="shared" si="454"/>
        <v>0</v>
      </c>
      <c r="CP211" s="83">
        <f t="shared" si="455"/>
        <v>5721094.7013729196</v>
      </c>
      <c r="CQ211" s="83">
        <f t="shared" si="456"/>
        <v>0</v>
      </c>
      <c r="CR211" s="83">
        <f t="shared" si="457"/>
        <v>15561301.815506436</v>
      </c>
      <c r="CS211" s="83">
        <f t="shared" si="458"/>
        <v>15561301.815506436</v>
      </c>
      <c r="CT211" s="83">
        <f t="shared" si="459"/>
        <v>15561301.815506436</v>
      </c>
      <c r="CU211" s="83">
        <f t="shared" si="460"/>
        <v>15561301.815506436</v>
      </c>
      <c r="CV211" s="83">
        <f t="shared" si="490"/>
        <v>15561301.815506436</v>
      </c>
      <c r="CW211" s="83">
        <f>INDEX($CO:$CU,ROW(),MATCH($CW$42,$CO$47:$CU$47,0))</f>
        <v>15561301.815506436</v>
      </c>
      <c r="CX211" s="83">
        <f t="shared" si="481"/>
        <v>1195833.1880511697</v>
      </c>
      <c r="CY211" s="83">
        <f t="shared" si="482"/>
        <v>4499511.69109431</v>
      </c>
      <c r="CZ211" s="83">
        <f t="shared" si="491"/>
        <v>6354712.2663821494</v>
      </c>
      <c r="DA211" s="83">
        <f t="shared" si="492"/>
        <v>0</v>
      </c>
      <c r="DB211" s="83">
        <f t="shared" si="493"/>
        <v>24056.952804457396</v>
      </c>
      <c r="DC211" s="83">
        <f t="shared" si="461"/>
        <v>0</v>
      </c>
      <c r="DD211" s="83">
        <f t="shared" si="462"/>
        <v>5741516.4620913276</v>
      </c>
      <c r="DE211" s="83">
        <f t="shared" si="463"/>
        <v>0</v>
      </c>
      <c r="DF211" s="83">
        <f t="shared" si="464"/>
        <v>15571016.274333049</v>
      </c>
      <c r="DG211" s="83">
        <f t="shared" si="465"/>
        <v>15571016.274333049</v>
      </c>
      <c r="DH211" s="83">
        <f t="shared" si="466"/>
        <v>15571016.274333049</v>
      </c>
      <c r="DI211" s="83">
        <f t="shared" si="467"/>
        <v>15571016.274333049</v>
      </c>
      <c r="DJ211" s="83">
        <f t="shared" si="494"/>
        <v>15571016.274333049</v>
      </c>
      <c r="DK211" s="83">
        <f>INDEX($DC:$DI,ROW(),MATCH($DK$42,$DC$47:$DI$47,0))</f>
        <v>15571016.274333049</v>
      </c>
      <c r="DL211" s="83">
        <f t="shared" si="495"/>
        <v>1200023.4592116484</v>
      </c>
      <c r="DM211" s="83">
        <f t="shared" si="496"/>
        <v>4515827.6557378378</v>
      </c>
      <c r="DN211" s="83">
        <f t="shared" si="497"/>
        <v>0</v>
      </c>
      <c r="DO211" s="83">
        <f t="shared" si="498"/>
        <v>0</v>
      </c>
      <c r="DP211" s="83">
        <f t="shared" si="499"/>
        <v>0</v>
      </c>
      <c r="DQ211" s="83">
        <f t="shared" si="500"/>
        <v>0</v>
      </c>
      <c r="DR211" s="83">
        <f t="shared" si="501"/>
        <v>-676608.49773432245</v>
      </c>
      <c r="DS211" s="83">
        <f t="shared" si="502"/>
        <v>0</v>
      </c>
      <c r="DT211" s="83">
        <f t="shared" si="503"/>
        <v>-411786.90872677963</v>
      </c>
      <c r="DU211" s="83">
        <f t="shared" si="504"/>
        <v>-411786.90872677969</v>
      </c>
      <c r="DV211" s="83">
        <f t="shared" si="505"/>
        <v>49349.344833638184</v>
      </c>
      <c r="DW211" s="83">
        <f t="shared" si="506"/>
        <v>0</v>
      </c>
      <c r="DX211" s="83">
        <f t="shared" si="507"/>
        <v>0</v>
      </c>
      <c r="DY211" s="83">
        <f t="shared" si="508"/>
        <v>0</v>
      </c>
      <c r="DZ211" s="83">
        <f t="shared" si="509"/>
        <v>0</v>
      </c>
      <c r="EA211" s="83">
        <f t="shared" si="510"/>
        <v>0</v>
      </c>
      <c r="EB211" s="83">
        <f t="shared" si="511"/>
        <v>-690924.27176907903</v>
      </c>
      <c r="EC211" s="83">
        <f t="shared" si="512"/>
        <v>0</v>
      </c>
      <c r="ED211" s="83">
        <f t="shared" si="513"/>
        <v>-420394.41688003566</v>
      </c>
      <c r="EE211" s="83">
        <f t="shared" si="514"/>
        <v>-420394.4168800356</v>
      </c>
      <c r="EF211" s="83">
        <f t="shared" si="515"/>
        <v>49065.927276321607</v>
      </c>
      <c r="EG211" s="83">
        <f t="shared" si="516"/>
        <v>0</v>
      </c>
      <c r="EH211" s="83">
        <f t="shared" si="517"/>
        <v>6332534.7504370222</v>
      </c>
      <c r="EI211" s="83">
        <f t="shared" si="518"/>
        <v>0</v>
      </c>
      <c r="EJ211" s="83">
        <f t="shared" si="519"/>
        <v>23969.140995440073</v>
      </c>
      <c r="EK211" s="83">
        <f t="shared" si="520"/>
        <v>0</v>
      </c>
      <c r="EL211" s="83">
        <f t="shared" si="521"/>
        <v>6397703.1991072418</v>
      </c>
      <c r="EM211" s="83">
        <f t="shared" si="522"/>
        <v>0</v>
      </c>
      <c r="EN211" s="83">
        <f t="shared" si="523"/>
        <v>15973088.724233216</v>
      </c>
      <c r="EO211" s="83">
        <f t="shared" si="524"/>
        <v>15973088.724233216</v>
      </c>
      <c r="EP211" s="83">
        <f t="shared" si="468"/>
        <v>15973088.724233216</v>
      </c>
      <c r="EQ211" s="83">
        <f t="shared" si="469"/>
        <v>15973088.724233216</v>
      </c>
      <c r="ER211" s="83">
        <f t="shared" si="525"/>
        <v>15973088.724233216</v>
      </c>
      <c r="ES211" s="83">
        <f>INDEX($EK:$EQ,ROW(),MATCH($ES$42,$EK$47:$EQ$47,0))</f>
        <v>15973088.724233216</v>
      </c>
      <c r="ET211" s="83">
        <f t="shared" si="526"/>
        <v>1146483.8432175315</v>
      </c>
      <c r="EU211" s="83">
        <f t="shared" si="527"/>
        <v>4499511.69109431</v>
      </c>
      <c r="EV211" s="83">
        <f t="shared" si="528"/>
        <v>6354712.2663821494</v>
      </c>
      <c r="EW211" s="83">
        <f t="shared" si="529"/>
        <v>0</v>
      </c>
      <c r="EX211" s="83">
        <f t="shared" si="530"/>
        <v>24056.952804457396</v>
      </c>
      <c r="EY211" s="83">
        <f t="shared" si="531"/>
        <v>0</v>
      </c>
      <c r="EZ211" s="83">
        <f t="shared" si="532"/>
        <v>6432440.733860407</v>
      </c>
      <c r="FA211" s="83">
        <f t="shared" si="533"/>
        <v>0</v>
      </c>
      <c r="FB211" s="83">
        <f t="shared" si="534"/>
        <v>15991410.691213084</v>
      </c>
      <c r="FC211" s="83">
        <f t="shared" si="535"/>
        <v>15991410.691213084</v>
      </c>
      <c r="FD211" s="83">
        <f t="shared" si="470"/>
        <v>15991410.691213084</v>
      </c>
      <c r="FE211" s="83">
        <f t="shared" si="471"/>
        <v>15991410.691213084</v>
      </c>
      <c r="FF211" s="83">
        <f t="shared" si="536"/>
        <v>15991410.691213084</v>
      </c>
      <c r="FG211" s="113">
        <f>INDEX($EY:$FE,ROW(),MATCH($FG$42,$EY$47:$FE$47,0))</f>
        <v>15991410.691213084</v>
      </c>
      <c r="FH211" s="83">
        <f t="shared" si="537"/>
        <v>1150957.5319353268</v>
      </c>
      <c r="FI211" s="83">
        <f t="shared" si="538"/>
        <v>4515827.6557378378</v>
      </c>
      <c r="FJ211" s="84">
        <v>7282658.2347206399</v>
      </c>
      <c r="FK211" s="84">
        <v>175518.543986734</v>
      </c>
      <c r="FL211" s="84"/>
      <c r="FM211" s="83">
        <f t="shared" si="472"/>
        <v>0</v>
      </c>
      <c r="FN211" s="83">
        <f t="shared" si="473"/>
        <v>0</v>
      </c>
      <c r="FO211" s="83">
        <f t="shared" si="539"/>
        <v>175518.543986734</v>
      </c>
      <c r="FP211" s="84">
        <v>68976906.750130504</v>
      </c>
      <c r="FQ211" s="84">
        <v>54589549.613711499</v>
      </c>
      <c r="FR211" s="83">
        <f t="shared" si="540"/>
        <v>54589549.613711461</v>
      </c>
      <c r="FS211" s="83">
        <f t="shared" si="541"/>
        <v>0</v>
      </c>
      <c r="FT211" s="84">
        <v>-6929180.35771167</v>
      </c>
      <c r="FU211" s="83">
        <f t="shared" si="474"/>
        <v>-6930859.4980575899</v>
      </c>
      <c r="FV211" s="83">
        <f t="shared" si="475"/>
        <v>0</v>
      </c>
      <c r="FW211" s="83">
        <f t="shared" si="476"/>
        <v>31972395.040708501</v>
      </c>
      <c r="FX211" s="84">
        <v>2157127076.9299998</v>
      </c>
      <c r="FY211" s="83">
        <f t="shared" si="542"/>
        <v>2196453070.9380574</v>
      </c>
      <c r="FZ211" s="83">
        <f t="shared" si="477"/>
        <v>-1679.1403459198773</v>
      </c>
      <c r="GA211" s="83">
        <f t="shared" si="543"/>
        <v>0</v>
      </c>
      <c r="GB211" s="83">
        <f t="shared" si="544"/>
        <v>0</v>
      </c>
      <c r="GC211" s="83">
        <f t="shared" si="545"/>
        <v>0</v>
      </c>
      <c r="GD211" s="83">
        <f t="shared" si="546"/>
        <v>0</v>
      </c>
      <c r="GE211" s="83">
        <f t="shared" si="547"/>
        <v>0</v>
      </c>
      <c r="GF211" s="83">
        <f t="shared" si="548"/>
        <v>0</v>
      </c>
      <c r="GG211" s="83">
        <f t="shared" si="549"/>
        <v>0</v>
      </c>
      <c r="GH211" s="83">
        <f t="shared" si="550"/>
        <v>0</v>
      </c>
      <c r="GI211" s="83">
        <f t="shared" si="551"/>
        <v>-6930859.4980575899</v>
      </c>
      <c r="GJ211" s="83">
        <f t="shared" si="552"/>
        <v>0</v>
      </c>
      <c r="GK211" s="83">
        <f t="shared" si="553"/>
        <v>-6930859.4980575899</v>
      </c>
      <c r="GL211" s="83">
        <f t="shared" si="554"/>
        <v>0</v>
      </c>
      <c r="GM211" s="83">
        <f t="shared" si="555"/>
        <v>-6930859.4980575899</v>
      </c>
      <c r="GN211" s="83">
        <f t="shared" si="556"/>
        <v>-6930859.4980575899</v>
      </c>
      <c r="GO211" s="83">
        <f t="shared" si="557"/>
        <v>-6930859.4980575899</v>
      </c>
      <c r="GP211" s="83">
        <f t="shared" si="558"/>
        <v>-6930859.4980575899</v>
      </c>
      <c r="GQ211" s="83">
        <f t="shared" si="559"/>
        <v>0</v>
      </c>
      <c r="GR211" s="83">
        <f t="shared" si="560"/>
        <v>0</v>
      </c>
      <c r="GS211" s="83">
        <f t="shared" si="561"/>
        <v>0</v>
      </c>
      <c r="GT211" s="83">
        <f t="shared" si="562"/>
        <v>0</v>
      </c>
      <c r="GU211" s="83">
        <f t="shared" si="563"/>
        <v>0</v>
      </c>
      <c r="GV211" s="83">
        <f t="shared" si="564"/>
        <v>0</v>
      </c>
      <c r="GW211" s="83">
        <f t="shared" si="565"/>
        <v>0</v>
      </c>
      <c r="GX211" s="83">
        <f t="shared" si="566"/>
        <v>0</v>
      </c>
      <c r="GY211" s="83">
        <f t="shared" si="567"/>
        <v>-598324.74762056803</v>
      </c>
      <c r="GZ211" s="83">
        <f t="shared" si="568"/>
        <v>0</v>
      </c>
      <c r="HA211" s="83">
        <f t="shared" si="569"/>
        <v>-6906890.3570621498</v>
      </c>
      <c r="HB211" s="83">
        <f t="shared" si="570"/>
        <v>0</v>
      </c>
      <c r="HC211" s="83">
        <f t="shared" si="571"/>
        <v>-1209764.79668467</v>
      </c>
      <c r="HD211" s="83">
        <f t="shared" si="572"/>
        <v>8630442.317448847</v>
      </c>
      <c r="HE211" s="83">
        <f t="shared" si="573"/>
        <v>-5735026.3100064201</v>
      </c>
      <c r="HF211" s="83">
        <f t="shared" si="574"/>
        <v>-2431347.8069632798</v>
      </c>
      <c r="HG211" s="83">
        <f t="shared" si="575"/>
        <v>-598324.74762056803</v>
      </c>
      <c r="HH211" s="83">
        <f t="shared" si="576"/>
        <v>0</v>
      </c>
      <c r="HI211" s="83">
        <f t="shared" si="577"/>
        <v>-6906890.3570621498</v>
      </c>
      <c r="HJ211" s="83">
        <f t="shared" si="578"/>
        <v>0</v>
      </c>
      <c r="HK211" s="83">
        <f t="shared" si="579"/>
        <v>-518840.524915591</v>
      </c>
      <c r="HL211" s="83">
        <f t="shared" si="580"/>
        <v>9050836.7343288828</v>
      </c>
      <c r="HM211" s="83">
        <f t="shared" si="581"/>
        <v>-5784092.2372827418</v>
      </c>
      <c r="HN211" s="83">
        <f t="shared" si="582"/>
        <v>-2431347.8069632798</v>
      </c>
    </row>
    <row r="212" spans="1:222" x14ac:dyDescent="0.2">
      <c r="A212" s="63"/>
      <c r="K212" s="64" t="s">
        <v>529</v>
      </c>
      <c r="L212" s="64"/>
      <c r="M212" s="84">
        <v>1</v>
      </c>
      <c r="N212" s="84">
        <v>2</v>
      </c>
      <c r="O212" s="84"/>
      <c r="P212" s="84"/>
      <c r="Q212" s="84">
        <v>1</v>
      </c>
      <c r="R212" s="84">
        <v>1</v>
      </c>
      <c r="S212" s="83">
        <f t="shared" si="483"/>
        <v>40</v>
      </c>
      <c r="T212" s="87">
        <f t="shared" si="484"/>
        <v>0</v>
      </c>
      <c r="U212" s="84"/>
      <c r="V212" s="84"/>
      <c r="W212" s="85">
        <v>1.00529950313866</v>
      </c>
      <c r="X212" s="85">
        <v>1.0052826290694099</v>
      </c>
      <c r="Y212" s="85">
        <v>1.0053222008015399</v>
      </c>
      <c r="Z212" s="85">
        <v>1.0052993449507499</v>
      </c>
      <c r="AA212" s="85">
        <v>1.0072696912163901</v>
      </c>
      <c r="AB212" s="85">
        <v>1.00385059868263</v>
      </c>
      <c r="AC212" s="85">
        <v>1.00529950313866</v>
      </c>
      <c r="AD212" s="85">
        <v>1.00529617735782</v>
      </c>
      <c r="AE212" s="85">
        <v>1.0052721181223101</v>
      </c>
      <c r="AF212" s="98">
        <v>40979917.262978502</v>
      </c>
      <c r="AG212" s="84">
        <v>41063706.801120199</v>
      </c>
      <c r="AH212" s="84">
        <v>40867673.311666504</v>
      </c>
      <c r="AI212" s="84">
        <v>40982777.783665799</v>
      </c>
      <c r="AJ212" s="84">
        <v>45201511.611561298</v>
      </c>
      <c r="AK212" s="84">
        <v>38352560.607092299</v>
      </c>
      <c r="AL212" s="98">
        <v>40979917.262978502</v>
      </c>
      <c r="AM212" s="84">
        <v>41117383.923015296</v>
      </c>
      <c r="AN212" s="84">
        <v>41119188.567509897</v>
      </c>
      <c r="AO212" s="84"/>
      <c r="AP212" s="84"/>
      <c r="AQ212" s="84"/>
      <c r="AR212" s="84">
        <v>31823216.606424201</v>
      </c>
      <c r="AS212" s="83">
        <f t="shared" si="485"/>
        <v>31823216.606424201</v>
      </c>
      <c r="AT212" s="83">
        <f t="shared" si="426"/>
        <v>41711087.079027385</v>
      </c>
      <c r="AU212" s="83">
        <f t="shared" si="486"/>
        <v>0</v>
      </c>
      <c r="AV212" s="84">
        <v>31823216.609999999</v>
      </c>
      <c r="AW212" s="84">
        <v>31823216.609999999</v>
      </c>
      <c r="AX212" s="84"/>
      <c r="AY212" s="83">
        <f t="shared" si="427"/>
        <v>31823216.609999999</v>
      </c>
      <c r="AZ212" s="83">
        <f t="shared" si="428"/>
        <v>0</v>
      </c>
      <c r="BA212" s="83">
        <f t="shared" si="429"/>
        <v>40979917.262978502</v>
      </c>
      <c r="BB212" s="83">
        <f t="shared" si="430"/>
        <v>41272385.189398058</v>
      </c>
      <c r="BC212" s="83">
        <f t="shared" si="431"/>
        <v>40979917.262978502</v>
      </c>
      <c r="BD212" s="83">
        <f t="shared" si="432"/>
        <v>41272385.189398058</v>
      </c>
      <c r="BE212" s="83">
        <f t="shared" si="487"/>
        <v>0</v>
      </c>
      <c r="BF212" s="83">
        <f t="shared" si="488"/>
        <v>0</v>
      </c>
      <c r="BG212" s="83">
        <f t="shared" si="433"/>
        <v>40979917.262978502</v>
      </c>
      <c r="BH212" s="83">
        <f t="shared" si="434"/>
        <v>41063706.801120199</v>
      </c>
      <c r="BI212" s="83">
        <f t="shared" si="435"/>
        <v>40867673.311666504</v>
      </c>
      <c r="BJ212" s="83">
        <f t="shared" si="436"/>
        <v>40982777.783665799</v>
      </c>
      <c r="BK212" s="83">
        <f t="shared" si="437"/>
        <v>45201511.611561298</v>
      </c>
      <c r="BL212" s="83">
        <f t="shared" si="438"/>
        <v>38352560.607092299</v>
      </c>
      <c r="BM212" s="83">
        <f t="shared" si="439"/>
        <v>41117383.923015296</v>
      </c>
      <c r="BN212" s="83">
        <f t="shared" si="440"/>
        <v>41119188.567509897</v>
      </c>
      <c r="BO212" s="83">
        <f t="shared" si="489"/>
        <v>0</v>
      </c>
      <c r="BP212" s="83">
        <f t="shared" si="441"/>
        <v>0</v>
      </c>
      <c r="BQ212" s="83">
        <f t="shared" si="442"/>
        <v>41197090.463135682</v>
      </c>
      <c r="BR212" s="83">
        <f t="shared" si="443"/>
        <v>41402689.109492362</v>
      </c>
      <c r="BS212" s="83">
        <f t="shared" si="444"/>
        <v>41197090.463135682</v>
      </c>
      <c r="BT212" s="83">
        <f t="shared" si="445"/>
        <v>41402689.109492362</v>
      </c>
      <c r="BU212" s="83">
        <f t="shared" si="446"/>
        <v>41197090.463135682</v>
      </c>
      <c r="BV212" s="83">
        <f t="shared" si="447"/>
        <v>41280631.132365525</v>
      </c>
      <c r="BW212" s="83">
        <f t="shared" si="448"/>
        <v>41085179.275322929</v>
      </c>
      <c r="BX212" s="83">
        <f t="shared" si="449"/>
        <v>41199959.660181373</v>
      </c>
      <c r="BY212" s="83">
        <f t="shared" si="450"/>
        <v>45530112.643491417</v>
      </c>
      <c r="BZ212" s="83">
        <f t="shared" si="451"/>
        <v>38500240.926441461</v>
      </c>
      <c r="CA212" s="83">
        <f t="shared" si="452"/>
        <v>41335148.880761161</v>
      </c>
      <c r="CB212" s="83">
        <f t="shared" si="453"/>
        <v>41335973.786731355</v>
      </c>
      <c r="CC212" s="84">
        <v>9887870.4726031795</v>
      </c>
      <c r="CD212" s="84">
        <v>9866664.8416710105</v>
      </c>
      <c r="CE212" s="84">
        <v>9916304.6127939895</v>
      </c>
      <c r="CF212" s="84">
        <v>9887870.4726031795</v>
      </c>
      <c r="CG212" s="84">
        <v>14254457.286227601</v>
      </c>
      <c r="CH212" s="84">
        <v>7129671.3246243997</v>
      </c>
      <c r="CI212" s="84">
        <v>9887870.4726031795</v>
      </c>
      <c r="CJ212" s="84">
        <v>9887870.4726031795</v>
      </c>
      <c r="CK212" s="84">
        <v>9863125.7624046393</v>
      </c>
      <c r="CL212" s="83">
        <f t="shared" si="478"/>
        <v>104995.16907386668</v>
      </c>
      <c r="CM212" s="83">
        <f t="shared" si="479"/>
        <v>0</v>
      </c>
      <c r="CN212" s="83">
        <f t="shared" si="480"/>
        <v>2860.5206872969866</v>
      </c>
      <c r="CO212" s="83">
        <f t="shared" si="454"/>
        <v>0</v>
      </c>
      <c r="CP212" s="83">
        <f t="shared" si="455"/>
        <v>130842.49209257681</v>
      </c>
      <c r="CQ212" s="83">
        <f t="shared" si="456"/>
        <v>0</v>
      </c>
      <c r="CR212" s="83">
        <f t="shared" si="457"/>
        <v>292467.92641955614</v>
      </c>
      <c r="CS212" s="83">
        <f t="shared" si="458"/>
        <v>292467.92641955614</v>
      </c>
      <c r="CT212" s="83">
        <f t="shared" si="459"/>
        <v>292467.92641955614</v>
      </c>
      <c r="CU212" s="83">
        <f t="shared" si="460"/>
        <v>292467.92641955614</v>
      </c>
      <c r="CV212" s="83">
        <f t="shared" si="490"/>
        <v>292467.92641955614</v>
      </c>
      <c r="CW212" s="83">
        <f>INDEX($CO:$CU,ROW(),MATCH($CW$42,$CO$47:$CU$47,0))</f>
        <v>292467.92641955614</v>
      </c>
      <c r="CX212" s="83">
        <f t="shared" si="481"/>
        <v>137466.66003679484</v>
      </c>
      <c r="CY212" s="83">
        <f t="shared" si="482"/>
        <v>164016.01472993568</v>
      </c>
      <c r="CZ212" s="83">
        <f t="shared" si="491"/>
        <v>104746.30016201176</v>
      </c>
      <c r="DA212" s="83">
        <f t="shared" si="492"/>
        <v>0</v>
      </c>
      <c r="DB212" s="83">
        <f t="shared" si="493"/>
        <v>2869.1970456913114</v>
      </c>
      <c r="DC212" s="83">
        <f t="shared" si="461"/>
        <v>0</v>
      </c>
      <c r="DD212" s="83">
        <f t="shared" si="462"/>
        <v>61349.611284558661</v>
      </c>
      <c r="DE212" s="83">
        <f t="shared" si="463"/>
        <v>0</v>
      </c>
      <c r="DF212" s="83">
        <f t="shared" si="464"/>
        <v>205598.6463566795</v>
      </c>
      <c r="DG212" s="83">
        <f t="shared" si="465"/>
        <v>205598.6463566795</v>
      </c>
      <c r="DH212" s="83">
        <f t="shared" si="466"/>
        <v>205598.6463566795</v>
      </c>
      <c r="DI212" s="83">
        <f t="shared" si="467"/>
        <v>205598.6463566795</v>
      </c>
      <c r="DJ212" s="83">
        <f t="shared" si="494"/>
        <v>205598.6463566795</v>
      </c>
      <c r="DK212" s="83">
        <f>INDEX($DC:$DI,ROW(),MATCH($DK$42,$DC$47:$DI$47,0))</f>
        <v>205598.6463566795</v>
      </c>
      <c r="DL212" s="83">
        <f t="shared" si="495"/>
        <v>138058.4176254794</v>
      </c>
      <c r="DM212" s="83">
        <f t="shared" si="496"/>
        <v>163628.03379421309</v>
      </c>
      <c r="DN212" s="83">
        <f t="shared" si="497"/>
        <v>0</v>
      </c>
      <c r="DO212" s="83">
        <f t="shared" si="498"/>
        <v>0</v>
      </c>
      <c r="DP212" s="83">
        <f t="shared" si="499"/>
        <v>0</v>
      </c>
      <c r="DQ212" s="83">
        <f t="shared" si="500"/>
        <v>0</v>
      </c>
      <c r="DR212" s="83">
        <f t="shared" si="501"/>
        <v>-15474.16126380998</v>
      </c>
      <c r="DS212" s="83">
        <f t="shared" si="502"/>
        <v>0</v>
      </c>
      <c r="DT212" s="83">
        <f t="shared" si="503"/>
        <v>-7739.3565621888019</v>
      </c>
      <c r="DU212" s="83">
        <f t="shared" si="504"/>
        <v>-7739.3565621888038</v>
      </c>
      <c r="DV212" s="83">
        <f t="shared" si="505"/>
        <v>5672.9397352986125</v>
      </c>
      <c r="DW212" s="83">
        <f t="shared" si="506"/>
        <v>0</v>
      </c>
      <c r="DX212" s="83">
        <f t="shared" si="507"/>
        <v>0</v>
      </c>
      <c r="DY212" s="83">
        <f t="shared" si="508"/>
        <v>0</v>
      </c>
      <c r="DZ212" s="83">
        <f t="shared" si="509"/>
        <v>0</v>
      </c>
      <c r="EA212" s="83">
        <f t="shared" si="510"/>
        <v>0</v>
      </c>
      <c r="EB212" s="83">
        <f t="shared" si="511"/>
        <v>-7382.7073004089416</v>
      </c>
      <c r="EC212" s="83">
        <f t="shared" si="512"/>
        <v>0</v>
      </c>
      <c r="ED212" s="83">
        <f t="shared" si="513"/>
        <v>-5550.8594637406286</v>
      </c>
      <c r="EE212" s="83">
        <f t="shared" si="514"/>
        <v>-5550.8594637406277</v>
      </c>
      <c r="EF212" s="83">
        <f t="shared" si="515"/>
        <v>5644.8598792776465</v>
      </c>
      <c r="EG212" s="83">
        <f t="shared" si="516"/>
        <v>0</v>
      </c>
      <c r="EH212" s="83">
        <f t="shared" si="517"/>
        <v>104995.16907386668</v>
      </c>
      <c r="EI212" s="83">
        <f t="shared" si="518"/>
        <v>0</v>
      </c>
      <c r="EJ212" s="83">
        <f t="shared" si="519"/>
        <v>2860.5206872969866</v>
      </c>
      <c r="EK212" s="83">
        <f t="shared" si="520"/>
        <v>0</v>
      </c>
      <c r="EL212" s="83">
        <f t="shared" si="521"/>
        <v>146316.65335638679</v>
      </c>
      <c r="EM212" s="83">
        <f t="shared" si="522"/>
        <v>0</v>
      </c>
      <c r="EN212" s="83">
        <f t="shared" si="523"/>
        <v>300207.28298174497</v>
      </c>
      <c r="EO212" s="83">
        <f t="shared" si="524"/>
        <v>300207.28298174497</v>
      </c>
      <c r="EP212" s="83">
        <f t="shared" si="468"/>
        <v>300207.28298174497</v>
      </c>
      <c r="EQ212" s="83">
        <f t="shared" si="469"/>
        <v>300207.28298174497</v>
      </c>
      <c r="ER212" s="83">
        <f t="shared" si="525"/>
        <v>300207.28298174497</v>
      </c>
      <c r="ES212" s="83">
        <f>INDEX($EK:$EQ,ROW(),MATCH($ES$42,$EK$47:$EQ$47,0))</f>
        <v>300207.28298174497</v>
      </c>
      <c r="ET212" s="83">
        <f t="shared" si="526"/>
        <v>131793.72030149621</v>
      </c>
      <c r="EU212" s="83">
        <f t="shared" si="527"/>
        <v>164016.01472993568</v>
      </c>
      <c r="EV212" s="83">
        <f t="shared" si="528"/>
        <v>104746.30016201176</v>
      </c>
      <c r="EW212" s="83">
        <f t="shared" si="529"/>
        <v>0</v>
      </c>
      <c r="EX212" s="83">
        <f t="shared" si="530"/>
        <v>2869.1970456913114</v>
      </c>
      <c r="EY212" s="83">
        <f t="shared" si="531"/>
        <v>0</v>
      </c>
      <c r="EZ212" s="83">
        <f t="shared" si="532"/>
        <v>68732.318584967608</v>
      </c>
      <c r="FA212" s="83">
        <f t="shared" si="533"/>
        <v>0</v>
      </c>
      <c r="FB212" s="83">
        <f t="shared" si="534"/>
        <v>211149.50582042013</v>
      </c>
      <c r="FC212" s="83">
        <f t="shared" si="535"/>
        <v>211149.50582042013</v>
      </c>
      <c r="FD212" s="83">
        <f t="shared" si="470"/>
        <v>211149.50582042013</v>
      </c>
      <c r="FE212" s="83">
        <f t="shared" si="471"/>
        <v>211149.50582042013</v>
      </c>
      <c r="FF212" s="83">
        <f t="shared" si="536"/>
        <v>211149.50582042013</v>
      </c>
      <c r="FG212" s="113">
        <f>INDEX($EY:$FE,ROW(),MATCH($FG$42,$EY$47:$FE$47,0))</f>
        <v>211149.50582042013</v>
      </c>
      <c r="FH212" s="83">
        <f t="shared" si="537"/>
        <v>132413.55774620175</v>
      </c>
      <c r="FI212" s="83">
        <f t="shared" si="538"/>
        <v>163628.03379421309</v>
      </c>
      <c r="FJ212" s="84">
        <v>974216.92481931695</v>
      </c>
      <c r="FK212" s="84">
        <v>17440.761270756</v>
      </c>
      <c r="FL212" s="84"/>
      <c r="FM212" s="83">
        <f t="shared" si="472"/>
        <v>0</v>
      </c>
      <c r="FN212" s="83">
        <f t="shared" si="473"/>
        <v>0</v>
      </c>
      <c r="FO212" s="83">
        <f t="shared" si="539"/>
        <v>17440.761270756</v>
      </c>
      <c r="FP212" s="84">
        <v>15786415.0817228</v>
      </c>
      <c r="FQ212" s="84">
        <v>55774756.756837703</v>
      </c>
      <c r="FR212" s="83">
        <f t="shared" si="540"/>
        <v>55774756.756837726</v>
      </c>
      <c r="FS212" s="83">
        <f t="shared" si="541"/>
        <v>0</v>
      </c>
      <c r="FT212" s="84">
        <v>40979999.361204997</v>
      </c>
      <c r="FU212" s="83">
        <f t="shared" si="474"/>
        <v>40979917.262978502</v>
      </c>
      <c r="FV212" s="83">
        <f t="shared" si="475"/>
        <v>0</v>
      </c>
      <c r="FW212" s="83">
        <f t="shared" si="476"/>
        <v>41711087.079027385</v>
      </c>
      <c r="FX212" s="84">
        <v>68619836.349999994</v>
      </c>
      <c r="FY212" s="83">
        <f t="shared" si="542"/>
        <v>59463135.697021492</v>
      </c>
      <c r="FZ212" s="83">
        <f t="shared" si="477"/>
        <v>-82.098226495087147</v>
      </c>
      <c r="GA212" s="83">
        <f t="shared" si="543"/>
        <v>41711087.082603179</v>
      </c>
      <c r="GB212" s="83">
        <f t="shared" si="544"/>
        <v>0</v>
      </c>
      <c r="GC212" s="83">
        <f t="shared" si="545"/>
        <v>41711087.082603179</v>
      </c>
      <c r="GD212" s="83">
        <f t="shared" si="546"/>
        <v>0</v>
      </c>
      <c r="GE212" s="83">
        <f t="shared" si="547"/>
        <v>41711087.082603179</v>
      </c>
      <c r="GF212" s="83">
        <f t="shared" si="548"/>
        <v>41711087.082603179</v>
      </c>
      <c r="GG212" s="83">
        <f t="shared" si="549"/>
        <v>41711087.082603179</v>
      </c>
      <c r="GH212" s="83">
        <f t="shared" si="550"/>
        <v>41711087.082603179</v>
      </c>
      <c r="GI212" s="83">
        <f t="shared" si="551"/>
        <v>40979917.262978502</v>
      </c>
      <c r="GJ212" s="83">
        <f t="shared" si="552"/>
        <v>0</v>
      </c>
      <c r="GK212" s="83">
        <f t="shared" si="553"/>
        <v>40979917.262978502</v>
      </c>
      <c r="GL212" s="83">
        <f t="shared" si="554"/>
        <v>0</v>
      </c>
      <c r="GM212" s="83">
        <f t="shared" si="555"/>
        <v>40979917.262978502</v>
      </c>
      <c r="GN212" s="83">
        <f t="shared" si="556"/>
        <v>40979917.262978502</v>
      </c>
      <c r="GO212" s="83">
        <f t="shared" si="557"/>
        <v>40979917.262978502</v>
      </c>
      <c r="GP212" s="83">
        <f t="shared" si="558"/>
        <v>40979917.262978502</v>
      </c>
      <c r="GQ212" s="83">
        <f t="shared" si="559"/>
        <v>41689881.451671012</v>
      </c>
      <c r="GR212" s="83">
        <f t="shared" si="560"/>
        <v>0</v>
      </c>
      <c r="GS212" s="83">
        <f t="shared" si="561"/>
        <v>41711087.082603179</v>
      </c>
      <c r="GT212" s="83">
        <f t="shared" si="562"/>
        <v>0</v>
      </c>
      <c r="GU212" s="83">
        <f t="shared" si="563"/>
        <v>38952887.934624396</v>
      </c>
      <c r="GV212" s="83">
        <f t="shared" si="564"/>
        <v>41418619.156183623</v>
      </c>
      <c r="GW212" s="83">
        <f t="shared" si="565"/>
        <v>41711087.082603179</v>
      </c>
      <c r="GX212" s="83">
        <f t="shared" si="566"/>
        <v>41686342.372404635</v>
      </c>
      <c r="GY212" s="83">
        <f t="shared" si="567"/>
        <v>41063706.801120199</v>
      </c>
      <c r="GZ212" s="83">
        <f t="shared" si="568"/>
        <v>0</v>
      </c>
      <c r="HA212" s="83">
        <f t="shared" si="569"/>
        <v>40982777.783665799</v>
      </c>
      <c r="HB212" s="83">
        <f t="shared" si="570"/>
        <v>0</v>
      </c>
      <c r="HC212" s="83">
        <f t="shared" si="571"/>
        <v>38352560.607092299</v>
      </c>
      <c r="HD212" s="83">
        <f t="shared" si="572"/>
        <v>40979917.262978502</v>
      </c>
      <c r="HE212" s="83">
        <f t="shared" si="573"/>
        <v>41117383.923015296</v>
      </c>
      <c r="HF212" s="83">
        <f t="shared" si="574"/>
        <v>41119188.567509897</v>
      </c>
      <c r="HG212" s="83">
        <f t="shared" si="575"/>
        <v>41063706.801120199</v>
      </c>
      <c r="HH212" s="83">
        <f t="shared" si="576"/>
        <v>0</v>
      </c>
      <c r="HI212" s="83">
        <f t="shared" si="577"/>
        <v>40982777.783665799</v>
      </c>
      <c r="HJ212" s="83">
        <f t="shared" si="578"/>
        <v>0</v>
      </c>
      <c r="HK212" s="83">
        <f t="shared" si="579"/>
        <v>38359943.314392708</v>
      </c>
      <c r="HL212" s="83">
        <f t="shared" si="580"/>
        <v>40985468.122442245</v>
      </c>
      <c r="HM212" s="83">
        <f t="shared" si="581"/>
        <v>41111739.063136019</v>
      </c>
      <c r="HN212" s="83">
        <f t="shared" si="582"/>
        <v>41119188.567509897</v>
      </c>
    </row>
    <row r="213" spans="1:222" x14ac:dyDescent="0.2">
      <c r="A213" s="63"/>
      <c r="K213" s="64" t="s">
        <v>530</v>
      </c>
      <c r="L213" s="64"/>
      <c r="M213" s="84">
        <v>1</v>
      </c>
      <c r="N213" s="84">
        <v>2</v>
      </c>
      <c r="O213" s="84"/>
      <c r="P213" s="84"/>
      <c r="Q213" s="84">
        <v>1</v>
      </c>
      <c r="R213" s="84">
        <v>1</v>
      </c>
      <c r="S213" s="83">
        <f t="shared" si="483"/>
        <v>40</v>
      </c>
      <c r="T213" s="87">
        <f t="shared" si="484"/>
        <v>0</v>
      </c>
      <c r="U213" s="84"/>
      <c r="V213" s="84"/>
      <c r="W213" s="85">
        <v>1.0041719221215699</v>
      </c>
      <c r="X213" s="85">
        <v>1.0041589627649099</v>
      </c>
      <c r="Y213" s="85">
        <v>1.00418932323208</v>
      </c>
      <c r="Z213" s="85">
        <v>1.00417188060389</v>
      </c>
      <c r="AA213" s="85">
        <v>1.0054250158168101</v>
      </c>
      <c r="AB213" s="85">
        <v>1.0032199294903601</v>
      </c>
      <c r="AC213" s="85">
        <v>1.0041719221215699</v>
      </c>
      <c r="AD213" s="85">
        <v>1.00417081973487</v>
      </c>
      <c r="AE213" s="85">
        <v>1.0041586201711401</v>
      </c>
      <c r="AF213" s="98">
        <v>683492637.39623499</v>
      </c>
      <c r="AG213" s="84">
        <v>683795757.68806899</v>
      </c>
      <c r="AH213" s="84">
        <v>683088527.28757</v>
      </c>
      <c r="AI213" s="84">
        <v>683505179.33753002</v>
      </c>
      <c r="AJ213" s="84">
        <v>733171105.07918799</v>
      </c>
      <c r="AK213" s="84">
        <v>649531880.07496095</v>
      </c>
      <c r="AL213" s="98">
        <v>683492637.39623499</v>
      </c>
      <c r="AM213" s="84">
        <v>684827948.61620104</v>
      </c>
      <c r="AN213" s="84">
        <v>684200111.74832702</v>
      </c>
      <c r="AO213" s="84"/>
      <c r="AP213" s="84"/>
      <c r="AQ213" s="84"/>
      <c r="AR213" s="84">
        <v>540570276.28257406</v>
      </c>
      <c r="AS213" s="83">
        <f t="shared" si="485"/>
        <v>540570276.28257406</v>
      </c>
      <c r="AT213" s="83">
        <f t="shared" si="426"/>
        <v>684724269.99654102</v>
      </c>
      <c r="AU213" s="83">
        <f t="shared" si="486"/>
        <v>0</v>
      </c>
      <c r="AV213" s="84">
        <v>540570276.27999997</v>
      </c>
      <c r="AW213" s="84">
        <v>540570276.27999997</v>
      </c>
      <c r="AX213" s="84"/>
      <c r="AY213" s="83">
        <f t="shared" si="427"/>
        <v>540570276.27999997</v>
      </c>
      <c r="AZ213" s="83">
        <f t="shared" si="428"/>
        <v>0</v>
      </c>
      <c r="BA213" s="83">
        <f t="shared" si="429"/>
        <v>683492637.39623499</v>
      </c>
      <c r="BB213" s="83">
        <f t="shared" si="430"/>
        <v>683985290.43635738</v>
      </c>
      <c r="BC213" s="83">
        <f t="shared" si="431"/>
        <v>683492637.39623499</v>
      </c>
      <c r="BD213" s="83">
        <f t="shared" si="432"/>
        <v>683985290.43635738</v>
      </c>
      <c r="BE213" s="83">
        <f t="shared" si="487"/>
        <v>0</v>
      </c>
      <c r="BF213" s="83">
        <f t="shared" si="488"/>
        <v>0</v>
      </c>
      <c r="BG213" s="83">
        <f t="shared" si="433"/>
        <v>683492637.39623499</v>
      </c>
      <c r="BH213" s="83">
        <f t="shared" si="434"/>
        <v>683795757.68806899</v>
      </c>
      <c r="BI213" s="83">
        <f t="shared" si="435"/>
        <v>683088527.28757</v>
      </c>
      <c r="BJ213" s="83">
        <f t="shared" si="436"/>
        <v>683505179.33753002</v>
      </c>
      <c r="BK213" s="83">
        <f t="shared" si="437"/>
        <v>733171105.07918799</v>
      </c>
      <c r="BL213" s="83">
        <f t="shared" si="438"/>
        <v>649531880.07496095</v>
      </c>
      <c r="BM213" s="83">
        <f t="shared" si="439"/>
        <v>684827948.61620104</v>
      </c>
      <c r="BN213" s="83">
        <f t="shared" si="440"/>
        <v>684200111.74832702</v>
      </c>
      <c r="BO213" s="83">
        <f t="shared" si="489"/>
        <v>0</v>
      </c>
      <c r="BP213" s="83">
        <f t="shared" si="441"/>
        <v>0</v>
      </c>
      <c r="BQ213" s="83">
        <f t="shared" si="442"/>
        <v>686344115.45011854</v>
      </c>
      <c r="BR213" s="83">
        <f t="shared" si="443"/>
        <v>686344115.45011854</v>
      </c>
      <c r="BS213" s="83">
        <f t="shared" si="444"/>
        <v>686344115.45011854</v>
      </c>
      <c r="BT213" s="83">
        <f t="shared" si="445"/>
        <v>686344115.45011854</v>
      </c>
      <c r="BU213" s="83">
        <f t="shared" si="446"/>
        <v>686344115.45011854</v>
      </c>
      <c r="BV213" s="83">
        <f t="shared" si="447"/>
        <v>686639638.78309703</v>
      </c>
      <c r="BW213" s="83">
        <f t="shared" si="448"/>
        <v>685950205.92450309</v>
      </c>
      <c r="BX213" s="83">
        <f t="shared" si="449"/>
        <v>686356681.33786654</v>
      </c>
      <c r="BY213" s="83">
        <f t="shared" si="450"/>
        <v>737148569.92067075</v>
      </c>
      <c r="BZ213" s="83">
        <f t="shared" si="451"/>
        <v>651623326.9305433</v>
      </c>
      <c r="CA213" s="83">
        <f t="shared" si="452"/>
        <v>687684242.53928006</v>
      </c>
      <c r="CB213" s="83">
        <f t="shared" si="453"/>
        <v>687045440.1341399</v>
      </c>
      <c r="CC213" s="84">
        <v>144153993.713967</v>
      </c>
      <c r="CD213" s="84">
        <v>143773353.05955899</v>
      </c>
      <c r="CE213" s="84">
        <v>144664738.407967</v>
      </c>
      <c r="CF213" s="84">
        <v>144153993.713967</v>
      </c>
      <c r="CG213" s="84">
        <v>192582206.87891799</v>
      </c>
      <c r="CH213" s="84">
        <v>110711847.978835</v>
      </c>
      <c r="CI213" s="84">
        <v>144153993.713967</v>
      </c>
      <c r="CJ213" s="84">
        <v>144153993.713967</v>
      </c>
      <c r="CK213" s="84">
        <v>143801500.25066799</v>
      </c>
      <c r="CL213" s="83">
        <f t="shared" si="478"/>
        <v>683760.94624200463</v>
      </c>
      <c r="CM213" s="83">
        <f t="shared" si="479"/>
        <v>0</v>
      </c>
      <c r="CN213" s="83">
        <f t="shared" si="480"/>
        <v>12541.941295027733</v>
      </c>
      <c r="CO213" s="83">
        <f t="shared" si="454"/>
        <v>1250254.5180020034</v>
      </c>
      <c r="CP213" s="83">
        <f t="shared" si="455"/>
        <v>0</v>
      </c>
      <c r="CQ213" s="83">
        <f t="shared" si="456"/>
        <v>0</v>
      </c>
      <c r="CR213" s="83">
        <f t="shared" si="457"/>
        <v>492653.04012238979</v>
      </c>
      <c r="CS213" s="83">
        <f t="shared" si="458"/>
        <v>492653.04012238979</v>
      </c>
      <c r="CT213" s="83">
        <f t="shared" si="459"/>
        <v>492653.04012238979</v>
      </c>
      <c r="CU213" s="83">
        <f t="shared" si="460"/>
        <v>492653.04012238979</v>
      </c>
      <c r="CV213" s="83">
        <f t="shared" si="490"/>
        <v>1250254.5180020034</v>
      </c>
      <c r="CW213" s="83">
        <f>INDEX($CO:$CU,ROW(),MATCH($CW$42,$CO$47:$CU$47,0))</f>
        <v>492653.04012238979</v>
      </c>
      <c r="CX213" s="83">
        <f t="shared" si="481"/>
        <v>1335311.219966054</v>
      </c>
      <c r="CY213" s="83">
        <f t="shared" si="482"/>
        <v>1059967.8153910339</v>
      </c>
      <c r="CZ213" s="83">
        <f t="shared" si="491"/>
        <v>676163.98738649487</v>
      </c>
      <c r="DA213" s="83">
        <f t="shared" si="492"/>
        <v>0</v>
      </c>
      <c r="DB213" s="83">
        <f t="shared" si="493"/>
        <v>12565.887748003006</v>
      </c>
      <c r="DC213" s="83">
        <f t="shared" si="461"/>
        <v>2376241.3056012094</v>
      </c>
      <c r="DD213" s="83">
        <f t="shared" si="462"/>
        <v>0</v>
      </c>
      <c r="DE213" s="83">
        <f t="shared" si="463"/>
        <v>0</v>
      </c>
      <c r="DF213" s="83">
        <f t="shared" si="464"/>
        <v>0</v>
      </c>
      <c r="DG213" s="83">
        <f t="shared" si="465"/>
        <v>0</v>
      </c>
      <c r="DH213" s="83">
        <f t="shared" si="466"/>
        <v>0</v>
      </c>
      <c r="DI213" s="83">
        <f t="shared" si="467"/>
        <v>0</v>
      </c>
      <c r="DJ213" s="83">
        <f t="shared" si="494"/>
        <v>2376241.3056012094</v>
      </c>
      <c r="DK213" s="83">
        <f>INDEX($DC:$DI,ROW(),MATCH($DK$42,$DC$47:$DI$47,0))</f>
        <v>0</v>
      </c>
      <c r="DL213" s="83">
        <f t="shared" si="495"/>
        <v>1340127.0891615152</v>
      </c>
      <c r="DM213" s="83">
        <f t="shared" si="496"/>
        <v>1053818.1473203599</v>
      </c>
      <c r="DN213" s="83">
        <f t="shared" si="497"/>
        <v>0</v>
      </c>
      <c r="DO213" s="83">
        <f t="shared" si="498"/>
        <v>0</v>
      </c>
      <c r="DP213" s="83">
        <f t="shared" si="499"/>
        <v>0</v>
      </c>
      <c r="DQ213" s="83">
        <f t="shared" si="500"/>
        <v>-201311.09915664513</v>
      </c>
      <c r="DR213" s="83">
        <f t="shared" si="501"/>
        <v>0</v>
      </c>
      <c r="DS213" s="83">
        <f t="shared" si="502"/>
        <v>0</v>
      </c>
      <c r="DT213" s="83">
        <f t="shared" si="503"/>
        <v>-13036.703154532754</v>
      </c>
      <c r="DU213" s="83">
        <f t="shared" si="504"/>
        <v>-13036.703154532755</v>
      </c>
      <c r="DV213" s="83">
        <f t="shared" si="505"/>
        <v>55105.289360401301</v>
      </c>
      <c r="DW213" s="83">
        <f t="shared" si="506"/>
        <v>0</v>
      </c>
      <c r="DX213" s="83">
        <f t="shared" si="507"/>
        <v>0</v>
      </c>
      <c r="DY213" s="83">
        <f t="shared" si="508"/>
        <v>0</v>
      </c>
      <c r="DZ213" s="83">
        <f t="shared" si="509"/>
        <v>0</v>
      </c>
      <c r="EA213" s="83">
        <f t="shared" si="510"/>
        <v>-364834.43571840785</v>
      </c>
      <c r="EB213" s="83">
        <f t="shared" si="511"/>
        <v>0</v>
      </c>
      <c r="EC213" s="83">
        <f t="shared" si="512"/>
        <v>0</v>
      </c>
      <c r="ED213" s="83">
        <f t="shared" si="513"/>
        <v>0</v>
      </c>
      <c r="EE213" s="83">
        <f t="shared" si="514"/>
        <v>0</v>
      </c>
      <c r="EF213" s="83">
        <f t="shared" si="515"/>
        <v>54794.410720124361</v>
      </c>
      <c r="EG213" s="83">
        <f t="shared" si="516"/>
        <v>0</v>
      </c>
      <c r="EH213" s="83">
        <f t="shared" si="517"/>
        <v>683760.94624200463</v>
      </c>
      <c r="EI213" s="83">
        <f t="shared" si="518"/>
        <v>0</v>
      </c>
      <c r="EJ213" s="83">
        <f t="shared" si="519"/>
        <v>12541.941295027733</v>
      </c>
      <c r="EK213" s="83">
        <f t="shared" si="520"/>
        <v>1451565.6171586486</v>
      </c>
      <c r="EL213" s="83">
        <f t="shared" si="521"/>
        <v>0</v>
      </c>
      <c r="EM213" s="83">
        <f t="shared" si="522"/>
        <v>0</v>
      </c>
      <c r="EN213" s="83">
        <f t="shared" si="523"/>
        <v>505689.74327692256</v>
      </c>
      <c r="EO213" s="83">
        <f t="shared" si="524"/>
        <v>505689.74327692256</v>
      </c>
      <c r="EP213" s="83">
        <f t="shared" si="468"/>
        <v>505689.74327692256</v>
      </c>
      <c r="EQ213" s="83">
        <f t="shared" si="469"/>
        <v>505689.74327692256</v>
      </c>
      <c r="ER213" s="83">
        <f t="shared" si="525"/>
        <v>1451565.6171586486</v>
      </c>
      <c r="ES213" s="83">
        <f>INDEX($EK:$EQ,ROW(),MATCH($ES$42,$EK$47:$EQ$47,0))</f>
        <v>505689.74327692256</v>
      </c>
      <c r="ET213" s="83">
        <f t="shared" si="526"/>
        <v>1280205.9306056527</v>
      </c>
      <c r="EU213" s="83">
        <f t="shared" si="527"/>
        <v>1059967.8153910339</v>
      </c>
      <c r="EV213" s="83">
        <f t="shared" si="528"/>
        <v>676163.98738649487</v>
      </c>
      <c r="EW213" s="83">
        <f t="shared" si="529"/>
        <v>0</v>
      </c>
      <c r="EX213" s="83">
        <f t="shared" si="530"/>
        <v>12565.887748003006</v>
      </c>
      <c r="EY213" s="83">
        <f t="shared" si="531"/>
        <v>2741075.7413196173</v>
      </c>
      <c r="EZ213" s="83">
        <f t="shared" si="532"/>
        <v>0</v>
      </c>
      <c r="FA213" s="83">
        <f t="shared" si="533"/>
        <v>0</v>
      </c>
      <c r="FB213" s="83">
        <f t="shared" si="534"/>
        <v>0</v>
      </c>
      <c r="FC213" s="83">
        <f t="shared" si="535"/>
        <v>0</v>
      </c>
      <c r="FD213" s="83">
        <f t="shared" si="470"/>
        <v>0</v>
      </c>
      <c r="FE213" s="83">
        <f t="shared" si="471"/>
        <v>0</v>
      </c>
      <c r="FF213" s="83">
        <f t="shared" si="536"/>
        <v>2741075.7413196173</v>
      </c>
      <c r="FG213" s="113">
        <f>INDEX($EY:$FE,ROW(),MATCH($FG$42,$EY$47:$FE$47,0))</f>
        <v>0</v>
      </c>
      <c r="FH213" s="83">
        <f t="shared" si="537"/>
        <v>1285332.6784413909</v>
      </c>
      <c r="FI213" s="83">
        <f t="shared" si="538"/>
        <v>1053818.1473203599</v>
      </c>
      <c r="FJ213" s="84">
        <v>10218027.021683199</v>
      </c>
      <c r="FK213" s="84">
        <v>235425.973176053</v>
      </c>
      <c r="FL213" s="84"/>
      <c r="FM213" s="83">
        <f t="shared" si="472"/>
        <v>0</v>
      </c>
      <c r="FN213" s="83">
        <f t="shared" si="473"/>
        <v>0</v>
      </c>
      <c r="FO213" s="83">
        <f t="shared" si="539"/>
        <v>235425.973176053</v>
      </c>
      <c r="FP213" s="84">
        <v>175559366.21553901</v>
      </c>
      <c r="FQ213" s="84">
        <v>848599302.03451204</v>
      </c>
      <c r="FR213" s="83">
        <f t="shared" si="540"/>
        <v>848599302.03451276</v>
      </c>
      <c r="FS213" s="83">
        <f t="shared" si="541"/>
        <v>0</v>
      </c>
      <c r="FT213" s="84">
        <v>683493388.813833</v>
      </c>
      <c r="FU213" s="83">
        <f t="shared" si="474"/>
        <v>683492637.39623499</v>
      </c>
      <c r="FV213" s="83">
        <f t="shared" si="475"/>
        <v>0</v>
      </c>
      <c r="FW213" s="83">
        <f t="shared" si="476"/>
        <v>684724269.99654102</v>
      </c>
      <c r="FX213" s="84">
        <v>435824869.85000002</v>
      </c>
      <c r="FY213" s="83">
        <f t="shared" si="542"/>
        <v>292902508.73376501</v>
      </c>
      <c r="FZ213" s="83">
        <f t="shared" si="477"/>
        <v>-751.4175980091095</v>
      </c>
      <c r="GA213" s="83">
        <f t="shared" si="543"/>
        <v>684724269.99396694</v>
      </c>
      <c r="GB213" s="83">
        <f t="shared" si="544"/>
        <v>0</v>
      </c>
      <c r="GC213" s="83">
        <f t="shared" si="545"/>
        <v>684724269.99396694</v>
      </c>
      <c r="GD213" s="83">
        <f t="shared" si="546"/>
        <v>684724269.99396694</v>
      </c>
      <c r="GE213" s="83">
        <f t="shared" si="547"/>
        <v>0</v>
      </c>
      <c r="GF213" s="83">
        <f t="shared" si="548"/>
        <v>684724269.99396694</v>
      </c>
      <c r="GG213" s="83">
        <f t="shared" si="549"/>
        <v>684724269.99396694</v>
      </c>
      <c r="GH213" s="83">
        <f t="shared" si="550"/>
        <v>684724269.99396694</v>
      </c>
      <c r="GI213" s="83">
        <f t="shared" si="551"/>
        <v>683492637.39623499</v>
      </c>
      <c r="GJ213" s="83">
        <f t="shared" si="552"/>
        <v>0</v>
      </c>
      <c r="GK213" s="83">
        <f t="shared" si="553"/>
        <v>683492637.39623499</v>
      </c>
      <c r="GL213" s="83">
        <f t="shared" si="554"/>
        <v>683492637.39623499</v>
      </c>
      <c r="GM213" s="83">
        <f t="shared" si="555"/>
        <v>0</v>
      </c>
      <c r="GN213" s="83">
        <f t="shared" si="556"/>
        <v>683492637.39623499</v>
      </c>
      <c r="GO213" s="83">
        <f t="shared" si="557"/>
        <v>683492637.39623499</v>
      </c>
      <c r="GP213" s="83">
        <f t="shared" si="558"/>
        <v>683492637.39623499</v>
      </c>
      <c r="GQ213" s="83">
        <f t="shared" si="559"/>
        <v>684343629.33955896</v>
      </c>
      <c r="GR213" s="83">
        <f t="shared" si="560"/>
        <v>0</v>
      </c>
      <c r="GS213" s="83">
        <f t="shared" si="561"/>
        <v>684724269.99396694</v>
      </c>
      <c r="GT213" s="83">
        <f t="shared" si="562"/>
        <v>733152483.1589179</v>
      </c>
      <c r="GU213" s="83">
        <f t="shared" si="563"/>
        <v>0</v>
      </c>
      <c r="GV213" s="83">
        <f t="shared" si="564"/>
        <v>684231616.95384467</v>
      </c>
      <c r="GW213" s="83">
        <f t="shared" si="565"/>
        <v>684724269.99396694</v>
      </c>
      <c r="GX213" s="83">
        <f t="shared" si="566"/>
        <v>684371776.53066802</v>
      </c>
      <c r="GY213" s="83">
        <f t="shared" si="567"/>
        <v>683795757.68806899</v>
      </c>
      <c r="GZ213" s="83">
        <f t="shared" si="568"/>
        <v>0</v>
      </c>
      <c r="HA213" s="83">
        <f t="shared" si="569"/>
        <v>683505179.33753002</v>
      </c>
      <c r="HB213" s="83">
        <f t="shared" si="570"/>
        <v>733171105.07918799</v>
      </c>
      <c r="HC213" s="83">
        <f t="shared" si="571"/>
        <v>0</v>
      </c>
      <c r="HD213" s="83">
        <f t="shared" si="572"/>
        <v>683492637.39623499</v>
      </c>
      <c r="HE213" s="83">
        <f t="shared" si="573"/>
        <v>684827948.61620104</v>
      </c>
      <c r="HF213" s="83">
        <f t="shared" si="574"/>
        <v>684200111.74832702</v>
      </c>
      <c r="HG213" s="83">
        <f t="shared" si="575"/>
        <v>683795757.68806899</v>
      </c>
      <c r="HH213" s="83">
        <f t="shared" si="576"/>
        <v>0</v>
      </c>
      <c r="HI213" s="83">
        <f t="shared" si="577"/>
        <v>683505179.33753002</v>
      </c>
      <c r="HJ213" s="83">
        <f t="shared" si="578"/>
        <v>733535939.51490641</v>
      </c>
      <c r="HK213" s="83">
        <f t="shared" si="579"/>
        <v>0</v>
      </c>
      <c r="HL213" s="83">
        <f t="shared" si="580"/>
        <v>683492637.39623499</v>
      </c>
      <c r="HM213" s="83">
        <f t="shared" si="581"/>
        <v>684773154.20548093</v>
      </c>
      <c r="HN213" s="83">
        <f t="shared" si="582"/>
        <v>684200111.74832702</v>
      </c>
    </row>
    <row r="214" spans="1:222" x14ac:dyDescent="0.2">
      <c r="A214" s="63"/>
      <c r="K214" s="64" t="s">
        <v>531</v>
      </c>
      <c r="L214" s="64"/>
      <c r="M214" s="84">
        <v>1</v>
      </c>
      <c r="N214" s="84">
        <v>2</v>
      </c>
      <c r="O214" s="84"/>
      <c r="P214" s="84"/>
      <c r="Q214" s="84">
        <v>1</v>
      </c>
      <c r="R214" s="84">
        <v>1</v>
      </c>
      <c r="S214" s="83">
        <f t="shared" si="483"/>
        <v>40</v>
      </c>
      <c r="T214" s="87">
        <f t="shared" si="484"/>
        <v>0</v>
      </c>
      <c r="U214" s="84"/>
      <c r="V214" s="84"/>
      <c r="W214" s="85">
        <v>1.0049478998097601</v>
      </c>
      <c r="X214" s="85">
        <v>1.00493148823004</v>
      </c>
      <c r="Y214" s="85">
        <v>1.00496996965705</v>
      </c>
      <c r="Z214" s="85">
        <v>1.00494787766678</v>
      </c>
      <c r="AA214" s="85">
        <v>1.0067826658141099</v>
      </c>
      <c r="AB214" s="85">
        <v>1.00362592256689</v>
      </c>
      <c r="AC214" s="85">
        <v>1.0049478998097601</v>
      </c>
      <c r="AD214" s="85">
        <v>1.00494503917046</v>
      </c>
      <c r="AE214" s="85">
        <v>1.0049272494124599</v>
      </c>
      <c r="AF214" s="98">
        <v>203155111.42797801</v>
      </c>
      <c r="AG214" s="84">
        <v>203450608.87240601</v>
      </c>
      <c r="AH214" s="84">
        <v>202759229.55364299</v>
      </c>
      <c r="AI214" s="84">
        <v>203157458.750698</v>
      </c>
      <c r="AJ214" s="84">
        <v>219338805.23069999</v>
      </c>
      <c r="AK214" s="84">
        <v>192815105.40859801</v>
      </c>
      <c r="AL214" s="98">
        <v>203155111.42797801</v>
      </c>
      <c r="AM214" s="84">
        <v>203837161.30213201</v>
      </c>
      <c r="AN214" s="84">
        <v>203621361.00071901</v>
      </c>
      <c r="AO214" s="84"/>
      <c r="AP214" s="84"/>
      <c r="AQ214" s="84"/>
      <c r="AR214" s="84">
        <v>164473525.60700199</v>
      </c>
      <c r="AS214" s="83">
        <f t="shared" si="485"/>
        <v>164473525.60700199</v>
      </c>
      <c r="AT214" s="83">
        <f t="shared" si="426"/>
        <v>204758779.14981529</v>
      </c>
      <c r="AU214" s="83">
        <f t="shared" si="486"/>
        <v>0</v>
      </c>
      <c r="AV214" s="84">
        <v>164473525.61000001</v>
      </c>
      <c r="AW214" s="84">
        <v>164473525.61000001</v>
      </c>
      <c r="AX214" s="84"/>
      <c r="AY214" s="83">
        <f t="shared" si="427"/>
        <v>164473525.61000001</v>
      </c>
      <c r="AZ214" s="83">
        <f t="shared" si="428"/>
        <v>0</v>
      </c>
      <c r="BA214" s="83">
        <f t="shared" si="429"/>
        <v>203155111.42797801</v>
      </c>
      <c r="BB214" s="83">
        <f t="shared" si="430"/>
        <v>203796578.51671293</v>
      </c>
      <c r="BC214" s="83">
        <f t="shared" si="431"/>
        <v>203155111.42797801</v>
      </c>
      <c r="BD214" s="83">
        <f t="shared" si="432"/>
        <v>203796578.51671293</v>
      </c>
      <c r="BE214" s="83">
        <f t="shared" si="487"/>
        <v>0</v>
      </c>
      <c r="BF214" s="83">
        <f t="shared" si="488"/>
        <v>0</v>
      </c>
      <c r="BG214" s="83">
        <f t="shared" si="433"/>
        <v>203155111.42797801</v>
      </c>
      <c r="BH214" s="83">
        <f t="shared" si="434"/>
        <v>203450608.87240601</v>
      </c>
      <c r="BI214" s="83">
        <f t="shared" si="435"/>
        <v>202759229.55364299</v>
      </c>
      <c r="BJ214" s="83">
        <f t="shared" si="436"/>
        <v>203157458.750698</v>
      </c>
      <c r="BK214" s="83">
        <f t="shared" si="437"/>
        <v>219338805.23069999</v>
      </c>
      <c r="BL214" s="83">
        <f t="shared" si="438"/>
        <v>192815105.40859801</v>
      </c>
      <c r="BM214" s="83">
        <f t="shared" si="439"/>
        <v>203837161.30213201</v>
      </c>
      <c r="BN214" s="83">
        <f t="shared" si="440"/>
        <v>203621361.00071901</v>
      </c>
      <c r="BO214" s="83">
        <f t="shared" si="489"/>
        <v>0</v>
      </c>
      <c r="BP214" s="83">
        <f t="shared" si="441"/>
        <v>0</v>
      </c>
      <c r="BQ214" s="83">
        <f t="shared" si="442"/>
        <v>204160302.5651643</v>
      </c>
      <c r="BR214" s="83">
        <f t="shared" si="443"/>
        <v>204399693.19902471</v>
      </c>
      <c r="BS214" s="83">
        <f t="shared" si="444"/>
        <v>204160302.5651643</v>
      </c>
      <c r="BT214" s="83">
        <f t="shared" si="445"/>
        <v>204399693.19902471</v>
      </c>
      <c r="BU214" s="83">
        <f t="shared" si="446"/>
        <v>204160302.5651643</v>
      </c>
      <c r="BV214" s="83">
        <f t="shared" si="447"/>
        <v>204453923.15545475</v>
      </c>
      <c r="BW214" s="83">
        <f t="shared" si="448"/>
        <v>203766936.77221143</v>
      </c>
      <c r="BX214" s="83">
        <f t="shared" si="449"/>
        <v>204162657.00369036</v>
      </c>
      <c r="BY214" s="83">
        <f t="shared" si="450"/>
        <v>220826507.04664597</v>
      </c>
      <c r="BZ214" s="83">
        <f t="shared" si="451"/>
        <v>193514238.0505363</v>
      </c>
      <c r="CA214" s="83">
        <f t="shared" si="452"/>
        <v>204845144.04916641</v>
      </c>
      <c r="CB214" s="83">
        <f t="shared" si="453"/>
        <v>204624654.23207408</v>
      </c>
      <c r="CC214" s="84">
        <v>40285253.542813301</v>
      </c>
      <c r="CD214" s="84">
        <v>40188039.896907903</v>
      </c>
      <c r="CE214" s="84">
        <v>40415701.421719097</v>
      </c>
      <c r="CF214" s="84">
        <v>40285253.542813301</v>
      </c>
      <c r="CG214" s="84">
        <v>56403308.436719999</v>
      </c>
      <c r="CH214" s="84">
        <v>29848926.252564002</v>
      </c>
      <c r="CI214" s="84">
        <v>40285253.542813301</v>
      </c>
      <c r="CJ214" s="84">
        <v>40285253.542813301</v>
      </c>
      <c r="CK214" s="84">
        <v>40188228.0475244</v>
      </c>
      <c r="CL214" s="83">
        <f t="shared" si="478"/>
        <v>392711.09033339471</v>
      </c>
      <c r="CM214" s="83">
        <f t="shared" si="479"/>
        <v>0</v>
      </c>
      <c r="CN214" s="83">
        <f t="shared" si="480"/>
        <v>2347.3227199912071</v>
      </c>
      <c r="CO214" s="83">
        <f t="shared" si="454"/>
        <v>65638.908815279603</v>
      </c>
      <c r="CP214" s="83">
        <f t="shared" si="455"/>
        <v>96321.270869296044</v>
      </c>
      <c r="CQ214" s="83">
        <f t="shared" si="456"/>
        <v>0</v>
      </c>
      <c r="CR214" s="83">
        <f t="shared" si="457"/>
        <v>641467.08873492479</v>
      </c>
      <c r="CS214" s="83">
        <f t="shared" si="458"/>
        <v>641467.08873492479</v>
      </c>
      <c r="CT214" s="83">
        <f t="shared" si="459"/>
        <v>641467.08873492479</v>
      </c>
      <c r="CU214" s="83">
        <f t="shared" si="460"/>
        <v>641467.08873492479</v>
      </c>
      <c r="CV214" s="83">
        <f t="shared" si="490"/>
        <v>641467.08873492479</v>
      </c>
      <c r="CW214" s="83">
        <f>INDEX($CO:$CU,ROW(),MATCH($CW$42,$CO$47:$CU$47,0))</f>
        <v>641467.08873492479</v>
      </c>
      <c r="CX214" s="83">
        <f t="shared" si="481"/>
        <v>682049.87415400147</v>
      </c>
      <c r="CY214" s="83">
        <f t="shared" si="482"/>
        <v>563275.06802990288</v>
      </c>
      <c r="CZ214" s="83">
        <f t="shared" si="491"/>
        <v>390834.23619585484</v>
      </c>
      <c r="DA214" s="83">
        <f t="shared" si="492"/>
        <v>0</v>
      </c>
      <c r="DB214" s="83">
        <f t="shared" si="493"/>
        <v>2354.4385260641575</v>
      </c>
      <c r="DC214" s="83">
        <f t="shared" si="461"/>
        <v>548149.5875749737</v>
      </c>
      <c r="DD214" s="83">
        <f t="shared" si="462"/>
        <v>0</v>
      </c>
      <c r="DE214" s="83">
        <f t="shared" si="463"/>
        <v>0</v>
      </c>
      <c r="DF214" s="83">
        <f t="shared" si="464"/>
        <v>239390.63386040926</v>
      </c>
      <c r="DG214" s="83">
        <f t="shared" si="465"/>
        <v>239390.63386040926</v>
      </c>
      <c r="DH214" s="83">
        <f t="shared" si="466"/>
        <v>239390.63386040926</v>
      </c>
      <c r="DI214" s="83">
        <f t="shared" si="467"/>
        <v>239390.63386040926</v>
      </c>
      <c r="DJ214" s="83">
        <f t="shared" si="494"/>
        <v>548149.5875749737</v>
      </c>
      <c r="DK214" s="83">
        <f>INDEX($DC:$DI,ROW(),MATCH($DK$42,$DC$47:$DI$47,0))</f>
        <v>239390.63386040926</v>
      </c>
      <c r="DL214" s="83">
        <f t="shared" si="495"/>
        <v>684841.48400211334</v>
      </c>
      <c r="DM214" s="83">
        <f t="shared" si="496"/>
        <v>561377.16219868511</v>
      </c>
      <c r="DN214" s="83">
        <f t="shared" si="497"/>
        <v>0</v>
      </c>
      <c r="DO214" s="83">
        <f t="shared" si="498"/>
        <v>0</v>
      </c>
      <c r="DP214" s="83">
        <f t="shared" si="499"/>
        <v>0</v>
      </c>
      <c r="DQ214" s="83">
        <f t="shared" si="500"/>
        <v>-10568.920720369328</v>
      </c>
      <c r="DR214" s="83">
        <f t="shared" si="501"/>
        <v>-11391.48952858542</v>
      </c>
      <c r="DS214" s="83">
        <f t="shared" si="502"/>
        <v>0</v>
      </c>
      <c r="DT214" s="83">
        <f t="shared" si="503"/>
        <v>-16974.656275666159</v>
      </c>
      <c r="DU214" s="83">
        <f t="shared" si="504"/>
        <v>-16974.656275666162</v>
      </c>
      <c r="DV214" s="83">
        <f t="shared" si="505"/>
        <v>28146.663572883786</v>
      </c>
      <c r="DW214" s="83">
        <f t="shared" si="506"/>
        <v>0</v>
      </c>
      <c r="DX214" s="83">
        <f t="shared" si="507"/>
        <v>0</v>
      </c>
      <c r="DY214" s="83">
        <f t="shared" si="508"/>
        <v>0</v>
      </c>
      <c r="DZ214" s="83">
        <f t="shared" si="509"/>
        <v>0</v>
      </c>
      <c r="EA214" s="83">
        <f t="shared" si="510"/>
        <v>-84159.737902374312</v>
      </c>
      <c r="EB214" s="83">
        <f t="shared" si="511"/>
        <v>0</v>
      </c>
      <c r="EC214" s="83">
        <f t="shared" si="512"/>
        <v>0</v>
      </c>
      <c r="ED214" s="83">
        <f t="shared" si="513"/>
        <v>-6463.1931631963771</v>
      </c>
      <c r="EE214" s="83">
        <f t="shared" si="514"/>
        <v>-6463.1931631963753</v>
      </c>
      <c r="EF214" s="83">
        <f t="shared" si="515"/>
        <v>28001.437965163477</v>
      </c>
      <c r="EG214" s="83">
        <f t="shared" si="516"/>
        <v>0</v>
      </c>
      <c r="EH214" s="83">
        <f t="shared" si="517"/>
        <v>392711.09033339471</v>
      </c>
      <c r="EI214" s="83">
        <f t="shared" si="518"/>
        <v>0</v>
      </c>
      <c r="EJ214" s="83">
        <f t="shared" si="519"/>
        <v>2347.3227199912071</v>
      </c>
      <c r="EK214" s="83">
        <f t="shared" si="520"/>
        <v>76207.829535648925</v>
      </c>
      <c r="EL214" s="83">
        <f t="shared" si="521"/>
        <v>107712.76039788146</v>
      </c>
      <c r="EM214" s="83">
        <f t="shared" si="522"/>
        <v>0</v>
      </c>
      <c r="EN214" s="83">
        <f t="shared" si="523"/>
        <v>658441.745010591</v>
      </c>
      <c r="EO214" s="83">
        <f t="shared" si="524"/>
        <v>658441.745010591</v>
      </c>
      <c r="EP214" s="83">
        <f t="shared" si="468"/>
        <v>658441.745010591</v>
      </c>
      <c r="EQ214" s="83">
        <f t="shared" si="469"/>
        <v>658441.745010591</v>
      </c>
      <c r="ER214" s="83">
        <f t="shared" si="525"/>
        <v>658441.745010591</v>
      </c>
      <c r="ES214" s="83">
        <f>INDEX($EK:$EQ,ROW(),MATCH($ES$42,$EK$47:$EQ$47,0))</f>
        <v>658441.745010591</v>
      </c>
      <c r="ET214" s="83">
        <f t="shared" si="526"/>
        <v>653903.21058111766</v>
      </c>
      <c r="EU214" s="83">
        <f t="shared" si="527"/>
        <v>563275.06802990288</v>
      </c>
      <c r="EV214" s="83">
        <f t="shared" si="528"/>
        <v>390834.23619585484</v>
      </c>
      <c r="EW214" s="83">
        <f t="shared" si="529"/>
        <v>0</v>
      </c>
      <c r="EX214" s="83">
        <f t="shared" si="530"/>
        <v>2354.4385260641575</v>
      </c>
      <c r="EY214" s="83">
        <f t="shared" si="531"/>
        <v>632309.32547734806</v>
      </c>
      <c r="EZ214" s="83">
        <f t="shared" si="532"/>
        <v>0</v>
      </c>
      <c r="FA214" s="83">
        <f t="shared" si="533"/>
        <v>0</v>
      </c>
      <c r="FB214" s="83">
        <f t="shared" si="534"/>
        <v>245853.82702360564</v>
      </c>
      <c r="FC214" s="83">
        <f t="shared" si="535"/>
        <v>245853.82702360564</v>
      </c>
      <c r="FD214" s="83">
        <f t="shared" si="470"/>
        <v>245853.82702360564</v>
      </c>
      <c r="FE214" s="83">
        <f t="shared" si="471"/>
        <v>245853.82702360564</v>
      </c>
      <c r="FF214" s="83">
        <f t="shared" si="536"/>
        <v>632309.32547734806</v>
      </c>
      <c r="FG214" s="113">
        <f>INDEX($EY:$FE,ROW(),MATCH($FG$42,$EY$47:$FE$47,0))</f>
        <v>245853.82702360564</v>
      </c>
      <c r="FH214" s="83">
        <f t="shared" si="537"/>
        <v>656840.04603694985</v>
      </c>
      <c r="FI214" s="83">
        <f t="shared" si="538"/>
        <v>561377.16219868511</v>
      </c>
      <c r="FJ214" s="84">
        <v>4962806.5035782997</v>
      </c>
      <c r="FK214" s="84">
        <v>83452.874390670695</v>
      </c>
      <c r="FL214" s="84"/>
      <c r="FM214" s="83">
        <f t="shared" si="472"/>
        <v>0</v>
      </c>
      <c r="FN214" s="83">
        <f t="shared" si="473"/>
        <v>0</v>
      </c>
      <c r="FO214" s="83">
        <f t="shared" si="539"/>
        <v>83452.874390670695</v>
      </c>
      <c r="FP214" s="84">
        <v>81708426.089519903</v>
      </c>
      <c r="FQ214" s="84">
        <v>279817636.01249498</v>
      </c>
      <c r="FR214" s="83">
        <f t="shared" si="540"/>
        <v>279817636.01249492</v>
      </c>
      <c r="FS214" s="83">
        <f t="shared" si="541"/>
        <v>0</v>
      </c>
      <c r="FT214" s="84">
        <v>203155469.300944</v>
      </c>
      <c r="FU214" s="83">
        <f t="shared" si="474"/>
        <v>203155111.42797801</v>
      </c>
      <c r="FV214" s="83">
        <f t="shared" si="475"/>
        <v>0</v>
      </c>
      <c r="FW214" s="83">
        <f t="shared" si="476"/>
        <v>204758779.14981529</v>
      </c>
      <c r="FX214" s="84">
        <v>239180036.37</v>
      </c>
      <c r="FY214" s="83">
        <f t="shared" si="542"/>
        <v>200498450.55202201</v>
      </c>
      <c r="FZ214" s="83">
        <f t="shared" si="477"/>
        <v>-357.87296599149704</v>
      </c>
      <c r="GA214" s="83">
        <f t="shared" si="543"/>
        <v>204758779.15281332</v>
      </c>
      <c r="GB214" s="83">
        <f t="shared" si="544"/>
        <v>0</v>
      </c>
      <c r="GC214" s="83">
        <f t="shared" si="545"/>
        <v>204758779.15281332</v>
      </c>
      <c r="GD214" s="83">
        <f t="shared" si="546"/>
        <v>204758779.15281332</v>
      </c>
      <c r="GE214" s="83">
        <f t="shared" si="547"/>
        <v>204758779.15281332</v>
      </c>
      <c r="GF214" s="83">
        <f t="shared" si="548"/>
        <v>204758779.15281332</v>
      </c>
      <c r="GG214" s="83">
        <f t="shared" si="549"/>
        <v>204758779.15281332</v>
      </c>
      <c r="GH214" s="83">
        <f t="shared" si="550"/>
        <v>204758779.15281332</v>
      </c>
      <c r="GI214" s="83">
        <f t="shared" si="551"/>
        <v>203155111.42797801</v>
      </c>
      <c r="GJ214" s="83">
        <f t="shared" si="552"/>
        <v>0</v>
      </c>
      <c r="GK214" s="83">
        <f t="shared" si="553"/>
        <v>203155111.42797801</v>
      </c>
      <c r="GL214" s="83">
        <f t="shared" si="554"/>
        <v>203155111.42797801</v>
      </c>
      <c r="GM214" s="83">
        <f t="shared" si="555"/>
        <v>203155111.42797801</v>
      </c>
      <c r="GN214" s="83">
        <f t="shared" si="556"/>
        <v>203155111.42797801</v>
      </c>
      <c r="GO214" s="83">
        <f t="shared" si="557"/>
        <v>203155111.42797801</v>
      </c>
      <c r="GP214" s="83">
        <f t="shared" si="558"/>
        <v>203155111.42797801</v>
      </c>
      <c r="GQ214" s="83">
        <f t="shared" si="559"/>
        <v>204661565.50690791</v>
      </c>
      <c r="GR214" s="83">
        <f t="shared" si="560"/>
        <v>0</v>
      </c>
      <c r="GS214" s="83">
        <f t="shared" si="561"/>
        <v>204758779.15281332</v>
      </c>
      <c r="GT214" s="83">
        <f t="shared" si="562"/>
        <v>220876834.04672003</v>
      </c>
      <c r="GU214" s="83">
        <f t="shared" si="563"/>
        <v>194322451.86256403</v>
      </c>
      <c r="GV214" s="83">
        <f t="shared" si="564"/>
        <v>204117312.06407842</v>
      </c>
      <c r="GW214" s="83">
        <f t="shared" si="565"/>
        <v>204758779.15281332</v>
      </c>
      <c r="GX214" s="83">
        <f t="shared" si="566"/>
        <v>204661753.65752441</v>
      </c>
      <c r="GY214" s="83">
        <f t="shared" si="567"/>
        <v>203450608.87240601</v>
      </c>
      <c r="GZ214" s="83">
        <f t="shared" si="568"/>
        <v>0</v>
      </c>
      <c r="HA214" s="83">
        <f t="shared" si="569"/>
        <v>203157458.750698</v>
      </c>
      <c r="HB214" s="83">
        <f t="shared" si="570"/>
        <v>219338805.23069999</v>
      </c>
      <c r="HC214" s="83">
        <f t="shared" si="571"/>
        <v>192815105.40859801</v>
      </c>
      <c r="HD214" s="83">
        <f t="shared" si="572"/>
        <v>203155111.42797801</v>
      </c>
      <c r="HE214" s="83">
        <f t="shared" si="573"/>
        <v>203837161.30213201</v>
      </c>
      <c r="HF214" s="83">
        <f t="shared" si="574"/>
        <v>203621361.00071901</v>
      </c>
      <c r="HG214" s="83">
        <f t="shared" si="575"/>
        <v>203450608.87240601</v>
      </c>
      <c r="HH214" s="83">
        <f t="shared" si="576"/>
        <v>0</v>
      </c>
      <c r="HI214" s="83">
        <f t="shared" si="577"/>
        <v>203157458.750698</v>
      </c>
      <c r="HJ214" s="83">
        <f t="shared" si="578"/>
        <v>219422964.96860236</v>
      </c>
      <c r="HK214" s="83">
        <f t="shared" si="579"/>
        <v>192815105.40859801</v>
      </c>
      <c r="HL214" s="83">
        <f t="shared" si="580"/>
        <v>203161574.6211412</v>
      </c>
      <c r="HM214" s="83">
        <f t="shared" si="581"/>
        <v>203809159.86416686</v>
      </c>
      <c r="HN214" s="83">
        <f t="shared" si="582"/>
        <v>203621361.00071901</v>
      </c>
    </row>
    <row r="215" spans="1:222" x14ac:dyDescent="0.2">
      <c r="A215" s="63"/>
      <c r="K215" s="64" t="s">
        <v>532</v>
      </c>
      <c r="L215" s="64"/>
      <c r="M215" s="84">
        <v>1</v>
      </c>
      <c r="N215" s="84">
        <v>2</v>
      </c>
      <c r="O215" s="84"/>
      <c r="P215" s="84"/>
      <c r="Q215" s="84">
        <v>1</v>
      </c>
      <c r="R215" s="84">
        <v>1</v>
      </c>
      <c r="S215" s="83">
        <f t="shared" si="483"/>
        <v>40</v>
      </c>
      <c r="T215" s="87">
        <f t="shared" si="484"/>
        <v>0</v>
      </c>
      <c r="U215" s="84"/>
      <c r="V215" s="84"/>
      <c r="W215" s="85">
        <v>1.0057170100911299</v>
      </c>
      <c r="X215" s="85">
        <v>1.00570124528701</v>
      </c>
      <c r="Y215" s="85">
        <v>1.00573817293905</v>
      </c>
      <c r="Z215" s="85">
        <v>1.00571584542105</v>
      </c>
      <c r="AA215" s="85">
        <v>1.00626254492003</v>
      </c>
      <c r="AB215" s="85">
        <v>1.0052414577718201</v>
      </c>
      <c r="AC215" s="85">
        <v>1.0057170100911299</v>
      </c>
      <c r="AD215" s="85">
        <v>1.00571151064785</v>
      </c>
      <c r="AE215" s="85">
        <v>1.0057051511555199</v>
      </c>
      <c r="AF215" s="98">
        <v>529886559.67842501</v>
      </c>
      <c r="AG215" s="84">
        <v>530222852.33107901</v>
      </c>
      <c r="AH215" s="84">
        <v>529437775.69627601</v>
      </c>
      <c r="AI215" s="84">
        <v>530102299.76841599</v>
      </c>
      <c r="AJ215" s="84">
        <v>538594168.64381802</v>
      </c>
      <c r="AK215" s="84">
        <v>522462791.94026703</v>
      </c>
      <c r="AL215" s="98">
        <v>529886559.67842501</v>
      </c>
      <c r="AM215" s="84">
        <v>533741618.778669</v>
      </c>
      <c r="AN215" s="84">
        <v>530258818.42944199</v>
      </c>
      <c r="AO215" s="84">
        <v>1313032.0190870699</v>
      </c>
      <c r="AP215" s="84"/>
      <c r="AQ215" s="84">
        <v>345671.02</v>
      </c>
      <c r="AR215" s="84">
        <v>438212668.14426899</v>
      </c>
      <c r="AS215" s="83">
        <f t="shared" si="485"/>
        <v>438212668.14426899</v>
      </c>
      <c r="AT215" s="83">
        <f t="shared" si="426"/>
        <v>438212668.14426899</v>
      </c>
      <c r="AU215" s="83">
        <f t="shared" si="486"/>
        <v>0</v>
      </c>
      <c r="AV215" s="84">
        <v>437970600.14999998</v>
      </c>
      <c r="AW215" s="84">
        <v>437970600.14999998</v>
      </c>
      <c r="AX215" s="84"/>
      <c r="AY215" s="83">
        <f t="shared" si="427"/>
        <v>438316271.16999996</v>
      </c>
      <c r="AZ215" s="83">
        <f t="shared" si="428"/>
        <v>0</v>
      </c>
      <c r="BA215" s="83">
        <f t="shared" si="429"/>
        <v>531199591.69751209</v>
      </c>
      <c r="BB215" s="83">
        <f t="shared" si="430"/>
        <v>531199591.69751209</v>
      </c>
      <c r="BC215" s="83">
        <f t="shared" si="431"/>
        <v>531199591.69751209</v>
      </c>
      <c r="BD215" s="83">
        <f t="shared" si="432"/>
        <v>531199591.69751209</v>
      </c>
      <c r="BE215" s="83">
        <f t="shared" si="487"/>
        <v>0</v>
      </c>
      <c r="BF215" s="83">
        <f t="shared" si="488"/>
        <v>0</v>
      </c>
      <c r="BG215" s="83">
        <f t="shared" si="433"/>
        <v>531199591.69751209</v>
      </c>
      <c r="BH215" s="83">
        <f t="shared" si="434"/>
        <v>531535884.35016608</v>
      </c>
      <c r="BI215" s="83">
        <f t="shared" si="435"/>
        <v>530750807.71536309</v>
      </c>
      <c r="BJ215" s="83">
        <f t="shared" si="436"/>
        <v>531415331.78750306</v>
      </c>
      <c r="BK215" s="83">
        <f t="shared" si="437"/>
        <v>539907200.6629051</v>
      </c>
      <c r="BL215" s="83">
        <f t="shared" si="438"/>
        <v>523775823.9593541</v>
      </c>
      <c r="BM215" s="83">
        <f t="shared" si="439"/>
        <v>535054650.79775608</v>
      </c>
      <c r="BN215" s="83">
        <f t="shared" si="440"/>
        <v>531571850.44852906</v>
      </c>
      <c r="BO215" s="83">
        <f t="shared" si="489"/>
        <v>0</v>
      </c>
      <c r="BP215" s="83">
        <f t="shared" si="441"/>
        <v>0</v>
      </c>
      <c r="BQ215" s="83">
        <f t="shared" si="442"/>
        <v>534228958.50634778</v>
      </c>
      <c r="BR215" s="83">
        <f t="shared" si="443"/>
        <v>534228958.50634778</v>
      </c>
      <c r="BS215" s="83">
        <f t="shared" si="444"/>
        <v>534228958.50634778</v>
      </c>
      <c r="BT215" s="83">
        <f t="shared" si="445"/>
        <v>534228958.50634778</v>
      </c>
      <c r="BU215" s="83">
        <f t="shared" si="446"/>
        <v>534228958.50634778</v>
      </c>
      <c r="BV215" s="83">
        <f t="shared" si="447"/>
        <v>534558814.88808364</v>
      </c>
      <c r="BW215" s="83">
        <f t="shared" si="448"/>
        <v>533788813.23277426</v>
      </c>
      <c r="BX215" s="83">
        <f t="shared" si="449"/>
        <v>534445314.59032243</v>
      </c>
      <c r="BY215" s="83">
        <f t="shared" si="450"/>
        <v>543280170.83770323</v>
      </c>
      <c r="BZ215" s="83">
        <f t="shared" si="451"/>
        <v>526514290.62065619</v>
      </c>
      <c r="CA215" s="83">
        <f t="shared" si="452"/>
        <v>538103121.73661113</v>
      </c>
      <c r="CB215" s="83">
        <f t="shared" si="453"/>
        <v>534597057.15921646</v>
      </c>
      <c r="CC215" s="84"/>
      <c r="CD215" s="84"/>
      <c r="CE215" s="84"/>
      <c r="CF215" s="84"/>
      <c r="CG215" s="84"/>
      <c r="CH215" s="84"/>
      <c r="CI215" s="84"/>
      <c r="CJ215" s="84"/>
      <c r="CK215" s="84"/>
      <c r="CL215" s="83">
        <f t="shared" si="478"/>
        <v>336292.65265399218</v>
      </c>
      <c r="CM215" s="83">
        <f t="shared" si="479"/>
        <v>0</v>
      </c>
      <c r="CN215" s="83">
        <f t="shared" si="480"/>
        <v>215740.08999097347</v>
      </c>
      <c r="CO215" s="83">
        <f t="shared" si="454"/>
        <v>8707608.9653930068</v>
      </c>
      <c r="CP215" s="83">
        <f t="shared" si="455"/>
        <v>0</v>
      </c>
      <c r="CQ215" s="83">
        <f t="shared" si="456"/>
        <v>0</v>
      </c>
      <c r="CR215" s="83">
        <f t="shared" si="457"/>
        <v>0</v>
      </c>
      <c r="CS215" s="83">
        <f t="shared" si="458"/>
        <v>0</v>
      </c>
      <c r="CT215" s="83">
        <f t="shared" si="459"/>
        <v>0</v>
      </c>
      <c r="CU215" s="83">
        <f t="shared" si="460"/>
        <v>0</v>
      </c>
      <c r="CV215" s="83">
        <f t="shared" si="490"/>
        <v>8707608.9653930068</v>
      </c>
      <c r="CW215" s="83">
        <f>INDEX($CO:$CU,ROW(),MATCH($CW$42,$CO$47:$CU$47,0))</f>
        <v>0</v>
      </c>
      <c r="CX215" s="83">
        <f t="shared" si="481"/>
        <v>3855059.1002439857</v>
      </c>
      <c r="CY215" s="83">
        <f t="shared" si="482"/>
        <v>372258.75101697445</v>
      </c>
      <c r="CZ215" s="83">
        <f t="shared" si="491"/>
        <v>329856.3817358613</v>
      </c>
      <c r="DA215" s="83">
        <f t="shared" si="492"/>
        <v>0</v>
      </c>
      <c r="DB215" s="83">
        <f t="shared" si="493"/>
        <v>216356.08397465944</v>
      </c>
      <c r="DC215" s="83">
        <f t="shared" si="461"/>
        <v>9051212.3313554525</v>
      </c>
      <c r="DD215" s="83">
        <f t="shared" si="462"/>
        <v>0</v>
      </c>
      <c r="DE215" s="83">
        <f t="shared" si="463"/>
        <v>0</v>
      </c>
      <c r="DF215" s="83">
        <f t="shared" si="464"/>
        <v>0</v>
      </c>
      <c r="DG215" s="83">
        <f t="shared" si="465"/>
        <v>0</v>
      </c>
      <c r="DH215" s="83">
        <f t="shared" si="466"/>
        <v>0</v>
      </c>
      <c r="DI215" s="83">
        <f t="shared" si="467"/>
        <v>0</v>
      </c>
      <c r="DJ215" s="83">
        <f t="shared" si="494"/>
        <v>9051212.3313554525</v>
      </c>
      <c r="DK215" s="83">
        <f>INDEX($DC:$DI,ROW(),MATCH($DK$42,$DC$47:$DI$47,0))</f>
        <v>0</v>
      </c>
      <c r="DL215" s="83">
        <f t="shared" si="495"/>
        <v>3874163.2302633524</v>
      </c>
      <c r="DM215" s="83">
        <f t="shared" si="496"/>
        <v>368098.65286868811</v>
      </c>
      <c r="DN215" s="83">
        <f t="shared" si="497"/>
        <v>0</v>
      </c>
      <c r="DO215" s="83">
        <f t="shared" si="498"/>
        <v>0</v>
      </c>
      <c r="DP215" s="83">
        <f t="shared" si="499"/>
        <v>0</v>
      </c>
      <c r="DQ215" s="83">
        <f t="shared" si="500"/>
        <v>-1402065.1848160045</v>
      </c>
      <c r="DR215" s="83">
        <f t="shared" si="501"/>
        <v>0</v>
      </c>
      <c r="DS215" s="83">
        <f t="shared" si="502"/>
        <v>0</v>
      </c>
      <c r="DT215" s="83">
        <f t="shared" si="503"/>
        <v>0</v>
      </c>
      <c r="DU215" s="83">
        <f t="shared" si="504"/>
        <v>0</v>
      </c>
      <c r="DV215" s="83">
        <f t="shared" si="505"/>
        <v>159089.61449885336</v>
      </c>
      <c r="DW215" s="83">
        <f t="shared" si="506"/>
        <v>0</v>
      </c>
      <c r="DX215" s="83">
        <f t="shared" si="507"/>
        <v>0</v>
      </c>
      <c r="DY215" s="83">
        <f t="shared" si="508"/>
        <v>0</v>
      </c>
      <c r="DZ215" s="83">
        <f t="shared" si="509"/>
        <v>0</v>
      </c>
      <c r="EA215" s="83">
        <f t="shared" si="510"/>
        <v>-1389671.131334062</v>
      </c>
      <c r="EB215" s="83">
        <f t="shared" si="511"/>
        <v>0</v>
      </c>
      <c r="EC215" s="83">
        <f t="shared" si="512"/>
        <v>0</v>
      </c>
      <c r="ED215" s="83">
        <f t="shared" si="513"/>
        <v>0</v>
      </c>
      <c r="EE215" s="83">
        <f t="shared" si="514"/>
        <v>0</v>
      </c>
      <c r="EF215" s="83">
        <f t="shared" si="515"/>
        <v>158404.74605186426</v>
      </c>
      <c r="EG215" s="83">
        <f t="shared" si="516"/>
        <v>0</v>
      </c>
      <c r="EH215" s="83">
        <f t="shared" si="517"/>
        <v>336292.65265399218</v>
      </c>
      <c r="EI215" s="83">
        <f t="shared" si="518"/>
        <v>0</v>
      </c>
      <c r="EJ215" s="83">
        <f t="shared" si="519"/>
        <v>215740.08999097347</v>
      </c>
      <c r="EK215" s="83">
        <f t="shared" si="520"/>
        <v>10109674.150209012</v>
      </c>
      <c r="EL215" s="83">
        <f t="shared" si="521"/>
        <v>0</v>
      </c>
      <c r="EM215" s="83">
        <f t="shared" si="522"/>
        <v>0</v>
      </c>
      <c r="EN215" s="83">
        <f t="shared" si="523"/>
        <v>0</v>
      </c>
      <c r="EO215" s="83">
        <f t="shared" si="524"/>
        <v>0</v>
      </c>
      <c r="EP215" s="83">
        <f t="shared" si="468"/>
        <v>0</v>
      </c>
      <c r="EQ215" s="83">
        <f t="shared" si="469"/>
        <v>0</v>
      </c>
      <c r="ER215" s="83">
        <f t="shared" si="525"/>
        <v>10109674.150209012</v>
      </c>
      <c r="ES215" s="83">
        <f>INDEX($EK:$EQ,ROW(),MATCH($ES$42,$EK$47:$EQ$47,0))</f>
        <v>0</v>
      </c>
      <c r="ET215" s="83">
        <f t="shared" si="526"/>
        <v>3695969.4857451324</v>
      </c>
      <c r="EU215" s="83">
        <f t="shared" si="527"/>
        <v>372258.75101697445</v>
      </c>
      <c r="EV215" s="83">
        <f t="shared" si="528"/>
        <v>329856.3817358613</v>
      </c>
      <c r="EW215" s="83">
        <f t="shared" si="529"/>
        <v>0</v>
      </c>
      <c r="EX215" s="83">
        <f t="shared" si="530"/>
        <v>216356.08397465944</v>
      </c>
      <c r="EY215" s="83">
        <f t="shared" si="531"/>
        <v>10440883.462689515</v>
      </c>
      <c r="EZ215" s="83">
        <f t="shared" si="532"/>
        <v>0</v>
      </c>
      <c r="FA215" s="83">
        <f t="shared" si="533"/>
        <v>0</v>
      </c>
      <c r="FB215" s="83">
        <f t="shared" si="534"/>
        <v>0</v>
      </c>
      <c r="FC215" s="83">
        <f t="shared" si="535"/>
        <v>0</v>
      </c>
      <c r="FD215" s="83">
        <f t="shared" si="470"/>
        <v>0</v>
      </c>
      <c r="FE215" s="83">
        <f t="shared" si="471"/>
        <v>0</v>
      </c>
      <c r="FF215" s="83">
        <f t="shared" si="536"/>
        <v>10440883.462689515</v>
      </c>
      <c r="FG215" s="113">
        <f>INDEX($EY:$FE,ROW(),MATCH($FG$42,$EY$47:$FE$47,0))</f>
        <v>0</v>
      </c>
      <c r="FH215" s="83">
        <f t="shared" si="537"/>
        <v>3715758.4842114882</v>
      </c>
      <c r="FI215" s="83">
        <f t="shared" si="538"/>
        <v>368098.65286868811</v>
      </c>
      <c r="FJ215" s="84">
        <v>20950974.259828601</v>
      </c>
      <c r="FK215" s="84">
        <v>2876605.11175481</v>
      </c>
      <c r="FL215" s="84"/>
      <c r="FM215" s="83">
        <f t="shared" si="472"/>
        <v>0</v>
      </c>
      <c r="FN215" s="83">
        <f t="shared" si="473"/>
        <v>0</v>
      </c>
      <c r="FO215" s="83">
        <f t="shared" si="539"/>
        <v>2876605.11175481</v>
      </c>
      <c r="FP215" s="84">
        <v>181119559.60657799</v>
      </c>
      <c r="FQ215" s="84">
        <v>684488218.87532496</v>
      </c>
      <c r="FR215" s="83">
        <f t="shared" si="540"/>
        <v>684488218.87532461</v>
      </c>
      <c r="FS215" s="83">
        <f t="shared" si="541"/>
        <v>0</v>
      </c>
      <c r="FT215" s="84">
        <v>527196238.64033002</v>
      </c>
      <c r="FU215" s="83">
        <f t="shared" si="474"/>
        <v>531199591.69751209</v>
      </c>
      <c r="FV215" s="83">
        <f t="shared" si="475"/>
        <v>0</v>
      </c>
      <c r="FW215" s="83">
        <f t="shared" si="476"/>
        <v>438212668.14426899</v>
      </c>
      <c r="FX215" s="84">
        <v>266281527.18000001</v>
      </c>
      <c r="FY215" s="83">
        <f t="shared" si="542"/>
        <v>173398206.65248781</v>
      </c>
      <c r="FZ215" s="83">
        <f t="shared" si="477"/>
        <v>2690321.0380949974</v>
      </c>
      <c r="GA215" s="83">
        <f t="shared" si="543"/>
        <v>0</v>
      </c>
      <c r="GB215" s="83">
        <f t="shared" si="544"/>
        <v>0</v>
      </c>
      <c r="GC215" s="83">
        <f t="shared" si="545"/>
        <v>0</v>
      </c>
      <c r="GD215" s="83">
        <f t="shared" si="546"/>
        <v>0</v>
      </c>
      <c r="GE215" s="83">
        <f t="shared" si="547"/>
        <v>0</v>
      </c>
      <c r="GF215" s="83">
        <f t="shared" si="548"/>
        <v>0</v>
      </c>
      <c r="GG215" s="83">
        <f t="shared" si="549"/>
        <v>0</v>
      </c>
      <c r="GH215" s="83">
        <f t="shared" si="550"/>
        <v>0</v>
      </c>
      <c r="GI215" s="83">
        <f t="shared" si="551"/>
        <v>531199591.69751209</v>
      </c>
      <c r="GJ215" s="83">
        <f t="shared" si="552"/>
        <v>0</v>
      </c>
      <c r="GK215" s="83">
        <f t="shared" si="553"/>
        <v>531199591.69751209</v>
      </c>
      <c r="GL215" s="83">
        <f t="shared" si="554"/>
        <v>531199591.69751209</v>
      </c>
      <c r="GM215" s="83">
        <f t="shared" si="555"/>
        <v>0</v>
      </c>
      <c r="GN215" s="83">
        <f t="shared" si="556"/>
        <v>0</v>
      </c>
      <c r="GO215" s="83">
        <f t="shared" si="557"/>
        <v>531199591.69751209</v>
      </c>
      <c r="GP215" s="83">
        <f t="shared" si="558"/>
        <v>531199591.69751209</v>
      </c>
      <c r="GQ215" s="83">
        <f t="shared" si="559"/>
        <v>0</v>
      </c>
      <c r="GR215" s="83">
        <f t="shared" si="560"/>
        <v>0</v>
      </c>
      <c r="GS215" s="83">
        <f t="shared" si="561"/>
        <v>0</v>
      </c>
      <c r="GT215" s="83">
        <f t="shared" si="562"/>
        <v>0</v>
      </c>
      <c r="GU215" s="83">
        <f t="shared" si="563"/>
        <v>0</v>
      </c>
      <c r="GV215" s="83">
        <f t="shared" si="564"/>
        <v>0</v>
      </c>
      <c r="GW215" s="83">
        <f t="shared" si="565"/>
        <v>0</v>
      </c>
      <c r="GX215" s="83">
        <f t="shared" si="566"/>
        <v>0</v>
      </c>
      <c r="GY215" s="83">
        <f t="shared" si="567"/>
        <v>531535884.35016608</v>
      </c>
      <c r="GZ215" s="83">
        <f t="shared" si="568"/>
        <v>0</v>
      </c>
      <c r="HA215" s="83">
        <f t="shared" si="569"/>
        <v>531415331.78750306</v>
      </c>
      <c r="HB215" s="83">
        <f t="shared" si="570"/>
        <v>539907200.6629051</v>
      </c>
      <c r="HC215" s="83">
        <f t="shared" si="571"/>
        <v>0</v>
      </c>
      <c r="HD215" s="83">
        <f t="shared" si="572"/>
        <v>0</v>
      </c>
      <c r="HE215" s="83">
        <f t="shared" si="573"/>
        <v>535054650.79775608</v>
      </c>
      <c r="HF215" s="83">
        <f t="shared" si="574"/>
        <v>531571850.44852906</v>
      </c>
      <c r="HG215" s="83">
        <f t="shared" si="575"/>
        <v>531535884.35016608</v>
      </c>
      <c r="HH215" s="83">
        <f t="shared" si="576"/>
        <v>0</v>
      </c>
      <c r="HI215" s="83">
        <f t="shared" si="577"/>
        <v>531415331.78750306</v>
      </c>
      <c r="HJ215" s="83">
        <f t="shared" si="578"/>
        <v>541296871.79423916</v>
      </c>
      <c r="HK215" s="83">
        <f t="shared" si="579"/>
        <v>0</v>
      </c>
      <c r="HL215" s="83">
        <f t="shared" si="580"/>
        <v>0</v>
      </c>
      <c r="HM215" s="83">
        <f t="shared" si="581"/>
        <v>534896246.05170423</v>
      </c>
      <c r="HN215" s="83">
        <f t="shared" si="582"/>
        <v>531571850.44852906</v>
      </c>
    </row>
    <row r="216" spans="1:222" x14ac:dyDescent="0.2">
      <c r="A216" s="63"/>
      <c r="K216" s="64" t="s">
        <v>533</v>
      </c>
      <c r="L216" s="64"/>
      <c r="M216" s="84">
        <v>1</v>
      </c>
      <c r="N216" s="84">
        <v>2</v>
      </c>
      <c r="O216" s="84"/>
      <c r="P216" s="84"/>
      <c r="Q216" s="84">
        <v>1</v>
      </c>
      <c r="R216" s="84">
        <v>1</v>
      </c>
      <c r="S216" s="83">
        <f t="shared" si="483"/>
        <v>40</v>
      </c>
      <c r="T216" s="87">
        <f t="shared" si="484"/>
        <v>0</v>
      </c>
      <c r="U216" s="84"/>
      <c r="V216" s="84"/>
      <c r="W216" s="85">
        <v>1.00347354584263</v>
      </c>
      <c r="X216" s="85">
        <v>1.0034679781387701</v>
      </c>
      <c r="Y216" s="85">
        <v>1.0034809885798099</v>
      </c>
      <c r="Z216" s="85">
        <v>1.0034729880006701</v>
      </c>
      <c r="AA216" s="85">
        <v>1.0036072169004</v>
      </c>
      <c r="AB216" s="85">
        <v>1.0033500124188901</v>
      </c>
      <c r="AC216" s="85">
        <v>1.00347354584263</v>
      </c>
      <c r="AD216" s="85">
        <v>1.00347313531997</v>
      </c>
      <c r="AE216" s="85">
        <v>1.00347026022398</v>
      </c>
      <c r="AF216" s="98">
        <v>45189509.016669497</v>
      </c>
      <c r="AG216" s="84">
        <v>45139710.853807002</v>
      </c>
      <c r="AH216" s="84">
        <v>45256412.531866498</v>
      </c>
      <c r="AI216" s="84">
        <v>45206547.777885802</v>
      </c>
      <c r="AJ216" s="84">
        <v>45517419.163935602</v>
      </c>
      <c r="AK216" s="84">
        <v>44888068.183557801</v>
      </c>
      <c r="AL216" s="98">
        <v>45189509.016669497</v>
      </c>
      <c r="AM216" s="84">
        <v>45295892.277837098</v>
      </c>
      <c r="AN216" s="84">
        <v>45175148.4419306</v>
      </c>
      <c r="AO216" s="84">
        <v>81817.107613926302</v>
      </c>
      <c r="AP216" s="84"/>
      <c r="AQ216" s="84"/>
      <c r="AR216" s="84">
        <v>37042715.530214801</v>
      </c>
      <c r="AS216" s="83">
        <f t="shared" si="485"/>
        <v>37042715.530214801</v>
      </c>
      <c r="AT216" s="83">
        <f t="shared" si="426"/>
        <v>37042715.530214801</v>
      </c>
      <c r="AU216" s="83">
        <f t="shared" si="486"/>
        <v>0</v>
      </c>
      <c r="AV216" s="84">
        <v>37042518.520000003</v>
      </c>
      <c r="AW216" s="84">
        <v>37042518.520000003</v>
      </c>
      <c r="AX216" s="84"/>
      <c r="AY216" s="83">
        <f t="shared" si="427"/>
        <v>37042518.520000003</v>
      </c>
      <c r="AZ216" s="83">
        <f t="shared" si="428"/>
        <v>0</v>
      </c>
      <c r="BA216" s="83">
        <f t="shared" si="429"/>
        <v>45271326.124283426</v>
      </c>
      <c r="BB216" s="83">
        <f t="shared" si="430"/>
        <v>45271326.124283426</v>
      </c>
      <c r="BC216" s="83">
        <f t="shared" si="431"/>
        <v>45271326.124283426</v>
      </c>
      <c r="BD216" s="83">
        <f t="shared" si="432"/>
        <v>45271326.124283426</v>
      </c>
      <c r="BE216" s="83">
        <f t="shared" si="487"/>
        <v>0</v>
      </c>
      <c r="BF216" s="83">
        <f t="shared" si="488"/>
        <v>0</v>
      </c>
      <c r="BG216" s="83">
        <f t="shared" si="433"/>
        <v>45271326.124283426</v>
      </c>
      <c r="BH216" s="83">
        <f t="shared" si="434"/>
        <v>45221527.961420931</v>
      </c>
      <c r="BI216" s="83">
        <f t="shared" si="435"/>
        <v>45338229.639480427</v>
      </c>
      <c r="BJ216" s="83">
        <f t="shared" si="436"/>
        <v>45288364.885499731</v>
      </c>
      <c r="BK216" s="83">
        <f t="shared" si="437"/>
        <v>45599236.27154953</v>
      </c>
      <c r="BL216" s="83">
        <f t="shared" si="438"/>
        <v>44969885.29117173</v>
      </c>
      <c r="BM216" s="83">
        <f t="shared" si="439"/>
        <v>45377709.385451026</v>
      </c>
      <c r="BN216" s="83">
        <f t="shared" si="440"/>
        <v>45256965.549544528</v>
      </c>
      <c r="BO216" s="83">
        <f t="shared" si="489"/>
        <v>0</v>
      </c>
      <c r="BP216" s="83">
        <f t="shared" si="441"/>
        <v>0</v>
      </c>
      <c r="BQ216" s="83">
        <f t="shared" si="442"/>
        <v>45428293.955458768</v>
      </c>
      <c r="BR216" s="83">
        <f t="shared" si="443"/>
        <v>45428293.955458768</v>
      </c>
      <c r="BS216" s="83">
        <f t="shared" si="444"/>
        <v>45428293.955458768</v>
      </c>
      <c r="BT216" s="83">
        <f t="shared" si="445"/>
        <v>45428293.955458768</v>
      </c>
      <c r="BU216" s="83">
        <f t="shared" si="446"/>
        <v>45428293.955458768</v>
      </c>
      <c r="BV216" s="83">
        <f t="shared" si="447"/>
        <v>45378071.491852336</v>
      </c>
      <c r="BW216" s="83">
        <f t="shared" si="448"/>
        <v>45495766.694667019</v>
      </c>
      <c r="BX216" s="83">
        <f t="shared" si="449"/>
        <v>45445366.683484048</v>
      </c>
      <c r="BY216" s="83">
        <f t="shared" si="450"/>
        <v>45763427.47522027</v>
      </c>
      <c r="BZ216" s="83">
        <f t="shared" si="451"/>
        <v>45120260.877046637</v>
      </c>
      <c r="CA216" s="83">
        <f t="shared" si="452"/>
        <v>45535028.148770735</v>
      </c>
      <c r="CB216" s="83">
        <f t="shared" si="453"/>
        <v>45413735.070294954</v>
      </c>
      <c r="CC216" s="84"/>
      <c r="CD216" s="84"/>
      <c r="CE216" s="84"/>
      <c r="CF216" s="84"/>
      <c r="CG216" s="84"/>
      <c r="CH216" s="84"/>
      <c r="CI216" s="84"/>
      <c r="CJ216" s="84"/>
      <c r="CK216" s="84"/>
      <c r="CL216" s="83">
        <f t="shared" si="478"/>
        <v>0</v>
      </c>
      <c r="CM216" s="83">
        <f t="shared" si="479"/>
        <v>66903.515197001398</v>
      </c>
      <c r="CN216" s="83">
        <f t="shared" si="480"/>
        <v>17038.761216305196</v>
      </c>
      <c r="CO216" s="83">
        <f t="shared" si="454"/>
        <v>327910.14726610482</v>
      </c>
      <c r="CP216" s="83">
        <f t="shared" si="455"/>
        <v>0</v>
      </c>
      <c r="CQ216" s="83">
        <f t="shared" si="456"/>
        <v>0</v>
      </c>
      <c r="CR216" s="83">
        <f t="shared" si="457"/>
        <v>0</v>
      </c>
      <c r="CS216" s="83">
        <f t="shared" si="458"/>
        <v>0</v>
      </c>
      <c r="CT216" s="83">
        <f t="shared" si="459"/>
        <v>0</v>
      </c>
      <c r="CU216" s="83">
        <f t="shared" si="460"/>
        <v>0</v>
      </c>
      <c r="CV216" s="83">
        <f t="shared" si="490"/>
        <v>327910.14726610482</v>
      </c>
      <c r="CW216" s="83">
        <f>INDEX($CO:$CU,ROW(),MATCH($CW$42,$CO$47:$CU$47,0))</f>
        <v>0</v>
      </c>
      <c r="CX216" s="83">
        <f t="shared" si="481"/>
        <v>106383.26116760075</v>
      </c>
      <c r="CY216" s="83">
        <f t="shared" si="482"/>
        <v>0</v>
      </c>
      <c r="CZ216" s="83">
        <f t="shared" si="491"/>
        <v>0</v>
      </c>
      <c r="DA216" s="83">
        <f t="shared" si="492"/>
        <v>67472.739208251238</v>
      </c>
      <c r="DB216" s="83">
        <f t="shared" si="493"/>
        <v>17072.728025279939</v>
      </c>
      <c r="DC216" s="83">
        <f t="shared" si="461"/>
        <v>335133.51976150274</v>
      </c>
      <c r="DD216" s="83">
        <f t="shared" si="462"/>
        <v>0</v>
      </c>
      <c r="DE216" s="83">
        <f t="shared" si="463"/>
        <v>0</v>
      </c>
      <c r="DF216" s="83">
        <f t="shared" si="464"/>
        <v>0</v>
      </c>
      <c r="DG216" s="83">
        <f t="shared" si="465"/>
        <v>0</v>
      </c>
      <c r="DH216" s="83">
        <f t="shared" si="466"/>
        <v>0</v>
      </c>
      <c r="DI216" s="83">
        <f t="shared" si="467"/>
        <v>0</v>
      </c>
      <c r="DJ216" s="83">
        <f t="shared" si="494"/>
        <v>335133.51976150274</v>
      </c>
      <c r="DK216" s="83">
        <f>INDEX($DC:$DI,ROW(),MATCH($DK$42,$DC$47:$DI$47,0))</f>
        <v>0</v>
      </c>
      <c r="DL216" s="83">
        <f t="shared" si="495"/>
        <v>106734.19331196696</v>
      </c>
      <c r="DM216" s="83">
        <f t="shared" si="496"/>
        <v>0</v>
      </c>
      <c r="DN216" s="83">
        <f t="shared" si="497"/>
        <v>0</v>
      </c>
      <c r="DO216" s="83">
        <f t="shared" si="498"/>
        <v>4591.8745867065572</v>
      </c>
      <c r="DP216" s="83">
        <f t="shared" si="499"/>
        <v>0</v>
      </c>
      <c r="DQ216" s="83">
        <f t="shared" si="500"/>
        <v>-52798.811138270292</v>
      </c>
      <c r="DR216" s="83">
        <f t="shared" si="501"/>
        <v>0</v>
      </c>
      <c r="DS216" s="83">
        <f t="shared" si="502"/>
        <v>0</v>
      </c>
      <c r="DT216" s="83">
        <f t="shared" si="503"/>
        <v>0</v>
      </c>
      <c r="DU216" s="83">
        <f t="shared" si="504"/>
        <v>0</v>
      </c>
      <c r="DV216" s="83">
        <f t="shared" si="505"/>
        <v>4390.1978071395315</v>
      </c>
      <c r="DW216" s="83">
        <f t="shared" si="506"/>
        <v>0</v>
      </c>
      <c r="DX216" s="83">
        <f t="shared" si="507"/>
        <v>0</v>
      </c>
      <c r="DY216" s="83">
        <f t="shared" si="508"/>
        <v>4586.2079451075415</v>
      </c>
      <c r="DZ216" s="83">
        <f t="shared" si="509"/>
        <v>0</v>
      </c>
      <c r="EA216" s="83">
        <f t="shared" si="510"/>
        <v>-51454.47488195094</v>
      </c>
      <c r="EB216" s="83">
        <f t="shared" si="511"/>
        <v>0</v>
      </c>
      <c r="EC216" s="83">
        <f t="shared" si="512"/>
        <v>0</v>
      </c>
      <c r="ED216" s="83">
        <f t="shared" si="513"/>
        <v>0</v>
      </c>
      <c r="EE216" s="83">
        <f t="shared" si="514"/>
        <v>0</v>
      </c>
      <c r="EF216" s="83">
        <f t="shared" si="515"/>
        <v>4364.0914906632415</v>
      </c>
      <c r="EG216" s="83">
        <f t="shared" si="516"/>
        <v>0</v>
      </c>
      <c r="EH216" s="83">
        <f t="shared" si="517"/>
        <v>0</v>
      </c>
      <c r="EI216" s="83">
        <f t="shared" si="518"/>
        <v>62311.640610294839</v>
      </c>
      <c r="EJ216" s="83">
        <f t="shared" si="519"/>
        <v>17038.761216305196</v>
      </c>
      <c r="EK216" s="83">
        <f t="shared" si="520"/>
        <v>380708.95840437512</v>
      </c>
      <c r="EL216" s="83">
        <f t="shared" si="521"/>
        <v>0</v>
      </c>
      <c r="EM216" s="83">
        <f t="shared" si="522"/>
        <v>0</v>
      </c>
      <c r="EN216" s="83">
        <f t="shared" si="523"/>
        <v>0</v>
      </c>
      <c r="EO216" s="83">
        <f t="shared" si="524"/>
        <v>0</v>
      </c>
      <c r="EP216" s="83">
        <f t="shared" si="468"/>
        <v>0</v>
      </c>
      <c r="EQ216" s="83">
        <f t="shared" si="469"/>
        <v>0</v>
      </c>
      <c r="ER216" s="83">
        <f t="shared" si="525"/>
        <v>380708.95840437512</v>
      </c>
      <c r="ES216" s="83">
        <f>INDEX($EK:$EQ,ROW(),MATCH($ES$42,$EK$47:$EQ$47,0))</f>
        <v>0</v>
      </c>
      <c r="ET216" s="83">
        <f t="shared" si="526"/>
        <v>101993.06336046122</v>
      </c>
      <c r="EU216" s="83">
        <f t="shared" si="527"/>
        <v>0</v>
      </c>
      <c r="EV216" s="83">
        <f t="shared" si="528"/>
        <v>0</v>
      </c>
      <c r="EW216" s="83">
        <f t="shared" si="529"/>
        <v>62886.531263143697</v>
      </c>
      <c r="EX216" s="83">
        <f t="shared" si="530"/>
        <v>17072.728025279939</v>
      </c>
      <c r="EY216" s="83">
        <f t="shared" si="531"/>
        <v>386587.99464345368</v>
      </c>
      <c r="EZ216" s="83">
        <f t="shared" si="532"/>
        <v>0</v>
      </c>
      <c r="FA216" s="83">
        <f t="shared" si="533"/>
        <v>0</v>
      </c>
      <c r="FB216" s="83">
        <f t="shared" si="534"/>
        <v>0</v>
      </c>
      <c r="FC216" s="83">
        <f t="shared" si="535"/>
        <v>0</v>
      </c>
      <c r="FD216" s="83">
        <f t="shared" si="470"/>
        <v>0</v>
      </c>
      <c r="FE216" s="83">
        <f t="shared" si="471"/>
        <v>0</v>
      </c>
      <c r="FF216" s="83">
        <f t="shared" si="536"/>
        <v>386587.99464345368</v>
      </c>
      <c r="FG216" s="113">
        <f>INDEX($EY:$FE,ROW(),MATCH($FG$42,$EY$47:$FE$47,0))</f>
        <v>0</v>
      </c>
      <c r="FH216" s="83">
        <f t="shared" si="537"/>
        <v>102370.10182130372</v>
      </c>
      <c r="FI216" s="83">
        <f t="shared" si="538"/>
        <v>0</v>
      </c>
      <c r="FJ216" s="84">
        <v>599670.40650389902</v>
      </c>
      <c r="FK216" s="84">
        <v>153246.22706921599</v>
      </c>
      <c r="FL216" s="84"/>
      <c r="FM216" s="83">
        <f t="shared" si="472"/>
        <v>0</v>
      </c>
      <c r="FN216" s="83">
        <f t="shared" si="473"/>
        <v>0</v>
      </c>
      <c r="FO216" s="83">
        <f t="shared" si="539"/>
        <v>153246.22706921599</v>
      </c>
      <c r="FP216" s="84">
        <v>3673028.8686863701</v>
      </c>
      <c r="FQ216" s="84">
        <v>48093170.092620902</v>
      </c>
      <c r="FR216" s="83">
        <f t="shared" si="540"/>
        <v>48093170.092620857</v>
      </c>
      <c r="FS216" s="83">
        <f t="shared" si="541"/>
        <v>0</v>
      </c>
      <c r="FT216" s="84">
        <v>45173057.857507601</v>
      </c>
      <c r="FU216" s="83">
        <f t="shared" si="474"/>
        <v>45271326.124283426</v>
      </c>
      <c r="FV216" s="83">
        <f t="shared" si="475"/>
        <v>0</v>
      </c>
      <c r="FW216" s="83">
        <f t="shared" si="476"/>
        <v>37042715.530214801</v>
      </c>
      <c r="FX216" s="84">
        <v>-835807.2</v>
      </c>
      <c r="FY216" s="83">
        <f t="shared" si="542"/>
        <v>0</v>
      </c>
      <c r="FZ216" s="83">
        <f t="shared" si="477"/>
        <v>16451.159161895514</v>
      </c>
      <c r="GA216" s="83">
        <f t="shared" si="543"/>
        <v>0</v>
      </c>
      <c r="GB216" s="83">
        <f t="shared" si="544"/>
        <v>0</v>
      </c>
      <c r="GC216" s="83">
        <f t="shared" si="545"/>
        <v>0</v>
      </c>
      <c r="GD216" s="83">
        <f t="shared" si="546"/>
        <v>0</v>
      </c>
      <c r="GE216" s="83">
        <f t="shared" si="547"/>
        <v>0</v>
      </c>
      <c r="GF216" s="83">
        <f t="shared" si="548"/>
        <v>0</v>
      </c>
      <c r="GG216" s="83">
        <f t="shared" si="549"/>
        <v>0</v>
      </c>
      <c r="GH216" s="83">
        <f t="shared" si="550"/>
        <v>0</v>
      </c>
      <c r="GI216" s="83">
        <f t="shared" si="551"/>
        <v>0</v>
      </c>
      <c r="GJ216" s="83">
        <f t="shared" si="552"/>
        <v>45271326.124283426</v>
      </c>
      <c r="GK216" s="83">
        <f t="shared" si="553"/>
        <v>45271326.124283426</v>
      </c>
      <c r="GL216" s="83">
        <f t="shared" si="554"/>
        <v>45271326.124283426</v>
      </c>
      <c r="GM216" s="83">
        <f t="shared" si="555"/>
        <v>0</v>
      </c>
      <c r="GN216" s="83">
        <f t="shared" si="556"/>
        <v>0</v>
      </c>
      <c r="GO216" s="83">
        <f t="shared" si="557"/>
        <v>45271326.124283426</v>
      </c>
      <c r="GP216" s="83">
        <f t="shared" si="558"/>
        <v>0</v>
      </c>
      <c r="GQ216" s="83">
        <f t="shared" si="559"/>
        <v>0</v>
      </c>
      <c r="GR216" s="83">
        <f t="shared" si="560"/>
        <v>0</v>
      </c>
      <c r="GS216" s="83">
        <f t="shared" si="561"/>
        <v>0</v>
      </c>
      <c r="GT216" s="83">
        <f t="shared" si="562"/>
        <v>0</v>
      </c>
      <c r="GU216" s="83">
        <f t="shared" si="563"/>
        <v>0</v>
      </c>
      <c r="GV216" s="83">
        <f t="shared" si="564"/>
        <v>0</v>
      </c>
      <c r="GW216" s="83">
        <f t="shared" si="565"/>
        <v>0</v>
      </c>
      <c r="GX216" s="83">
        <f t="shared" si="566"/>
        <v>0</v>
      </c>
      <c r="GY216" s="83">
        <f t="shared" si="567"/>
        <v>0</v>
      </c>
      <c r="GZ216" s="83">
        <f t="shared" si="568"/>
        <v>45338229.639480427</v>
      </c>
      <c r="HA216" s="83">
        <f t="shared" si="569"/>
        <v>45288364.885499731</v>
      </c>
      <c r="HB216" s="83">
        <f t="shared" si="570"/>
        <v>45599236.27154953</v>
      </c>
      <c r="HC216" s="83">
        <f t="shared" si="571"/>
        <v>0</v>
      </c>
      <c r="HD216" s="83">
        <f t="shared" si="572"/>
        <v>0</v>
      </c>
      <c r="HE216" s="83">
        <f t="shared" si="573"/>
        <v>45377709.385451026</v>
      </c>
      <c r="HF216" s="83">
        <f t="shared" si="574"/>
        <v>0</v>
      </c>
      <c r="HG216" s="83">
        <f t="shared" si="575"/>
        <v>0</v>
      </c>
      <c r="HH216" s="83">
        <f t="shared" si="576"/>
        <v>45333643.431535318</v>
      </c>
      <c r="HI216" s="83">
        <f t="shared" si="577"/>
        <v>45288364.885499731</v>
      </c>
      <c r="HJ216" s="83">
        <f t="shared" si="578"/>
        <v>45650690.746431485</v>
      </c>
      <c r="HK216" s="83">
        <f t="shared" si="579"/>
        <v>0</v>
      </c>
      <c r="HL216" s="83">
        <f t="shared" si="580"/>
        <v>0</v>
      </c>
      <c r="HM216" s="83">
        <f t="shared" si="581"/>
        <v>45373345.293960363</v>
      </c>
      <c r="HN216" s="83">
        <f t="shared" si="582"/>
        <v>0</v>
      </c>
    </row>
    <row r="217" spans="1:222" x14ac:dyDescent="0.2">
      <c r="A217" s="63"/>
      <c r="K217" s="64" t="s">
        <v>608</v>
      </c>
      <c r="L217" s="64"/>
      <c r="M217" s="84">
        <v>1</v>
      </c>
      <c r="N217" s="84">
        <v>2</v>
      </c>
      <c r="O217" s="84"/>
      <c r="P217" s="84"/>
      <c r="Q217" s="84"/>
      <c r="R217" s="84">
        <v>3</v>
      </c>
      <c r="S217" s="83">
        <f t="shared" si="483"/>
        <v>40</v>
      </c>
      <c r="T217" s="87">
        <f t="shared" si="484"/>
        <v>0</v>
      </c>
      <c r="U217" s="84"/>
      <c r="V217" s="84"/>
      <c r="W217" s="85">
        <v>1.0025724091449799</v>
      </c>
      <c r="X217" s="85">
        <v>1.00249472375575</v>
      </c>
      <c r="Y217" s="85">
        <v>1.00270937820541</v>
      </c>
      <c r="Z217" s="85">
        <v>1.0025724091449799</v>
      </c>
      <c r="AA217" s="85">
        <v>1.0025724091449799</v>
      </c>
      <c r="AB217" s="85">
        <v>1.0025724091449799</v>
      </c>
      <c r="AC217" s="85">
        <v>1.0025724091449799</v>
      </c>
      <c r="AD217" s="85">
        <v>1.00257480477446</v>
      </c>
      <c r="AE217" s="85">
        <v>1.0025707070468599</v>
      </c>
      <c r="AF217" s="98">
        <v>38696553.238237403</v>
      </c>
      <c r="AG217" s="84">
        <v>37578226.952311203</v>
      </c>
      <c r="AH217" s="84">
        <v>40586309.483108401</v>
      </c>
      <c r="AI217" s="84">
        <v>38696553.238237403</v>
      </c>
      <c r="AJ217" s="84">
        <v>38696553.238237403</v>
      </c>
      <c r="AK217" s="84">
        <v>38696553.238237403</v>
      </c>
      <c r="AL217" s="98">
        <v>38696553.238237403</v>
      </c>
      <c r="AM217" s="84">
        <v>38736302.360572398</v>
      </c>
      <c r="AN217" s="84">
        <v>38672324.568497702</v>
      </c>
      <c r="AO217" s="84">
        <v>-77995.789999999994</v>
      </c>
      <c r="AP217" s="84"/>
      <c r="AQ217" s="84">
        <v>-77995.789999999994</v>
      </c>
      <c r="AR217" s="84"/>
      <c r="AS217" s="83">
        <f t="shared" si="485"/>
        <v>0</v>
      </c>
      <c r="AT217" s="83">
        <f t="shared" si="426"/>
        <v>0</v>
      </c>
      <c r="AU217" s="83">
        <f t="shared" si="486"/>
        <v>0</v>
      </c>
      <c r="AV217" s="84">
        <v>38270695.399999999</v>
      </c>
      <c r="AW217" s="84">
        <v>38092020.270000003</v>
      </c>
      <c r="AX217" s="84"/>
      <c r="AY217" s="83">
        <f t="shared" si="427"/>
        <v>38192699.609999999</v>
      </c>
      <c r="AZ217" s="83">
        <f t="shared" si="428"/>
        <v>38797232.578237399</v>
      </c>
      <c r="BA217" s="83">
        <f t="shared" si="429"/>
        <v>38797232.578237399</v>
      </c>
      <c r="BB217" s="83">
        <f t="shared" si="430"/>
        <v>38797232.578237399</v>
      </c>
      <c r="BC217" s="83">
        <f t="shared" si="431"/>
        <v>38797232.578237399</v>
      </c>
      <c r="BD217" s="83">
        <f t="shared" si="432"/>
        <v>38797232.578237399</v>
      </c>
      <c r="BE217" s="83">
        <f t="shared" si="487"/>
        <v>0</v>
      </c>
      <c r="BF217" s="83">
        <f t="shared" si="488"/>
        <v>0</v>
      </c>
      <c r="BG217" s="83">
        <f t="shared" si="433"/>
        <v>38797232.578237399</v>
      </c>
      <c r="BH217" s="83">
        <f t="shared" si="434"/>
        <v>37678906.292311199</v>
      </c>
      <c r="BI217" s="83">
        <f t="shared" si="435"/>
        <v>40686988.823108397</v>
      </c>
      <c r="BJ217" s="83">
        <f t="shared" si="436"/>
        <v>38797232.578237399</v>
      </c>
      <c r="BK217" s="83">
        <f t="shared" si="437"/>
        <v>38797232.578237399</v>
      </c>
      <c r="BL217" s="83">
        <f t="shared" si="438"/>
        <v>38797232.578237399</v>
      </c>
      <c r="BM217" s="83">
        <f t="shared" si="439"/>
        <v>38836981.700572394</v>
      </c>
      <c r="BN217" s="83">
        <f t="shared" si="440"/>
        <v>38773003.908497699</v>
      </c>
      <c r="BO217" s="83">
        <f t="shared" si="489"/>
        <v>0</v>
      </c>
      <c r="BP217" s="83">
        <f t="shared" si="441"/>
        <v>38896775.945666641</v>
      </c>
      <c r="BQ217" s="83">
        <f t="shared" si="442"/>
        <v>38896775.945666641</v>
      </c>
      <c r="BR217" s="83">
        <f t="shared" si="443"/>
        <v>38896775.945666641</v>
      </c>
      <c r="BS217" s="83">
        <f t="shared" si="444"/>
        <v>38896775.945666641</v>
      </c>
      <c r="BT217" s="83">
        <f t="shared" si="445"/>
        <v>38896775.945666641</v>
      </c>
      <c r="BU217" s="83">
        <f t="shared" si="446"/>
        <v>38896775.945666641</v>
      </c>
      <c r="BV217" s="83">
        <f t="shared" si="447"/>
        <v>37772653.587788098</v>
      </c>
      <c r="BW217" s="83">
        <f t="shared" si="448"/>
        <v>40796952.485459954</v>
      </c>
      <c r="BX217" s="83">
        <f t="shared" si="449"/>
        <v>38896775.945666641</v>
      </c>
      <c r="BY217" s="83">
        <f t="shared" si="450"/>
        <v>38896775.945666641</v>
      </c>
      <c r="BZ217" s="83">
        <f t="shared" si="451"/>
        <v>38896775.945666641</v>
      </c>
      <c r="CA217" s="83">
        <f t="shared" si="452"/>
        <v>38936720.116835326</v>
      </c>
      <c r="CB217" s="83">
        <f t="shared" si="453"/>
        <v>38872419.12578439</v>
      </c>
      <c r="CC217" s="84"/>
      <c r="CD217" s="84"/>
      <c r="CE217" s="84"/>
      <c r="CF217" s="84"/>
      <c r="CG217" s="84"/>
      <c r="CH217" s="84"/>
      <c r="CI217" s="84"/>
      <c r="CJ217" s="84"/>
      <c r="CK217" s="84"/>
      <c r="CL217" s="83">
        <f t="shared" si="478"/>
        <v>0</v>
      </c>
      <c r="CM217" s="83">
        <f t="shared" si="479"/>
        <v>1889756.244870998</v>
      </c>
      <c r="CN217" s="83">
        <f t="shared" si="480"/>
        <v>0</v>
      </c>
      <c r="CO217" s="83">
        <f t="shared" si="454"/>
        <v>0</v>
      </c>
      <c r="CP217" s="83">
        <f t="shared" si="455"/>
        <v>0</v>
      </c>
      <c r="CQ217" s="83">
        <f t="shared" si="456"/>
        <v>0</v>
      </c>
      <c r="CR217" s="83">
        <f t="shared" si="457"/>
        <v>0</v>
      </c>
      <c r="CS217" s="83">
        <f t="shared" si="458"/>
        <v>0</v>
      </c>
      <c r="CT217" s="83">
        <f t="shared" si="459"/>
        <v>0</v>
      </c>
      <c r="CU217" s="83">
        <f t="shared" si="460"/>
        <v>0</v>
      </c>
      <c r="CV217" s="83">
        <f t="shared" si="490"/>
        <v>0</v>
      </c>
      <c r="CW217" s="83">
        <f>INDEX($CO:$CU,ROW(),MATCH($CW$42,$CO$47:$CU$47,0))</f>
        <v>0</v>
      </c>
      <c r="CX217" s="83">
        <f t="shared" si="481"/>
        <v>39749.122334994376</v>
      </c>
      <c r="CY217" s="83">
        <f t="shared" si="482"/>
        <v>0</v>
      </c>
      <c r="CZ217" s="83">
        <f t="shared" si="491"/>
        <v>0</v>
      </c>
      <c r="DA217" s="83">
        <f t="shared" si="492"/>
        <v>1900176.5397933125</v>
      </c>
      <c r="DB217" s="83">
        <f t="shared" si="493"/>
        <v>0</v>
      </c>
      <c r="DC217" s="83">
        <f t="shared" si="461"/>
        <v>0</v>
      </c>
      <c r="DD217" s="83">
        <f t="shared" si="462"/>
        <v>0</v>
      </c>
      <c r="DE217" s="83">
        <f t="shared" si="463"/>
        <v>0</v>
      </c>
      <c r="DF217" s="83">
        <f t="shared" si="464"/>
        <v>0</v>
      </c>
      <c r="DG217" s="83">
        <f t="shared" si="465"/>
        <v>0</v>
      </c>
      <c r="DH217" s="83">
        <f t="shared" si="466"/>
        <v>0</v>
      </c>
      <c r="DI217" s="83">
        <f t="shared" si="467"/>
        <v>0</v>
      </c>
      <c r="DJ217" s="83">
        <f t="shared" si="494"/>
        <v>0</v>
      </c>
      <c r="DK217" s="83">
        <f>INDEX($DC:$DI,ROW(),MATCH($DK$42,$DC$47:$DI$47,0))</f>
        <v>0</v>
      </c>
      <c r="DL217" s="83">
        <f t="shared" si="495"/>
        <v>39944.171168684959</v>
      </c>
      <c r="DM217" s="83">
        <f t="shared" si="496"/>
        <v>0</v>
      </c>
      <c r="DN217" s="83">
        <f t="shared" si="497"/>
        <v>0</v>
      </c>
      <c r="DO217" s="83">
        <f t="shared" si="498"/>
        <v>129702.05900753739</v>
      </c>
      <c r="DP217" s="83">
        <f t="shared" si="499"/>
        <v>0</v>
      </c>
      <c r="DQ217" s="83">
        <f t="shared" si="500"/>
        <v>0</v>
      </c>
      <c r="DR217" s="83">
        <f t="shared" si="501"/>
        <v>0</v>
      </c>
      <c r="DS217" s="83">
        <f t="shared" si="502"/>
        <v>0</v>
      </c>
      <c r="DT217" s="83">
        <f t="shared" si="503"/>
        <v>0</v>
      </c>
      <c r="DU217" s="83">
        <f t="shared" si="504"/>
        <v>0</v>
      </c>
      <c r="DV217" s="83">
        <f t="shared" si="505"/>
        <v>1640.3568361745204</v>
      </c>
      <c r="DW217" s="83">
        <f t="shared" si="506"/>
        <v>0</v>
      </c>
      <c r="DX217" s="83">
        <f t="shared" si="507"/>
        <v>0</v>
      </c>
      <c r="DY217" s="83">
        <f t="shared" si="508"/>
        <v>129157.41744247043</v>
      </c>
      <c r="DZ217" s="83">
        <f t="shared" si="509"/>
        <v>0</v>
      </c>
      <c r="EA217" s="83">
        <f t="shared" si="510"/>
        <v>0</v>
      </c>
      <c r="EB217" s="83">
        <f t="shared" si="511"/>
        <v>0</v>
      </c>
      <c r="EC217" s="83">
        <f t="shared" si="512"/>
        <v>0</v>
      </c>
      <c r="ED217" s="83">
        <f t="shared" si="513"/>
        <v>0</v>
      </c>
      <c r="EE217" s="83">
        <f t="shared" si="514"/>
        <v>0</v>
      </c>
      <c r="EF217" s="83">
        <f t="shared" si="515"/>
        <v>1633.2162364252338</v>
      </c>
      <c r="EG217" s="83">
        <f t="shared" si="516"/>
        <v>0</v>
      </c>
      <c r="EH217" s="83">
        <f t="shared" si="517"/>
        <v>0</v>
      </c>
      <c r="EI217" s="83">
        <f t="shared" si="518"/>
        <v>1760054.1858634606</v>
      </c>
      <c r="EJ217" s="83">
        <f t="shared" si="519"/>
        <v>0</v>
      </c>
      <c r="EK217" s="83">
        <f t="shared" si="520"/>
        <v>0</v>
      </c>
      <c r="EL217" s="83">
        <f t="shared" si="521"/>
        <v>0</v>
      </c>
      <c r="EM217" s="83">
        <f t="shared" si="522"/>
        <v>0</v>
      </c>
      <c r="EN217" s="83">
        <f t="shared" si="523"/>
        <v>0</v>
      </c>
      <c r="EO217" s="83">
        <f t="shared" si="524"/>
        <v>0</v>
      </c>
      <c r="EP217" s="83">
        <f t="shared" si="468"/>
        <v>0</v>
      </c>
      <c r="EQ217" s="83">
        <f t="shared" si="469"/>
        <v>0</v>
      </c>
      <c r="ER217" s="83">
        <f t="shared" si="525"/>
        <v>0</v>
      </c>
      <c r="ES217" s="83">
        <f>INDEX($EK:$EQ,ROW(),MATCH($ES$42,$EK$47:$EQ$47,0))</f>
        <v>0</v>
      </c>
      <c r="ET217" s="83">
        <f t="shared" si="526"/>
        <v>38108.765498819856</v>
      </c>
      <c r="EU217" s="83">
        <f t="shared" si="527"/>
        <v>0</v>
      </c>
      <c r="EV217" s="83">
        <f t="shared" si="528"/>
        <v>0</v>
      </c>
      <c r="EW217" s="83">
        <f t="shared" si="529"/>
        <v>1771019.1223508422</v>
      </c>
      <c r="EX217" s="83">
        <f t="shared" si="530"/>
        <v>0</v>
      </c>
      <c r="EY217" s="83">
        <f t="shared" si="531"/>
        <v>0</v>
      </c>
      <c r="EZ217" s="83">
        <f t="shared" si="532"/>
        <v>0</v>
      </c>
      <c r="FA217" s="83">
        <f t="shared" si="533"/>
        <v>0</v>
      </c>
      <c r="FB217" s="83">
        <f t="shared" si="534"/>
        <v>0</v>
      </c>
      <c r="FC217" s="83">
        <f t="shared" si="535"/>
        <v>0</v>
      </c>
      <c r="FD217" s="83">
        <f t="shared" si="470"/>
        <v>0</v>
      </c>
      <c r="FE217" s="83">
        <f t="shared" si="471"/>
        <v>0</v>
      </c>
      <c r="FF217" s="83">
        <f t="shared" si="536"/>
        <v>0</v>
      </c>
      <c r="FG217" s="113">
        <f>INDEX($EY:$FE,ROW(),MATCH($FG$42,$EY$47:$FE$47,0))</f>
        <v>0</v>
      </c>
      <c r="FH217" s="83">
        <f t="shared" si="537"/>
        <v>38310.954932259723</v>
      </c>
      <c r="FI217" s="83">
        <f t="shared" si="538"/>
        <v>0</v>
      </c>
      <c r="FJ217" s="84">
        <v>141888.66342958101</v>
      </c>
      <c r="FK217" s="84">
        <v>116829.85336625901</v>
      </c>
      <c r="FL217" s="84"/>
      <c r="FM217" s="83">
        <f t="shared" si="472"/>
        <v>0</v>
      </c>
      <c r="FN217" s="83">
        <f t="shared" si="473"/>
        <v>0</v>
      </c>
      <c r="FO217" s="83">
        <f t="shared" si="539"/>
        <v>116829.85336625901</v>
      </c>
      <c r="FP217" s="84"/>
      <c r="FQ217" s="84">
        <v>38438601.219509102</v>
      </c>
      <c r="FR217" s="83">
        <f t="shared" si="540"/>
        <v>38438601.219509065</v>
      </c>
      <c r="FS217" s="83">
        <f t="shared" si="541"/>
        <v>0</v>
      </c>
      <c r="FT217" s="84">
        <v>38697319.736304902</v>
      </c>
      <c r="FU217" s="83">
        <f t="shared" si="474"/>
        <v>0</v>
      </c>
      <c r="FV217" s="83">
        <f t="shared" si="475"/>
        <v>0</v>
      </c>
      <c r="FW217" s="83">
        <f t="shared" si="476"/>
        <v>0</v>
      </c>
      <c r="FX217" s="84">
        <v>-21286192.640000001</v>
      </c>
      <c r="FY217" s="83">
        <f t="shared" si="542"/>
        <v>0</v>
      </c>
      <c r="FZ217" s="83">
        <f t="shared" si="477"/>
        <v>-766.49806749820709</v>
      </c>
      <c r="GA217" s="83">
        <f t="shared" si="543"/>
        <v>0</v>
      </c>
      <c r="GB217" s="83">
        <f t="shared" si="544"/>
        <v>0</v>
      </c>
      <c r="GC217" s="83">
        <f t="shared" si="545"/>
        <v>0</v>
      </c>
      <c r="GD217" s="83">
        <f t="shared" si="546"/>
        <v>0</v>
      </c>
      <c r="GE217" s="83">
        <f t="shared" si="547"/>
        <v>0</v>
      </c>
      <c r="GF217" s="83">
        <f t="shared" si="548"/>
        <v>0</v>
      </c>
      <c r="GG217" s="83">
        <f t="shared" si="549"/>
        <v>0</v>
      </c>
      <c r="GH217" s="83">
        <f t="shared" si="550"/>
        <v>0</v>
      </c>
      <c r="GI217" s="83">
        <f t="shared" si="551"/>
        <v>0</v>
      </c>
      <c r="GJ217" s="83">
        <f t="shared" si="552"/>
        <v>38797232.578237399</v>
      </c>
      <c r="GK217" s="83">
        <f t="shared" si="553"/>
        <v>0</v>
      </c>
      <c r="GL217" s="83">
        <f t="shared" si="554"/>
        <v>0</v>
      </c>
      <c r="GM217" s="83">
        <f t="shared" si="555"/>
        <v>0</v>
      </c>
      <c r="GN217" s="83">
        <f t="shared" si="556"/>
        <v>0</v>
      </c>
      <c r="GO217" s="83">
        <f t="shared" si="557"/>
        <v>38797232.578237399</v>
      </c>
      <c r="GP217" s="83">
        <f t="shared" si="558"/>
        <v>0</v>
      </c>
      <c r="GQ217" s="83">
        <f t="shared" si="559"/>
        <v>0</v>
      </c>
      <c r="GR217" s="83">
        <f t="shared" si="560"/>
        <v>0</v>
      </c>
      <c r="GS217" s="83">
        <f t="shared" si="561"/>
        <v>0</v>
      </c>
      <c r="GT217" s="83">
        <f t="shared" si="562"/>
        <v>0</v>
      </c>
      <c r="GU217" s="83">
        <f t="shared" si="563"/>
        <v>0</v>
      </c>
      <c r="GV217" s="83">
        <f t="shared" si="564"/>
        <v>0</v>
      </c>
      <c r="GW217" s="83">
        <f t="shared" si="565"/>
        <v>0</v>
      </c>
      <c r="GX217" s="83">
        <f t="shared" si="566"/>
        <v>0</v>
      </c>
      <c r="GY217" s="83">
        <f t="shared" si="567"/>
        <v>0</v>
      </c>
      <c r="GZ217" s="83">
        <f t="shared" si="568"/>
        <v>40686988.823108397</v>
      </c>
      <c r="HA217" s="83">
        <f t="shared" si="569"/>
        <v>0</v>
      </c>
      <c r="HB217" s="83">
        <f t="shared" si="570"/>
        <v>0</v>
      </c>
      <c r="HC217" s="83">
        <f t="shared" si="571"/>
        <v>0</v>
      </c>
      <c r="HD217" s="83">
        <f t="shared" si="572"/>
        <v>0</v>
      </c>
      <c r="HE217" s="83">
        <f t="shared" si="573"/>
        <v>38836981.700572394</v>
      </c>
      <c r="HF217" s="83">
        <f t="shared" si="574"/>
        <v>0</v>
      </c>
      <c r="HG217" s="83">
        <f t="shared" si="575"/>
        <v>0</v>
      </c>
      <c r="HH217" s="83">
        <f t="shared" si="576"/>
        <v>40557831.405665927</v>
      </c>
      <c r="HI217" s="83">
        <f t="shared" si="577"/>
        <v>0</v>
      </c>
      <c r="HJ217" s="83">
        <f t="shared" si="578"/>
        <v>0</v>
      </c>
      <c r="HK217" s="83">
        <f t="shared" si="579"/>
        <v>0</v>
      </c>
      <c r="HL217" s="83">
        <f t="shared" si="580"/>
        <v>0</v>
      </c>
      <c r="HM217" s="83">
        <f t="shared" si="581"/>
        <v>38835348.484335966</v>
      </c>
      <c r="HN217" s="83">
        <f t="shared" si="582"/>
        <v>0</v>
      </c>
    </row>
    <row r="218" spans="1:222" x14ac:dyDescent="0.2">
      <c r="A218" s="63"/>
      <c r="K218" s="64" t="s">
        <v>609</v>
      </c>
      <c r="L218" s="64"/>
      <c r="M218" s="84">
        <v>1</v>
      </c>
      <c r="N218" s="84">
        <v>2</v>
      </c>
      <c r="O218" s="84"/>
      <c r="P218" s="84"/>
      <c r="Q218" s="84"/>
      <c r="R218" s="84">
        <v>3</v>
      </c>
      <c r="S218" s="83">
        <f t="shared" si="483"/>
        <v>40</v>
      </c>
      <c r="T218" s="87">
        <f t="shared" si="484"/>
        <v>0</v>
      </c>
      <c r="U218" s="84"/>
      <c r="V218" s="84"/>
      <c r="W218" s="85">
        <v>1.0002514906257101</v>
      </c>
      <c r="X218" s="85">
        <v>1.0002514906257101</v>
      </c>
      <c r="Y218" s="85">
        <v>1.0002514906257101</v>
      </c>
      <c r="Z218" s="85">
        <v>1.0002514906257101</v>
      </c>
      <c r="AA218" s="85">
        <v>1.0002514906257101</v>
      </c>
      <c r="AB218" s="85">
        <v>1.0002514906257101</v>
      </c>
      <c r="AC218" s="85">
        <v>1.0002514906257101</v>
      </c>
      <c r="AD218" s="85">
        <v>1.0002514905803099</v>
      </c>
      <c r="AE218" s="85">
        <v>1.0002514906257101</v>
      </c>
      <c r="AF218" s="98">
        <v>5.98442627099149E-4</v>
      </c>
      <c r="AG218" s="84">
        <v>5.98442627099149E-4</v>
      </c>
      <c r="AH218" s="84">
        <v>5.98442627099149E-4</v>
      </c>
      <c r="AI218" s="84">
        <v>5.98442627099149E-4</v>
      </c>
      <c r="AJ218" s="84">
        <v>5.98442627099149E-4</v>
      </c>
      <c r="AK218" s="84">
        <v>5.98442627099149E-4</v>
      </c>
      <c r="AL218" s="98">
        <v>5.98442627099149E-4</v>
      </c>
      <c r="AM218" s="84">
        <v>6.5828686732741096E-4</v>
      </c>
      <c r="AN218" s="84">
        <v>5.98442627099149E-4</v>
      </c>
      <c r="AO218" s="84"/>
      <c r="AP218" s="84"/>
      <c r="AQ218" s="84"/>
      <c r="AR218" s="84"/>
      <c r="AS218" s="83">
        <f t="shared" si="485"/>
        <v>0</v>
      </c>
      <c r="AT218" s="83">
        <f t="shared" si="426"/>
        <v>0</v>
      </c>
      <c r="AU218" s="83">
        <f t="shared" si="486"/>
        <v>0</v>
      </c>
      <c r="AV218" s="84">
        <v>1</v>
      </c>
      <c r="AW218" s="84">
        <v>1</v>
      </c>
      <c r="AX218" s="84"/>
      <c r="AY218" s="83">
        <f t="shared" si="427"/>
        <v>1</v>
      </c>
      <c r="AZ218" s="83">
        <f t="shared" si="428"/>
        <v>5.98442627099149E-4</v>
      </c>
      <c r="BA218" s="83">
        <f t="shared" si="429"/>
        <v>5.98442627099149E-4</v>
      </c>
      <c r="BB218" s="83">
        <f t="shared" si="430"/>
        <v>5.98442627099149E-4</v>
      </c>
      <c r="BC218" s="83">
        <f t="shared" si="431"/>
        <v>5.98442627099149E-4</v>
      </c>
      <c r="BD218" s="83">
        <f t="shared" si="432"/>
        <v>5.98442627099149E-4</v>
      </c>
      <c r="BE218" s="83">
        <f t="shared" si="487"/>
        <v>0</v>
      </c>
      <c r="BF218" s="83">
        <f t="shared" si="488"/>
        <v>0</v>
      </c>
      <c r="BG218" s="83">
        <f t="shared" si="433"/>
        <v>5.98442627099149E-4</v>
      </c>
      <c r="BH218" s="83">
        <f t="shared" si="434"/>
        <v>5.98442627099149E-4</v>
      </c>
      <c r="BI218" s="83">
        <f t="shared" si="435"/>
        <v>5.98442627099149E-4</v>
      </c>
      <c r="BJ218" s="83">
        <f t="shared" si="436"/>
        <v>5.98442627099149E-4</v>
      </c>
      <c r="BK218" s="83">
        <f t="shared" si="437"/>
        <v>5.98442627099149E-4</v>
      </c>
      <c r="BL218" s="83">
        <f t="shared" si="438"/>
        <v>5.98442627099149E-4</v>
      </c>
      <c r="BM218" s="83">
        <f t="shared" si="439"/>
        <v>6.5828686732741096E-4</v>
      </c>
      <c r="BN218" s="83">
        <f t="shared" si="440"/>
        <v>5.98442627099149E-4</v>
      </c>
      <c r="BO218" s="83">
        <f t="shared" si="489"/>
        <v>0</v>
      </c>
      <c r="BP218" s="83">
        <f t="shared" si="441"/>
        <v>5.9859312980988975E-4</v>
      </c>
      <c r="BQ218" s="83">
        <f t="shared" si="442"/>
        <v>5.9859312980988975E-4</v>
      </c>
      <c r="BR218" s="83">
        <f t="shared" si="443"/>
        <v>5.9859312980988975E-4</v>
      </c>
      <c r="BS218" s="83">
        <f t="shared" si="444"/>
        <v>5.9859312980988975E-4</v>
      </c>
      <c r="BT218" s="83">
        <f t="shared" si="445"/>
        <v>5.9859312980988975E-4</v>
      </c>
      <c r="BU218" s="83">
        <f t="shared" si="446"/>
        <v>5.9859312980988975E-4</v>
      </c>
      <c r="BV218" s="83">
        <f t="shared" si="447"/>
        <v>5.9859312980988975E-4</v>
      </c>
      <c r="BW218" s="83">
        <f t="shared" si="448"/>
        <v>5.9859312980988975E-4</v>
      </c>
      <c r="BX218" s="83">
        <f t="shared" si="449"/>
        <v>5.9859312980988975E-4</v>
      </c>
      <c r="BY218" s="83">
        <f t="shared" si="450"/>
        <v>5.9859312980988975E-4</v>
      </c>
      <c r="BZ218" s="83">
        <f t="shared" si="451"/>
        <v>5.9859312980988975E-4</v>
      </c>
      <c r="CA218" s="83">
        <f t="shared" si="452"/>
        <v>6.5845242027368555E-4</v>
      </c>
      <c r="CB218" s="83">
        <f t="shared" si="453"/>
        <v>5.9859312980988975E-4</v>
      </c>
      <c r="CC218" s="84"/>
      <c r="CD218" s="84"/>
      <c r="CE218" s="84"/>
      <c r="CF218" s="84"/>
      <c r="CG218" s="84"/>
      <c r="CH218" s="84"/>
      <c r="CI218" s="84"/>
      <c r="CJ218" s="84"/>
      <c r="CK218" s="84"/>
      <c r="CL218" s="83">
        <f t="shared" si="478"/>
        <v>0</v>
      </c>
      <c r="CM218" s="83">
        <f t="shared" si="479"/>
        <v>0</v>
      </c>
      <c r="CN218" s="83">
        <f t="shared" si="480"/>
        <v>0</v>
      </c>
      <c r="CO218" s="83">
        <f t="shared" si="454"/>
        <v>0</v>
      </c>
      <c r="CP218" s="83">
        <f t="shared" si="455"/>
        <v>0</v>
      </c>
      <c r="CQ218" s="83">
        <f t="shared" si="456"/>
        <v>0</v>
      </c>
      <c r="CR218" s="83">
        <f t="shared" si="457"/>
        <v>0</v>
      </c>
      <c r="CS218" s="83">
        <f t="shared" si="458"/>
        <v>0</v>
      </c>
      <c r="CT218" s="83">
        <f t="shared" si="459"/>
        <v>0</v>
      </c>
      <c r="CU218" s="83">
        <f t="shared" si="460"/>
        <v>0</v>
      </c>
      <c r="CV218" s="83">
        <f t="shared" si="490"/>
        <v>0</v>
      </c>
      <c r="CW218" s="83">
        <f>INDEX($CO:$CU,ROW(),MATCH($CW$42,$CO$47:$CU$47,0))</f>
        <v>0</v>
      </c>
      <c r="CX218" s="83">
        <f t="shared" si="481"/>
        <v>5.9844240228261957E-5</v>
      </c>
      <c r="CY218" s="83">
        <f t="shared" si="482"/>
        <v>0</v>
      </c>
      <c r="CZ218" s="83">
        <f t="shared" si="491"/>
        <v>0</v>
      </c>
      <c r="DA218" s="83">
        <f t="shared" si="492"/>
        <v>0</v>
      </c>
      <c r="DB218" s="83">
        <f t="shared" si="493"/>
        <v>0</v>
      </c>
      <c r="DC218" s="83">
        <f t="shared" si="461"/>
        <v>0</v>
      </c>
      <c r="DD218" s="83">
        <f t="shared" si="462"/>
        <v>0</v>
      </c>
      <c r="DE218" s="83">
        <f t="shared" si="463"/>
        <v>0</v>
      </c>
      <c r="DF218" s="83">
        <f t="shared" si="464"/>
        <v>0</v>
      </c>
      <c r="DG218" s="83">
        <f t="shared" si="465"/>
        <v>0</v>
      </c>
      <c r="DH218" s="83">
        <f t="shared" si="466"/>
        <v>0</v>
      </c>
      <c r="DI218" s="83">
        <f t="shared" si="467"/>
        <v>0</v>
      </c>
      <c r="DJ218" s="83">
        <f t="shared" si="494"/>
        <v>0</v>
      </c>
      <c r="DK218" s="83">
        <f>INDEX($DC:$DI,ROW(),MATCH($DK$42,$DC$47:$DI$47,0))</f>
        <v>0</v>
      </c>
      <c r="DL218" s="83">
        <f t="shared" si="495"/>
        <v>5.9859290463795808E-5</v>
      </c>
      <c r="DM218" s="83">
        <f t="shared" si="496"/>
        <v>0</v>
      </c>
      <c r="DN218" s="83">
        <f t="shared" si="497"/>
        <v>0</v>
      </c>
      <c r="DO218" s="83">
        <f t="shared" si="498"/>
        <v>0</v>
      </c>
      <c r="DP218" s="83">
        <f t="shared" si="499"/>
        <v>0</v>
      </c>
      <c r="DQ218" s="83">
        <f t="shared" si="500"/>
        <v>0</v>
      </c>
      <c r="DR218" s="83">
        <f t="shared" si="501"/>
        <v>0</v>
      </c>
      <c r="DS218" s="83">
        <f t="shared" si="502"/>
        <v>0</v>
      </c>
      <c r="DT218" s="83">
        <f t="shared" si="503"/>
        <v>0</v>
      </c>
      <c r="DU218" s="83">
        <f t="shared" si="504"/>
        <v>0</v>
      </c>
      <c r="DV218" s="83">
        <f t="shared" si="505"/>
        <v>2.4696371340424874E-6</v>
      </c>
      <c r="DW218" s="83">
        <f t="shared" si="506"/>
        <v>0</v>
      </c>
      <c r="DX218" s="83">
        <f t="shared" si="507"/>
        <v>0</v>
      </c>
      <c r="DY218" s="83">
        <f t="shared" si="508"/>
        <v>0</v>
      </c>
      <c r="DZ218" s="83">
        <f t="shared" si="509"/>
        <v>0</v>
      </c>
      <c r="EA218" s="83">
        <f t="shared" si="510"/>
        <v>0</v>
      </c>
      <c r="EB218" s="83">
        <f t="shared" si="511"/>
        <v>0</v>
      </c>
      <c r="EC218" s="83">
        <f t="shared" si="512"/>
        <v>0</v>
      </c>
      <c r="ED218" s="83">
        <f t="shared" si="513"/>
        <v>0</v>
      </c>
      <c r="EE218" s="83">
        <f t="shared" si="514"/>
        <v>0</v>
      </c>
      <c r="EF218" s="83">
        <f t="shared" si="515"/>
        <v>2.4474951470017954E-6</v>
      </c>
      <c r="EG218" s="83">
        <f t="shared" si="516"/>
        <v>0</v>
      </c>
      <c r="EH218" s="83">
        <f t="shared" si="517"/>
        <v>0</v>
      </c>
      <c r="EI218" s="83">
        <f t="shared" si="518"/>
        <v>0</v>
      </c>
      <c r="EJ218" s="83">
        <f t="shared" si="519"/>
        <v>0</v>
      </c>
      <c r="EK218" s="83">
        <f t="shared" si="520"/>
        <v>0</v>
      </c>
      <c r="EL218" s="83">
        <f t="shared" si="521"/>
        <v>0</v>
      </c>
      <c r="EM218" s="83">
        <f t="shared" si="522"/>
        <v>0</v>
      </c>
      <c r="EN218" s="83">
        <f t="shared" si="523"/>
        <v>0</v>
      </c>
      <c r="EO218" s="83">
        <f t="shared" si="524"/>
        <v>0</v>
      </c>
      <c r="EP218" s="83">
        <f t="shared" si="468"/>
        <v>0</v>
      </c>
      <c r="EQ218" s="83">
        <f t="shared" si="469"/>
        <v>0</v>
      </c>
      <c r="ER218" s="83">
        <f t="shared" si="525"/>
        <v>0</v>
      </c>
      <c r="ES218" s="83">
        <f>INDEX($EK:$EQ,ROW(),MATCH($ES$42,$EK$47:$EQ$47,0))</f>
        <v>0</v>
      </c>
      <c r="ET218" s="83">
        <f t="shared" si="526"/>
        <v>5.7374603094219472E-5</v>
      </c>
      <c r="EU218" s="83">
        <f t="shared" si="527"/>
        <v>0</v>
      </c>
      <c r="EV218" s="83">
        <f t="shared" si="528"/>
        <v>0</v>
      </c>
      <c r="EW218" s="83">
        <f t="shared" si="529"/>
        <v>0</v>
      </c>
      <c r="EX218" s="83">
        <f t="shared" si="530"/>
        <v>0</v>
      </c>
      <c r="EY218" s="83">
        <f t="shared" si="531"/>
        <v>0</v>
      </c>
      <c r="EZ218" s="83">
        <f t="shared" si="532"/>
        <v>0</v>
      </c>
      <c r="FA218" s="83">
        <f t="shared" si="533"/>
        <v>0</v>
      </c>
      <c r="FB218" s="83">
        <f t="shared" si="534"/>
        <v>0</v>
      </c>
      <c r="FC218" s="83">
        <f t="shared" si="535"/>
        <v>0</v>
      </c>
      <c r="FD218" s="83">
        <f t="shared" si="470"/>
        <v>0</v>
      </c>
      <c r="FE218" s="83">
        <f t="shared" si="471"/>
        <v>0</v>
      </c>
      <c r="FF218" s="83">
        <f t="shared" si="536"/>
        <v>0</v>
      </c>
      <c r="FG218" s="113">
        <f>INDEX($EY:$FE,ROW(),MATCH($FG$42,$EY$47:$FE$47,0))</f>
        <v>0</v>
      </c>
      <c r="FH218" s="83">
        <f t="shared" si="537"/>
        <v>5.7411795316794013E-5</v>
      </c>
      <c r="FI218" s="83">
        <f t="shared" si="538"/>
        <v>0</v>
      </c>
      <c r="FJ218" s="84"/>
      <c r="FK218" s="84">
        <v>5.9844240228262499E-4</v>
      </c>
      <c r="FL218" s="84"/>
      <c r="FM218" s="83">
        <f t="shared" si="472"/>
        <v>0</v>
      </c>
      <c r="FN218" s="83">
        <f t="shared" si="473"/>
        <v>0</v>
      </c>
      <c r="FO218" s="83">
        <f t="shared" si="539"/>
        <v>5.9844240228262499E-4</v>
      </c>
      <c r="FP218" s="84"/>
      <c r="FQ218" s="84"/>
      <c r="FR218" s="83">
        <f t="shared" si="540"/>
        <v>0</v>
      </c>
      <c r="FS218" s="83">
        <f t="shared" si="541"/>
        <v>0</v>
      </c>
      <c r="FT218" s="84">
        <v>5.9844240228262499E-4</v>
      </c>
      <c r="FU218" s="83">
        <f t="shared" si="474"/>
        <v>0</v>
      </c>
      <c r="FV218" s="83">
        <f t="shared" si="475"/>
        <v>0</v>
      </c>
      <c r="FW218" s="83">
        <f t="shared" si="476"/>
        <v>0</v>
      </c>
      <c r="FX218" s="84"/>
      <c r="FY218" s="83">
        <f t="shared" si="542"/>
        <v>0.99940155737290082</v>
      </c>
      <c r="FZ218" s="83">
        <f t="shared" si="477"/>
        <v>2.2481652401252356E-10</v>
      </c>
      <c r="GA218" s="83">
        <f t="shared" si="543"/>
        <v>0</v>
      </c>
      <c r="GB218" s="83">
        <f t="shared" si="544"/>
        <v>0</v>
      </c>
      <c r="GC218" s="83">
        <f t="shared" si="545"/>
        <v>0</v>
      </c>
      <c r="GD218" s="83">
        <f t="shared" si="546"/>
        <v>0</v>
      </c>
      <c r="GE218" s="83">
        <f t="shared" si="547"/>
        <v>0</v>
      </c>
      <c r="GF218" s="83">
        <f t="shared" si="548"/>
        <v>0</v>
      </c>
      <c r="GG218" s="83">
        <f t="shared" si="549"/>
        <v>0</v>
      </c>
      <c r="GH218" s="83">
        <f t="shared" si="550"/>
        <v>0</v>
      </c>
      <c r="GI218" s="83">
        <f t="shared" si="551"/>
        <v>0</v>
      </c>
      <c r="GJ218" s="83">
        <f t="shared" si="552"/>
        <v>0</v>
      </c>
      <c r="GK218" s="83">
        <f t="shared" si="553"/>
        <v>0</v>
      </c>
      <c r="GL218" s="83">
        <f t="shared" si="554"/>
        <v>0</v>
      </c>
      <c r="GM218" s="83">
        <f t="shared" si="555"/>
        <v>0</v>
      </c>
      <c r="GN218" s="83">
        <f t="shared" si="556"/>
        <v>0</v>
      </c>
      <c r="GO218" s="83">
        <f t="shared" si="557"/>
        <v>5.98442627099149E-4</v>
      </c>
      <c r="GP218" s="83">
        <f t="shared" si="558"/>
        <v>0</v>
      </c>
      <c r="GQ218" s="83">
        <f t="shared" si="559"/>
        <v>0</v>
      </c>
      <c r="GR218" s="83">
        <f t="shared" si="560"/>
        <v>0</v>
      </c>
      <c r="GS218" s="83">
        <f t="shared" si="561"/>
        <v>0</v>
      </c>
      <c r="GT218" s="83">
        <f t="shared" si="562"/>
        <v>0</v>
      </c>
      <c r="GU218" s="83">
        <f t="shared" si="563"/>
        <v>0</v>
      </c>
      <c r="GV218" s="83">
        <f t="shared" si="564"/>
        <v>0</v>
      </c>
      <c r="GW218" s="83">
        <f t="shared" si="565"/>
        <v>0</v>
      </c>
      <c r="GX218" s="83">
        <f t="shared" si="566"/>
        <v>0</v>
      </c>
      <c r="GY218" s="83">
        <f t="shared" si="567"/>
        <v>0</v>
      </c>
      <c r="GZ218" s="83">
        <f t="shared" si="568"/>
        <v>0</v>
      </c>
      <c r="HA218" s="83">
        <f t="shared" si="569"/>
        <v>0</v>
      </c>
      <c r="HB218" s="83">
        <f t="shared" si="570"/>
        <v>0</v>
      </c>
      <c r="HC218" s="83">
        <f t="shared" si="571"/>
        <v>0</v>
      </c>
      <c r="HD218" s="83">
        <f t="shared" si="572"/>
        <v>0</v>
      </c>
      <c r="HE218" s="83">
        <f t="shared" si="573"/>
        <v>6.5828686732741096E-4</v>
      </c>
      <c r="HF218" s="83">
        <f t="shared" si="574"/>
        <v>0</v>
      </c>
      <c r="HG218" s="83">
        <f t="shared" si="575"/>
        <v>0</v>
      </c>
      <c r="HH218" s="83">
        <f t="shared" si="576"/>
        <v>0</v>
      </c>
      <c r="HI218" s="83">
        <f t="shared" si="577"/>
        <v>0</v>
      </c>
      <c r="HJ218" s="83">
        <f t="shared" si="578"/>
        <v>0</v>
      </c>
      <c r="HK218" s="83">
        <f t="shared" si="579"/>
        <v>0</v>
      </c>
      <c r="HL218" s="83">
        <f t="shared" si="580"/>
        <v>0</v>
      </c>
      <c r="HM218" s="83">
        <f t="shared" si="581"/>
        <v>6.5583937218040918E-4</v>
      </c>
      <c r="HN218" s="83">
        <f t="shared" si="582"/>
        <v>0</v>
      </c>
    </row>
    <row r="219" spans="1:222" x14ac:dyDescent="0.2">
      <c r="A219" s="63"/>
      <c r="K219" s="64" t="s">
        <v>610</v>
      </c>
      <c r="L219" s="64"/>
      <c r="M219" s="84">
        <v>1</v>
      </c>
      <c r="N219" s="84">
        <v>2</v>
      </c>
      <c r="O219" s="84"/>
      <c r="P219" s="84"/>
      <c r="Q219" s="84">
        <v>1</v>
      </c>
      <c r="R219" s="84">
        <v>1</v>
      </c>
      <c r="S219" s="83">
        <f t="shared" si="483"/>
        <v>40</v>
      </c>
      <c r="T219" s="87">
        <f t="shared" si="484"/>
        <v>0</v>
      </c>
      <c r="U219" s="84"/>
      <c r="V219" s="84"/>
      <c r="W219" s="85">
        <v>1.0008896682922599</v>
      </c>
      <c r="X219" s="85">
        <v>1.00088608528067</v>
      </c>
      <c r="Y219" s="85">
        <v>1.00089489499059</v>
      </c>
      <c r="Z219" s="85">
        <v>1.0008896682922599</v>
      </c>
      <c r="AA219" s="85">
        <v>1.0008914313897099</v>
      </c>
      <c r="AB219" s="85">
        <v>1.00088791744677</v>
      </c>
      <c r="AC219" s="85">
        <v>1.0008896682922599</v>
      </c>
      <c r="AD219" s="85">
        <v>1.00089038013473</v>
      </c>
      <c r="AE219" s="85">
        <v>1.0008887555435599</v>
      </c>
      <c r="AF219" s="98">
        <v>17424956.1777316</v>
      </c>
      <c r="AG219" s="84">
        <v>17425341.0389245</v>
      </c>
      <c r="AH219" s="84">
        <v>17423994.6918681</v>
      </c>
      <c r="AI219" s="84">
        <v>17424956.1777316</v>
      </c>
      <c r="AJ219" s="84">
        <v>17425465.2773536</v>
      </c>
      <c r="AK219" s="84">
        <v>17424450.715033598</v>
      </c>
      <c r="AL219" s="98">
        <v>17424956.1777316</v>
      </c>
      <c r="AM219" s="84">
        <v>17432191.5484186</v>
      </c>
      <c r="AN219" s="84">
        <v>17423789.237165</v>
      </c>
      <c r="AO219" s="84">
        <v>-26309.01</v>
      </c>
      <c r="AP219" s="84"/>
      <c r="AQ219" s="84">
        <v>-26309.01</v>
      </c>
      <c r="AR219" s="84">
        <v>17241226.266795799</v>
      </c>
      <c r="AS219" s="83">
        <f t="shared" si="485"/>
        <v>17241226.266795799</v>
      </c>
      <c r="AT219" s="83">
        <f t="shared" si="426"/>
        <v>17241226.266795799</v>
      </c>
      <c r="AU219" s="83">
        <f t="shared" si="486"/>
        <v>0</v>
      </c>
      <c r="AV219" s="84">
        <v>17256255.59</v>
      </c>
      <c r="AW219" s="84">
        <v>17256255.59</v>
      </c>
      <c r="AX219" s="84"/>
      <c r="AY219" s="83">
        <f t="shared" si="427"/>
        <v>17229946.579999998</v>
      </c>
      <c r="AZ219" s="83">
        <f t="shared" si="428"/>
        <v>0</v>
      </c>
      <c r="BA219" s="83">
        <f t="shared" si="429"/>
        <v>17398647.167731598</v>
      </c>
      <c r="BB219" s="83">
        <f t="shared" si="430"/>
        <v>17398647.167731598</v>
      </c>
      <c r="BC219" s="83">
        <f t="shared" si="431"/>
        <v>17398647.167731598</v>
      </c>
      <c r="BD219" s="83">
        <f t="shared" si="432"/>
        <v>17398647.167731598</v>
      </c>
      <c r="BE219" s="83">
        <f t="shared" si="487"/>
        <v>0</v>
      </c>
      <c r="BF219" s="83">
        <f t="shared" si="488"/>
        <v>0</v>
      </c>
      <c r="BG219" s="83">
        <f t="shared" si="433"/>
        <v>17398647.167731598</v>
      </c>
      <c r="BH219" s="83">
        <f t="shared" si="434"/>
        <v>17399032.028924499</v>
      </c>
      <c r="BI219" s="83">
        <f t="shared" si="435"/>
        <v>17397685.681868099</v>
      </c>
      <c r="BJ219" s="83">
        <f t="shared" si="436"/>
        <v>17398647.167731598</v>
      </c>
      <c r="BK219" s="83">
        <f t="shared" si="437"/>
        <v>17399156.267353598</v>
      </c>
      <c r="BL219" s="83">
        <f t="shared" si="438"/>
        <v>17398141.705033597</v>
      </c>
      <c r="BM219" s="83">
        <f t="shared" si="439"/>
        <v>17405882.538418598</v>
      </c>
      <c r="BN219" s="83">
        <f t="shared" si="440"/>
        <v>17397480.227164999</v>
      </c>
      <c r="BO219" s="83">
        <f t="shared" si="489"/>
        <v>0</v>
      </c>
      <c r="BP219" s="83">
        <f t="shared" si="441"/>
        <v>0</v>
      </c>
      <c r="BQ219" s="83">
        <f t="shared" si="442"/>
        <v>17414149.598736946</v>
      </c>
      <c r="BR219" s="83">
        <f t="shared" si="443"/>
        <v>17414149.598736946</v>
      </c>
      <c r="BS219" s="83">
        <f t="shared" si="444"/>
        <v>17414149.598736946</v>
      </c>
      <c r="BT219" s="83">
        <f t="shared" si="445"/>
        <v>17414149.598736946</v>
      </c>
      <c r="BU219" s="83">
        <f t="shared" si="446"/>
        <v>17414149.598736946</v>
      </c>
      <c r="BV219" s="83">
        <f t="shared" si="447"/>
        <v>17414472.367129747</v>
      </c>
      <c r="BW219" s="83">
        <f t="shared" si="448"/>
        <v>17413278.327433918</v>
      </c>
      <c r="BX219" s="83">
        <f t="shared" si="449"/>
        <v>17414149.598736946</v>
      </c>
      <c r="BY219" s="83">
        <f t="shared" si="450"/>
        <v>17414689.874082133</v>
      </c>
      <c r="BZ219" s="83">
        <f t="shared" si="451"/>
        <v>17413613.178823858</v>
      </c>
      <c r="CA219" s="83">
        <f t="shared" si="452"/>
        <v>17421403.815478116</v>
      </c>
      <c r="CB219" s="83">
        <f t="shared" si="453"/>
        <v>17412965.716439348</v>
      </c>
      <c r="CC219" s="84"/>
      <c r="CD219" s="84"/>
      <c r="CE219" s="84"/>
      <c r="CF219" s="84"/>
      <c r="CG219" s="84"/>
      <c r="CH219" s="84"/>
      <c r="CI219" s="84"/>
      <c r="CJ219" s="84"/>
      <c r="CK219" s="84"/>
      <c r="CL219" s="83">
        <f t="shared" si="478"/>
        <v>384.86119290068746</v>
      </c>
      <c r="CM219" s="83">
        <f t="shared" si="479"/>
        <v>0</v>
      </c>
      <c r="CN219" s="83">
        <f t="shared" si="480"/>
        <v>0</v>
      </c>
      <c r="CO219" s="83">
        <f t="shared" si="454"/>
        <v>509.09962200000882</v>
      </c>
      <c r="CP219" s="83">
        <f t="shared" si="455"/>
        <v>0</v>
      </c>
      <c r="CQ219" s="83">
        <f t="shared" si="456"/>
        <v>0</v>
      </c>
      <c r="CR219" s="83">
        <f t="shared" si="457"/>
        <v>0</v>
      </c>
      <c r="CS219" s="83">
        <f t="shared" si="458"/>
        <v>0</v>
      </c>
      <c r="CT219" s="83">
        <f t="shared" si="459"/>
        <v>0</v>
      </c>
      <c r="CU219" s="83">
        <f t="shared" si="460"/>
        <v>0</v>
      </c>
      <c r="CV219" s="83">
        <f t="shared" si="490"/>
        <v>509.09962200000882</v>
      </c>
      <c r="CW219" s="83">
        <f>INDEX($CO:$CU,ROW(),MATCH($CW$42,$CO$47:$CU$47,0))</f>
        <v>0</v>
      </c>
      <c r="CX219" s="83">
        <f t="shared" si="481"/>
        <v>7235.3706870004535</v>
      </c>
      <c r="CY219" s="83">
        <f t="shared" si="482"/>
        <v>0</v>
      </c>
      <c r="CZ219" s="83">
        <f t="shared" si="491"/>
        <v>322.76839280128479</v>
      </c>
      <c r="DA219" s="83">
        <f t="shared" si="492"/>
        <v>0</v>
      </c>
      <c r="DB219" s="83">
        <f t="shared" si="493"/>
        <v>0</v>
      </c>
      <c r="DC219" s="83">
        <f t="shared" si="461"/>
        <v>540.27534518763423</v>
      </c>
      <c r="DD219" s="83">
        <f t="shared" si="462"/>
        <v>0</v>
      </c>
      <c r="DE219" s="83">
        <f t="shared" si="463"/>
        <v>0</v>
      </c>
      <c r="DF219" s="83">
        <f t="shared" si="464"/>
        <v>0</v>
      </c>
      <c r="DG219" s="83">
        <f t="shared" si="465"/>
        <v>0</v>
      </c>
      <c r="DH219" s="83">
        <f t="shared" si="466"/>
        <v>0</v>
      </c>
      <c r="DI219" s="83">
        <f t="shared" si="467"/>
        <v>0</v>
      </c>
      <c r="DJ219" s="83">
        <f t="shared" si="494"/>
        <v>540.27534518763423</v>
      </c>
      <c r="DK219" s="83">
        <f>INDEX($DC:$DI,ROW(),MATCH($DK$42,$DC$47:$DI$47,0))</f>
        <v>0</v>
      </c>
      <c r="DL219" s="83">
        <f t="shared" si="495"/>
        <v>7254.2167411707342</v>
      </c>
      <c r="DM219" s="83">
        <f t="shared" si="496"/>
        <v>0</v>
      </c>
      <c r="DN219" s="83">
        <f t="shared" si="497"/>
        <v>0</v>
      </c>
      <c r="DO219" s="83">
        <f t="shared" si="498"/>
        <v>0</v>
      </c>
      <c r="DP219" s="83">
        <f t="shared" si="499"/>
        <v>0</v>
      </c>
      <c r="DQ219" s="83">
        <f t="shared" si="500"/>
        <v>-81.973232657328495</v>
      </c>
      <c r="DR219" s="83">
        <f t="shared" si="501"/>
        <v>0</v>
      </c>
      <c r="DS219" s="83">
        <f t="shared" si="502"/>
        <v>0</v>
      </c>
      <c r="DT219" s="83">
        <f t="shared" si="503"/>
        <v>0</v>
      </c>
      <c r="DU219" s="83">
        <f t="shared" si="504"/>
        <v>0</v>
      </c>
      <c r="DV219" s="83">
        <f t="shared" si="505"/>
        <v>298.58746738236903</v>
      </c>
      <c r="DW219" s="83">
        <f t="shared" si="506"/>
        <v>0</v>
      </c>
      <c r="DX219" s="83">
        <f t="shared" si="507"/>
        <v>0</v>
      </c>
      <c r="DY219" s="83">
        <f t="shared" si="508"/>
        <v>0</v>
      </c>
      <c r="DZ219" s="83">
        <f t="shared" si="509"/>
        <v>0</v>
      </c>
      <c r="EA219" s="83">
        <f t="shared" si="510"/>
        <v>-82.9507719731468</v>
      </c>
      <c r="EB219" s="83">
        <f t="shared" si="511"/>
        <v>0</v>
      </c>
      <c r="EC219" s="83">
        <f t="shared" si="512"/>
        <v>0</v>
      </c>
      <c r="ED219" s="83">
        <f t="shared" si="513"/>
        <v>0</v>
      </c>
      <c r="EE219" s="83">
        <f t="shared" si="514"/>
        <v>0</v>
      </c>
      <c r="EF219" s="83">
        <f t="shared" si="515"/>
        <v>296.606594093409</v>
      </c>
      <c r="EG219" s="83">
        <f t="shared" si="516"/>
        <v>0</v>
      </c>
      <c r="EH219" s="83">
        <f t="shared" si="517"/>
        <v>384.86119290068746</v>
      </c>
      <c r="EI219" s="83">
        <f t="shared" si="518"/>
        <v>0</v>
      </c>
      <c r="EJ219" s="83">
        <f t="shared" si="519"/>
        <v>0</v>
      </c>
      <c r="EK219" s="83">
        <f t="shared" si="520"/>
        <v>591.0728546573373</v>
      </c>
      <c r="EL219" s="83">
        <f t="shared" si="521"/>
        <v>0</v>
      </c>
      <c r="EM219" s="83">
        <f t="shared" si="522"/>
        <v>0</v>
      </c>
      <c r="EN219" s="83">
        <f t="shared" si="523"/>
        <v>0</v>
      </c>
      <c r="EO219" s="83">
        <f t="shared" si="524"/>
        <v>0</v>
      </c>
      <c r="EP219" s="83">
        <f t="shared" si="468"/>
        <v>0</v>
      </c>
      <c r="EQ219" s="83">
        <f t="shared" si="469"/>
        <v>0</v>
      </c>
      <c r="ER219" s="83">
        <f t="shared" si="525"/>
        <v>591.0728546573373</v>
      </c>
      <c r="ES219" s="83">
        <f>INDEX($EK:$EQ,ROW(),MATCH($ES$42,$EK$47:$EQ$47,0))</f>
        <v>0</v>
      </c>
      <c r="ET219" s="83">
        <f t="shared" si="526"/>
        <v>6936.7832196180843</v>
      </c>
      <c r="EU219" s="83">
        <f t="shared" si="527"/>
        <v>0</v>
      </c>
      <c r="EV219" s="83">
        <f t="shared" si="528"/>
        <v>322.76839280128479</v>
      </c>
      <c r="EW219" s="83">
        <f t="shared" si="529"/>
        <v>0</v>
      </c>
      <c r="EX219" s="83">
        <f t="shared" si="530"/>
        <v>0</v>
      </c>
      <c r="EY219" s="83">
        <f t="shared" si="531"/>
        <v>623.22611716078109</v>
      </c>
      <c r="EZ219" s="83">
        <f t="shared" si="532"/>
        <v>0</v>
      </c>
      <c r="FA219" s="83">
        <f t="shared" si="533"/>
        <v>0</v>
      </c>
      <c r="FB219" s="83">
        <f t="shared" si="534"/>
        <v>0</v>
      </c>
      <c r="FC219" s="83">
        <f t="shared" si="535"/>
        <v>0</v>
      </c>
      <c r="FD219" s="83">
        <f t="shared" si="470"/>
        <v>0</v>
      </c>
      <c r="FE219" s="83">
        <f t="shared" si="471"/>
        <v>0</v>
      </c>
      <c r="FF219" s="83">
        <f t="shared" si="536"/>
        <v>623.22611716078109</v>
      </c>
      <c r="FG219" s="113">
        <f>INDEX($EY:$FE,ROW(),MATCH($FG$42,$EY$47:$FE$47,0))</f>
        <v>0</v>
      </c>
      <c r="FH219" s="83">
        <f t="shared" si="537"/>
        <v>6957.6101470773256</v>
      </c>
      <c r="FI219" s="83">
        <f t="shared" si="538"/>
        <v>0</v>
      </c>
      <c r="FJ219" s="84">
        <v>33268.5142560643</v>
      </c>
      <c r="FK219" s="84">
        <v>22250.267764056</v>
      </c>
      <c r="FL219" s="84"/>
      <c r="FM219" s="83">
        <f t="shared" si="472"/>
        <v>0</v>
      </c>
      <c r="FN219" s="83">
        <f t="shared" si="473"/>
        <v>0</v>
      </c>
      <c r="FO219" s="83">
        <f t="shared" si="539"/>
        <v>22250.267764056</v>
      </c>
      <c r="FP219" s="84">
        <v>26970.910864345002</v>
      </c>
      <c r="FQ219" s="84">
        <v>17396434.395672601</v>
      </c>
      <c r="FR219" s="83">
        <f t="shared" si="540"/>
        <v>17396434.395672623</v>
      </c>
      <c r="FS219" s="83">
        <f t="shared" si="541"/>
        <v>0</v>
      </c>
      <c r="FT219" s="84">
        <v>17424982.266828399</v>
      </c>
      <c r="FU219" s="83">
        <f t="shared" si="474"/>
        <v>17398647.167731598</v>
      </c>
      <c r="FV219" s="83">
        <f t="shared" si="475"/>
        <v>0</v>
      </c>
      <c r="FW219" s="83">
        <f t="shared" si="476"/>
        <v>17241226.266795799</v>
      </c>
      <c r="FX219" s="84">
        <v>-871369.38</v>
      </c>
      <c r="FY219" s="83">
        <f t="shared" si="542"/>
        <v>0</v>
      </c>
      <c r="FZ219" s="83">
        <f t="shared" si="477"/>
        <v>-26.089096799492836</v>
      </c>
      <c r="GA219" s="83">
        <f t="shared" si="543"/>
        <v>0</v>
      </c>
      <c r="GB219" s="83">
        <f t="shared" si="544"/>
        <v>0</v>
      </c>
      <c r="GC219" s="83">
        <f t="shared" si="545"/>
        <v>0</v>
      </c>
      <c r="GD219" s="83">
        <f t="shared" si="546"/>
        <v>0</v>
      </c>
      <c r="GE219" s="83">
        <f t="shared" si="547"/>
        <v>0</v>
      </c>
      <c r="GF219" s="83">
        <f t="shared" si="548"/>
        <v>0</v>
      </c>
      <c r="GG219" s="83">
        <f t="shared" si="549"/>
        <v>0</v>
      </c>
      <c r="GH219" s="83">
        <f t="shared" si="550"/>
        <v>0</v>
      </c>
      <c r="GI219" s="83">
        <f t="shared" si="551"/>
        <v>17398647.167731598</v>
      </c>
      <c r="GJ219" s="83">
        <f t="shared" si="552"/>
        <v>0</v>
      </c>
      <c r="GK219" s="83">
        <f t="shared" si="553"/>
        <v>0</v>
      </c>
      <c r="GL219" s="83">
        <f t="shared" si="554"/>
        <v>17398647.167731598</v>
      </c>
      <c r="GM219" s="83">
        <f t="shared" si="555"/>
        <v>0</v>
      </c>
      <c r="GN219" s="83">
        <f t="shared" si="556"/>
        <v>0</v>
      </c>
      <c r="GO219" s="83">
        <f t="shared" si="557"/>
        <v>17398647.167731598</v>
      </c>
      <c r="GP219" s="83">
        <f t="shared" si="558"/>
        <v>0</v>
      </c>
      <c r="GQ219" s="83">
        <f t="shared" si="559"/>
        <v>0</v>
      </c>
      <c r="GR219" s="83">
        <f t="shared" si="560"/>
        <v>0</v>
      </c>
      <c r="GS219" s="83">
        <f t="shared" si="561"/>
        <v>0</v>
      </c>
      <c r="GT219" s="83">
        <f t="shared" si="562"/>
        <v>0</v>
      </c>
      <c r="GU219" s="83">
        <f t="shared" si="563"/>
        <v>0</v>
      </c>
      <c r="GV219" s="83">
        <f t="shared" si="564"/>
        <v>0</v>
      </c>
      <c r="GW219" s="83">
        <f t="shared" si="565"/>
        <v>0</v>
      </c>
      <c r="GX219" s="83">
        <f t="shared" si="566"/>
        <v>0</v>
      </c>
      <c r="GY219" s="83">
        <f t="shared" si="567"/>
        <v>17399032.028924499</v>
      </c>
      <c r="GZ219" s="83">
        <f t="shared" si="568"/>
        <v>0</v>
      </c>
      <c r="HA219" s="83">
        <f t="shared" si="569"/>
        <v>0</v>
      </c>
      <c r="HB219" s="83">
        <f t="shared" si="570"/>
        <v>17399156.267353598</v>
      </c>
      <c r="HC219" s="83">
        <f t="shared" si="571"/>
        <v>0</v>
      </c>
      <c r="HD219" s="83">
        <f t="shared" si="572"/>
        <v>0</v>
      </c>
      <c r="HE219" s="83">
        <f t="shared" si="573"/>
        <v>17405882.538418598</v>
      </c>
      <c r="HF219" s="83">
        <f t="shared" si="574"/>
        <v>0</v>
      </c>
      <c r="HG219" s="83">
        <f t="shared" si="575"/>
        <v>17399032.028924499</v>
      </c>
      <c r="HH219" s="83">
        <f t="shared" si="576"/>
        <v>0</v>
      </c>
      <c r="HI219" s="83">
        <f t="shared" si="577"/>
        <v>0</v>
      </c>
      <c r="HJ219" s="83">
        <f t="shared" si="578"/>
        <v>17399239.218125571</v>
      </c>
      <c r="HK219" s="83">
        <f t="shared" si="579"/>
        <v>0</v>
      </c>
      <c r="HL219" s="83">
        <f t="shared" si="580"/>
        <v>0</v>
      </c>
      <c r="HM219" s="83">
        <f t="shared" si="581"/>
        <v>17405585.931824505</v>
      </c>
      <c r="HN219" s="83">
        <f t="shared" si="582"/>
        <v>0</v>
      </c>
    </row>
    <row r="220" spans="1:222" x14ac:dyDescent="0.2">
      <c r="A220" s="63"/>
      <c r="K220" s="64" t="s">
        <v>611</v>
      </c>
      <c r="L220" s="64"/>
      <c r="M220" s="84">
        <v>1</v>
      </c>
      <c r="N220" s="84">
        <v>2</v>
      </c>
      <c r="O220" s="84"/>
      <c r="P220" s="84"/>
      <c r="Q220" s="84">
        <v>1</v>
      </c>
      <c r="R220" s="84">
        <v>1</v>
      </c>
      <c r="S220" s="83">
        <f t="shared" si="483"/>
        <v>40</v>
      </c>
      <c r="T220" s="87">
        <f t="shared" si="484"/>
        <v>0</v>
      </c>
      <c r="U220" s="84"/>
      <c r="V220" s="84"/>
      <c r="W220" s="85">
        <v>1.0048127094730599</v>
      </c>
      <c r="X220" s="85">
        <v>1.0048042953073999</v>
      </c>
      <c r="Y220" s="85">
        <v>1.00482395526914</v>
      </c>
      <c r="Z220" s="85">
        <v>1.00481222439165</v>
      </c>
      <c r="AA220" s="85">
        <v>1.00485035872656</v>
      </c>
      <c r="AB220" s="85">
        <v>1.00477543117568</v>
      </c>
      <c r="AC220" s="85">
        <v>1.0048127094730599</v>
      </c>
      <c r="AD220" s="85">
        <v>1.0048099920951501</v>
      </c>
      <c r="AE220" s="85">
        <v>1.0048067737637401</v>
      </c>
      <c r="AF220" s="98">
        <v>6858124.3159445003</v>
      </c>
      <c r="AG220" s="84">
        <v>6855644.0561135504</v>
      </c>
      <c r="AH220" s="84">
        <v>6861447.0974509297</v>
      </c>
      <c r="AI220" s="84">
        <v>6859773.3854289996</v>
      </c>
      <c r="AJ220" s="84">
        <v>6866557.2318915203</v>
      </c>
      <c r="AK220" s="84">
        <v>6849791.5092292698</v>
      </c>
      <c r="AL220" s="98">
        <v>6858124.3159445003</v>
      </c>
      <c r="AM220" s="84">
        <v>6881768.5043244502</v>
      </c>
      <c r="AN220" s="84">
        <v>6857533.7804495599</v>
      </c>
      <c r="AO220" s="84"/>
      <c r="AP220" s="84"/>
      <c r="AQ220" s="84"/>
      <c r="AR220" s="84">
        <v>5731336.3440550603</v>
      </c>
      <c r="AS220" s="83">
        <f t="shared" si="485"/>
        <v>5731336.3440550603</v>
      </c>
      <c r="AT220" s="83">
        <f t="shared" si="426"/>
        <v>5731336.3440550603</v>
      </c>
      <c r="AU220" s="83">
        <f t="shared" si="486"/>
        <v>0</v>
      </c>
      <c r="AV220" s="84">
        <v>5731336.3399999999</v>
      </c>
      <c r="AW220" s="84">
        <v>5731336.3399999999</v>
      </c>
      <c r="AX220" s="84"/>
      <c r="AY220" s="83">
        <f t="shared" si="427"/>
        <v>5731336.3399999999</v>
      </c>
      <c r="AZ220" s="83">
        <f t="shared" si="428"/>
        <v>0</v>
      </c>
      <c r="BA220" s="83">
        <f t="shared" si="429"/>
        <v>6858124.3159445003</v>
      </c>
      <c r="BB220" s="83">
        <f t="shared" si="430"/>
        <v>6858124.3159445003</v>
      </c>
      <c r="BC220" s="83">
        <f t="shared" si="431"/>
        <v>6858124.3159445003</v>
      </c>
      <c r="BD220" s="83">
        <f t="shared" si="432"/>
        <v>6858124.3159445003</v>
      </c>
      <c r="BE220" s="83">
        <f t="shared" si="487"/>
        <v>0</v>
      </c>
      <c r="BF220" s="83">
        <f t="shared" si="488"/>
        <v>0</v>
      </c>
      <c r="BG220" s="83">
        <f t="shared" si="433"/>
        <v>6858124.3159445003</v>
      </c>
      <c r="BH220" s="83">
        <f t="shared" si="434"/>
        <v>6855644.0561135504</v>
      </c>
      <c r="BI220" s="83">
        <f t="shared" si="435"/>
        <v>6861447.0974509297</v>
      </c>
      <c r="BJ220" s="83">
        <f t="shared" si="436"/>
        <v>6859773.3854289996</v>
      </c>
      <c r="BK220" s="83">
        <f t="shared" si="437"/>
        <v>6866557.2318915203</v>
      </c>
      <c r="BL220" s="83">
        <f t="shared" si="438"/>
        <v>6849791.5092292698</v>
      </c>
      <c r="BM220" s="83">
        <f t="shared" si="439"/>
        <v>6881768.5043244502</v>
      </c>
      <c r="BN220" s="83">
        <f t="shared" si="440"/>
        <v>6857533.7804495599</v>
      </c>
      <c r="BO220" s="83">
        <f t="shared" si="489"/>
        <v>0</v>
      </c>
      <c r="BP220" s="83">
        <f t="shared" si="441"/>
        <v>0</v>
      </c>
      <c r="BQ220" s="83">
        <f t="shared" si="442"/>
        <v>6891130.4758072691</v>
      </c>
      <c r="BR220" s="83">
        <f t="shared" si="443"/>
        <v>6891130.4758072691</v>
      </c>
      <c r="BS220" s="83">
        <f t="shared" si="444"/>
        <v>6891130.4758072691</v>
      </c>
      <c r="BT220" s="83">
        <f t="shared" si="445"/>
        <v>6891130.4758072691</v>
      </c>
      <c r="BU220" s="83">
        <f t="shared" si="446"/>
        <v>6891130.4758072691</v>
      </c>
      <c r="BV220" s="83">
        <f t="shared" si="447"/>
        <v>6888580.5946815405</v>
      </c>
      <c r="BW220" s="83">
        <f t="shared" si="448"/>
        <v>6894546.411330604</v>
      </c>
      <c r="BX220" s="83">
        <f t="shared" si="449"/>
        <v>6892784.1542355521</v>
      </c>
      <c r="BY220" s="83">
        <f t="shared" si="450"/>
        <v>6899862.4976826496</v>
      </c>
      <c r="BZ220" s="83">
        <f t="shared" si="451"/>
        <v>6882502.2171493517</v>
      </c>
      <c r="CA220" s="83">
        <f t="shared" si="452"/>
        <v>6914869.7564309034</v>
      </c>
      <c r="CB220" s="83">
        <f t="shared" si="453"/>
        <v>6890496.3939093864</v>
      </c>
      <c r="CC220" s="84"/>
      <c r="CD220" s="84"/>
      <c r="CE220" s="84"/>
      <c r="CF220" s="84"/>
      <c r="CG220" s="84"/>
      <c r="CH220" s="84"/>
      <c r="CI220" s="84"/>
      <c r="CJ220" s="84"/>
      <c r="CK220" s="84"/>
      <c r="CL220" s="83">
        <f t="shared" si="478"/>
        <v>0</v>
      </c>
      <c r="CM220" s="83">
        <f t="shared" si="479"/>
        <v>3322.7815064294264</v>
      </c>
      <c r="CN220" s="83">
        <f t="shared" si="480"/>
        <v>1649.0694844992831</v>
      </c>
      <c r="CO220" s="83">
        <f t="shared" si="454"/>
        <v>8432.9159470200539</v>
      </c>
      <c r="CP220" s="83">
        <f t="shared" si="455"/>
        <v>0</v>
      </c>
      <c r="CQ220" s="83">
        <f t="shared" si="456"/>
        <v>0</v>
      </c>
      <c r="CR220" s="83">
        <f t="shared" si="457"/>
        <v>0</v>
      </c>
      <c r="CS220" s="83">
        <f t="shared" si="458"/>
        <v>0</v>
      </c>
      <c r="CT220" s="83">
        <f t="shared" si="459"/>
        <v>0</v>
      </c>
      <c r="CU220" s="83">
        <f t="shared" si="460"/>
        <v>0</v>
      </c>
      <c r="CV220" s="83">
        <f t="shared" si="490"/>
        <v>8432.9159470200539</v>
      </c>
      <c r="CW220" s="83">
        <f>INDEX($CO:$CU,ROW(),MATCH($CW$42,$CO$47:$CU$47,0))</f>
        <v>0</v>
      </c>
      <c r="CX220" s="83">
        <f t="shared" si="481"/>
        <v>23644.18837994989</v>
      </c>
      <c r="CY220" s="83">
        <f t="shared" si="482"/>
        <v>0</v>
      </c>
      <c r="CZ220" s="83">
        <f t="shared" si="491"/>
        <v>0</v>
      </c>
      <c r="DA220" s="83">
        <f t="shared" si="492"/>
        <v>3415.9355233348906</v>
      </c>
      <c r="DB220" s="83">
        <f t="shared" si="493"/>
        <v>1653.6784282829612</v>
      </c>
      <c r="DC220" s="83">
        <f t="shared" si="461"/>
        <v>8732.0218753805384</v>
      </c>
      <c r="DD220" s="83">
        <f t="shared" si="462"/>
        <v>0</v>
      </c>
      <c r="DE220" s="83">
        <f t="shared" si="463"/>
        <v>0</v>
      </c>
      <c r="DF220" s="83">
        <f t="shared" si="464"/>
        <v>0</v>
      </c>
      <c r="DG220" s="83">
        <f t="shared" si="465"/>
        <v>0</v>
      </c>
      <c r="DH220" s="83">
        <f t="shared" si="466"/>
        <v>0</v>
      </c>
      <c r="DI220" s="83">
        <f t="shared" si="467"/>
        <v>0</v>
      </c>
      <c r="DJ220" s="83">
        <f t="shared" si="494"/>
        <v>8732.0218753805384</v>
      </c>
      <c r="DK220" s="83">
        <f>INDEX($DC:$DI,ROW(),MATCH($DK$42,$DC$47:$DI$47,0))</f>
        <v>0</v>
      </c>
      <c r="DL220" s="83">
        <f t="shared" si="495"/>
        <v>23739.280623634346</v>
      </c>
      <c r="DM220" s="83">
        <f t="shared" si="496"/>
        <v>0</v>
      </c>
      <c r="DN220" s="83">
        <f t="shared" si="497"/>
        <v>0</v>
      </c>
      <c r="DO220" s="83">
        <f t="shared" si="498"/>
        <v>228.05671587844557</v>
      </c>
      <c r="DP220" s="83">
        <f t="shared" si="499"/>
        <v>0</v>
      </c>
      <c r="DQ220" s="83">
        <f t="shared" si="500"/>
        <v>-1357.8351879129043</v>
      </c>
      <c r="DR220" s="83">
        <f t="shared" si="501"/>
        <v>0</v>
      </c>
      <c r="DS220" s="83">
        <f t="shared" si="502"/>
        <v>0</v>
      </c>
      <c r="DT220" s="83">
        <f t="shared" si="503"/>
        <v>0</v>
      </c>
      <c r="DU220" s="83">
        <f t="shared" si="504"/>
        <v>0</v>
      </c>
      <c r="DV220" s="83">
        <f t="shared" si="505"/>
        <v>975.7424508139004</v>
      </c>
      <c r="DW220" s="83">
        <f t="shared" si="506"/>
        <v>0</v>
      </c>
      <c r="DX220" s="83">
        <f t="shared" si="507"/>
        <v>0</v>
      </c>
      <c r="DY220" s="83">
        <f t="shared" si="508"/>
        <v>232.18548440342178</v>
      </c>
      <c r="DZ220" s="83">
        <f t="shared" si="509"/>
        <v>0</v>
      </c>
      <c r="EA220" s="83">
        <f t="shared" si="510"/>
        <v>-1340.6644628539659</v>
      </c>
      <c r="EB220" s="83">
        <f t="shared" si="511"/>
        <v>0</v>
      </c>
      <c r="EC220" s="83">
        <f t="shared" si="512"/>
        <v>0</v>
      </c>
      <c r="ED220" s="83">
        <f t="shared" si="513"/>
        <v>0</v>
      </c>
      <c r="EE220" s="83">
        <f t="shared" si="514"/>
        <v>0</v>
      </c>
      <c r="EF220" s="83">
        <f t="shared" si="515"/>
        <v>970.63920520073702</v>
      </c>
      <c r="EG220" s="83">
        <f t="shared" si="516"/>
        <v>0</v>
      </c>
      <c r="EH220" s="83">
        <f t="shared" si="517"/>
        <v>0</v>
      </c>
      <c r="EI220" s="83">
        <f t="shared" si="518"/>
        <v>3094.7247905509807</v>
      </c>
      <c r="EJ220" s="83">
        <f t="shared" si="519"/>
        <v>1649.0694844992831</v>
      </c>
      <c r="EK220" s="83">
        <f t="shared" si="520"/>
        <v>9790.7511349329579</v>
      </c>
      <c r="EL220" s="83">
        <f t="shared" si="521"/>
        <v>0</v>
      </c>
      <c r="EM220" s="83">
        <f t="shared" si="522"/>
        <v>0</v>
      </c>
      <c r="EN220" s="83">
        <f t="shared" si="523"/>
        <v>0</v>
      </c>
      <c r="EO220" s="83">
        <f t="shared" si="524"/>
        <v>0</v>
      </c>
      <c r="EP220" s="83">
        <f t="shared" si="468"/>
        <v>0</v>
      </c>
      <c r="EQ220" s="83">
        <f t="shared" si="469"/>
        <v>0</v>
      </c>
      <c r="ER220" s="83">
        <f t="shared" si="525"/>
        <v>9790.7511349329579</v>
      </c>
      <c r="ES220" s="83">
        <f>INDEX($EK:$EQ,ROW(),MATCH($ES$42,$EK$47:$EQ$47,0))</f>
        <v>0</v>
      </c>
      <c r="ET220" s="83">
        <f t="shared" si="526"/>
        <v>22668.445929135989</v>
      </c>
      <c r="EU220" s="83">
        <f t="shared" si="527"/>
        <v>0</v>
      </c>
      <c r="EV220" s="83">
        <f t="shared" si="528"/>
        <v>0</v>
      </c>
      <c r="EW220" s="83">
        <f t="shared" si="529"/>
        <v>3183.7500389314687</v>
      </c>
      <c r="EX220" s="83">
        <f t="shared" si="530"/>
        <v>1653.6784282829612</v>
      </c>
      <c r="EY220" s="83">
        <f t="shared" si="531"/>
        <v>10072.686338234504</v>
      </c>
      <c r="EZ220" s="83">
        <f t="shared" si="532"/>
        <v>0</v>
      </c>
      <c r="FA220" s="83">
        <f t="shared" si="533"/>
        <v>0</v>
      </c>
      <c r="FB220" s="83">
        <f t="shared" si="534"/>
        <v>0</v>
      </c>
      <c r="FC220" s="83">
        <f t="shared" si="535"/>
        <v>0</v>
      </c>
      <c r="FD220" s="83">
        <f t="shared" si="470"/>
        <v>0</v>
      </c>
      <c r="FE220" s="83">
        <f t="shared" si="471"/>
        <v>0</v>
      </c>
      <c r="FF220" s="83">
        <f t="shared" si="536"/>
        <v>10072.686338234504</v>
      </c>
      <c r="FG220" s="113">
        <f>INDEX($EY:$FE,ROW(),MATCH($FG$42,$EY$47:$FE$47,0))</f>
        <v>0</v>
      </c>
      <c r="FH220" s="83">
        <f t="shared" si="537"/>
        <v>22768.64141843361</v>
      </c>
      <c r="FI220" s="83">
        <f t="shared" si="538"/>
        <v>0</v>
      </c>
      <c r="FJ220" s="84">
        <v>114599.594101234</v>
      </c>
      <c r="FK220" s="84">
        <v>31664.8354335435</v>
      </c>
      <c r="FL220" s="84"/>
      <c r="FM220" s="83">
        <f t="shared" si="472"/>
        <v>0</v>
      </c>
      <c r="FN220" s="83">
        <f t="shared" si="473"/>
        <v>0</v>
      </c>
      <c r="FO220" s="83">
        <f t="shared" si="539"/>
        <v>31664.8354335435</v>
      </c>
      <c r="FP220" s="84">
        <v>1280657.53607129</v>
      </c>
      <c r="FQ220" s="84">
        <v>7944812.62049588</v>
      </c>
      <c r="FR220" s="83">
        <f t="shared" si="540"/>
        <v>7944812.6204958726</v>
      </c>
      <c r="FS220" s="83">
        <f t="shared" si="541"/>
        <v>-7.4505805969238281E-9</v>
      </c>
      <c r="FT220" s="84">
        <v>6810419.5139593603</v>
      </c>
      <c r="FU220" s="83">
        <f t="shared" si="474"/>
        <v>6858124.3159445003</v>
      </c>
      <c r="FV220" s="83">
        <f t="shared" si="475"/>
        <v>0</v>
      </c>
      <c r="FW220" s="83">
        <f t="shared" si="476"/>
        <v>5731336.3440550603</v>
      </c>
      <c r="FX220" s="84">
        <v>732786.12</v>
      </c>
      <c r="FY220" s="83">
        <f t="shared" si="542"/>
        <v>0</v>
      </c>
      <c r="FZ220" s="83">
        <f t="shared" si="477"/>
        <v>47704.801985139959</v>
      </c>
      <c r="GA220" s="83">
        <f t="shared" si="543"/>
        <v>0</v>
      </c>
      <c r="GB220" s="83">
        <f t="shared" si="544"/>
        <v>0</v>
      </c>
      <c r="GC220" s="83">
        <f t="shared" si="545"/>
        <v>0</v>
      </c>
      <c r="GD220" s="83">
        <f t="shared" si="546"/>
        <v>0</v>
      </c>
      <c r="GE220" s="83">
        <f t="shared" si="547"/>
        <v>0</v>
      </c>
      <c r="GF220" s="83">
        <f t="shared" si="548"/>
        <v>0</v>
      </c>
      <c r="GG220" s="83">
        <f t="shared" si="549"/>
        <v>0</v>
      </c>
      <c r="GH220" s="83">
        <f t="shared" si="550"/>
        <v>0</v>
      </c>
      <c r="GI220" s="83">
        <f t="shared" si="551"/>
        <v>0</v>
      </c>
      <c r="GJ220" s="83">
        <f t="shared" si="552"/>
        <v>6858124.3159445003</v>
      </c>
      <c r="GK220" s="83">
        <f t="shared" si="553"/>
        <v>6858124.3159445003</v>
      </c>
      <c r="GL220" s="83">
        <f t="shared" si="554"/>
        <v>6858124.3159445003</v>
      </c>
      <c r="GM220" s="83">
        <f t="shared" si="555"/>
        <v>0</v>
      </c>
      <c r="GN220" s="83">
        <f t="shared" si="556"/>
        <v>0</v>
      </c>
      <c r="GO220" s="83">
        <f t="shared" si="557"/>
        <v>6858124.3159445003</v>
      </c>
      <c r="GP220" s="83">
        <f t="shared" si="558"/>
        <v>0</v>
      </c>
      <c r="GQ220" s="83">
        <f t="shared" si="559"/>
        <v>0</v>
      </c>
      <c r="GR220" s="83">
        <f t="shared" si="560"/>
        <v>0</v>
      </c>
      <c r="GS220" s="83">
        <f t="shared" si="561"/>
        <v>0</v>
      </c>
      <c r="GT220" s="83">
        <f t="shared" si="562"/>
        <v>0</v>
      </c>
      <c r="GU220" s="83">
        <f t="shared" si="563"/>
        <v>0</v>
      </c>
      <c r="GV220" s="83">
        <f t="shared" si="564"/>
        <v>0</v>
      </c>
      <c r="GW220" s="83">
        <f t="shared" si="565"/>
        <v>0</v>
      </c>
      <c r="GX220" s="83">
        <f t="shared" si="566"/>
        <v>0</v>
      </c>
      <c r="GY220" s="83">
        <f t="shared" si="567"/>
        <v>0</v>
      </c>
      <c r="GZ220" s="83">
        <f t="shared" si="568"/>
        <v>6861447.0974509297</v>
      </c>
      <c r="HA220" s="83">
        <f t="shared" si="569"/>
        <v>6859773.3854289996</v>
      </c>
      <c r="HB220" s="83">
        <f t="shared" si="570"/>
        <v>6866557.2318915203</v>
      </c>
      <c r="HC220" s="83">
        <f t="shared" si="571"/>
        <v>0</v>
      </c>
      <c r="HD220" s="83">
        <f t="shared" si="572"/>
        <v>0</v>
      </c>
      <c r="HE220" s="83">
        <f t="shared" si="573"/>
        <v>6881768.5043244502</v>
      </c>
      <c r="HF220" s="83">
        <f t="shared" si="574"/>
        <v>0</v>
      </c>
      <c r="HG220" s="83">
        <f t="shared" si="575"/>
        <v>0</v>
      </c>
      <c r="HH220" s="83">
        <f t="shared" si="576"/>
        <v>6861214.9119665259</v>
      </c>
      <c r="HI220" s="83">
        <f t="shared" si="577"/>
        <v>6859773.3854289996</v>
      </c>
      <c r="HJ220" s="83">
        <f t="shared" si="578"/>
        <v>6867897.8963543745</v>
      </c>
      <c r="HK220" s="83">
        <f t="shared" si="579"/>
        <v>0</v>
      </c>
      <c r="HL220" s="83">
        <f t="shared" si="580"/>
        <v>0</v>
      </c>
      <c r="HM220" s="83">
        <f t="shared" si="581"/>
        <v>6880797.8651192496</v>
      </c>
      <c r="HN220" s="83">
        <f t="shared" si="582"/>
        <v>0</v>
      </c>
    </row>
    <row r="221" spans="1:222" x14ac:dyDescent="0.2">
      <c r="A221" s="63"/>
      <c r="K221" s="64" t="s">
        <v>612</v>
      </c>
      <c r="L221" s="64"/>
      <c r="M221" s="84">
        <v>1</v>
      </c>
      <c r="N221" s="84">
        <v>2</v>
      </c>
      <c r="O221" s="84"/>
      <c r="P221" s="84"/>
      <c r="Q221" s="84">
        <v>1</v>
      </c>
      <c r="R221" s="84">
        <v>1</v>
      </c>
      <c r="S221" s="83">
        <f t="shared" si="483"/>
        <v>40</v>
      </c>
      <c r="T221" s="87">
        <f t="shared" si="484"/>
        <v>0</v>
      </c>
      <c r="U221" s="84"/>
      <c r="V221" s="84"/>
      <c r="W221" s="85">
        <v>1.0016506913707801</v>
      </c>
      <c r="X221" s="85">
        <v>1.00164853854451</v>
      </c>
      <c r="Y221" s="85">
        <v>1.0016535653938501</v>
      </c>
      <c r="Z221" s="85">
        <v>1.00165054135065</v>
      </c>
      <c r="AA221" s="85">
        <v>1.0016564047452401</v>
      </c>
      <c r="AB221" s="85">
        <v>1.00164500354408</v>
      </c>
      <c r="AC221" s="85">
        <v>1.0016506913707801</v>
      </c>
      <c r="AD221" s="85">
        <v>1.00165068393437</v>
      </c>
      <c r="AE221" s="85">
        <v>1.00164852786194</v>
      </c>
      <c r="AF221" s="98">
        <v>106293911.930409</v>
      </c>
      <c r="AG221" s="84">
        <v>106280227.46978</v>
      </c>
      <c r="AH221" s="84">
        <v>106312175.83976001</v>
      </c>
      <c r="AI221" s="84">
        <v>106316978.07601</v>
      </c>
      <c r="AJ221" s="84">
        <v>106329726.267342</v>
      </c>
      <c r="AK221" s="84">
        <v>106258266.131421</v>
      </c>
      <c r="AL221" s="98">
        <v>106293911.930409</v>
      </c>
      <c r="AM221" s="84">
        <v>106384214.929703</v>
      </c>
      <c r="AN221" s="84">
        <v>106285709.996815</v>
      </c>
      <c r="AO221" s="84"/>
      <c r="AP221" s="84"/>
      <c r="AQ221" s="84"/>
      <c r="AR221" s="84">
        <v>95825220.955512702</v>
      </c>
      <c r="AS221" s="83">
        <f t="shared" si="485"/>
        <v>95825220.955512702</v>
      </c>
      <c r="AT221" s="83">
        <f t="shared" si="426"/>
        <v>95825220.955512702</v>
      </c>
      <c r="AU221" s="83">
        <f t="shared" si="486"/>
        <v>0</v>
      </c>
      <c r="AV221" s="84">
        <v>95834223.439999998</v>
      </c>
      <c r="AW221" s="84">
        <v>95834223.439999998</v>
      </c>
      <c r="AX221" s="84"/>
      <c r="AY221" s="83">
        <f t="shared" si="427"/>
        <v>95834223.439999998</v>
      </c>
      <c r="AZ221" s="83">
        <f t="shared" si="428"/>
        <v>0</v>
      </c>
      <c r="BA221" s="83">
        <f t="shared" si="429"/>
        <v>106293911.930409</v>
      </c>
      <c r="BB221" s="83">
        <f t="shared" si="430"/>
        <v>106293911.930409</v>
      </c>
      <c r="BC221" s="83">
        <f t="shared" si="431"/>
        <v>106293911.930409</v>
      </c>
      <c r="BD221" s="83">
        <f t="shared" si="432"/>
        <v>106293911.930409</v>
      </c>
      <c r="BE221" s="83">
        <f t="shared" si="487"/>
        <v>0</v>
      </c>
      <c r="BF221" s="83">
        <f t="shared" si="488"/>
        <v>0</v>
      </c>
      <c r="BG221" s="83">
        <f t="shared" si="433"/>
        <v>106293911.930409</v>
      </c>
      <c r="BH221" s="83">
        <f t="shared" si="434"/>
        <v>106280227.46978</v>
      </c>
      <c r="BI221" s="83">
        <f t="shared" si="435"/>
        <v>106312175.83976001</v>
      </c>
      <c r="BJ221" s="83">
        <f t="shared" si="436"/>
        <v>106316978.07601</v>
      </c>
      <c r="BK221" s="83">
        <f t="shared" si="437"/>
        <v>106329726.267342</v>
      </c>
      <c r="BL221" s="83">
        <f t="shared" si="438"/>
        <v>106258266.131421</v>
      </c>
      <c r="BM221" s="83">
        <f t="shared" si="439"/>
        <v>106384214.929703</v>
      </c>
      <c r="BN221" s="83">
        <f t="shared" si="440"/>
        <v>106285709.996815</v>
      </c>
      <c r="BO221" s="83">
        <f t="shared" si="489"/>
        <v>0</v>
      </c>
      <c r="BP221" s="83">
        <f t="shared" si="441"/>
        <v>0</v>
      </c>
      <c r="BQ221" s="83">
        <f t="shared" si="442"/>
        <v>106469370.37359899</v>
      </c>
      <c r="BR221" s="83">
        <f t="shared" si="443"/>
        <v>106469370.37359899</v>
      </c>
      <c r="BS221" s="83">
        <f t="shared" si="444"/>
        <v>106469370.37359899</v>
      </c>
      <c r="BT221" s="83">
        <f t="shared" si="445"/>
        <v>106469370.37359899</v>
      </c>
      <c r="BU221" s="83">
        <f t="shared" si="446"/>
        <v>106469370.37359899</v>
      </c>
      <c r="BV221" s="83">
        <f t="shared" si="447"/>
        <v>106455434.52128322</v>
      </c>
      <c r="BW221" s="83">
        <f t="shared" si="448"/>
        <v>106487969.97467354</v>
      </c>
      <c r="BX221" s="83">
        <f t="shared" si="449"/>
        <v>106492458.64460061</v>
      </c>
      <c r="BY221" s="83">
        <f t="shared" si="450"/>
        <v>106505851.3304913</v>
      </c>
      <c r="BZ221" s="83">
        <f t="shared" si="451"/>
        <v>106433061.35579498</v>
      </c>
      <c r="CA221" s="83">
        <f t="shared" si="452"/>
        <v>106559821.64415802</v>
      </c>
      <c r="CB221" s="83">
        <f t="shared" si="453"/>
        <v>106460924.95107083</v>
      </c>
      <c r="CC221" s="84"/>
      <c r="CD221" s="84"/>
      <c r="CE221" s="84"/>
      <c r="CF221" s="84"/>
      <c r="CG221" s="84"/>
      <c r="CH221" s="84"/>
      <c r="CI221" s="84"/>
      <c r="CJ221" s="84"/>
      <c r="CK221" s="84"/>
      <c r="CL221" s="83">
        <f t="shared" si="478"/>
        <v>0</v>
      </c>
      <c r="CM221" s="83">
        <f t="shared" si="479"/>
        <v>18263.90935100615</v>
      </c>
      <c r="CN221" s="83">
        <f t="shared" si="480"/>
        <v>23066.145601004362</v>
      </c>
      <c r="CO221" s="83">
        <f t="shared" si="454"/>
        <v>35814.336933001876</v>
      </c>
      <c r="CP221" s="83">
        <f t="shared" si="455"/>
        <v>0</v>
      </c>
      <c r="CQ221" s="83">
        <f t="shared" si="456"/>
        <v>0</v>
      </c>
      <c r="CR221" s="83">
        <f t="shared" si="457"/>
        <v>0</v>
      </c>
      <c r="CS221" s="83">
        <f t="shared" si="458"/>
        <v>0</v>
      </c>
      <c r="CT221" s="83">
        <f t="shared" si="459"/>
        <v>0</v>
      </c>
      <c r="CU221" s="83">
        <f t="shared" si="460"/>
        <v>0</v>
      </c>
      <c r="CV221" s="83">
        <f t="shared" si="490"/>
        <v>35814.336933001876</v>
      </c>
      <c r="CW221" s="83">
        <f>INDEX($CO:$CU,ROW(),MATCH($CW$42,$CO$47:$CU$47,0))</f>
        <v>0</v>
      </c>
      <c r="CX221" s="83">
        <f t="shared" si="481"/>
        <v>90302.999293997884</v>
      </c>
      <c r="CY221" s="83">
        <f t="shared" si="482"/>
        <v>0</v>
      </c>
      <c r="CZ221" s="83">
        <f t="shared" si="491"/>
        <v>0</v>
      </c>
      <c r="DA221" s="83">
        <f t="shared" si="492"/>
        <v>18599.601074546576</v>
      </c>
      <c r="DB221" s="83">
        <f t="shared" si="493"/>
        <v>23088.271001622081</v>
      </c>
      <c r="DC221" s="83">
        <f t="shared" si="461"/>
        <v>36480.956892311573</v>
      </c>
      <c r="DD221" s="83">
        <f t="shared" si="462"/>
        <v>0</v>
      </c>
      <c r="DE221" s="83">
        <f t="shared" si="463"/>
        <v>0</v>
      </c>
      <c r="DF221" s="83">
        <f t="shared" si="464"/>
        <v>0</v>
      </c>
      <c r="DG221" s="83">
        <f t="shared" si="465"/>
        <v>0</v>
      </c>
      <c r="DH221" s="83">
        <f t="shared" si="466"/>
        <v>0</v>
      </c>
      <c r="DI221" s="83">
        <f t="shared" si="467"/>
        <v>0</v>
      </c>
      <c r="DJ221" s="83">
        <f t="shared" si="494"/>
        <v>36480.956892311573</v>
      </c>
      <c r="DK221" s="83">
        <f>INDEX($DC:$DI,ROW(),MATCH($DK$42,$DC$47:$DI$47,0))</f>
        <v>0</v>
      </c>
      <c r="DL221" s="83">
        <f t="shared" si="495"/>
        <v>90451.270559027791</v>
      </c>
      <c r="DM221" s="83">
        <f t="shared" si="496"/>
        <v>0</v>
      </c>
      <c r="DN221" s="83">
        <f t="shared" si="497"/>
        <v>0</v>
      </c>
      <c r="DO221" s="83">
        <f t="shared" si="498"/>
        <v>1253.5302660233947</v>
      </c>
      <c r="DP221" s="83">
        <f t="shared" si="499"/>
        <v>0</v>
      </c>
      <c r="DQ221" s="83">
        <f t="shared" si="500"/>
        <v>-5766.6846467956411</v>
      </c>
      <c r="DR221" s="83">
        <f t="shared" si="501"/>
        <v>0</v>
      </c>
      <c r="DS221" s="83">
        <f t="shared" si="502"/>
        <v>0</v>
      </c>
      <c r="DT221" s="83">
        <f t="shared" si="503"/>
        <v>0</v>
      </c>
      <c r="DU221" s="83">
        <f t="shared" si="504"/>
        <v>0</v>
      </c>
      <c r="DV221" s="83">
        <f t="shared" si="505"/>
        <v>3726.6015830634383</v>
      </c>
      <c r="DW221" s="83">
        <f t="shared" si="506"/>
        <v>0</v>
      </c>
      <c r="DX221" s="83">
        <f t="shared" si="507"/>
        <v>0</v>
      </c>
      <c r="DY221" s="83">
        <f t="shared" si="508"/>
        <v>1264.2385535977282</v>
      </c>
      <c r="DZ221" s="83">
        <f t="shared" si="509"/>
        <v>0</v>
      </c>
      <c r="EA221" s="83">
        <f t="shared" si="510"/>
        <v>-5601.0764945888495</v>
      </c>
      <c r="EB221" s="83">
        <f t="shared" si="511"/>
        <v>0</v>
      </c>
      <c r="EC221" s="83">
        <f t="shared" si="512"/>
        <v>0</v>
      </c>
      <c r="ED221" s="83">
        <f t="shared" si="513"/>
        <v>0</v>
      </c>
      <c r="EE221" s="83">
        <f t="shared" si="514"/>
        <v>0</v>
      </c>
      <c r="EF221" s="83">
        <f t="shared" si="515"/>
        <v>3698.3239196138102</v>
      </c>
      <c r="EG221" s="83">
        <f t="shared" si="516"/>
        <v>0</v>
      </c>
      <c r="EH221" s="83">
        <f t="shared" si="517"/>
        <v>0</v>
      </c>
      <c r="EI221" s="83">
        <f t="shared" si="518"/>
        <v>17010.379084982756</v>
      </c>
      <c r="EJ221" s="83">
        <f t="shared" si="519"/>
        <v>23066.145601004362</v>
      </c>
      <c r="EK221" s="83">
        <f t="shared" si="520"/>
        <v>41581.021579797518</v>
      </c>
      <c r="EL221" s="83">
        <f t="shared" si="521"/>
        <v>0</v>
      </c>
      <c r="EM221" s="83">
        <f t="shared" si="522"/>
        <v>0</v>
      </c>
      <c r="EN221" s="83">
        <f t="shared" si="523"/>
        <v>0</v>
      </c>
      <c r="EO221" s="83">
        <f t="shared" si="524"/>
        <v>0</v>
      </c>
      <c r="EP221" s="83">
        <f t="shared" si="468"/>
        <v>0</v>
      </c>
      <c r="EQ221" s="83">
        <f t="shared" si="469"/>
        <v>0</v>
      </c>
      <c r="ER221" s="83">
        <f t="shared" si="525"/>
        <v>41581.021579797518</v>
      </c>
      <c r="ES221" s="83">
        <f>INDEX($EK:$EQ,ROW(),MATCH($ES$42,$EK$47:$EQ$47,0))</f>
        <v>0</v>
      </c>
      <c r="ET221" s="83">
        <f t="shared" si="526"/>
        <v>86576.397710934441</v>
      </c>
      <c r="EU221" s="83">
        <f t="shared" si="527"/>
        <v>0</v>
      </c>
      <c r="EV221" s="83">
        <f t="shared" si="528"/>
        <v>0</v>
      </c>
      <c r="EW221" s="83">
        <f t="shared" si="529"/>
        <v>17335.362520948845</v>
      </c>
      <c r="EX221" s="83">
        <f t="shared" si="530"/>
        <v>23088.271001622081</v>
      </c>
      <c r="EY221" s="83">
        <f t="shared" si="531"/>
        <v>42082.033386900424</v>
      </c>
      <c r="EZ221" s="83">
        <f t="shared" si="532"/>
        <v>0</v>
      </c>
      <c r="FA221" s="83">
        <f t="shared" si="533"/>
        <v>0</v>
      </c>
      <c r="FB221" s="83">
        <f t="shared" si="534"/>
        <v>0</v>
      </c>
      <c r="FC221" s="83">
        <f t="shared" si="535"/>
        <v>0</v>
      </c>
      <c r="FD221" s="83">
        <f t="shared" si="470"/>
        <v>0</v>
      </c>
      <c r="FE221" s="83">
        <f t="shared" si="471"/>
        <v>0</v>
      </c>
      <c r="FF221" s="83">
        <f t="shared" si="536"/>
        <v>42082.033386900424</v>
      </c>
      <c r="FG221" s="113">
        <f>INDEX($EY:$FE,ROW(),MATCH($FG$42,$EY$47:$FE$47,0))</f>
        <v>0</v>
      </c>
      <c r="FH221" s="83">
        <f t="shared" si="537"/>
        <v>86752.946639413974</v>
      </c>
      <c r="FI221" s="83">
        <f t="shared" si="538"/>
        <v>0</v>
      </c>
      <c r="FJ221" s="84">
        <v>512105.75054767</v>
      </c>
      <c r="FK221" s="84">
        <v>205048.64236969699</v>
      </c>
      <c r="FL221" s="84"/>
      <c r="FM221" s="83">
        <f t="shared" si="472"/>
        <v>0</v>
      </c>
      <c r="FN221" s="83">
        <f t="shared" si="473"/>
        <v>0</v>
      </c>
      <c r="FO221" s="83">
        <f t="shared" si="539"/>
        <v>205048.64236969699</v>
      </c>
      <c r="FP221" s="84">
        <v>4812529.7037117695</v>
      </c>
      <c r="FQ221" s="84">
        <v>110377499.863639</v>
      </c>
      <c r="FR221" s="83">
        <f t="shared" si="540"/>
        <v>110377499.8636384</v>
      </c>
      <c r="FS221" s="83">
        <f t="shared" si="541"/>
        <v>-5.9604644775390625E-7</v>
      </c>
      <c r="FT221" s="84">
        <v>106282124.552844</v>
      </c>
      <c r="FU221" s="83">
        <f t="shared" si="474"/>
        <v>106293911.930409</v>
      </c>
      <c r="FV221" s="83">
        <f t="shared" si="475"/>
        <v>0</v>
      </c>
      <c r="FW221" s="83">
        <f t="shared" si="476"/>
        <v>95825220.955512702</v>
      </c>
      <c r="FX221" s="84">
        <v>3425214.2</v>
      </c>
      <c r="FY221" s="83">
        <f t="shared" si="542"/>
        <v>0</v>
      </c>
      <c r="FZ221" s="83">
        <f t="shared" si="477"/>
        <v>11787.377564996481</v>
      </c>
      <c r="GA221" s="83">
        <f t="shared" si="543"/>
        <v>0</v>
      </c>
      <c r="GB221" s="83">
        <f t="shared" si="544"/>
        <v>0</v>
      </c>
      <c r="GC221" s="83">
        <f t="shared" si="545"/>
        <v>0</v>
      </c>
      <c r="GD221" s="83">
        <f t="shared" si="546"/>
        <v>0</v>
      </c>
      <c r="GE221" s="83">
        <f t="shared" si="547"/>
        <v>0</v>
      </c>
      <c r="GF221" s="83">
        <f t="shared" si="548"/>
        <v>0</v>
      </c>
      <c r="GG221" s="83">
        <f t="shared" si="549"/>
        <v>0</v>
      </c>
      <c r="GH221" s="83">
        <f t="shared" si="550"/>
        <v>0</v>
      </c>
      <c r="GI221" s="83">
        <f t="shared" si="551"/>
        <v>0</v>
      </c>
      <c r="GJ221" s="83">
        <f t="shared" si="552"/>
        <v>106293911.930409</v>
      </c>
      <c r="GK221" s="83">
        <f t="shared" si="553"/>
        <v>106293911.930409</v>
      </c>
      <c r="GL221" s="83">
        <f t="shared" si="554"/>
        <v>106293911.930409</v>
      </c>
      <c r="GM221" s="83">
        <f t="shared" si="555"/>
        <v>0</v>
      </c>
      <c r="GN221" s="83">
        <f t="shared" si="556"/>
        <v>0</v>
      </c>
      <c r="GO221" s="83">
        <f t="shared" si="557"/>
        <v>106293911.930409</v>
      </c>
      <c r="GP221" s="83">
        <f t="shared" si="558"/>
        <v>0</v>
      </c>
      <c r="GQ221" s="83">
        <f t="shared" si="559"/>
        <v>0</v>
      </c>
      <c r="GR221" s="83">
        <f t="shared" si="560"/>
        <v>0</v>
      </c>
      <c r="GS221" s="83">
        <f t="shared" si="561"/>
        <v>0</v>
      </c>
      <c r="GT221" s="83">
        <f t="shared" si="562"/>
        <v>0</v>
      </c>
      <c r="GU221" s="83">
        <f t="shared" si="563"/>
        <v>0</v>
      </c>
      <c r="GV221" s="83">
        <f t="shared" si="564"/>
        <v>0</v>
      </c>
      <c r="GW221" s="83">
        <f t="shared" si="565"/>
        <v>0</v>
      </c>
      <c r="GX221" s="83">
        <f t="shared" si="566"/>
        <v>0</v>
      </c>
      <c r="GY221" s="83">
        <f t="shared" si="567"/>
        <v>0</v>
      </c>
      <c r="GZ221" s="83">
        <f t="shared" si="568"/>
        <v>106312175.83976001</v>
      </c>
      <c r="HA221" s="83">
        <f t="shared" si="569"/>
        <v>106316978.07601</v>
      </c>
      <c r="HB221" s="83">
        <f t="shared" si="570"/>
        <v>106329726.267342</v>
      </c>
      <c r="HC221" s="83">
        <f t="shared" si="571"/>
        <v>0</v>
      </c>
      <c r="HD221" s="83">
        <f t="shared" si="572"/>
        <v>0</v>
      </c>
      <c r="HE221" s="83">
        <f t="shared" si="573"/>
        <v>106384214.929703</v>
      </c>
      <c r="HF221" s="83">
        <f t="shared" si="574"/>
        <v>0</v>
      </c>
      <c r="HG221" s="83">
        <f t="shared" si="575"/>
        <v>0</v>
      </c>
      <c r="HH221" s="83">
        <f t="shared" si="576"/>
        <v>106310911.60120641</v>
      </c>
      <c r="HI221" s="83">
        <f t="shared" si="577"/>
        <v>106316978.07601</v>
      </c>
      <c r="HJ221" s="83">
        <f t="shared" si="578"/>
        <v>106335327.34383659</v>
      </c>
      <c r="HK221" s="83">
        <f t="shared" si="579"/>
        <v>0</v>
      </c>
      <c r="HL221" s="83">
        <f t="shared" si="580"/>
        <v>0</v>
      </c>
      <c r="HM221" s="83">
        <f t="shared" si="581"/>
        <v>106380516.60578339</v>
      </c>
      <c r="HN221" s="83">
        <f t="shared" si="582"/>
        <v>0</v>
      </c>
    </row>
    <row r="222" spans="1:222" x14ac:dyDescent="0.2">
      <c r="A222" s="63"/>
      <c r="K222" s="64" t="s">
        <v>613</v>
      </c>
      <c r="L222" s="64"/>
      <c r="M222" s="84">
        <v>1</v>
      </c>
      <c r="N222" s="84">
        <v>2</v>
      </c>
      <c r="O222" s="84"/>
      <c r="P222" s="84"/>
      <c r="Q222" s="84">
        <v>1</v>
      </c>
      <c r="R222" s="84">
        <v>1</v>
      </c>
      <c r="S222" s="83">
        <f t="shared" si="483"/>
        <v>40</v>
      </c>
      <c r="T222" s="87">
        <f t="shared" si="484"/>
        <v>0</v>
      </c>
      <c r="U222" s="84"/>
      <c r="V222" s="84"/>
      <c r="W222" s="85">
        <v>0.98095050898616198</v>
      </c>
      <c r="X222" s="85">
        <v>1.0158884778386701</v>
      </c>
      <c r="Y222" s="85">
        <v>0.99940012060503902</v>
      </c>
      <c r="Z222" s="85">
        <v>0.97941160264572702</v>
      </c>
      <c r="AA222" s="85">
        <v>0.98183873019201295</v>
      </c>
      <c r="AB222" s="85">
        <v>0.97437658122653803</v>
      </c>
      <c r="AC222" s="85">
        <v>0.98095050898616198</v>
      </c>
      <c r="AD222" s="85">
        <v>0.95945732329894595</v>
      </c>
      <c r="AE222" s="85">
        <v>1.01595354866438</v>
      </c>
      <c r="AF222" s="98">
        <v>-1213398.4264967099</v>
      </c>
      <c r="AG222" s="84">
        <v>1249440.29760168</v>
      </c>
      <c r="AH222" s="84">
        <v>-4518026.8759195097</v>
      </c>
      <c r="AI222" s="84">
        <v>-1155895.0462355099</v>
      </c>
      <c r="AJ222" s="84">
        <v>-1604720.43579653</v>
      </c>
      <c r="AK222" s="84">
        <v>-807992.85317160597</v>
      </c>
      <c r="AL222" s="98">
        <v>-1213398.4264967099</v>
      </c>
      <c r="AM222" s="84">
        <v>-830072.59815141396</v>
      </c>
      <c r="AN222" s="84">
        <v>789741.13961086096</v>
      </c>
      <c r="AO222" s="84"/>
      <c r="AP222" s="84"/>
      <c r="AQ222" s="84"/>
      <c r="AR222" s="84">
        <v>4004098.7255248898</v>
      </c>
      <c r="AS222" s="83">
        <f t="shared" si="485"/>
        <v>4004098.7255248898</v>
      </c>
      <c r="AT222" s="83">
        <f t="shared" si="426"/>
        <v>4004098.7255248898</v>
      </c>
      <c r="AU222" s="83">
        <f t="shared" si="486"/>
        <v>0</v>
      </c>
      <c r="AV222" s="84">
        <v>8204776.96</v>
      </c>
      <c r="AW222" s="84">
        <v>8204776.96</v>
      </c>
      <c r="AX222" s="84"/>
      <c r="AY222" s="83">
        <f t="shared" si="427"/>
        <v>8204776.96</v>
      </c>
      <c r="AZ222" s="83">
        <f t="shared" si="428"/>
        <v>0</v>
      </c>
      <c r="BA222" s="83">
        <f t="shared" si="429"/>
        <v>-1213398.4264967099</v>
      </c>
      <c r="BB222" s="83">
        <f t="shared" si="430"/>
        <v>873600.43431193009</v>
      </c>
      <c r="BC222" s="83">
        <f t="shared" si="431"/>
        <v>873600.43431193009</v>
      </c>
      <c r="BD222" s="83">
        <f t="shared" si="432"/>
        <v>873600.43431193009</v>
      </c>
      <c r="BE222" s="83">
        <f t="shared" si="487"/>
        <v>0</v>
      </c>
      <c r="BF222" s="83">
        <f t="shared" si="488"/>
        <v>0</v>
      </c>
      <c r="BG222" s="83">
        <f t="shared" si="433"/>
        <v>-1213398.4264967099</v>
      </c>
      <c r="BH222" s="83">
        <f t="shared" si="434"/>
        <v>1249440.29760168</v>
      </c>
      <c r="BI222" s="83">
        <f t="shared" si="435"/>
        <v>-4518026.8759195097</v>
      </c>
      <c r="BJ222" s="83">
        <f t="shared" si="436"/>
        <v>-1155895.0462355099</v>
      </c>
      <c r="BK222" s="83">
        <f t="shared" si="437"/>
        <v>-1604720.43579653</v>
      </c>
      <c r="BL222" s="83">
        <f t="shared" si="438"/>
        <v>-807992.85317160597</v>
      </c>
      <c r="BM222" s="83">
        <f t="shared" si="439"/>
        <v>-830072.59815141396</v>
      </c>
      <c r="BN222" s="83">
        <f t="shared" si="440"/>
        <v>789741.13961086096</v>
      </c>
      <c r="BO222" s="83">
        <f t="shared" si="489"/>
        <v>0</v>
      </c>
      <c r="BP222" s="83">
        <f t="shared" si="441"/>
        <v>0</v>
      </c>
      <c r="BQ222" s="83">
        <f t="shared" si="442"/>
        <v>-1190283.8040749556</v>
      </c>
      <c r="BR222" s="83">
        <f t="shared" si="443"/>
        <v>887469.20776498271</v>
      </c>
      <c r="BS222" s="83">
        <f t="shared" si="444"/>
        <v>887469.20776498271</v>
      </c>
      <c r="BT222" s="83">
        <f t="shared" si="445"/>
        <v>887469.20776498271</v>
      </c>
      <c r="BU222" s="83">
        <f t="shared" si="446"/>
        <v>-1190283.8040749556</v>
      </c>
      <c r="BV222" s="83">
        <f t="shared" si="447"/>
        <v>1269292.0020808657</v>
      </c>
      <c r="BW222" s="83">
        <f t="shared" si="448"/>
        <v>-4515316.604690766</v>
      </c>
      <c r="BX222" s="83">
        <f t="shared" si="449"/>
        <v>-1132097.0197237774</v>
      </c>
      <c r="BY222" s="83">
        <f t="shared" si="450"/>
        <v>-1575576.6749956387</v>
      </c>
      <c r="BZ222" s="83">
        <f t="shared" si="451"/>
        <v>-787289.31392882555</v>
      </c>
      <c r="CA222" s="83">
        <f t="shared" si="452"/>
        <v>-796419.23316615727</v>
      </c>
      <c r="CB222" s="83">
        <f t="shared" si="453"/>
        <v>802340.31331390573</v>
      </c>
      <c r="CC222" s="84"/>
      <c r="CD222" s="84"/>
      <c r="CE222" s="84"/>
      <c r="CF222" s="84"/>
      <c r="CG222" s="84"/>
      <c r="CH222" s="84"/>
      <c r="CI222" s="84"/>
      <c r="CJ222" s="84"/>
      <c r="CK222" s="84"/>
      <c r="CL222" s="83">
        <f t="shared" si="478"/>
        <v>2462838.72409839</v>
      </c>
      <c r="CM222" s="83">
        <f t="shared" si="479"/>
        <v>0</v>
      </c>
      <c r="CN222" s="83">
        <f t="shared" si="480"/>
        <v>57503.380261200015</v>
      </c>
      <c r="CO222" s="83">
        <f t="shared" si="454"/>
        <v>0</v>
      </c>
      <c r="CP222" s="83">
        <f t="shared" si="455"/>
        <v>405405.57332510396</v>
      </c>
      <c r="CQ222" s="83">
        <f t="shared" si="456"/>
        <v>0</v>
      </c>
      <c r="CR222" s="83">
        <f t="shared" si="457"/>
        <v>2086998.86080864</v>
      </c>
      <c r="CS222" s="83">
        <f t="shared" si="458"/>
        <v>2086998.86080864</v>
      </c>
      <c r="CT222" s="83">
        <f t="shared" si="459"/>
        <v>2086998.86080864</v>
      </c>
      <c r="CU222" s="83">
        <f t="shared" si="460"/>
        <v>2086998.86080864</v>
      </c>
      <c r="CV222" s="83">
        <f t="shared" si="490"/>
        <v>2086998.86080864</v>
      </c>
      <c r="CW222" s="83">
        <f>INDEX($CO:$CU,ROW(),MATCH($CW$42,$CO$47:$CU$47,0))</f>
        <v>2086998.86080864</v>
      </c>
      <c r="CX222" s="83">
        <f t="shared" si="481"/>
        <v>383325.82834529597</v>
      </c>
      <c r="CY222" s="83">
        <f t="shared" si="482"/>
        <v>2003139.5661075709</v>
      </c>
      <c r="CZ222" s="83">
        <f t="shared" si="491"/>
        <v>2459575.8061558213</v>
      </c>
      <c r="DA222" s="83">
        <f t="shared" si="492"/>
        <v>0</v>
      </c>
      <c r="DB222" s="83">
        <f t="shared" si="493"/>
        <v>58186.784351178212</v>
      </c>
      <c r="DC222" s="83">
        <f t="shared" si="461"/>
        <v>0</v>
      </c>
      <c r="DD222" s="83">
        <f t="shared" si="462"/>
        <v>402994.49014613009</v>
      </c>
      <c r="DE222" s="83">
        <f t="shared" si="463"/>
        <v>0</v>
      </c>
      <c r="DF222" s="83">
        <f t="shared" si="464"/>
        <v>2077753.0118399384</v>
      </c>
      <c r="DG222" s="83">
        <f t="shared" si="465"/>
        <v>2077753.0118399384</v>
      </c>
      <c r="DH222" s="83">
        <f t="shared" si="466"/>
        <v>2077753.0118399384</v>
      </c>
      <c r="DI222" s="83">
        <f t="shared" si="467"/>
        <v>2077753.0118399384</v>
      </c>
      <c r="DJ222" s="83">
        <f t="shared" si="494"/>
        <v>2077753.0118399384</v>
      </c>
      <c r="DK222" s="83">
        <f>INDEX($DC:$DI,ROW(),MATCH($DK$42,$DC$47:$DI$47,0))</f>
        <v>2077753.0118399384</v>
      </c>
      <c r="DL222" s="83">
        <f t="shared" si="495"/>
        <v>393864.57090879837</v>
      </c>
      <c r="DM222" s="83">
        <f t="shared" si="496"/>
        <v>1992624.1173888613</v>
      </c>
      <c r="DN222" s="83">
        <f t="shared" si="497"/>
        <v>0</v>
      </c>
      <c r="DO222" s="83">
        <f t="shared" si="498"/>
        <v>0</v>
      </c>
      <c r="DP222" s="83">
        <f t="shared" si="499"/>
        <v>0</v>
      </c>
      <c r="DQ222" s="83">
        <f t="shared" si="500"/>
        <v>0</v>
      </c>
      <c r="DR222" s="83">
        <f t="shared" si="501"/>
        <v>-47945.519215893233</v>
      </c>
      <c r="DS222" s="83">
        <f t="shared" si="502"/>
        <v>0</v>
      </c>
      <c r="DT222" s="83">
        <f t="shared" si="503"/>
        <v>-55226.665454964168</v>
      </c>
      <c r="DU222" s="83">
        <f t="shared" si="504"/>
        <v>-55226.665454964175</v>
      </c>
      <c r="DV222" s="83">
        <f t="shared" si="505"/>
        <v>15818.994384560061</v>
      </c>
      <c r="DW222" s="83">
        <f t="shared" si="506"/>
        <v>0</v>
      </c>
      <c r="DX222" s="83">
        <f t="shared" si="507"/>
        <v>0</v>
      </c>
      <c r="DY222" s="83">
        <f t="shared" si="508"/>
        <v>0</v>
      </c>
      <c r="DZ222" s="83">
        <f t="shared" si="509"/>
        <v>0</v>
      </c>
      <c r="EA222" s="83">
        <f t="shared" si="510"/>
        <v>0</v>
      </c>
      <c r="EB222" s="83">
        <f t="shared" si="511"/>
        <v>-48495.667733354523</v>
      </c>
      <c r="EC222" s="83">
        <f t="shared" si="512"/>
        <v>0</v>
      </c>
      <c r="ED222" s="83">
        <f t="shared" si="513"/>
        <v>-56096.259257850033</v>
      </c>
      <c r="EE222" s="83">
        <f t="shared" si="514"/>
        <v>-56096.259257850019</v>
      </c>
      <c r="EF222" s="83">
        <f t="shared" si="515"/>
        <v>16104.127169002537</v>
      </c>
      <c r="EG222" s="83">
        <f t="shared" si="516"/>
        <v>0</v>
      </c>
      <c r="EH222" s="83">
        <f t="shared" si="517"/>
        <v>2462838.72409839</v>
      </c>
      <c r="EI222" s="83">
        <f t="shared" si="518"/>
        <v>0</v>
      </c>
      <c r="EJ222" s="83">
        <f t="shared" si="519"/>
        <v>57503.380261200015</v>
      </c>
      <c r="EK222" s="83">
        <f t="shared" si="520"/>
        <v>0</v>
      </c>
      <c r="EL222" s="83">
        <f t="shared" si="521"/>
        <v>453351.0925409972</v>
      </c>
      <c r="EM222" s="83">
        <f t="shared" si="522"/>
        <v>0</v>
      </c>
      <c r="EN222" s="83">
        <f t="shared" si="523"/>
        <v>2142225.5262636044</v>
      </c>
      <c r="EO222" s="83">
        <f t="shared" si="524"/>
        <v>2142225.5262636044</v>
      </c>
      <c r="EP222" s="83">
        <f t="shared" si="468"/>
        <v>2142225.5262636044</v>
      </c>
      <c r="EQ222" s="83">
        <f t="shared" si="469"/>
        <v>2142225.5262636044</v>
      </c>
      <c r="ER222" s="83">
        <f t="shared" si="525"/>
        <v>2142225.5262636044</v>
      </c>
      <c r="ES222" s="83">
        <f>INDEX($EK:$EQ,ROW(),MATCH($ES$42,$EK$47:$EQ$47,0))</f>
        <v>2142225.5262636044</v>
      </c>
      <c r="ET222" s="83">
        <f t="shared" si="526"/>
        <v>367506.83396073594</v>
      </c>
      <c r="EU222" s="83">
        <f t="shared" si="527"/>
        <v>2003139.5661075709</v>
      </c>
      <c r="EV222" s="83">
        <f t="shared" si="528"/>
        <v>2459575.8061558213</v>
      </c>
      <c r="EW222" s="83">
        <f t="shared" si="529"/>
        <v>0</v>
      </c>
      <c r="EX222" s="83">
        <f t="shared" si="530"/>
        <v>58186.784351178212</v>
      </c>
      <c r="EY222" s="83">
        <f t="shared" si="531"/>
        <v>0</v>
      </c>
      <c r="EZ222" s="83">
        <f t="shared" si="532"/>
        <v>451490.15787948458</v>
      </c>
      <c r="FA222" s="83">
        <f t="shared" si="533"/>
        <v>0</v>
      </c>
      <c r="FB222" s="83">
        <f t="shared" si="534"/>
        <v>2133849.2710977886</v>
      </c>
      <c r="FC222" s="83">
        <f t="shared" si="535"/>
        <v>2133849.2710977886</v>
      </c>
      <c r="FD222" s="83">
        <f t="shared" si="470"/>
        <v>2133849.2710977886</v>
      </c>
      <c r="FE222" s="83">
        <f t="shared" si="471"/>
        <v>2133849.2710977886</v>
      </c>
      <c r="FF222" s="83">
        <f t="shared" si="536"/>
        <v>2133849.2710977886</v>
      </c>
      <c r="FG222" s="113">
        <f>INDEX($EY:$FE,ROW(),MATCH($FG$42,$EY$47:$FE$47,0))</f>
        <v>2133849.2710977886</v>
      </c>
      <c r="FH222" s="83">
        <f t="shared" si="537"/>
        <v>377760.44373979582</v>
      </c>
      <c r="FI222" s="83">
        <f t="shared" si="538"/>
        <v>1992624.1173888613</v>
      </c>
      <c r="FJ222" s="84">
        <v>1951921.0639096301</v>
      </c>
      <c r="FK222" s="84">
        <v>48800.781690006603</v>
      </c>
      <c r="FL222" s="84"/>
      <c r="FM222" s="83">
        <f t="shared" si="472"/>
        <v>0</v>
      </c>
      <c r="FN222" s="83">
        <f t="shared" si="473"/>
        <v>0</v>
      </c>
      <c r="FO222" s="83">
        <f t="shared" si="539"/>
        <v>48800.781690006603</v>
      </c>
      <c r="FP222" s="84">
        <v>21889907.665745199</v>
      </c>
      <c r="FQ222" s="84">
        <v>18676384.412293699</v>
      </c>
      <c r="FR222" s="83">
        <f t="shared" si="540"/>
        <v>18676384.412293773</v>
      </c>
      <c r="FS222" s="83">
        <f t="shared" si="541"/>
        <v>7.4505805969238281E-8</v>
      </c>
      <c r="FT222" s="84">
        <v>-1212801.4078517901</v>
      </c>
      <c r="FU222" s="83">
        <f t="shared" si="474"/>
        <v>-1213398.4264967099</v>
      </c>
      <c r="FV222" s="83">
        <f t="shared" si="475"/>
        <v>0</v>
      </c>
      <c r="FW222" s="83">
        <f t="shared" si="476"/>
        <v>4004098.7255248898</v>
      </c>
      <c r="FX222" s="84">
        <v>1205419370.5999999</v>
      </c>
      <c r="FY222" s="83">
        <f t="shared" si="542"/>
        <v>1214837545.9864967</v>
      </c>
      <c r="FZ222" s="83">
        <f t="shared" si="477"/>
        <v>-597.01864491985179</v>
      </c>
      <c r="GA222" s="83">
        <f t="shared" si="543"/>
        <v>0</v>
      </c>
      <c r="GB222" s="83">
        <f t="shared" si="544"/>
        <v>0</v>
      </c>
      <c r="GC222" s="83">
        <f t="shared" si="545"/>
        <v>0</v>
      </c>
      <c r="GD222" s="83">
        <f t="shared" si="546"/>
        <v>0</v>
      </c>
      <c r="GE222" s="83">
        <f t="shared" si="547"/>
        <v>0</v>
      </c>
      <c r="GF222" s="83">
        <f t="shared" si="548"/>
        <v>0</v>
      </c>
      <c r="GG222" s="83">
        <f t="shared" si="549"/>
        <v>0</v>
      </c>
      <c r="GH222" s="83">
        <f t="shared" si="550"/>
        <v>0</v>
      </c>
      <c r="GI222" s="83">
        <f t="shared" si="551"/>
        <v>-1213398.4264967099</v>
      </c>
      <c r="GJ222" s="83">
        <f t="shared" si="552"/>
        <v>0</v>
      </c>
      <c r="GK222" s="83">
        <f t="shared" si="553"/>
        <v>-1213398.4264967099</v>
      </c>
      <c r="GL222" s="83">
        <f t="shared" si="554"/>
        <v>0</v>
      </c>
      <c r="GM222" s="83">
        <f t="shared" si="555"/>
        <v>-1213398.4264967099</v>
      </c>
      <c r="GN222" s="83">
        <f t="shared" si="556"/>
        <v>-1213398.4264967099</v>
      </c>
      <c r="GO222" s="83">
        <f t="shared" si="557"/>
        <v>-1213398.4264967099</v>
      </c>
      <c r="GP222" s="83">
        <f t="shared" si="558"/>
        <v>-1213398.4264967099</v>
      </c>
      <c r="GQ222" s="83">
        <f t="shared" si="559"/>
        <v>0</v>
      </c>
      <c r="GR222" s="83">
        <f t="shared" si="560"/>
        <v>0</v>
      </c>
      <c r="GS222" s="83">
        <f t="shared" si="561"/>
        <v>0</v>
      </c>
      <c r="GT222" s="83">
        <f t="shared" si="562"/>
        <v>0</v>
      </c>
      <c r="GU222" s="83">
        <f t="shared" si="563"/>
        <v>0</v>
      </c>
      <c r="GV222" s="83">
        <f t="shared" si="564"/>
        <v>0</v>
      </c>
      <c r="GW222" s="83">
        <f t="shared" si="565"/>
        <v>0</v>
      </c>
      <c r="GX222" s="83">
        <f t="shared" si="566"/>
        <v>0</v>
      </c>
      <c r="GY222" s="83">
        <f t="shared" si="567"/>
        <v>1249440.29760168</v>
      </c>
      <c r="GZ222" s="83">
        <f t="shared" si="568"/>
        <v>0</v>
      </c>
      <c r="HA222" s="83">
        <f t="shared" si="569"/>
        <v>-1155895.0462355099</v>
      </c>
      <c r="HB222" s="83">
        <f t="shared" si="570"/>
        <v>0</v>
      </c>
      <c r="HC222" s="83">
        <f t="shared" si="571"/>
        <v>-807992.85317160597</v>
      </c>
      <c r="HD222" s="83">
        <f t="shared" si="572"/>
        <v>873600.43431193009</v>
      </c>
      <c r="HE222" s="83">
        <f t="shared" si="573"/>
        <v>-830072.59815141396</v>
      </c>
      <c r="HF222" s="83">
        <f t="shared" si="574"/>
        <v>789741.13961086096</v>
      </c>
      <c r="HG222" s="83">
        <f t="shared" si="575"/>
        <v>1249440.29760168</v>
      </c>
      <c r="HH222" s="83">
        <f t="shared" si="576"/>
        <v>0</v>
      </c>
      <c r="HI222" s="83">
        <f t="shared" si="577"/>
        <v>-1155895.0462355099</v>
      </c>
      <c r="HJ222" s="83">
        <f t="shared" si="578"/>
        <v>0</v>
      </c>
      <c r="HK222" s="83">
        <f t="shared" si="579"/>
        <v>-759497.18543825147</v>
      </c>
      <c r="HL222" s="83">
        <f t="shared" si="580"/>
        <v>929696.69356978009</v>
      </c>
      <c r="HM222" s="83">
        <f t="shared" si="581"/>
        <v>-846176.7253204165</v>
      </c>
      <c r="HN222" s="83">
        <f t="shared" si="582"/>
        <v>789741.13961086096</v>
      </c>
    </row>
    <row r="223" spans="1:222" x14ac:dyDescent="0.2">
      <c r="A223" s="63"/>
      <c r="K223" s="64" t="s">
        <v>614</v>
      </c>
      <c r="L223" s="64"/>
      <c r="M223" s="84">
        <v>1</v>
      </c>
      <c r="N223" s="84">
        <v>2</v>
      </c>
      <c r="O223" s="84"/>
      <c r="P223" s="84"/>
      <c r="Q223" s="84">
        <v>1</v>
      </c>
      <c r="R223" s="84">
        <v>1</v>
      </c>
      <c r="S223" s="83">
        <f t="shared" si="483"/>
        <v>40</v>
      </c>
      <c r="T223" s="87">
        <f t="shared" si="484"/>
        <v>0</v>
      </c>
      <c r="U223" s="84"/>
      <c r="V223" s="84"/>
      <c r="W223" s="85">
        <v>1.0002514906257101</v>
      </c>
      <c r="X223" s="85">
        <v>1.0002514906257101</v>
      </c>
      <c r="Y223" s="85">
        <v>1.0002514906257101</v>
      </c>
      <c r="Z223" s="85">
        <v>1.0002514906257101</v>
      </c>
      <c r="AA223" s="85">
        <v>1.0002514906257101</v>
      </c>
      <c r="AB223" s="85">
        <v>1.0002514906257101</v>
      </c>
      <c r="AC223" s="85">
        <v>1.0002514906257101</v>
      </c>
      <c r="AD223" s="85">
        <v>1.0002514905803099</v>
      </c>
      <c r="AE223" s="85">
        <v>1.0002514906257101</v>
      </c>
      <c r="AF223" s="98">
        <v>5.98442627099149E-4</v>
      </c>
      <c r="AG223" s="84">
        <v>5.98442627099149E-4</v>
      </c>
      <c r="AH223" s="84">
        <v>5.98442627099149E-4</v>
      </c>
      <c r="AI223" s="84">
        <v>5.98442627099149E-4</v>
      </c>
      <c r="AJ223" s="84">
        <v>5.98442627099149E-4</v>
      </c>
      <c r="AK223" s="84">
        <v>5.98442627099149E-4</v>
      </c>
      <c r="AL223" s="98">
        <v>5.98442627099149E-4</v>
      </c>
      <c r="AM223" s="84">
        <v>6.5828686732741096E-4</v>
      </c>
      <c r="AN223" s="84">
        <v>5.98442627099149E-4</v>
      </c>
      <c r="AO223" s="84"/>
      <c r="AP223" s="84"/>
      <c r="AQ223" s="84"/>
      <c r="AR223" s="84"/>
      <c r="AS223" s="83">
        <f t="shared" si="485"/>
        <v>0</v>
      </c>
      <c r="AT223" s="83">
        <f t="shared" si="426"/>
        <v>0</v>
      </c>
      <c r="AU223" s="83">
        <f t="shared" si="486"/>
        <v>0</v>
      </c>
      <c r="AV223" s="84">
        <v>1</v>
      </c>
      <c r="AW223" s="84">
        <v>1</v>
      </c>
      <c r="AX223" s="84"/>
      <c r="AY223" s="83">
        <f t="shared" si="427"/>
        <v>1</v>
      </c>
      <c r="AZ223" s="83">
        <f t="shared" si="428"/>
        <v>0</v>
      </c>
      <c r="BA223" s="83">
        <f t="shared" si="429"/>
        <v>5.98442627099149E-4</v>
      </c>
      <c r="BB223" s="83">
        <f t="shared" si="430"/>
        <v>5.98442627099149E-4</v>
      </c>
      <c r="BC223" s="83">
        <f t="shared" si="431"/>
        <v>5.98442627099149E-4</v>
      </c>
      <c r="BD223" s="83">
        <f t="shared" si="432"/>
        <v>5.98442627099149E-4</v>
      </c>
      <c r="BE223" s="83">
        <f t="shared" si="487"/>
        <v>0</v>
      </c>
      <c r="BF223" s="83">
        <f t="shared" si="488"/>
        <v>0</v>
      </c>
      <c r="BG223" s="83">
        <f t="shared" si="433"/>
        <v>5.98442627099149E-4</v>
      </c>
      <c r="BH223" s="83">
        <f t="shared" si="434"/>
        <v>5.98442627099149E-4</v>
      </c>
      <c r="BI223" s="83">
        <f t="shared" si="435"/>
        <v>5.98442627099149E-4</v>
      </c>
      <c r="BJ223" s="83">
        <f t="shared" si="436"/>
        <v>5.98442627099149E-4</v>
      </c>
      <c r="BK223" s="83">
        <f t="shared" si="437"/>
        <v>5.98442627099149E-4</v>
      </c>
      <c r="BL223" s="83">
        <f t="shared" si="438"/>
        <v>5.98442627099149E-4</v>
      </c>
      <c r="BM223" s="83">
        <f t="shared" si="439"/>
        <v>6.5828686732741096E-4</v>
      </c>
      <c r="BN223" s="83">
        <f t="shared" si="440"/>
        <v>5.98442627099149E-4</v>
      </c>
      <c r="BO223" s="83">
        <f t="shared" si="489"/>
        <v>0</v>
      </c>
      <c r="BP223" s="83">
        <f t="shared" si="441"/>
        <v>0</v>
      </c>
      <c r="BQ223" s="83">
        <f t="shared" si="442"/>
        <v>5.9859312980988975E-4</v>
      </c>
      <c r="BR223" s="83">
        <f t="shared" si="443"/>
        <v>5.9859312980988975E-4</v>
      </c>
      <c r="BS223" s="83">
        <f t="shared" si="444"/>
        <v>5.9859312980988975E-4</v>
      </c>
      <c r="BT223" s="83">
        <f t="shared" si="445"/>
        <v>5.9859312980988975E-4</v>
      </c>
      <c r="BU223" s="83">
        <f t="shared" si="446"/>
        <v>5.9859312980988975E-4</v>
      </c>
      <c r="BV223" s="83">
        <f t="shared" si="447"/>
        <v>5.9859312980988975E-4</v>
      </c>
      <c r="BW223" s="83">
        <f t="shared" si="448"/>
        <v>5.9859312980988975E-4</v>
      </c>
      <c r="BX223" s="83">
        <f t="shared" si="449"/>
        <v>5.9859312980988975E-4</v>
      </c>
      <c r="BY223" s="83">
        <f t="shared" si="450"/>
        <v>5.9859312980988975E-4</v>
      </c>
      <c r="BZ223" s="83">
        <f t="shared" si="451"/>
        <v>5.9859312980988975E-4</v>
      </c>
      <c r="CA223" s="83">
        <f t="shared" si="452"/>
        <v>6.5845242027368555E-4</v>
      </c>
      <c r="CB223" s="83">
        <f t="shared" si="453"/>
        <v>5.9859312980988975E-4</v>
      </c>
      <c r="CC223" s="84"/>
      <c r="CD223" s="84"/>
      <c r="CE223" s="84"/>
      <c r="CF223" s="84"/>
      <c r="CG223" s="84"/>
      <c r="CH223" s="84"/>
      <c r="CI223" s="84"/>
      <c r="CJ223" s="84"/>
      <c r="CK223" s="84"/>
      <c r="CL223" s="83">
        <f t="shared" si="478"/>
        <v>0</v>
      </c>
      <c r="CM223" s="83">
        <f t="shared" si="479"/>
        <v>0</v>
      </c>
      <c r="CN223" s="83">
        <f t="shared" si="480"/>
        <v>0</v>
      </c>
      <c r="CO223" s="83">
        <f t="shared" si="454"/>
        <v>0</v>
      </c>
      <c r="CP223" s="83">
        <f t="shared" si="455"/>
        <v>0</v>
      </c>
      <c r="CQ223" s="83">
        <f t="shared" si="456"/>
        <v>0</v>
      </c>
      <c r="CR223" s="83">
        <f t="shared" si="457"/>
        <v>0</v>
      </c>
      <c r="CS223" s="83">
        <f t="shared" si="458"/>
        <v>0</v>
      </c>
      <c r="CT223" s="83">
        <f t="shared" si="459"/>
        <v>0</v>
      </c>
      <c r="CU223" s="83">
        <f t="shared" si="460"/>
        <v>0</v>
      </c>
      <c r="CV223" s="83">
        <f t="shared" si="490"/>
        <v>0</v>
      </c>
      <c r="CW223" s="83">
        <f>INDEX($CO:$CU,ROW(),MATCH($CW$42,$CO$47:$CU$47,0))</f>
        <v>0</v>
      </c>
      <c r="CX223" s="83">
        <f t="shared" si="481"/>
        <v>5.9844240228261957E-5</v>
      </c>
      <c r="CY223" s="83">
        <f t="shared" si="482"/>
        <v>0</v>
      </c>
      <c r="CZ223" s="83">
        <f t="shared" si="491"/>
        <v>0</v>
      </c>
      <c r="DA223" s="83">
        <f t="shared" si="492"/>
        <v>0</v>
      </c>
      <c r="DB223" s="83">
        <f t="shared" si="493"/>
        <v>0</v>
      </c>
      <c r="DC223" s="83">
        <f t="shared" si="461"/>
        <v>0</v>
      </c>
      <c r="DD223" s="83">
        <f t="shared" si="462"/>
        <v>0</v>
      </c>
      <c r="DE223" s="83">
        <f t="shared" si="463"/>
        <v>0</v>
      </c>
      <c r="DF223" s="83">
        <f t="shared" si="464"/>
        <v>0</v>
      </c>
      <c r="DG223" s="83">
        <f t="shared" si="465"/>
        <v>0</v>
      </c>
      <c r="DH223" s="83">
        <f t="shared" si="466"/>
        <v>0</v>
      </c>
      <c r="DI223" s="83">
        <f t="shared" si="467"/>
        <v>0</v>
      </c>
      <c r="DJ223" s="83">
        <f t="shared" si="494"/>
        <v>0</v>
      </c>
      <c r="DK223" s="83">
        <f>INDEX($DC:$DI,ROW(),MATCH($DK$42,$DC$47:$DI$47,0))</f>
        <v>0</v>
      </c>
      <c r="DL223" s="83">
        <f t="shared" si="495"/>
        <v>5.9859290463795808E-5</v>
      </c>
      <c r="DM223" s="83">
        <f t="shared" si="496"/>
        <v>0</v>
      </c>
      <c r="DN223" s="83">
        <f t="shared" si="497"/>
        <v>0</v>
      </c>
      <c r="DO223" s="83">
        <f t="shared" si="498"/>
        <v>0</v>
      </c>
      <c r="DP223" s="83">
        <f t="shared" si="499"/>
        <v>0</v>
      </c>
      <c r="DQ223" s="83">
        <f t="shared" si="500"/>
        <v>0</v>
      </c>
      <c r="DR223" s="83">
        <f t="shared" si="501"/>
        <v>0</v>
      </c>
      <c r="DS223" s="83">
        <f t="shared" si="502"/>
        <v>0</v>
      </c>
      <c r="DT223" s="83">
        <f t="shared" si="503"/>
        <v>0</v>
      </c>
      <c r="DU223" s="83">
        <f t="shared" si="504"/>
        <v>0</v>
      </c>
      <c r="DV223" s="83">
        <f t="shared" si="505"/>
        <v>2.4696371340424874E-6</v>
      </c>
      <c r="DW223" s="83">
        <f t="shared" si="506"/>
        <v>0</v>
      </c>
      <c r="DX223" s="83">
        <f t="shared" si="507"/>
        <v>0</v>
      </c>
      <c r="DY223" s="83">
        <f t="shared" si="508"/>
        <v>0</v>
      </c>
      <c r="DZ223" s="83">
        <f t="shared" si="509"/>
        <v>0</v>
      </c>
      <c r="EA223" s="83">
        <f t="shared" si="510"/>
        <v>0</v>
      </c>
      <c r="EB223" s="83">
        <f t="shared" si="511"/>
        <v>0</v>
      </c>
      <c r="EC223" s="83">
        <f t="shared" si="512"/>
        <v>0</v>
      </c>
      <c r="ED223" s="83">
        <f t="shared" si="513"/>
        <v>0</v>
      </c>
      <c r="EE223" s="83">
        <f t="shared" si="514"/>
        <v>0</v>
      </c>
      <c r="EF223" s="83">
        <f t="shared" si="515"/>
        <v>2.4474951470017954E-6</v>
      </c>
      <c r="EG223" s="83">
        <f t="shared" si="516"/>
        <v>0</v>
      </c>
      <c r="EH223" s="83">
        <f t="shared" si="517"/>
        <v>0</v>
      </c>
      <c r="EI223" s="83">
        <f t="shared" si="518"/>
        <v>0</v>
      </c>
      <c r="EJ223" s="83">
        <f t="shared" si="519"/>
        <v>0</v>
      </c>
      <c r="EK223" s="83">
        <f t="shared" si="520"/>
        <v>0</v>
      </c>
      <c r="EL223" s="83">
        <f t="shared" si="521"/>
        <v>0</v>
      </c>
      <c r="EM223" s="83">
        <f t="shared" si="522"/>
        <v>0</v>
      </c>
      <c r="EN223" s="83">
        <f t="shared" si="523"/>
        <v>0</v>
      </c>
      <c r="EO223" s="83">
        <f t="shared" si="524"/>
        <v>0</v>
      </c>
      <c r="EP223" s="83">
        <f t="shared" si="468"/>
        <v>0</v>
      </c>
      <c r="EQ223" s="83">
        <f t="shared" si="469"/>
        <v>0</v>
      </c>
      <c r="ER223" s="83">
        <f t="shared" si="525"/>
        <v>0</v>
      </c>
      <c r="ES223" s="83">
        <f>INDEX($EK:$EQ,ROW(),MATCH($ES$42,$EK$47:$EQ$47,0))</f>
        <v>0</v>
      </c>
      <c r="ET223" s="83">
        <f t="shared" si="526"/>
        <v>5.7374603094219472E-5</v>
      </c>
      <c r="EU223" s="83">
        <f t="shared" si="527"/>
        <v>0</v>
      </c>
      <c r="EV223" s="83">
        <f t="shared" si="528"/>
        <v>0</v>
      </c>
      <c r="EW223" s="83">
        <f t="shared" si="529"/>
        <v>0</v>
      </c>
      <c r="EX223" s="83">
        <f t="shared" si="530"/>
        <v>0</v>
      </c>
      <c r="EY223" s="83">
        <f t="shared" si="531"/>
        <v>0</v>
      </c>
      <c r="EZ223" s="83">
        <f t="shared" si="532"/>
        <v>0</v>
      </c>
      <c r="FA223" s="83">
        <f t="shared" si="533"/>
        <v>0</v>
      </c>
      <c r="FB223" s="83">
        <f t="shared" si="534"/>
        <v>0</v>
      </c>
      <c r="FC223" s="83">
        <f t="shared" si="535"/>
        <v>0</v>
      </c>
      <c r="FD223" s="83">
        <f t="shared" si="470"/>
        <v>0</v>
      </c>
      <c r="FE223" s="83">
        <f t="shared" si="471"/>
        <v>0</v>
      </c>
      <c r="FF223" s="83">
        <f t="shared" si="536"/>
        <v>0</v>
      </c>
      <c r="FG223" s="113">
        <f>INDEX($EY:$FE,ROW(),MATCH($FG$42,$EY$47:$FE$47,0))</f>
        <v>0</v>
      </c>
      <c r="FH223" s="83">
        <f t="shared" si="537"/>
        <v>5.7411795316794013E-5</v>
      </c>
      <c r="FI223" s="83">
        <f t="shared" si="538"/>
        <v>0</v>
      </c>
      <c r="FJ223" s="84"/>
      <c r="FK223" s="84">
        <v>5.9844240228262499E-4</v>
      </c>
      <c r="FL223" s="84"/>
      <c r="FM223" s="83">
        <f t="shared" si="472"/>
        <v>0</v>
      </c>
      <c r="FN223" s="83">
        <f t="shared" si="473"/>
        <v>0</v>
      </c>
      <c r="FO223" s="83">
        <f t="shared" si="539"/>
        <v>5.9844240228262499E-4</v>
      </c>
      <c r="FP223" s="84"/>
      <c r="FQ223" s="84"/>
      <c r="FR223" s="83">
        <f t="shared" si="540"/>
        <v>0</v>
      </c>
      <c r="FS223" s="83">
        <f t="shared" si="541"/>
        <v>0</v>
      </c>
      <c r="FT223" s="84">
        <v>5.9844240228262499E-4</v>
      </c>
      <c r="FU223" s="83">
        <f t="shared" si="474"/>
        <v>5.98442627099149E-4</v>
      </c>
      <c r="FV223" s="83">
        <f t="shared" si="475"/>
        <v>0</v>
      </c>
      <c r="FW223" s="83">
        <f t="shared" si="476"/>
        <v>0</v>
      </c>
      <c r="FX223" s="84"/>
      <c r="FY223" s="83">
        <f t="shared" si="542"/>
        <v>0.99940155737290082</v>
      </c>
      <c r="FZ223" s="83">
        <f t="shared" si="477"/>
        <v>2.2481652401252356E-10</v>
      </c>
      <c r="GA223" s="83">
        <f t="shared" si="543"/>
        <v>0</v>
      </c>
      <c r="GB223" s="83">
        <f t="shared" si="544"/>
        <v>0</v>
      </c>
      <c r="GC223" s="83">
        <f t="shared" si="545"/>
        <v>0</v>
      </c>
      <c r="GD223" s="83">
        <f t="shared" si="546"/>
        <v>0</v>
      </c>
      <c r="GE223" s="83">
        <f t="shared" si="547"/>
        <v>0</v>
      </c>
      <c r="GF223" s="83">
        <f t="shared" si="548"/>
        <v>0</v>
      </c>
      <c r="GG223" s="83">
        <f t="shared" si="549"/>
        <v>0</v>
      </c>
      <c r="GH223" s="83">
        <f t="shared" si="550"/>
        <v>0</v>
      </c>
      <c r="GI223" s="83">
        <f t="shared" si="551"/>
        <v>0</v>
      </c>
      <c r="GJ223" s="83">
        <f t="shared" si="552"/>
        <v>0</v>
      </c>
      <c r="GK223" s="83">
        <f t="shared" si="553"/>
        <v>0</v>
      </c>
      <c r="GL223" s="83">
        <f t="shared" si="554"/>
        <v>0</v>
      </c>
      <c r="GM223" s="83">
        <f t="shared" si="555"/>
        <v>0</v>
      </c>
      <c r="GN223" s="83">
        <f t="shared" si="556"/>
        <v>0</v>
      </c>
      <c r="GO223" s="83">
        <f t="shared" si="557"/>
        <v>5.98442627099149E-4</v>
      </c>
      <c r="GP223" s="83">
        <f t="shared" si="558"/>
        <v>0</v>
      </c>
      <c r="GQ223" s="83">
        <f t="shared" si="559"/>
        <v>0</v>
      </c>
      <c r="GR223" s="83">
        <f t="shared" si="560"/>
        <v>0</v>
      </c>
      <c r="GS223" s="83">
        <f t="shared" si="561"/>
        <v>0</v>
      </c>
      <c r="GT223" s="83">
        <f t="shared" si="562"/>
        <v>0</v>
      </c>
      <c r="GU223" s="83">
        <f t="shared" si="563"/>
        <v>0</v>
      </c>
      <c r="GV223" s="83">
        <f t="shared" si="564"/>
        <v>0</v>
      </c>
      <c r="GW223" s="83">
        <f t="shared" si="565"/>
        <v>0</v>
      </c>
      <c r="GX223" s="83">
        <f t="shared" si="566"/>
        <v>0</v>
      </c>
      <c r="GY223" s="83">
        <f t="shared" si="567"/>
        <v>0</v>
      </c>
      <c r="GZ223" s="83">
        <f t="shared" si="568"/>
        <v>0</v>
      </c>
      <c r="HA223" s="83">
        <f t="shared" si="569"/>
        <v>0</v>
      </c>
      <c r="HB223" s="83">
        <f t="shared" si="570"/>
        <v>0</v>
      </c>
      <c r="HC223" s="83">
        <f t="shared" si="571"/>
        <v>0</v>
      </c>
      <c r="HD223" s="83">
        <f t="shared" si="572"/>
        <v>0</v>
      </c>
      <c r="HE223" s="83">
        <f t="shared" si="573"/>
        <v>6.5828686732741096E-4</v>
      </c>
      <c r="HF223" s="83">
        <f t="shared" si="574"/>
        <v>0</v>
      </c>
      <c r="HG223" s="83">
        <f t="shared" si="575"/>
        <v>0</v>
      </c>
      <c r="HH223" s="83">
        <f t="shared" si="576"/>
        <v>0</v>
      </c>
      <c r="HI223" s="83">
        <f t="shared" si="577"/>
        <v>0</v>
      </c>
      <c r="HJ223" s="83">
        <f t="shared" si="578"/>
        <v>0</v>
      </c>
      <c r="HK223" s="83">
        <f t="shared" si="579"/>
        <v>0</v>
      </c>
      <c r="HL223" s="83">
        <f t="shared" si="580"/>
        <v>0</v>
      </c>
      <c r="HM223" s="83">
        <f t="shared" si="581"/>
        <v>6.5583937218040918E-4</v>
      </c>
      <c r="HN223" s="83">
        <f t="shared" si="582"/>
        <v>0</v>
      </c>
    </row>
    <row r="224" spans="1:222" x14ac:dyDescent="0.2">
      <c r="A224" s="63"/>
      <c r="K224" s="64" t="s">
        <v>534</v>
      </c>
      <c r="L224" s="64"/>
      <c r="M224" s="84">
        <v>1</v>
      </c>
      <c r="N224" s="84">
        <v>2</v>
      </c>
      <c r="O224" s="84"/>
      <c r="P224" s="84"/>
      <c r="Q224" s="84">
        <v>1</v>
      </c>
      <c r="R224" s="84">
        <v>1</v>
      </c>
      <c r="S224" s="83">
        <f t="shared" si="483"/>
        <v>40</v>
      </c>
      <c r="T224" s="87">
        <f t="shared" si="484"/>
        <v>0</v>
      </c>
      <c r="U224" s="84"/>
      <c r="V224" s="84"/>
      <c r="W224" s="85">
        <v>1.0012769658942999</v>
      </c>
      <c r="X224" s="85">
        <v>1.0012761352274</v>
      </c>
      <c r="Y224" s="85">
        <v>1.0012780803013701</v>
      </c>
      <c r="Z224" s="85">
        <v>1.0012769658942999</v>
      </c>
      <c r="AA224" s="85">
        <v>1.0012812516596801</v>
      </c>
      <c r="AB224" s="85">
        <v>1.00127269979575</v>
      </c>
      <c r="AC224" s="85">
        <v>1.0012769658942999</v>
      </c>
      <c r="AD224" s="85">
        <v>1.00127695530983</v>
      </c>
      <c r="AE224" s="85">
        <v>1.0012764038786099</v>
      </c>
      <c r="AF224" s="98">
        <v>165057.26447154299</v>
      </c>
      <c r="AG224" s="84">
        <v>164932.02341021301</v>
      </c>
      <c r="AH224" s="84">
        <v>165225.32198618099</v>
      </c>
      <c r="AI224" s="84">
        <v>165057.26447154299</v>
      </c>
      <c r="AJ224" s="84">
        <v>165103.25400761899</v>
      </c>
      <c r="AK224" s="84">
        <v>165011.43724870199</v>
      </c>
      <c r="AL224" s="98">
        <v>165057.26447154299</v>
      </c>
      <c r="AM224" s="84">
        <v>165203.01005112901</v>
      </c>
      <c r="AN224" s="84">
        <v>164929.933801409</v>
      </c>
      <c r="AO224" s="84">
        <v>344.953961476953</v>
      </c>
      <c r="AP224" s="84"/>
      <c r="AQ224" s="84"/>
      <c r="AR224" s="84">
        <v>156177.15520265599</v>
      </c>
      <c r="AS224" s="83">
        <f t="shared" si="485"/>
        <v>156177.15520265599</v>
      </c>
      <c r="AT224" s="83">
        <f t="shared" si="426"/>
        <v>156177.15520265599</v>
      </c>
      <c r="AU224" s="83">
        <f t="shared" si="486"/>
        <v>0</v>
      </c>
      <c r="AV224" s="84">
        <v>156177.16</v>
      </c>
      <c r="AW224" s="84">
        <v>153474.48000000001</v>
      </c>
      <c r="AX224" s="84"/>
      <c r="AY224" s="83">
        <f t="shared" si="427"/>
        <v>156177.16</v>
      </c>
      <c r="AZ224" s="83">
        <f t="shared" si="428"/>
        <v>0</v>
      </c>
      <c r="BA224" s="83">
        <f t="shared" si="429"/>
        <v>168104.89843301993</v>
      </c>
      <c r="BB224" s="83">
        <f t="shared" si="430"/>
        <v>168104.89843301993</v>
      </c>
      <c r="BC224" s="83">
        <f t="shared" si="431"/>
        <v>168104.89843301993</v>
      </c>
      <c r="BD224" s="83">
        <f t="shared" si="432"/>
        <v>168104.89843301993</v>
      </c>
      <c r="BE224" s="83">
        <f t="shared" si="487"/>
        <v>0</v>
      </c>
      <c r="BF224" s="83">
        <f t="shared" si="488"/>
        <v>0</v>
      </c>
      <c r="BG224" s="83">
        <f t="shared" si="433"/>
        <v>168104.89843301993</v>
      </c>
      <c r="BH224" s="83">
        <f t="shared" si="434"/>
        <v>167979.65737168994</v>
      </c>
      <c r="BI224" s="83">
        <f t="shared" si="435"/>
        <v>168272.95594765793</v>
      </c>
      <c r="BJ224" s="83">
        <f t="shared" si="436"/>
        <v>168104.89843301993</v>
      </c>
      <c r="BK224" s="83">
        <f t="shared" si="437"/>
        <v>168150.88796909593</v>
      </c>
      <c r="BL224" s="83">
        <f t="shared" si="438"/>
        <v>168059.07121017892</v>
      </c>
      <c r="BM224" s="83">
        <f t="shared" si="439"/>
        <v>168250.64401260595</v>
      </c>
      <c r="BN224" s="83">
        <f t="shared" si="440"/>
        <v>167977.56776288594</v>
      </c>
      <c r="BO224" s="83">
        <f t="shared" si="489"/>
        <v>0</v>
      </c>
      <c r="BP224" s="83">
        <f t="shared" si="441"/>
        <v>0</v>
      </c>
      <c r="BQ224" s="83">
        <f t="shared" si="442"/>
        <v>168315.67093035654</v>
      </c>
      <c r="BR224" s="83">
        <f t="shared" si="443"/>
        <v>168315.67093035654</v>
      </c>
      <c r="BS224" s="83">
        <f t="shared" si="444"/>
        <v>168315.67093035654</v>
      </c>
      <c r="BT224" s="83">
        <f t="shared" si="445"/>
        <v>168315.67093035654</v>
      </c>
      <c r="BU224" s="83">
        <f t="shared" si="446"/>
        <v>168315.67093035654</v>
      </c>
      <c r="BV224" s="83">
        <f t="shared" si="447"/>
        <v>168190.13293689009</v>
      </c>
      <c r="BW224" s="83">
        <f t="shared" si="448"/>
        <v>168484.12717697601</v>
      </c>
      <c r="BX224" s="83">
        <f t="shared" si="449"/>
        <v>168315.67093035654</v>
      </c>
      <c r="BY224" s="83">
        <f t="shared" si="450"/>
        <v>168362.42678731176</v>
      </c>
      <c r="BZ224" s="83">
        <f t="shared" si="451"/>
        <v>168269.08123266176</v>
      </c>
      <c r="CA224" s="83">
        <f t="shared" si="452"/>
        <v>168461.60087349062</v>
      </c>
      <c r="CB224" s="83">
        <f t="shared" si="453"/>
        <v>168188.08497008894</v>
      </c>
      <c r="CC224" s="84"/>
      <c r="CD224" s="84"/>
      <c r="CE224" s="84"/>
      <c r="CF224" s="84"/>
      <c r="CG224" s="84"/>
      <c r="CH224" s="84"/>
      <c r="CI224" s="84"/>
      <c r="CJ224" s="84"/>
      <c r="CK224" s="84"/>
      <c r="CL224" s="83">
        <f t="shared" si="478"/>
        <v>0</v>
      </c>
      <c r="CM224" s="83">
        <f t="shared" si="479"/>
        <v>168.0575146379997</v>
      </c>
      <c r="CN224" s="83">
        <f t="shared" si="480"/>
        <v>0</v>
      </c>
      <c r="CO224" s="83">
        <f t="shared" si="454"/>
        <v>45.98953607599833</v>
      </c>
      <c r="CP224" s="83">
        <f t="shared" si="455"/>
        <v>0</v>
      </c>
      <c r="CQ224" s="83">
        <f t="shared" si="456"/>
        <v>0</v>
      </c>
      <c r="CR224" s="83">
        <f t="shared" si="457"/>
        <v>0</v>
      </c>
      <c r="CS224" s="83">
        <f t="shared" si="458"/>
        <v>0</v>
      </c>
      <c r="CT224" s="83">
        <f t="shared" si="459"/>
        <v>0</v>
      </c>
      <c r="CU224" s="83">
        <f t="shared" si="460"/>
        <v>0</v>
      </c>
      <c r="CV224" s="83">
        <f t="shared" si="490"/>
        <v>45.98953607599833</v>
      </c>
      <c r="CW224" s="83">
        <f>INDEX($CO:$CU,ROW(),MATCH($CW$42,$CO$47:$CU$47,0))</f>
        <v>0</v>
      </c>
      <c r="CX224" s="83">
        <f t="shared" si="481"/>
        <v>145.74557958601508</v>
      </c>
      <c r="CY224" s="83">
        <f t="shared" si="482"/>
        <v>0</v>
      </c>
      <c r="CZ224" s="83">
        <f t="shared" si="491"/>
        <v>0</v>
      </c>
      <c r="DA224" s="83">
        <f t="shared" si="492"/>
        <v>168.45624661946204</v>
      </c>
      <c r="DB224" s="83">
        <f t="shared" si="493"/>
        <v>0</v>
      </c>
      <c r="DC224" s="83">
        <f t="shared" si="461"/>
        <v>46.755856955220224</v>
      </c>
      <c r="DD224" s="83">
        <f t="shared" si="462"/>
        <v>0</v>
      </c>
      <c r="DE224" s="83">
        <f t="shared" si="463"/>
        <v>0</v>
      </c>
      <c r="DF224" s="83">
        <f t="shared" si="464"/>
        <v>0</v>
      </c>
      <c r="DG224" s="83">
        <f t="shared" si="465"/>
        <v>0</v>
      </c>
      <c r="DH224" s="83">
        <f t="shared" si="466"/>
        <v>0</v>
      </c>
      <c r="DI224" s="83">
        <f t="shared" si="467"/>
        <v>0</v>
      </c>
      <c r="DJ224" s="83">
        <f t="shared" si="494"/>
        <v>46.755856955220224</v>
      </c>
      <c r="DK224" s="83">
        <f>INDEX($DC:$DI,ROW(),MATCH($DK$42,$DC$47:$DI$47,0))</f>
        <v>0</v>
      </c>
      <c r="DL224" s="83">
        <f t="shared" si="495"/>
        <v>145.92994313407689</v>
      </c>
      <c r="DM224" s="83">
        <f t="shared" si="496"/>
        <v>0</v>
      </c>
      <c r="DN224" s="83">
        <f t="shared" si="497"/>
        <v>0</v>
      </c>
      <c r="DO224" s="83">
        <f t="shared" si="498"/>
        <v>11.534506494897647</v>
      </c>
      <c r="DP224" s="83">
        <f t="shared" si="499"/>
        <v>0</v>
      </c>
      <c r="DQ224" s="83">
        <f t="shared" si="500"/>
        <v>-7.4050554697924094</v>
      </c>
      <c r="DR224" s="83">
        <f t="shared" si="501"/>
        <v>0</v>
      </c>
      <c r="DS224" s="83">
        <f t="shared" si="502"/>
        <v>0</v>
      </c>
      <c r="DT224" s="83">
        <f t="shared" si="503"/>
        <v>0</v>
      </c>
      <c r="DU224" s="83">
        <f t="shared" si="504"/>
        <v>0</v>
      </c>
      <c r="DV224" s="83">
        <f t="shared" si="505"/>
        <v>6.0145921160543603</v>
      </c>
      <c r="DW224" s="83">
        <f t="shared" si="506"/>
        <v>0</v>
      </c>
      <c r="DX224" s="83">
        <f t="shared" si="507"/>
        <v>0</v>
      </c>
      <c r="DY224" s="83">
        <f t="shared" si="508"/>
        <v>11.450185448446918</v>
      </c>
      <c r="DZ224" s="83">
        <f t="shared" si="509"/>
        <v>0</v>
      </c>
      <c r="EA224" s="83">
        <f t="shared" si="510"/>
        <v>-7.1786256086784537</v>
      </c>
      <c r="EB224" s="83">
        <f t="shared" si="511"/>
        <v>0</v>
      </c>
      <c r="EC224" s="83">
        <f t="shared" si="512"/>
        <v>0</v>
      </c>
      <c r="ED224" s="83">
        <f t="shared" si="513"/>
        <v>0</v>
      </c>
      <c r="EE224" s="83">
        <f t="shared" si="514"/>
        <v>0</v>
      </c>
      <c r="EF224" s="83">
        <f t="shared" si="515"/>
        <v>5.9667066691831403</v>
      </c>
      <c r="EG224" s="83">
        <f t="shared" si="516"/>
        <v>0</v>
      </c>
      <c r="EH224" s="83">
        <f t="shared" si="517"/>
        <v>0</v>
      </c>
      <c r="EI224" s="83">
        <f t="shared" si="518"/>
        <v>156.52300814310206</v>
      </c>
      <c r="EJ224" s="83">
        <f t="shared" si="519"/>
        <v>0</v>
      </c>
      <c r="EK224" s="83">
        <f t="shared" si="520"/>
        <v>53.394591545790739</v>
      </c>
      <c r="EL224" s="83">
        <f t="shared" si="521"/>
        <v>0</v>
      </c>
      <c r="EM224" s="83">
        <f t="shared" si="522"/>
        <v>0</v>
      </c>
      <c r="EN224" s="83">
        <f t="shared" si="523"/>
        <v>0</v>
      </c>
      <c r="EO224" s="83">
        <f t="shared" si="524"/>
        <v>0</v>
      </c>
      <c r="EP224" s="83">
        <f t="shared" si="468"/>
        <v>0</v>
      </c>
      <c r="EQ224" s="83">
        <f t="shared" si="469"/>
        <v>0</v>
      </c>
      <c r="ER224" s="83">
        <f t="shared" si="525"/>
        <v>53.394591545790739</v>
      </c>
      <c r="ES224" s="83">
        <f>INDEX($EK:$EQ,ROW(),MATCH($ES$42,$EK$47:$EQ$47,0))</f>
        <v>0</v>
      </c>
      <c r="ET224" s="83">
        <f t="shared" si="526"/>
        <v>139.73098746996072</v>
      </c>
      <c r="EU224" s="83">
        <f t="shared" si="527"/>
        <v>0</v>
      </c>
      <c r="EV224" s="83">
        <f t="shared" si="528"/>
        <v>0</v>
      </c>
      <c r="EW224" s="83">
        <f t="shared" si="529"/>
        <v>157.00606117101512</v>
      </c>
      <c r="EX224" s="83">
        <f t="shared" si="530"/>
        <v>0</v>
      </c>
      <c r="EY224" s="83">
        <f t="shared" si="531"/>
        <v>53.934482563898676</v>
      </c>
      <c r="EZ224" s="83">
        <f t="shared" si="532"/>
        <v>0</v>
      </c>
      <c r="FA224" s="83">
        <f t="shared" si="533"/>
        <v>0</v>
      </c>
      <c r="FB224" s="83">
        <f t="shared" si="534"/>
        <v>0</v>
      </c>
      <c r="FC224" s="83">
        <f t="shared" si="535"/>
        <v>0</v>
      </c>
      <c r="FD224" s="83">
        <f t="shared" si="470"/>
        <v>0</v>
      </c>
      <c r="FE224" s="83">
        <f t="shared" si="471"/>
        <v>0</v>
      </c>
      <c r="FF224" s="83">
        <f t="shared" si="536"/>
        <v>53.934482563898676</v>
      </c>
      <c r="FG224" s="113">
        <f>INDEX($EY:$FE,ROW(),MATCH($FG$42,$EY$47:$FE$47,0))</f>
        <v>0</v>
      </c>
      <c r="FH224" s="83">
        <f t="shared" si="537"/>
        <v>139.96323646489375</v>
      </c>
      <c r="FI224" s="83">
        <f t="shared" si="538"/>
        <v>0</v>
      </c>
      <c r="FJ224" s="84">
        <v>994.60503268889897</v>
      </c>
      <c r="FK224" s="84">
        <v>218.845641957693</v>
      </c>
      <c r="FL224" s="84"/>
      <c r="FM224" s="83">
        <f t="shared" si="472"/>
        <v>0</v>
      </c>
      <c r="FN224" s="83">
        <f t="shared" si="473"/>
        <v>0</v>
      </c>
      <c r="FO224" s="83">
        <f t="shared" si="539"/>
        <v>218.845641957693</v>
      </c>
      <c r="FP224" s="84"/>
      <c r="FQ224" s="84">
        <v>163843.81051451401</v>
      </c>
      <c r="FR224" s="83">
        <f t="shared" si="540"/>
        <v>163843.81051451442</v>
      </c>
      <c r="FS224" s="83">
        <f t="shared" si="541"/>
        <v>4.0745362639427185E-10</v>
      </c>
      <c r="FT224" s="84">
        <v>165057.26118916101</v>
      </c>
      <c r="FU224" s="83">
        <f t="shared" si="474"/>
        <v>168104.89843301993</v>
      </c>
      <c r="FV224" s="83">
        <f t="shared" si="475"/>
        <v>0</v>
      </c>
      <c r="FW224" s="83">
        <f t="shared" si="476"/>
        <v>156177.15520265599</v>
      </c>
      <c r="FX224" s="84">
        <v>-114867.14</v>
      </c>
      <c r="FY224" s="83">
        <f t="shared" si="542"/>
        <v>0</v>
      </c>
      <c r="FZ224" s="83">
        <f t="shared" si="477"/>
        <v>3.2823819783516228E-3</v>
      </c>
      <c r="GA224" s="83">
        <f t="shared" si="543"/>
        <v>0</v>
      </c>
      <c r="GB224" s="83">
        <f t="shared" si="544"/>
        <v>0</v>
      </c>
      <c r="GC224" s="83">
        <f t="shared" si="545"/>
        <v>0</v>
      </c>
      <c r="GD224" s="83">
        <f t="shared" si="546"/>
        <v>0</v>
      </c>
      <c r="GE224" s="83">
        <f t="shared" si="547"/>
        <v>0</v>
      </c>
      <c r="GF224" s="83">
        <f t="shared" si="548"/>
        <v>0</v>
      </c>
      <c r="GG224" s="83">
        <f t="shared" si="549"/>
        <v>0</v>
      </c>
      <c r="GH224" s="83">
        <f t="shared" si="550"/>
        <v>0</v>
      </c>
      <c r="GI224" s="83">
        <f t="shared" si="551"/>
        <v>0</v>
      </c>
      <c r="GJ224" s="83">
        <f t="shared" si="552"/>
        <v>168104.89843301993</v>
      </c>
      <c r="GK224" s="83">
        <f t="shared" si="553"/>
        <v>0</v>
      </c>
      <c r="GL224" s="83">
        <f t="shared" si="554"/>
        <v>168104.89843301993</v>
      </c>
      <c r="GM224" s="83">
        <f t="shared" si="555"/>
        <v>0</v>
      </c>
      <c r="GN224" s="83">
        <f t="shared" si="556"/>
        <v>0</v>
      </c>
      <c r="GO224" s="83">
        <f t="shared" si="557"/>
        <v>168104.89843301993</v>
      </c>
      <c r="GP224" s="83">
        <f t="shared" si="558"/>
        <v>0</v>
      </c>
      <c r="GQ224" s="83">
        <f t="shared" si="559"/>
        <v>0</v>
      </c>
      <c r="GR224" s="83">
        <f t="shared" si="560"/>
        <v>0</v>
      </c>
      <c r="GS224" s="83">
        <f t="shared" si="561"/>
        <v>0</v>
      </c>
      <c r="GT224" s="83">
        <f t="shared" si="562"/>
        <v>0</v>
      </c>
      <c r="GU224" s="83">
        <f t="shared" si="563"/>
        <v>0</v>
      </c>
      <c r="GV224" s="83">
        <f t="shared" si="564"/>
        <v>0</v>
      </c>
      <c r="GW224" s="83">
        <f t="shared" si="565"/>
        <v>0</v>
      </c>
      <c r="GX224" s="83">
        <f t="shared" si="566"/>
        <v>0</v>
      </c>
      <c r="GY224" s="83">
        <f t="shared" si="567"/>
        <v>0</v>
      </c>
      <c r="GZ224" s="83">
        <f t="shared" si="568"/>
        <v>168272.95594765793</v>
      </c>
      <c r="HA224" s="83">
        <f t="shared" si="569"/>
        <v>0</v>
      </c>
      <c r="HB224" s="83">
        <f t="shared" si="570"/>
        <v>168150.88796909593</v>
      </c>
      <c r="HC224" s="83">
        <f t="shared" si="571"/>
        <v>0</v>
      </c>
      <c r="HD224" s="83">
        <f t="shared" si="572"/>
        <v>0</v>
      </c>
      <c r="HE224" s="83">
        <f t="shared" si="573"/>
        <v>168250.64401260595</v>
      </c>
      <c r="HF224" s="83">
        <f t="shared" si="574"/>
        <v>0</v>
      </c>
      <c r="HG224" s="83">
        <f t="shared" si="575"/>
        <v>0</v>
      </c>
      <c r="HH224" s="83">
        <f t="shared" si="576"/>
        <v>168261.50576220948</v>
      </c>
      <c r="HI224" s="83">
        <f t="shared" si="577"/>
        <v>0</v>
      </c>
      <c r="HJ224" s="83">
        <f t="shared" si="578"/>
        <v>168158.06659470461</v>
      </c>
      <c r="HK224" s="83">
        <f t="shared" si="579"/>
        <v>0</v>
      </c>
      <c r="HL224" s="83">
        <f t="shared" si="580"/>
        <v>0</v>
      </c>
      <c r="HM224" s="83">
        <f t="shared" si="581"/>
        <v>168244.67730593676</v>
      </c>
      <c r="HN224" s="83">
        <f t="shared" si="582"/>
        <v>0</v>
      </c>
    </row>
    <row r="225" spans="1:222" x14ac:dyDescent="0.2">
      <c r="A225" s="63"/>
      <c r="K225" s="64" t="s">
        <v>535</v>
      </c>
      <c r="L225" s="64"/>
      <c r="M225" s="84">
        <v>1</v>
      </c>
      <c r="N225" s="84">
        <v>2</v>
      </c>
      <c r="O225" s="84">
        <v>1</v>
      </c>
      <c r="P225" s="84"/>
      <c r="Q225" s="84">
        <v>1</v>
      </c>
      <c r="R225" s="84">
        <v>1</v>
      </c>
      <c r="S225" s="83">
        <f t="shared" si="483"/>
        <v>40</v>
      </c>
      <c r="T225" s="87">
        <f t="shared" si="484"/>
        <v>0</v>
      </c>
      <c r="U225" s="84"/>
      <c r="V225" s="84"/>
      <c r="W225" s="85">
        <v>1.0025146804543099</v>
      </c>
      <c r="X225" s="85">
        <v>1.0025096531542399</v>
      </c>
      <c r="Y225" s="85">
        <v>1.00252140161078</v>
      </c>
      <c r="Z225" s="85">
        <v>1.0025144591183599</v>
      </c>
      <c r="AA225" s="85">
        <v>1.0025961090281801</v>
      </c>
      <c r="AB225" s="85">
        <v>1.00243900769667</v>
      </c>
      <c r="AC225" s="85">
        <v>1.0025146804543099</v>
      </c>
      <c r="AD225" s="85">
        <v>1.00251520732541</v>
      </c>
      <c r="AE225" s="85">
        <v>1.0025122351322</v>
      </c>
      <c r="AF225" s="98">
        <v>308861282.53715801</v>
      </c>
      <c r="AG225" s="84">
        <v>308522298.67044401</v>
      </c>
      <c r="AH225" s="84">
        <v>309315802.23971999</v>
      </c>
      <c r="AI225" s="84">
        <v>308929071.670147</v>
      </c>
      <c r="AJ225" s="84">
        <v>310574088.66742897</v>
      </c>
      <c r="AK225" s="84">
        <v>307276414.29953903</v>
      </c>
      <c r="AL225" s="98">
        <v>308861282.53715801</v>
      </c>
      <c r="AM225" s="84">
        <v>309354096.83064502</v>
      </c>
      <c r="AN225" s="84">
        <v>308736655.12397498</v>
      </c>
      <c r="AO225" s="84">
        <v>14579598.058468601</v>
      </c>
      <c r="AP225" s="84"/>
      <c r="AQ225" s="84"/>
      <c r="AR225" s="84">
        <v>260897090.817193</v>
      </c>
      <c r="AS225" s="83">
        <f t="shared" si="485"/>
        <v>260897090.817193</v>
      </c>
      <c r="AT225" s="83">
        <f t="shared" si="426"/>
        <v>260897090.817193</v>
      </c>
      <c r="AU225" s="83">
        <f t="shared" si="486"/>
        <v>0</v>
      </c>
      <c r="AV225" s="84">
        <v>262411767.43000001</v>
      </c>
      <c r="AW225" s="84">
        <v>262411767.43000001</v>
      </c>
      <c r="AX225" s="84"/>
      <c r="AY225" s="83">
        <f t="shared" si="427"/>
        <v>262411767.43000001</v>
      </c>
      <c r="AZ225" s="83">
        <f t="shared" si="428"/>
        <v>0</v>
      </c>
      <c r="BA225" s="83">
        <f t="shared" si="429"/>
        <v>323440880.59562659</v>
      </c>
      <c r="BB225" s="83">
        <f t="shared" si="430"/>
        <v>323440880.59562659</v>
      </c>
      <c r="BC225" s="83">
        <f t="shared" si="431"/>
        <v>323440880.59562659</v>
      </c>
      <c r="BD225" s="83">
        <f t="shared" si="432"/>
        <v>323440880.59562659</v>
      </c>
      <c r="BE225" s="83">
        <f t="shared" si="487"/>
        <v>0</v>
      </c>
      <c r="BF225" s="83">
        <f t="shared" si="488"/>
        <v>0</v>
      </c>
      <c r="BG225" s="83">
        <f t="shared" si="433"/>
        <v>323440880.59562659</v>
      </c>
      <c r="BH225" s="83">
        <f t="shared" si="434"/>
        <v>323101896.72891259</v>
      </c>
      <c r="BI225" s="83">
        <f t="shared" si="435"/>
        <v>323895400.29818857</v>
      </c>
      <c r="BJ225" s="83">
        <f t="shared" si="436"/>
        <v>323508669.72861558</v>
      </c>
      <c r="BK225" s="83">
        <f t="shared" si="437"/>
        <v>325153686.72589755</v>
      </c>
      <c r="BL225" s="83">
        <f t="shared" si="438"/>
        <v>321856012.35800761</v>
      </c>
      <c r="BM225" s="83">
        <f t="shared" si="439"/>
        <v>323933694.88911361</v>
      </c>
      <c r="BN225" s="83">
        <f t="shared" si="440"/>
        <v>323316253.18244356</v>
      </c>
      <c r="BO225" s="83">
        <f t="shared" si="489"/>
        <v>0</v>
      </c>
      <c r="BP225" s="83">
        <f t="shared" si="441"/>
        <v>0</v>
      </c>
      <c r="BQ225" s="83">
        <f t="shared" si="442"/>
        <v>324217568.02591586</v>
      </c>
      <c r="BR225" s="83">
        <f t="shared" si="443"/>
        <v>324217568.02591586</v>
      </c>
      <c r="BS225" s="83">
        <f t="shared" si="444"/>
        <v>324217568.02591586</v>
      </c>
      <c r="BT225" s="83">
        <f t="shared" si="445"/>
        <v>324217568.02591586</v>
      </c>
      <c r="BU225" s="83">
        <f t="shared" si="446"/>
        <v>324217568.02591586</v>
      </c>
      <c r="BV225" s="83">
        <f t="shared" si="447"/>
        <v>323876180.68892419</v>
      </c>
      <c r="BW225" s="83">
        <f t="shared" si="448"/>
        <v>324675309.66019547</v>
      </c>
      <c r="BX225" s="83">
        <f t="shared" si="449"/>
        <v>324285459.24980307</v>
      </c>
      <c r="BY225" s="83">
        <f t="shared" si="450"/>
        <v>325959970.92140585</v>
      </c>
      <c r="BZ225" s="83">
        <f t="shared" si="451"/>
        <v>322605461.89748937</v>
      </c>
      <c r="CA225" s="83">
        <f t="shared" si="452"/>
        <v>324711784.57960767</v>
      </c>
      <c r="CB225" s="83">
        <f t="shared" si="453"/>
        <v>324091872.25404394</v>
      </c>
      <c r="CC225" s="84"/>
      <c r="CD225" s="84"/>
      <c r="CE225" s="84"/>
      <c r="CF225" s="84"/>
      <c r="CG225" s="84"/>
      <c r="CH225" s="84"/>
      <c r="CI225" s="84"/>
      <c r="CJ225" s="84"/>
      <c r="CK225" s="84"/>
      <c r="CL225" s="83">
        <f t="shared" si="478"/>
        <v>0</v>
      </c>
      <c r="CM225" s="83">
        <f t="shared" si="479"/>
        <v>454519.70256197453</v>
      </c>
      <c r="CN225" s="83">
        <f t="shared" si="480"/>
        <v>67789.132988989353</v>
      </c>
      <c r="CO225" s="83">
        <f t="shared" si="454"/>
        <v>1712806.1302709579</v>
      </c>
      <c r="CP225" s="83">
        <f t="shared" si="455"/>
        <v>0</v>
      </c>
      <c r="CQ225" s="83">
        <f t="shared" si="456"/>
        <v>0</v>
      </c>
      <c r="CR225" s="83">
        <f t="shared" si="457"/>
        <v>0</v>
      </c>
      <c r="CS225" s="83">
        <f t="shared" si="458"/>
        <v>0</v>
      </c>
      <c r="CT225" s="83">
        <f t="shared" si="459"/>
        <v>0</v>
      </c>
      <c r="CU225" s="83">
        <f t="shared" si="460"/>
        <v>0</v>
      </c>
      <c r="CV225" s="83">
        <f t="shared" si="490"/>
        <v>1712806.1302709579</v>
      </c>
      <c r="CW225" s="83">
        <f>INDEX($CO:$CU,ROW(),MATCH($CW$42,$CO$47:$CU$47,0))</f>
        <v>0</v>
      </c>
      <c r="CX225" s="83">
        <f t="shared" si="481"/>
        <v>492814.29348701239</v>
      </c>
      <c r="CY225" s="83">
        <f t="shared" si="482"/>
        <v>0</v>
      </c>
      <c r="CZ225" s="83">
        <f t="shared" si="491"/>
        <v>0</v>
      </c>
      <c r="DA225" s="83">
        <f t="shared" si="492"/>
        <v>457741.63427960873</v>
      </c>
      <c r="DB225" s="83">
        <f t="shared" si="493"/>
        <v>67891.223887205124</v>
      </c>
      <c r="DC225" s="83">
        <f t="shared" si="461"/>
        <v>1742402.8954899907</v>
      </c>
      <c r="DD225" s="83">
        <f t="shared" si="462"/>
        <v>0</v>
      </c>
      <c r="DE225" s="83">
        <f t="shared" si="463"/>
        <v>0</v>
      </c>
      <c r="DF225" s="83">
        <f t="shared" si="464"/>
        <v>0</v>
      </c>
      <c r="DG225" s="83">
        <f t="shared" si="465"/>
        <v>0</v>
      </c>
      <c r="DH225" s="83">
        <f t="shared" si="466"/>
        <v>0</v>
      </c>
      <c r="DI225" s="83">
        <f t="shared" si="467"/>
        <v>0</v>
      </c>
      <c r="DJ225" s="83">
        <f t="shared" si="494"/>
        <v>1742402.8954899907</v>
      </c>
      <c r="DK225" s="83">
        <f>INDEX($DC:$DI,ROW(),MATCH($DK$42,$DC$47:$DI$47,0))</f>
        <v>0</v>
      </c>
      <c r="DL225" s="83">
        <f t="shared" si="495"/>
        <v>494216.55369180441</v>
      </c>
      <c r="DM225" s="83">
        <f t="shared" si="496"/>
        <v>0</v>
      </c>
      <c r="DN225" s="83">
        <f t="shared" si="497"/>
        <v>0</v>
      </c>
      <c r="DO225" s="83">
        <f t="shared" si="498"/>
        <v>31195.632474708855</v>
      </c>
      <c r="DP225" s="83">
        <f t="shared" si="499"/>
        <v>0</v>
      </c>
      <c r="DQ225" s="83">
        <f t="shared" si="500"/>
        <v>-275789.35309756978</v>
      </c>
      <c r="DR225" s="83">
        <f t="shared" si="501"/>
        <v>0</v>
      </c>
      <c r="DS225" s="83">
        <f t="shared" si="502"/>
        <v>0</v>
      </c>
      <c r="DT225" s="83">
        <f t="shared" si="503"/>
        <v>0</v>
      </c>
      <c r="DU225" s="83">
        <f t="shared" si="504"/>
        <v>0</v>
      </c>
      <c r="DV225" s="83">
        <f t="shared" si="505"/>
        <v>20337.336972450452</v>
      </c>
      <c r="DW225" s="83">
        <f t="shared" si="506"/>
        <v>0</v>
      </c>
      <c r="DX225" s="83">
        <f t="shared" si="507"/>
        <v>0</v>
      </c>
      <c r="DY225" s="83">
        <f t="shared" si="508"/>
        <v>31113.281372203859</v>
      </c>
      <c r="DZ225" s="83">
        <f t="shared" si="509"/>
        <v>0</v>
      </c>
      <c r="EA225" s="83">
        <f t="shared" si="510"/>
        <v>-267518.5283884189</v>
      </c>
      <c r="EB225" s="83">
        <f t="shared" si="511"/>
        <v>0</v>
      </c>
      <c r="EC225" s="83">
        <f t="shared" si="512"/>
        <v>0</v>
      </c>
      <c r="ED225" s="83">
        <f t="shared" si="513"/>
        <v>0</v>
      </c>
      <c r="EE225" s="83">
        <f t="shared" si="514"/>
        <v>0</v>
      </c>
      <c r="EF225" s="83">
        <f t="shared" si="515"/>
        <v>20207.266196384859</v>
      </c>
      <c r="EG225" s="83">
        <f t="shared" si="516"/>
        <v>0</v>
      </c>
      <c r="EH225" s="83">
        <f t="shared" si="517"/>
        <v>0</v>
      </c>
      <c r="EI225" s="83">
        <f t="shared" si="518"/>
        <v>423324.07008726569</v>
      </c>
      <c r="EJ225" s="83">
        <f t="shared" si="519"/>
        <v>67789.132988989353</v>
      </c>
      <c r="EK225" s="83">
        <f t="shared" si="520"/>
        <v>1988595.4833685276</v>
      </c>
      <c r="EL225" s="83">
        <f t="shared" si="521"/>
        <v>0</v>
      </c>
      <c r="EM225" s="83">
        <f t="shared" si="522"/>
        <v>0</v>
      </c>
      <c r="EN225" s="83">
        <f t="shared" si="523"/>
        <v>0</v>
      </c>
      <c r="EO225" s="83">
        <f t="shared" si="524"/>
        <v>0</v>
      </c>
      <c r="EP225" s="83">
        <f t="shared" si="468"/>
        <v>0</v>
      </c>
      <c r="EQ225" s="83">
        <f t="shared" si="469"/>
        <v>0</v>
      </c>
      <c r="ER225" s="83">
        <f t="shared" si="525"/>
        <v>1988595.4833685276</v>
      </c>
      <c r="ES225" s="83">
        <f>INDEX($EK:$EQ,ROW(),MATCH($ES$42,$EK$47:$EQ$47,0))</f>
        <v>0</v>
      </c>
      <c r="ET225" s="83">
        <f t="shared" si="526"/>
        <v>472476.95651456196</v>
      </c>
      <c r="EU225" s="83">
        <f t="shared" si="527"/>
        <v>0</v>
      </c>
      <c r="EV225" s="83">
        <f t="shared" si="528"/>
        <v>0</v>
      </c>
      <c r="EW225" s="83">
        <f t="shared" si="529"/>
        <v>426628.35290740489</v>
      </c>
      <c r="EX225" s="83">
        <f t="shared" si="530"/>
        <v>67891.223887205124</v>
      </c>
      <c r="EY225" s="83">
        <f t="shared" si="531"/>
        <v>2009921.4238784097</v>
      </c>
      <c r="EZ225" s="83">
        <f t="shared" si="532"/>
        <v>0</v>
      </c>
      <c r="FA225" s="83">
        <f t="shared" si="533"/>
        <v>0</v>
      </c>
      <c r="FB225" s="83">
        <f t="shared" si="534"/>
        <v>0</v>
      </c>
      <c r="FC225" s="83">
        <f t="shared" si="535"/>
        <v>0</v>
      </c>
      <c r="FD225" s="83">
        <f t="shared" si="470"/>
        <v>0</v>
      </c>
      <c r="FE225" s="83">
        <f t="shared" si="471"/>
        <v>0</v>
      </c>
      <c r="FF225" s="83">
        <f t="shared" si="536"/>
        <v>2009921.4238784097</v>
      </c>
      <c r="FG225" s="113">
        <f>INDEX($EY:$FE,ROW(),MATCH($FG$42,$EY$47:$FE$47,0))</f>
        <v>0</v>
      </c>
      <c r="FH225" s="83">
        <f t="shared" si="537"/>
        <v>474009.28749541956</v>
      </c>
      <c r="FI225" s="83">
        <f t="shared" si="538"/>
        <v>0</v>
      </c>
      <c r="FJ225" s="84">
        <v>2932567.48563693</v>
      </c>
      <c r="FK225" s="84">
        <v>795442.34652133903</v>
      </c>
      <c r="FL225" s="84"/>
      <c r="FM225" s="83">
        <f t="shared" si="472"/>
        <v>0</v>
      </c>
      <c r="FN225" s="83">
        <f t="shared" si="473"/>
        <v>0</v>
      </c>
      <c r="FO225" s="83">
        <f t="shared" si="539"/>
        <v>795442.34652133903</v>
      </c>
      <c r="FP225" s="84">
        <v>15053292.480843199</v>
      </c>
      <c r="FQ225" s="84">
        <v>320190198.03043699</v>
      </c>
      <c r="FR225" s="83">
        <f t="shared" si="540"/>
        <v>320190198.03043693</v>
      </c>
      <c r="FS225" s="83">
        <f t="shared" si="541"/>
        <v>0</v>
      </c>
      <c r="FT225" s="84">
        <v>308864915.38175201</v>
      </c>
      <c r="FU225" s="83">
        <f t="shared" si="474"/>
        <v>323440880.59562659</v>
      </c>
      <c r="FV225" s="83">
        <f t="shared" si="475"/>
        <v>0</v>
      </c>
      <c r="FW225" s="83">
        <f t="shared" si="476"/>
        <v>260897090.817193</v>
      </c>
      <c r="FX225" s="84">
        <v>-40223077.880000003</v>
      </c>
      <c r="FY225" s="83">
        <f t="shared" si="542"/>
        <v>0</v>
      </c>
      <c r="FZ225" s="83">
        <f t="shared" si="477"/>
        <v>-3632.84459400177</v>
      </c>
      <c r="GA225" s="83">
        <f t="shared" si="543"/>
        <v>0</v>
      </c>
      <c r="GB225" s="83">
        <f t="shared" si="544"/>
        <v>0</v>
      </c>
      <c r="GC225" s="83">
        <f t="shared" si="545"/>
        <v>0</v>
      </c>
      <c r="GD225" s="83">
        <f t="shared" si="546"/>
        <v>0</v>
      </c>
      <c r="GE225" s="83">
        <f t="shared" si="547"/>
        <v>0</v>
      </c>
      <c r="GF225" s="83">
        <f t="shared" si="548"/>
        <v>0</v>
      </c>
      <c r="GG225" s="83">
        <f t="shared" si="549"/>
        <v>0</v>
      </c>
      <c r="GH225" s="83">
        <f t="shared" si="550"/>
        <v>0</v>
      </c>
      <c r="GI225" s="83">
        <f t="shared" si="551"/>
        <v>0</v>
      </c>
      <c r="GJ225" s="83">
        <f t="shared" si="552"/>
        <v>323440880.59562659</v>
      </c>
      <c r="GK225" s="83">
        <f t="shared" si="553"/>
        <v>323440880.59562659</v>
      </c>
      <c r="GL225" s="83">
        <f t="shared" si="554"/>
        <v>323440880.59562659</v>
      </c>
      <c r="GM225" s="83">
        <f t="shared" si="555"/>
        <v>0</v>
      </c>
      <c r="GN225" s="83">
        <f t="shared" si="556"/>
        <v>0</v>
      </c>
      <c r="GO225" s="83">
        <f t="shared" si="557"/>
        <v>323440880.59562659</v>
      </c>
      <c r="GP225" s="83">
        <f t="shared" si="558"/>
        <v>0</v>
      </c>
      <c r="GQ225" s="83">
        <f t="shared" si="559"/>
        <v>0</v>
      </c>
      <c r="GR225" s="83">
        <f t="shared" si="560"/>
        <v>0</v>
      </c>
      <c r="GS225" s="83">
        <f t="shared" si="561"/>
        <v>0</v>
      </c>
      <c r="GT225" s="83">
        <f t="shared" si="562"/>
        <v>0</v>
      </c>
      <c r="GU225" s="83">
        <f t="shared" si="563"/>
        <v>0</v>
      </c>
      <c r="GV225" s="83">
        <f t="shared" si="564"/>
        <v>0</v>
      </c>
      <c r="GW225" s="83">
        <f t="shared" si="565"/>
        <v>0</v>
      </c>
      <c r="GX225" s="83">
        <f t="shared" si="566"/>
        <v>0</v>
      </c>
      <c r="GY225" s="83">
        <f t="shared" si="567"/>
        <v>0</v>
      </c>
      <c r="GZ225" s="83">
        <f t="shared" si="568"/>
        <v>323895400.29818857</v>
      </c>
      <c r="HA225" s="83">
        <f t="shared" si="569"/>
        <v>323508669.72861558</v>
      </c>
      <c r="HB225" s="83">
        <f t="shared" si="570"/>
        <v>325153686.72589755</v>
      </c>
      <c r="HC225" s="83">
        <f t="shared" si="571"/>
        <v>0</v>
      </c>
      <c r="HD225" s="83">
        <f t="shared" si="572"/>
        <v>0</v>
      </c>
      <c r="HE225" s="83">
        <f t="shared" si="573"/>
        <v>323933694.88911361</v>
      </c>
      <c r="HF225" s="83">
        <f t="shared" si="574"/>
        <v>0</v>
      </c>
      <c r="HG225" s="83">
        <f t="shared" si="575"/>
        <v>0</v>
      </c>
      <c r="HH225" s="83">
        <f t="shared" si="576"/>
        <v>323864287.01681638</v>
      </c>
      <c r="HI225" s="83">
        <f t="shared" si="577"/>
        <v>323508669.72861558</v>
      </c>
      <c r="HJ225" s="83">
        <f t="shared" si="578"/>
        <v>325421205.25428599</v>
      </c>
      <c r="HK225" s="83">
        <f t="shared" si="579"/>
        <v>0</v>
      </c>
      <c r="HL225" s="83">
        <f t="shared" si="580"/>
        <v>0</v>
      </c>
      <c r="HM225" s="83">
        <f t="shared" si="581"/>
        <v>323913487.62291723</v>
      </c>
      <c r="HN225" s="83">
        <f t="shared" si="582"/>
        <v>0</v>
      </c>
    </row>
    <row r="226" spans="1:222" x14ac:dyDescent="0.2">
      <c r="A226" s="63"/>
      <c r="K226" s="64" t="s">
        <v>536</v>
      </c>
      <c r="L226" s="64"/>
      <c r="M226" s="84">
        <v>1</v>
      </c>
      <c r="N226" s="84">
        <v>2</v>
      </c>
      <c r="O226" s="84"/>
      <c r="P226" s="84"/>
      <c r="Q226" s="84">
        <v>1</v>
      </c>
      <c r="R226" s="84">
        <v>1</v>
      </c>
      <c r="S226" s="83">
        <f t="shared" si="483"/>
        <v>40</v>
      </c>
      <c r="T226" s="87">
        <f t="shared" si="484"/>
        <v>0</v>
      </c>
      <c r="U226" s="84"/>
      <c r="V226" s="84"/>
      <c r="W226" s="85">
        <v>1.0013727919898101</v>
      </c>
      <c r="X226" s="85">
        <v>1.00137173890763</v>
      </c>
      <c r="Y226" s="85">
        <v>1.0013741968882599</v>
      </c>
      <c r="Z226" s="85">
        <v>1.0013726782538399</v>
      </c>
      <c r="AA226" s="85">
        <v>1.0014077909210899</v>
      </c>
      <c r="AB226" s="85">
        <v>1.00133885892647</v>
      </c>
      <c r="AC226" s="85">
        <v>1.0013727919898101</v>
      </c>
      <c r="AD226" s="85">
        <v>1.0013725332788499</v>
      </c>
      <c r="AE226" s="85">
        <v>1.0013725109054299</v>
      </c>
      <c r="AF226" s="98">
        <v>15472082.967547599</v>
      </c>
      <c r="AG226" s="84">
        <v>15442101.04964</v>
      </c>
      <c r="AH226" s="84">
        <v>15512180.1760755</v>
      </c>
      <c r="AI226" s="84">
        <v>15474268.1131698</v>
      </c>
      <c r="AJ226" s="84">
        <v>15491506.6516445</v>
      </c>
      <c r="AK226" s="84">
        <v>15453112.8655593</v>
      </c>
      <c r="AL226" s="98">
        <v>15472082.967547599</v>
      </c>
      <c r="AM226" s="84">
        <v>15487337.5973642</v>
      </c>
      <c r="AN226" s="84">
        <v>15445389.3978038</v>
      </c>
      <c r="AO226" s="84"/>
      <c r="AP226" s="84"/>
      <c r="AQ226" s="84"/>
      <c r="AR226" s="84">
        <v>14521332.525461899</v>
      </c>
      <c r="AS226" s="83">
        <f t="shared" si="485"/>
        <v>14521332.525461899</v>
      </c>
      <c r="AT226" s="83">
        <f t="shared" si="426"/>
        <v>14521332.525461899</v>
      </c>
      <c r="AU226" s="83">
        <f t="shared" si="486"/>
        <v>0</v>
      </c>
      <c r="AV226" s="84">
        <v>14521332.529999999</v>
      </c>
      <c r="AW226" s="84">
        <v>14521332.529999999</v>
      </c>
      <c r="AX226" s="84"/>
      <c r="AY226" s="83">
        <f t="shared" si="427"/>
        <v>14521332.529999999</v>
      </c>
      <c r="AZ226" s="83">
        <f t="shared" si="428"/>
        <v>0</v>
      </c>
      <c r="BA226" s="83">
        <f t="shared" si="429"/>
        <v>15472082.967547599</v>
      </c>
      <c r="BB226" s="83">
        <f t="shared" si="430"/>
        <v>15472082.967547599</v>
      </c>
      <c r="BC226" s="83">
        <f t="shared" si="431"/>
        <v>15472082.967547599</v>
      </c>
      <c r="BD226" s="83">
        <f t="shared" si="432"/>
        <v>15472082.967547599</v>
      </c>
      <c r="BE226" s="83">
        <f t="shared" si="487"/>
        <v>0</v>
      </c>
      <c r="BF226" s="83">
        <f t="shared" si="488"/>
        <v>0</v>
      </c>
      <c r="BG226" s="83">
        <f t="shared" si="433"/>
        <v>15472082.967547599</v>
      </c>
      <c r="BH226" s="83">
        <f t="shared" si="434"/>
        <v>15442101.04964</v>
      </c>
      <c r="BI226" s="83">
        <f t="shared" si="435"/>
        <v>15512180.1760755</v>
      </c>
      <c r="BJ226" s="83">
        <f t="shared" si="436"/>
        <v>15474268.1131698</v>
      </c>
      <c r="BK226" s="83">
        <f t="shared" si="437"/>
        <v>15491506.6516445</v>
      </c>
      <c r="BL226" s="83">
        <f t="shared" si="438"/>
        <v>15453112.8655593</v>
      </c>
      <c r="BM226" s="83">
        <f t="shared" si="439"/>
        <v>15487337.5973642</v>
      </c>
      <c r="BN226" s="83">
        <f t="shared" si="440"/>
        <v>15445389.3978038</v>
      </c>
      <c r="BO226" s="83">
        <f t="shared" si="489"/>
        <v>0</v>
      </c>
      <c r="BP226" s="83">
        <f t="shared" si="441"/>
        <v>0</v>
      </c>
      <c r="BQ226" s="83">
        <f t="shared" si="442"/>
        <v>15493322.919111125</v>
      </c>
      <c r="BR226" s="83">
        <f t="shared" si="443"/>
        <v>15493322.919111125</v>
      </c>
      <c r="BS226" s="83">
        <f t="shared" si="444"/>
        <v>15493322.919111125</v>
      </c>
      <c r="BT226" s="83">
        <f t="shared" si="445"/>
        <v>15493322.919111125</v>
      </c>
      <c r="BU226" s="83">
        <f t="shared" si="446"/>
        <v>15493322.919111125</v>
      </c>
      <c r="BV226" s="83">
        <f t="shared" si="447"/>
        <v>15463283.580465345</v>
      </c>
      <c r="BW226" s="83">
        <f t="shared" si="448"/>
        <v>15533496.96580359</v>
      </c>
      <c r="BX226" s="83">
        <f t="shared" si="449"/>
        <v>15495509.304502837</v>
      </c>
      <c r="BY226" s="83">
        <f t="shared" si="450"/>
        <v>15513315.454062689</v>
      </c>
      <c r="BZ226" s="83">
        <f t="shared" si="451"/>
        <v>15473802.403661104</v>
      </c>
      <c r="CA226" s="83">
        <f t="shared" si="452"/>
        <v>15508594.483617365</v>
      </c>
      <c r="CB226" s="83">
        <f t="shared" si="453"/>
        <v>15466588.363190897</v>
      </c>
      <c r="CC226" s="84"/>
      <c r="CD226" s="84"/>
      <c r="CE226" s="84"/>
      <c r="CF226" s="84"/>
      <c r="CG226" s="84"/>
      <c r="CH226" s="84"/>
      <c r="CI226" s="84"/>
      <c r="CJ226" s="84"/>
      <c r="CK226" s="84"/>
      <c r="CL226" s="83">
        <f t="shared" si="478"/>
        <v>0</v>
      </c>
      <c r="CM226" s="83">
        <f t="shared" si="479"/>
        <v>40097.208527900279</v>
      </c>
      <c r="CN226" s="83">
        <f t="shared" si="480"/>
        <v>2185.1456222012639</v>
      </c>
      <c r="CO226" s="83">
        <f t="shared" si="454"/>
        <v>19423.684096900746</v>
      </c>
      <c r="CP226" s="83">
        <f t="shared" si="455"/>
        <v>0</v>
      </c>
      <c r="CQ226" s="83">
        <f t="shared" si="456"/>
        <v>0</v>
      </c>
      <c r="CR226" s="83">
        <f t="shared" si="457"/>
        <v>0</v>
      </c>
      <c r="CS226" s="83">
        <f t="shared" si="458"/>
        <v>0</v>
      </c>
      <c r="CT226" s="83">
        <f t="shared" si="459"/>
        <v>0</v>
      </c>
      <c r="CU226" s="83">
        <f t="shared" si="460"/>
        <v>0</v>
      </c>
      <c r="CV226" s="83">
        <f t="shared" si="490"/>
        <v>19423.684096900746</v>
      </c>
      <c r="CW226" s="83">
        <f>INDEX($CO:$CU,ROW(),MATCH($CW$42,$CO$47:$CU$47,0))</f>
        <v>0</v>
      </c>
      <c r="CX226" s="83">
        <f t="shared" si="481"/>
        <v>15254.629816601053</v>
      </c>
      <c r="CY226" s="83">
        <f t="shared" si="482"/>
        <v>0</v>
      </c>
      <c r="CZ226" s="83">
        <f t="shared" si="491"/>
        <v>0</v>
      </c>
      <c r="DA226" s="83">
        <f t="shared" si="492"/>
        <v>40174.046692464501</v>
      </c>
      <c r="DB226" s="83">
        <f t="shared" si="493"/>
        <v>2186.3853917121887</v>
      </c>
      <c r="DC226" s="83">
        <f t="shared" si="461"/>
        <v>19992.534951563925</v>
      </c>
      <c r="DD226" s="83">
        <f t="shared" si="462"/>
        <v>0</v>
      </c>
      <c r="DE226" s="83">
        <f t="shared" si="463"/>
        <v>0</v>
      </c>
      <c r="DF226" s="83">
        <f t="shared" si="464"/>
        <v>0</v>
      </c>
      <c r="DG226" s="83">
        <f t="shared" si="465"/>
        <v>0</v>
      </c>
      <c r="DH226" s="83">
        <f t="shared" si="466"/>
        <v>0</v>
      </c>
      <c r="DI226" s="83">
        <f t="shared" si="467"/>
        <v>0</v>
      </c>
      <c r="DJ226" s="83">
        <f t="shared" si="494"/>
        <v>19992.534951563925</v>
      </c>
      <c r="DK226" s="83">
        <f>INDEX($DC:$DI,ROW(),MATCH($DK$42,$DC$47:$DI$47,0))</f>
        <v>0</v>
      </c>
      <c r="DL226" s="83">
        <f t="shared" si="495"/>
        <v>15271.564506240189</v>
      </c>
      <c r="DM226" s="83">
        <f t="shared" si="496"/>
        <v>0</v>
      </c>
      <c r="DN226" s="83">
        <f t="shared" si="497"/>
        <v>0</v>
      </c>
      <c r="DO226" s="83">
        <f t="shared" si="498"/>
        <v>2752.0430323426567</v>
      </c>
      <c r="DP226" s="83">
        <f t="shared" si="499"/>
        <v>0</v>
      </c>
      <c r="DQ226" s="83">
        <f t="shared" si="500"/>
        <v>-3127.5257468913792</v>
      </c>
      <c r="DR226" s="83">
        <f t="shared" si="501"/>
        <v>0</v>
      </c>
      <c r="DS226" s="83">
        <f t="shared" si="502"/>
        <v>0</v>
      </c>
      <c r="DT226" s="83">
        <f t="shared" si="503"/>
        <v>0</v>
      </c>
      <c r="DU226" s="83">
        <f t="shared" si="504"/>
        <v>0</v>
      </c>
      <c r="DV226" s="83">
        <f t="shared" si="505"/>
        <v>629.52424690251326</v>
      </c>
      <c r="DW226" s="83">
        <f t="shared" si="506"/>
        <v>0</v>
      </c>
      <c r="DX226" s="83">
        <f t="shared" si="507"/>
        <v>0</v>
      </c>
      <c r="DY226" s="83">
        <f t="shared" si="508"/>
        <v>2730.6810763890039</v>
      </c>
      <c r="DZ226" s="83">
        <f t="shared" si="509"/>
        <v>0</v>
      </c>
      <c r="EA226" s="83">
        <f t="shared" si="510"/>
        <v>-3069.5389354781605</v>
      </c>
      <c r="EB226" s="83">
        <f t="shared" si="511"/>
        <v>0</v>
      </c>
      <c r="EC226" s="83">
        <f t="shared" si="512"/>
        <v>0</v>
      </c>
      <c r="ED226" s="83">
        <f t="shared" si="513"/>
        <v>0</v>
      </c>
      <c r="EE226" s="83">
        <f t="shared" si="514"/>
        <v>0</v>
      </c>
      <c r="EF226" s="83">
        <f t="shared" si="515"/>
        <v>624.41568763255214</v>
      </c>
      <c r="EG226" s="83">
        <f t="shared" si="516"/>
        <v>0</v>
      </c>
      <c r="EH226" s="83">
        <f t="shared" si="517"/>
        <v>0</v>
      </c>
      <c r="EI226" s="83">
        <f t="shared" si="518"/>
        <v>37345.165495557623</v>
      </c>
      <c r="EJ226" s="83">
        <f t="shared" si="519"/>
        <v>2185.1456222012639</v>
      </c>
      <c r="EK226" s="83">
        <f t="shared" si="520"/>
        <v>22551.209843792127</v>
      </c>
      <c r="EL226" s="83">
        <f t="shared" si="521"/>
        <v>0</v>
      </c>
      <c r="EM226" s="83">
        <f t="shared" si="522"/>
        <v>0</v>
      </c>
      <c r="EN226" s="83">
        <f t="shared" si="523"/>
        <v>0</v>
      </c>
      <c r="EO226" s="83">
        <f t="shared" si="524"/>
        <v>0</v>
      </c>
      <c r="EP226" s="83">
        <f t="shared" si="468"/>
        <v>0</v>
      </c>
      <c r="EQ226" s="83">
        <f t="shared" si="469"/>
        <v>0</v>
      </c>
      <c r="ER226" s="83">
        <f t="shared" si="525"/>
        <v>22551.209843792127</v>
      </c>
      <c r="ES226" s="83">
        <f>INDEX($EK:$EQ,ROW(),MATCH($ES$42,$EK$47:$EQ$47,0))</f>
        <v>0</v>
      </c>
      <c r="ET226" s="83">
        <f t="shared" si="526"/>
        <v>14625.10556969854</v>
      </c>
      <c r="EU226" s="83">
        <f t="shared" si="527"/>
        <v>0</v>
      </c>
      <c r="EV226" s="83">
        <f t="shared" si="528"/>
        <v>0</v>
      </c>
      <c r="EW226" s="83">
        <f t="shared" si="529"/>
        <v>37443.365616075498</v>
      </c>
      <c r="EX226" s="83">
        <f t="shared" si="530"/>
        <v>2186.3853917121887</v>
      </c>
      <c r="EY226" s="83">
        <f t="shared" si="531"/>
        <v>23062.073887042086</v>
      </c>
      <c r="EZ226" s="83">
        <f t="shared" si="532"/>
        <v>0</v>
      </c>
      <c r="FA226" s="83">
        <f t="shared" si="533"/>
        <v>0</v>
      </c>
      <c r="FB226" s="83">
        <f t="shared" si="534"/>
        <v>0</v>
      </c>
      <c r="FC226" s="83">
        <f t="shared" si="535"/>
        <v>0</v>
      </c>
      <c r="FD226" s="83">
        <f t="shared" si="470"/>
        <v>0</v>
      </c>
      <c r="FE226" s="83">
        <f t="shared" si="471"/>
        <v>0</v>
      </c>
      <c r="FF226" s="83">
        <f t="shared" si="536"/>
        <v>23062.073887042086</v>
      </c>
      <c r="FG226" s="113">
        <f>INDEX($EY:$FE,ROW(),MATCH($FG$42,$EY$47:$FE$47,0))</f>
        <v>0</v>
      </c>
      <c r="FH226" s="83">
        <f t="shared" si="537"/>
        <v>14647.148818607637</v>
      </c>
      <c r="FI226" s="83">
        <f t="shared" si="538"/>
        <v>0</v>
      </c>
      <c r="FJ226" s="84">
        <v>109127.74438023999</v>
      </c>
      <c r="FK226" s="84">
        <v>43565.2290474853</v>
      </c>
      <c r="FL226" s="84"/>
      <c r="FM226" s="83">
        <f t="shared" si="472"/>
        <v>0</v>
      </c>
      <c r="FN226" s="83">
        <f t="shared" si="473"/>
        <v>0</v>
      </c>
      <c r="FO226" s="83">
        <f t="shared" si="539"/>
        <v>43565.2290474853</v>
      </c>
      <c r="FP226" s="84">
        <v>1655063.30828832</v>
      </c>
      <c r="FQ226" s="84">
        <v>16974467.274459898</v>
      </c>
      <c r="FR226" s="83">
        <f t="shared" si="540"/>
        <v>16974467.274459895</v>
      </c>
      <c r="FS226" s="83">
        <f t="shared" si="541"/>
        <v>0</v>
      </c>
      <c r="FT226" s="84">
        <v>15472096.9395993</v>
      </c>
      <c r="FU226" s="83">
        <f t="shared" si="474"/>
        <v>15472082.967547599</v>
      </c>
      <c r="FV226" s="83">
        <f t="shared" si="475"/>
        <v>0</v>
      </c>
      <c r="FW226" s="83">
        <f t="shared" si="476"/>
        <v>14521332.525461899</v>
      </c>
      <c r="FX226" s="84">
        <v>-14521332.529999999</v>
      </c>
      <c r="FY226" s="83">
        <f t="shared" si="542"/>
        <v>0</v>
      </c>
      <c r="FZ226" s="83">
        <f t="shared" si="477"/>
        <v>-13.97205170057714</v>
      </c>
      <c r="GA226" s="83">
        <f t="shared" si="543"/>
        <v>0</v>
      </c>
      <c r="GB226" s="83">
        <f t="shared" si="544"/>
        <v>0</v>
      </c>
      <c r="GC226" s="83">
        <f t="shared" si="545"/>
        <v>0</v>
      </c>
      <c r="GD226" s="83">
        <f t="shared" si="546"/>
        <v>0</v>
      </c>
      <c r="GE226" s="83">
        <f t="shared" si="547"/>
        <v>0</v>
      </c>
      <c r="GF226" s="83">
        <f t="shared" si="548"/>
        <v>0</v>
      </c>
      <c r="GG226" s="83">
        <f t="shared" si="549"/>
        <v>0</v>
      </c>
      <c r="GH226" s="83">
        <f t="shared" si="550"/>
        <v>0</v>
      </c>
      <c r="GI226" s="83">
        <f t="shared" si="551"/>
        <v>0</v>
      </c>
      <c r="GJ226" s="83">
        <f t="shared" si="552"/>
        <v>15472082.967547599</v>
      </c>
      <c r="GK226" s="83">
        <f t="shared" si="553"/>
        <v>15472082.967547599</v>
      </c>
      <c r="GL226" s="83">
        <f t="shared" si="554"/>
        <v>15472082.967547599</v>
      </c>
      <c r="GM226" s="83">
        <f t="shared" si="555"/>
        <v>0</v>
      </c>
      <c r="GN226" s="83">
        <f t="shared" si="556"/>
        <v>0</v>
      </c>
      <c r="GO226" s="83">
        <f t="shared" si="557"/>
        <v>15472082.967547599</v>
      </c>
      <c r="GP226" s="83">
        <f t="shared" si="558"/>
        <v>0</v>
      </c>
      <c r="GQ226" s="83">
        <f t="shared" si="559"/>
        <v>0</v>
      </c>
      <c r="GR226" s="83">
        <f t="shared" si="560"/>
        <v>0</v>
      </c>
      <c r="GS226" s="83">
        <f t="shared" si="561"/>
        <v>0</v>
      </c>
      <c r="GT226" s="83">
        <f t="shared" si="562"/>
        <v>0</v>
      </c>
      <c r="GU226" s="83">
        <f t="shared" si="563"/>
        <v>0</v>
      </c>
      <c r="GV226" s="83">
        <f t="shared" si="564"/>
        <v>0</v>
      </c>
      <c r="GW226" s="83">
        <f t="shared" si="565"/>
        <v>0</v>
      </c>
      <c r="GX226" s="83">
        <f t="shared" si="566"/>
        <v>0</v>
      </c>
      <c r="GY226" s="83">
        <f t="shared" si="567"/>
        <v>0</v>
      </c>
      <c r="GZ226" s="83">
        <f t="shared" si="568"/>
        <v>15512180.1760755</v>
      </c>
      <c r="HA226" s="83">
        <f t="shared" si="569"/>
        <v>15474268.1131698</v>
      </c>
      <c r="HB226" s="83">
        <f t="shared" si="570"/>
        <v>15491506.6516445</v>
      </c>
      <c r="HC226" s="83">
        <f t="shared" si="571"/>
        <v>0</v>
      </c>
      <c r="HD226" s="83">
        <f t="shared" si="572"/>
        <v>0</v>
      </c>
      <c r="HE226" s="83">
        <f t="shared" si="573"/>
        <v>15487337.5973642</v>
      </c>
      <c r="HF226" s="83">
        <f t="shared" si="574"/>
        <v>0</v>
      </c>
      <c r="HG226" s="83">
        <f t="shared" si="575"/>
        <v>0</v>
      </c>
      <c r="HH226" s="83">
        <f t="shared" si="576"/>
        <v>15509449.494999111</v>
      </c>
      <c r="HI226" s="83">
        <f t="shared" si="577"/>
        <v>15474268.1131698</v>
      </c>
      <c r="HJ226" s="83">
        <f t="shared" si="578"/>
        <v>15494576.190579979</v>
      </c>
      <c r="HK226" s="83">
        <f t="shared" si="579"/>
        <v>0</v>
      </c>
      <c r="HL226" s="83">
        <f t="shared" si="580"/>
        <v>0</v>
      </c>
      <c r="HM226" s="83">
        <f t="shared" si="581"/>
        <v>15486713.181676568</v>
      </c>
      <c r="HN226" s="83">
        <f t="shared" si="582"/>
        <v>0</v>
      </c>
    </row>
    <row r="227" spans="1:222" x14ac:dyDescent="0.2">
      <c r="A227" s="63"/>
      <c r="K227" s="64" t="s">
        <v>537</v>
      </c>
      <c r="L227" s="64"/>
      <c r="M227" s="84">
        <v>1</v>
      </c>
      <c r="N227" s="84">
        <v>2</v>
      </c>
      <c r="O227" s="84">
        <v>1</v>
      </c>
      <c r="P227" s="84"/>
      <c r="Q227" s="84">
        <v>1</v>
      </c>
      <c r="R227" s="84">
        <v>1</v>
      </c>
      <c r="S227" s="83">
        <f t="shared" si="483"/>
        <v>40</v>
      </c>
      <c r="T227" s="87">
        <f t="shared" si="484"/>
        <v>0</v>
      </c>
      <c r="U227" s="84"/>
      <c r="V227" s="84"/>
      <c r="W227" s="85">
        <v>1.0023555247164</v>
      </c>
      <c r="X227" s="85">
        <v>1.00235097182013</v>
      </c>
      <c r="Y227" s="85">
        <v>1.0023616988786701</v>
      </c>
      <c r="Z227" s="85">
        <v>1.0023555247164</v>
      </c>
      <c r="AA227" s="85">
        <v>1.0024326449497101</v>
      </c>
      <c r="AB227" s="85">
        <v>1.0022827003007999</v>
      </c>
      <c r="AC227" s="85">
        <v>1.0023555247164</v>
      </c>
      <c r="AD227" s="85">
        <v>1.0023555614331201</v>
      </c>
      <c r="AE227" s="85">
        <v>1.00235231099119</v>
      </c>
      <c r="AF227" s="98">
        <v>1502394.3454263399</v>
      </c>
      <c r="AG227" s="84">
        <v>1502571.0882605</v>
      </c>
      <c r="AH227" s="84">
        <v>1502199.35873719</v>
      </c>
      <c r="AI227" s="84">
        <v>1502394.3454263399</v>
      </c>
      <c r="AJ227" s="84">
        <v>1510352.8792729001</v>
      </c>
      <c r="AK227" s="84">
        <v>1494923.2457483399</v>
      </c>
      <c r="AL227" s="98">
        <v>1502394.3454263399</v>
      </c>
      <c r="AM227" s="84">
        <v>1518520.36205505</v>
      </c>
      <c r="AN227" s="84">
        <v>1502520.1409841201</v>
      </c>
      <c r="AO227" s="84">
        <v>2815.0488311970598</v>
      </c>
      <c r="AP227" s="84"/>
      <c r="AQ227" s="84"/>
      <c r="AR227" s="84">
        <v>1267574.0800910301</v>
      </c>
      <c r="AS227" s="83">
        <f t="shared" si="485"/>
        <v>1267574.0800910301</v>
      </c>
      <c r="AT227" s="83">
        <f t="shared" si="426"/>
        <v>1267574.0800910301</v>
      </c>
      <c r="AU227" s="83">
        <f t="shared" si="486"/>
        <v>0</v>
      </c>
      <c r="AV227" s="84">
        <v>1274507.27</v>
      </c>
      <c r="AW227" s="84">
        <v>1274507.27</v>
      </c>
      <c r="AX227" s="84"/>
      <c r="AY227" s="83">
        <f t="shared" si="427"/>
        <v>1274507.27</v>
      </c>
      <c r="AZ227" s="83">
        <f t="shared" si="428"/>
        <v>0</v>
      </c>
      <c r="BA227" s="83">
        <f t="shared" si="429"/>
        <v>1505209.3942575369</v>
      </c>
      <c r="BB227" s="83">
        <f t="shared" si="430"/>
        <v>1505209.3942575369</v>
      </c>
      <c r="BC227" s="83">
        <f t="shared" si="431"/>
        <v>1505209.3942575369</v>
      </c>
      <c r="BD227" s="83">
        <f t="shared" si="432"/>
        <v>1505209.3942575369</v>
      </c>
      <c r="BE227" s="83">
        <f t="shared" si="487"/>
        <v>0</v>
      </c>
      <c r="BF227" s="83">
        <f t="shared" si="488"/>
        <v>0</v>
      </c>
      <c r="BG227" s="83">
        <f t="shared" si="433"/>
        <v>1505209.3942575369</v>
      </c>
      <c r="BH227" s="83">
        <f t="shared" si="434"/>
        <v>1505386.137091697</v>
      </c>
      <c r="BI227" s="83">
        <f t="shared" si="435"/>
        <v>1505014.407568387</v>
      </c>
      <c r="BJ227" s="83">
        <f t="shared" si="436"/>
        <v>1505209.3942575369</v>
      </c>
      <c r="BK227" s="83">
        <f t="shared" si="437"/>
        <v>1513167.928104097</v>
      </c>
      <c r="BL227" s="83">
        <f t="shared" si="438"/>
        <v>1497738.2945795369</v>
      </c>
      <c r="BM227" s="83">
        <f t="shared" si="439"/>
        <v>1521335.4108862469</v>
      </c>
      <c r="BN227" s="83">
        <f t="shared" si="440"/>
        <v>1505335.189815317</v>
      </c>
      <c r="BO227" s="83">
        <f t="shared" si="489"/>
        <v>0</v>
      </c>
      <c r="BP227" s="83">
        <f t="shared" si="441"/>
        <v>0</v>
      </c>
      <c r="BQ227" s="83">
        <f t="shared" si="442"/>
        <v>1508748.3212719681</v>
      </c>
      <c r="BR227" s="83">
        <f t="shared" si="443"/>
        <v>1508748.3212719681</v>
      </c>
      <c r="BS227" s="83">
        <f t="shared" si="444"/>
        <v>1508748.3212719681</v>
      </c>
      <c r="BT227" s="83">
        <f t="shared" si="445"/>
        <v>1508748.3212719681</v>
      </c>
      <c r="BU227" s="83">
        <f t="shared" si="446"/>
        <v>1508748.3212719681</v>
      </c>
      <c r="BV227" s="83">
        <f t="shared" si="447"/>
        <v>1508918.6393779395</v>
      </c>
      <c r="BW227" s="83">
        <f t="shared" si="448"/>
        <v>1508562.1501094555</v>
      </c>
      <c r="BX227" s="83">
        <f t="shared" si="449"/>
        <v>1508748.3212719681</v>
      </c>
      <c r="BY227" s="83">
        <f t="shared" si="450"/>
        <v>1516842.0804081403</v>
      </c>
      <c r="BZ227" s="83">
        <f t="shared" si="451"/>
        <v>1501150.7563222793</v>
      </c>
      <c r="CA227" s="83">
        <f t="shared" si="452"/>
        <v>1524912.3788865113</v>
      </c>
      <c r="CB227" s="83">
        <f t="shared" si="453"/>
        <v>1508869.5844574384</v>
      </c>
      <c r="CC227" s="84"/>
      <c r="CD227" s="84"/>
      <c r="CE227" s="84"/>
      <c r="CF227" s="84"/>
      <c r="CG227" s="84"/>
      <c r="CH227" s="84"/>
      <c r="CI227" s="84"/>
      <c r="CJ227" s="84"/>
      <c r="CK227" s="84"/>
      <c r="CL227" s="83">
        <f t="shared" si="478"/>
        <v>176.74283416010439</v>
      </c>
      <c r="CM227" s="83">
        <f t="shared" si="479"/>
        <v>0</v>
      </c>
      <c r="CN227" s="83">
        <f t="shared" si="480"/>
        <v>0</v>
      </c>
      <c r="CO227" s="83">
        <f t="shared" si="454"/>
        <v>7958.5338465601671</v>
      </c>
      <c r="CP227" s="83">
        <f t="shared" si="455"/>
        <v>0</v>
      </c>
      <c r="CQ227" s="83">
        <f t="shared" si="456"/>
        <v>0</v>
      </c>
      <c r="CR227" s="83">
        <f t="shared" si="457"/>
        <v>0</v>
      </c>
      <c r="CS227" s="83">
        <f t="shared" si="458"/>
        <v>0</v>
      </c>
      <c r="CT227" s="83">
        <f t="shared" si="459"/>
        <v>0</v>
      </c>
      <c r="CU227" s="83">
        <f t="shared" si="460"/>
        <v>0</v>
      </c>
      <c r="CV227" s="83">
        <f t="shared" si="490"/>
        <v>7958.5338465601671</v>
      </c>
      <c r="CW227" s="83">
        <f>INDEX($CO:$CU,ROW(),MATCH($CW$42,$CO$47:$CU$47,0))</f>
        <v>0</v>
      </c>
      <c r="CX227" s="83">
        <f t="shared" si="481"/>
        <v>16126.016628710087</v>
      </c>
      <c r="CY227" s="83">
        <f t="shared" si="482"/>
        <v>125.7955577801913</v>
      </c>
      <c r="CZ227" s="83">
        <f t="shared" si="491"/>
        <v>170.31810597144067</v>
      </c>
      <c r="DA227" s="83">
        <f t="shared" si="492"/>
        <v>0</v>
      </c>
      <c r="DB227" s="83">
        <f t="shared" si="493"/>
        <v>0</v>
      </c>
      <c r="DC227" s="83">
        <f t="shared" si="461"/>
        <v>8093.7591361722443</v>
      </c>
      <c r="DD227" s="83">
        <f t="shared" si="462"/>
        <v>0</v>
      </c>
      <c r="DE227" s="83">
        <f t="shared" si="463"/>
        <v>0</v>
      </c>
      <c r="DF227" s="83">
        <f t="shared" si="464"/>
        <v>0</v>
      </c>
      <c r="DG227" s="83">
        <f t="shared" si="465"/>
        <v>0</v>
      </c>
      <c r="DH227" s="83">
        <f t="shared" si="466"/>
        <v>0</v>
      </c>
      <c r="DI227" s="83">
        <f t="shared" si="467"/>
        <v>0</v>
      </c>
      <c r="DJ227" s="83">
        <f t="shared" si="494"/>
        <v>8093.7591361722443</v>
      </c>
      <c r="DK227" s="83">
        <f>INDEX($DC:$DI,ROW(),MATCH($DK$42,$DC$47:$DI$47,0))</f>
        <v>0</v>
      </c>
      <c r="DL227" s="83">
        <f t="shared" si="495"/>
        <v>16164.057614543242</v>
      </c>
      <c r="DM227" s="83">
        <f t="shared" si="496"/>
        <v>121.26318547036499</v>
      </c>
      <c r="DN227" s="83">
        <f t="shared" si="497"/>
        <v>0</v>
      </c>
      <c r="DO227" s="83">
        <f t="shared" si="498"/>
        <v>0</v>
      </c>
      <c r="DP227" s="83">
        <f t="shared" si="499"/>
        <v>0</v>
      </c>
      <c r="DQ227" s="83">
        <f t="shared" si="500"/>
        <v>-1281.4520349718287</v>
      </c>
      <c r="DR227" s="83">
        <f t="shared" si="501"/>
        <v>0</v>
      </c>
      <c r="DS227" s="83">
        <f t="shared" si="502"/>
        <v>0</v>
      </c>
      <c r="DT227" s="83">
        <f t="shared" si="503"/>
        <v>0</v>
      </c>
      <c r="DU227" s="83">
        <f t="shared" si="504"/>
        <v>0</v>
      </c>
      <c r="DV227" s="83">
        <f t="shared" si="505"/>
        <v>665.48441986303612</v>
      </c>
      <c r="DW227" s="83">
        <f t="shared" si="506"/>
        <v>0</v>
      </c>
      <c r="DX227" s="83">
        <f t="shared" si="507"/>
        <v>0</v>
      </c>
      <c r="DY227" s="83">
        <f t="shared" si="508"/>
        <v>0</v>
      </c>
      <c r="DZ227" s="83">
        <f t="shared" si="509"/>
        <v>0</v>
      </c>
      <c r="EA227" s="83">
        <f t="shared" si="510"/>
        <v>-1242.6692694574654</v>
      </c>
      <c r="EB227" s="83">
        <f t="shared" si="511"/>
        <v>0</v>
      </c>
      <c r="EC227" s="83">
        <f t="shared" si="512"/>
        <v>0</v>
      </c>
      <c r="ED227" s="83">
        <f t="shared" si="513"/>
        <v>0</v>
      </c>
      <c r="EE227" s="83">
        <f t="shared" si="514"/>
        <v>0</v>
      </c>
      <c r="EF227" s="83">
        <f t="shared" si="515"/>
        <v>660.90747586424573</v>
      </c>
      <c r="EG227" s="83">
        <f t="shared" si="516"/>
        <v>0</v>
      </c>
      <c r="EH227" s="83">
        <f t="shared" si="517"/>
        <v>176.74283416010439</v>
      </c>
      <c r="EI227" s="83">
        <f t="shared" si="518"/>
        <v>0</v>
      </c>
      <c r="EJ227" s="83">
        <f t="shared" si="519"/>
        <v>0</v>
      </c>
      <c r="EK227" s="83">
        <f t="shared" si="520"/>
        <v>9239.9858815319967</v>
      </c>
      <c r="EL227" s="83">
        <f t="shared" si="521"/>
        <v>0</v>
      </c>
      <c r="EM227" s="83">
        <f t="shared" si="522"/>
        <v>0</v>
      </c>
      <c r="EN227" s="83">
        <f t="shared" si="523"/>
        <v>0</v>
      </c>
      <c r="EO227" s="83">
        <f t="shared" si="524"/>
        <v>0</v>
      </c>
      <c r="EP227" s="83">
        <f t="shared" si="468"/>
        <v>0</v>
      </c>
      <c r="EQ227" s="83">
        <f t="shared" si="469"/>
        <v>0</v>
      </c>
      <c r="ER227" s="83">
        <f t="shared" si="525"/>
        <v>9239.9858815319967</v>
      </c>
      <c r="ES227" s="83">
        <f>INDEX($EK:$EQ,ROW(),MATCH($ES$42,$EK$47:$EQ$47,0))</f>
        <v>0</v>
      </c>
      <c r="ET227" s="83">
        <f t="shared" si="526"/>
        <v>15460.532208847051</v>
      </c>
      <c r="EU227" s="83">
        <f t="shared" si="527"/>
        <v>125.7955577801913</v>
      </c>
      <c r="EV227" s="83">
        <f t="shared" si="528"/>
        <v>170.31810597144067</v>
      </c>
      <c r="EW227" s="83">
        <f t="shared" si="529"/>
        <v>0</v>
      </c>
      <c r="EX227" s="83">
        <f t="shared" si="530"/>
        <v>0</v>
      </c>
      <c r="EY227" s="83">
        <f t="shared" si="531"/>
        <v>9336.4284056297092</v>
      </c>
      <c r="EZ227" s="83">
        <f t="shared" si="532"/>
        <v>0</v>
      </c>
      <c r="FA227" s="83">
        <f t="shared" si="533"/>
        <v>0</v>
      </c>
      <c r="FB227" s="83">
        <f t="shared" si="534"/>
        <v>0</v>
      </c>
      <c r="FC227" s="83">
        <f t="shared" si="535"/>
        <v>0</v>
      </c>
      <c r="FD227" s="83">
        <f t="shared" si="470"/>
        <v>0</v>
      </c>
      <c r="FE227" s="83">
        <f t="shared" si="471"/>
        <v>0</v>
      </c>
      <c r="FF227" s="83">
        <f t="shared" si="536"/>
        <v>9336.4284056297092</v>
      </c>
      <c r="FG227" s="113">
        <f>INDEX($EY:$FE,ROW(),MATCH($FG$42,$EY$47:$FE$47,0))</f>
        <v>0</v>
      </c>
      <c r="FH227" s="83">
        <f t="shared" si="537"/>
        <v>15503.150138678997</v>
      </c>
      <c r="FI227" s="83">
        <f t="shared" si="538"/>
        <v>121.26318547036499</v>
      </c>
      <c r="FJ227" s="84">
        <v>105933.213659431</v>
      </c>
      <c r="FK227" s="84">
        <v>3695.8276340677198</v>
      </c>
      <c r="FL227" s="84"/>
      <c r="FM227" s="83">
        <f t="shared" si="472"/>
        <v>0</v>
      </c>
      <c r="FN227" s="83">
        <f t="shared" si="473"/>
        <v>0</v>
      </c>
      <c r="FO227" s="83">
        <f t="shared" si="539"/>
        <v>3695.8276340677198</v>
      </c>
      <c r="FP227" s="84">
        <v>55899.202560514401</v>
      </c>
      <c r="FQ227" s="84">
        <v>1448676.5290608299</v>
      </c>
      <c r="FR227" s="83">
        <f t="shared" si="540"/>
        <v>1448676.5290608257</v>
      </c>
      <c r="FS227" s="83">
        <f t="shared" si="541"/>
        <v>-4.1909515857696533E-9</v>
      </c>
      <c r="FT227" s="84">
        <v>1502406.3677938101</v>
      </c>
      <c r="FU227" s="83">
        <f t="shared" si="474"/>
        <v>1505209.3942575369</v>
      </c>
      <c r="FV227" s="83">
        <f t="shared" si="475"/>
        <v>0</v>
      </c>
      <c r="FW227" s="83">
        <f t="shared" si="476"/>
        <v>1267574.0800910301</v>
      </c>
      <c r="FX227" s="84">
        <v>312837.08</v>
      </c>
      <c r="FY227" s="83">
        <f t="shared" si="542"/>
        <v>82134.955742463237</v>
      </c>
      <c r="FZ227" s="83">
        <f t="shared" si="477"/>
        <v>-12.022367470199242</v>
      </c>
      <c r="GA227" s="83">
        <f t="shared" si="543"/>
        <v>0</v>
      </c>
      <c r="GB227" s="83">
        <f t="shared" si="544"/>
        <v>0</v>
      </c>
      <c r="GC227" s="83">
        <f t="shared" si="545"/>
        <v>0</v>
      </c>
      <c r="GD227" s="83">
        <f t="shared" si="546"/>
        <v>0</v>
      </c>
      <c r="GE227" s="83">
        <f t="shared" si="547"/>
        <v>0</v>
      </c>
      <c r="GF227" s="83">
        <f t="shared" si="548"/>
        <v>0</v>
      </c>
      <c r="GG227" s="83">
        <f t="shared" si="549"/>
        <v>0</v>
      </c>
      <c r="GH227" s="83">
        <f t="shared" si="550"/>
        <v>0</v>
      </c>
      <c r="GI227" s="83">
        <f t="shared" si="551"/>
        <v>1505209.3942575369</v>
      </c>
      <c r="GJ227" s="83">
        <f t="shared" si="552"/>
        <v>0</v>
      </c>
      <c r="GK227" s="83">
        <f t="shared" si="553"/>
        <v>0</v>
      </c>
      <c r="GL227" s="83">
        <f t="shared" si="554"/>
        <v>1505209.3942575369</v>
      </c>
      <c r="GM227" s="83">
        <f t="shared" si="555"/>
        <v>0</v>
      </c>
      <c r="GN227" s="83">
        <f t="shared" si="556"/>
        <v>0</v>
      </c>
      <c r="GO227" s="83">
        <f t="shared" si="557"/>
        <v>1505209.3942575369</v>
      </c>
      <c r="GP227" s="83">
        <f t="shared" si="558"/>
        <v>1505209.3942575369</v>
      </c>
      <c r="GQ227" s="83">
        <f t="shared" si="559"/>
        <v>0</v>
      </c>
      <c r="GR227" s="83">
        <f t="shared" si="560"/>
        <v>0</v>
      </c>
      <c r="GS227" s="83">
        <f t="shared" si="561"/>
        <v>0</v>
      </c>
      <c r="GT227" s="83">
        <f t="shared" si="562"/>
        <v>0</v>
      </c>
      <c r="GU227" s="83">
        <f t="shared" si="563"/>
        <v>0</v>
      </c>
      <c r="GV227" s="83">
        <f t="shared" si="564"/>
        <v>0</v>
      </c>
      <c r="GW227" s="83">
        <f t="shared" si="565"/>
        <v>0</v>
      </c>
      <c r="GX227" s="83">
        <f t="shared" si="566"/>
        <v>0</v>
      </c>
      <c r="GY227" s="83">
        <f t="shared" si="567"/>
        <v>1505386.137091697</v>
      </c>
      <c r="GZ227" s="83">
        <f t="shared" si="568"/>
        <v>0</v>
      </c>
      <c r="HA227" s="83">
        <f t="shared" si="569"/>
        <v>0</v>
      </c>
      <c r="HB227" s="83">
        <f t="shared" si="570"/>
        <v>1513167.928104097</v>
      </c>
      <c r="HC227" s="83">
        <f t="shared" si="571"/>
        <v>0</v>
      </c>
      <c r="HD227" s="83">
        <f t="shared" si="572"/>
        <v>0</v>
      </c>
      <c r="HE227" s="83">
        <f t="shared" si="573"/>
        <v>1521335.4108862469</v>
      </c>
      <c r="HF227" s="83">
        <f t="shared" si="574"/>
        <v>1505335.189815317</v>
      </c>
      <c r="HG227" s="83">
        <f t="shared" si="575"/>
        <v>1505386.137091697</v>
      </c>
      <c r="HH227" s="83">
        <f t="shared" si="576"/>
        <v>0</v>
      </c>
      <c r="HI227" s="83">
        <f t="shared" si="577"/>
        <v>0</v>
      </c>
      <c r="HJ227" s="83">
        <f t="shared" si="578"/>
        <v>1514410.5973735545</v>
      </c>
      <c r="HK227" s="83">
        <f t="shared" si="579"/>
        <v>0</v>
      </c>
      <c r="HL227" s="83">
        <f t="shared" si="580"/>
        <v>0</v>
      </c>
      <c r="HM227" s="83">
        <f t="shared" si="581"/>
        <v>1520674.5034103827</v>
      </c>
      <c r="HN227" s="83">
        <f t="shared" si="582"/>
        <v>1505335.189815317</v>
      </c>
    </row>
    <row r="228" spans="1:222" x14ac:dyDescent="0.2">
      <c r="A228" s="63"/>
      <c r="K228" s="64" t="s">
        <v>538</v>
      </c>
      <c r="L228" s="64"/>
      <c r="M228" s="84">
        <v>1</v>
      </c>
      <c r="N228" s="84">
        <v>2</v>
      </c>
      <c r="O228" s="84"/>
      <c r="P228" s="84"/>
      <c r="Q228" s="84">
        <v>1</v>
      </c>
      <c r="R228" s="84">
        <v>1</v>
      </c>
      <c r="S228" s="83">
        <f t="shared" si="483"/>
        <v>40</v>
      </c>
      <c r="T228" s="87">
        <f t="shared" si="484"/>
        <v>0</v>
      </c>
      <c r="U228" s="84"/>
      <c r="V228" s="84"/>
      <c r="W228" s="85">
        <v>1.00164324773795</v>
      </c>
      <c r="X228" s="85">
        <v>1.0016327786638199</v>
      </c>
      <c r="Y228" s="85">
        <v>1.0016653685260599</v>
      </c>
      <c r="Z228" s="85">
        <v>1.00164219910632</v>
      </c>
      <c r="AA228" s="85">
        <v>1.0016918914535</v>
      </c>
      <c r="AB228" s="85">
        <v>1.00159673306604</v>
      </c>
      <c r="AC228" s="85">
        <v>1.00164324773795</v>
      </c>
      <c r="AD228" s="85">
        <v>1.00166614574452</v>
      </c>
      <c r="AE228" s="85">
        <v>1.0014486129279601</v>
      </c>
      <c r="AF228" s="98">
        <v>2010118.6745408601</v>
      </c>
      <c r="AG228" s="84">
        <v>2462823.5867621601</v>
      </c>
      <c r="AH228" s="84">
        <v>1403406.33752412</v>
      </c>
      <c r="AI228" s="84">
        <v>2013302.8118322601</v>
      </c>
      <c r="AJ228" s="84">
        <v>1996455.7796322701</v>
      </c>
      <c r="AK228" s="84">
        <v>2023340.4791224599</v>
      </c>
      <c r="AL228" s="98">
        <v>2010118.6745408601</v>
      </c>
      <c r="AM228" s="84">
        <v>2264598.5116115701</v>
      </c>
      <c r="AN228" s="84">
        <v>2342430.1332448502</v>
      </c>
      <c r="AO228" s="84">
        <v>7000000</v>
      </c>
      <c r="AP228" s="84"/>
      <c r="AQ228" s="84">
        <v>7000000</v>
      </c>
      <c r="AR228" s="84">
        <v>2226301.6380088301</v>
      </c>
      <c r="AS228" s="83">
        <f t="shared" si="485"/>
        <v>2226301.6380088301</v>
      </c>
      <c r="AT228" s="83">
        <f t="shared" si="426"/>
        <v>2226301.6380088301</v>
      </c>
      <c r="AU228" s="83">
        <f t="shared" si="486"/>
        <v>0</v>
      </c>
      <c r="AV228" s="84">
        <v>4124572.09</v>
      </c>
      <c r="AW228" s="84">
        <v>4124572.09</v>
      </c>
      <c r="AX228" s="84"/>
      <c r="AY228" s="83">
        <f t="shared" si="427"/>
        <v>11124572.09</v>
      </c>
      <c r="AZ228" s="83">
        <f t="shared" si="428"/>
        <v>0</v>
      </c>
      <c r="BA228" s="83">
        <f t="shared" si="429"/>
        <v>9010118.6745408606</v>
      </c>
      <c r="BB228" s="83">
        <f t="shared" si="430"/>
        <v>9010118.6745408606</v>
      </c>
      <c r="BC228" s="83">
        <f t="shared" si="431"/>
        <v>9010118.6745408606</v>
      </c>
      <c r="BD228" s="83">
        <f t="shared" si="432"/>
        <v>9010118.6745408606</v>
      </c>
      <c r="BE228" s="83">
        <f t="shared" si="487"/>
        <v>0</v>
      </c>
      <c r="BF228" s="83">
        <f t="shared" si="488"/>
        <v>0</v>
      </c>
      <c r="BG228" s="83">
        <f t="shared" si="433"/>
        <v>9010118.6745408606</v>
      </c>
      <c r="BH228" s="83">
        <f t="shared" si="434"/>
        <v>9462823.5867621601</v>
      </c>
      <c r="BI228" s="83">
        <f t="shared" si="435"/>
        <v>8403406.3375241198</v>
      </c>
      <c r="BJ228" s="83">
        <f t="shared" si="436"/>
        <v>9013302.8118322603</v>
      </c>
      <c r="BK228" s="83">
        <f t="shared" si="437"/>
        <v>8996455.7796322703</v>
      </c>
      <c r="BL228" s="83">
        <f t="shared" si="438"/>
        <v>9023340.4791224599</v>
      </c>
      <c r="BM228" s="83">
        <f t="shared" si="439"/>
        <v>9264598.5116115697</v>
      </c>
      <c r="BN228" s="83">
        <f t="shared" si="440"/>
        <v>9342430.1332448497</v>
      </c>
      <c r="BO228" s="83">
        <f t="shared" si="489"/>
        <v>0</v>
      </c>
      <c r="BP228" s="83">
        <f t="shared" si="441"/>
        <v>0</v>
      </c>
      <c r="BQ228" s="83">
        <f t="shared" si="442"/>
        <v>9013421.7975058109</v>
      </c>
      <c r="BR228" s="83">
        <f t="shared" si="443"/>
        <v>9013421.7975058109</v>
      </c>
      <c r="BS228" s="83">
        <f t="shared" si="444"/>
        <v>9013421.7975058109</v>
      </c>
      <c r="BT228" s="83">
        <f t="shared" si="445"/>
        <v>9013421.7975058109</v>
      </c>
      <c r="BU228" s="83">
        <f t="shared" si="446"/>
        <v>9013421.7975058109</v>
      </c>
      <c r="BV228" s="83">
        <f t="shared" si="447"/>
        <v>9466844.8325673789</v>
      </c>
      <c r="BW228" s="83">
        <f t="shared" si="448"/>
        <v>8405743.5262679048</v>
      </c>
      <c r="BX228" s="83">
        <f t="shared" si="449"/>
        <v>9016609.0559106022</v>
      </c>
      <c r="BY228" s="83">
        <f t="shared" si="450"/>
        <v>8999833.5661031213</v>
      </c>
      <c r="BZ228" s="83">
        <f t="shared" si="451"/>
        <v>9026571.2137693316</v>
      </c>
      <c r="CA228" s="83">
        <f t="shared" si="452"/>
        <v>9268371.6627847385</v>
      </c>
      <c r="CB228" s="83">
        <f t="shared" si="453"/>
        <v>9345823.4078187123</v>
      </c>
      <c r="CC228" s="84"/>
      <c r="CD228" s="84"/>
      <c r="CE228" s="84"/>
      <c r="CF228" s="84"/>
      <c r="CG228" s="84"/>
      <c r="CH228" s="84"/>
      <c r="CI228" s="84"/>
      <c r="CJ228" s="84"/>
      <c r="CK228" s="84"/>
      <c r="CL228" s="83">
        <f t="shared" si="478"/>
        <v>452704.91222129948</v>
      </c>
      <c r="CM228" s="83">
        <f t="shared" si="479"/>
        <v>0</v>
      </c>
      <c r="CN228" s="83">
        <f t="shared" si="480"/>
        <v>3184.137291399762</v>
      </c>
      <c r="CO228" s="83">
        <f t="shared" si="454"/>
        <v>0</v>
      </c>
      <c r="CP228" s="83">
        <f t="shared" si="455"/>
        <v>13221.80458159931</v>
      </c>
      <c r="CQ228" s="83">
        <f t="shared" si="456"/>
        <v>0</v>
      </c>
      <c r="CR228" s="83">
        <f t="shared" si="457"/>
        <v>0</v>
      </c>
      <c r="CS228" s="83">
        <f t="shared" si="458"/>
        <v>0</v>
      </c>
      <c r="CT228" s="83">
        <f t="shared" si="459"/>
        <v>0</v>
      </c>
      <c r="CU228" s="83">
        <f t="shared" si="460"/>
        <v>0</v>
      </c>
      <c r="CV228" s="83">
        <f t="shared" si="490"/>
        <v>13221.80458159931</v>
      </c>
      <c r="CW228" s="83">
        <f>INDEX($CO:$CU,ROW(),MATCH($CW$42,$CO$47:$CU$47,0))</f>
        <v>0</v>
      </c>
      <c r="CX228" s="83">
        <f t="shared" si="481"/>
        <v>254479.83707070909</v>
      </c>
      <c r="CY228" s="83">
        <f t="shared" si="482"/>
        <v>332311.45870398916</v>
      </c>
      <c r="CZ228" s="83">
        <f t="shared" si="491"/>
        <v>453423.03506156802</v>
      </c>
      <c r="DA228" s="83">
        <f t="shared" si="492"/>
        <v>0</v>
      </c>
      <c r="DB228" s="83">
        <f t="shared" si="493"/>
        <v>3187.2584047913551</v>
      </c>
      <c r="DC228" s="83">
        <f t="shared" si="461"/>
        <v>0</v>
      </c>
      <c r="DD228" s="83">
        <f t="shared" si="462"/>
        <v>13149.416263520718</v>
      </c>
      <c r="DE228" s="83">
        <f t="shared" si="463"/>
        <v>0</v>
      </c>
      <c r="DF228" s="83">
        <f t="shared" si="464"/>
        <v>0</v>
      </c>
      <c r="DG228" s="83">
        <f t="shared" si="465"/>
        <v>0</v>
      </c>
      <c r="DH228" s="83">
        <f t="shared" si="466"/>
        <v>0</v>
      </c>
      <c r="DI228" s="83">
        <f t="shared" si="467"/>
        <v>0</v>
      </c>
      <c r="DJ228" s="83">
        <f t="shared" si="494"/>
        <v>13149.416263520718</v>
      </c>
      <c r="DK228" s="83">
        <f>INDEX($DC:$DI,ROW(),MATCH($DK$42,$DC$47:$DI$47,0))</f>
        <v>0</v>
      </c>
      <c r="DL228" s="83">
        <f t="shared" si="495"/>
        <v>254949.86527892761</v>
      </c>
      <c r="DM228" s="83">
        <f t="shared" si="496"/>
        <v>332401.61031290144</v>
      </c>
      <c r="DN228" s="83">
        <f t="shared" si="497"/>
        <v>0</v>
      </c>
      <c r="DO228" s="83">
        <f t="shared" si="498"/>
        <v>0</v>
      </c>
      <c r="DP228" s="83">
        <f t="shared" si="499"/>
        <v>0</v>
      </c>
      <c r="DQ228" s="83">
        <f t="shared" si="500"/>
        <v>0</v>
      </c>
      <c r="DR228" s="83">
        <f t="shared" si="501"/>
        <v>-1563.6841902207768</v>
      </c>
      <c r="DS228" s="83">
        <f t="shared" si="502"/>
        <v>0</v>
      </c>
      <c r="DT228" s="83">
        <f t="shared" si="503"/>
        <v>0</v>
      </c>
      <c r="DU228" s="83">
        <f t="shared" si="504"/>
        <v>0</v>
      </c>
      <c r="DV228" s="83">
        <f t="shared" si="505"/>
        <v>10501.810251040724</v>
      </c>
      <c r="DW228" s="83">
        <f t="shared" si="506"/>
        <v>0</v>
      </c>
      <c r="DX228" s="83">
        <f t="shared" si="507"/>
        <v>0</v>
      </c>
      <c r="DY228" s="83">
        <f t="shared" si="508"/>
        <v>0</v>
      </c>
      <c r="DZ228" s="83">
        <f t="shared" si="509"/>
        <v>0</v>
      </c>
      <c r="EA228" s="83">
        <f t="shared" si="510"/>
        <v>0</v>
      </c>
      <c r="EB228" s="83">
        <f t="shared" si="511"/>
        <v>-1582.3782647053954</v>
      </c>
      <c r="EC228" s="83">
        <f t="shared" si="512"/>
        <v>0</v>
      </c>
      <c r="ED228" s="83">
        <f t="shared" si="513"/>
        <v>0</v>
      </c>
      <c r="EE228" s="83">
        <f t="shared" si="514"/>
        <v>0</v>
      </c>
      <c r="EF228" s="83">
        <f t="shared" si="515"/>
        <v>10424.255836716586</v>
      </c>
      <c r="EG228" s="83">
        <f t="shared" si="516"/>
        <v>0</v>
      </c>
      <c r="EH228" s="83">
        <f t="shared" si="517"/>
        <v>452704.91222129948</v>
      </c>
      <c r="EI228" s="83">
        <f t="shared" si="518"/>
        <v>0</v>
      </c>
      <c r="EJ228" s="83">
        <f t="shared" si="519"/>
        <v>3184.137291399762</v>
      </c>
      <c r="EK228" s="83">
        <f t="shared" si="520"/>
        <v>0</v>
      </c>
      <c r="EL228" s="83">
        <f t="shared" si="521"/>
        <v>14785.488771820086</v>
      </c>
      <c r="EM228" s="83">
        <f t="shared" si="522"/>
        <v>0</v>
      </c>
      <c r="EN228" s="83">
        <f t="shared" si="523"/>
        <v>0</v>
      </c>
      <c r="EO228" s="83">
        <f t="shared" si="524"/>
        <v>0</v>
      </c>
      <c r="EP228" s="83">
        <f t="shared" si="468"/>
        <v>0</v>
      </c>
      <c r="EQ228" s="83">
        <f t="shared" si="469"/>
        <v>0</v>
      </c>
      <c r="ER228" s="83">
        <f t="shared" si="525"/>
        <v>14785.488771820086</v>
      </c>
      <c r="ES228" s="83">
        <f>INDEX($EK:$EQ,ROW(),MATCH($ES$42,$EK$47:$EQ$47,0))</f>
        <v>0</v>
      </c>
      <c r="ET228" s="83">
        <f t="shared" si="526"/>
        <v>243978.02681966836</v>
      </c>
      <c r="EU228" s="83">
        <f t="shared" si="527"/>
        <v>332311.45870398916</v>
      </c>
      <c r="EV228" s="83">
        <f t="shared" si="528"/>
        <v>453423.03506156802</v>
      </c>
      <c r="EW228" s="83">
        <f t="shared" si="529"/>
        <v>0</v>
      </c>
      <c r="EX228" s="83">
        <f t="shared" si="530"/>
        <v>3187.2584047913551</v>
      </c>
      <c r="EY228" s="83">
        <f t="shared" si="531"/>
        <v>0</v>
      </c>
      <c r="EZ228" s="83">
        <f t="shared" si="532"/>
        <v>14731.794528226113</v>
      </c>
      <c r="FA228" s="83">
        <f t="shared" si="533"/>
        <v>0</v>
      </c>
      <c r="FB228" s="83">
        <f t="shared" si="534"/>
        <v>0</v>
      </c>
      <c r="FC228" s="83">
        <f t="shared" si="535"/>
        <v>0</v>
      </c>
      <c r="FD228" s="83">
        <f t="shared" si="470"/>
        <v>0</v>
      </c>
      <c r="FE228" s="83">
        <f t="shared" si="471"/>
        <v>0</v>
      </c>
      <c r="FF228" s="83">
        <f t="shared" si="536"/>
        <v>14731.794528226113</v>
      </c>
      <c r="FG228" s="113">
        <f>INDEX($EY:$FE,ROW(),MATCH($FG$42,$EY$47:$FE$47,0))</f>
        <v>0</v>
      </c>
      <c r="FH228" s="83">
        <f t="shared" si="537"/>
        <v>244525.60944221102</v>
      </c>
      <c r="FI228" s="83">
        <f t="shared" si="538"/>
        <v>332401.61031290144</v>
      </c>
      <c r="FJ228" s="84">
        <v>1974871.4151888301</v>
      </c>
      <c r="FK228" s="84">
        <v>9761.0868440232807</v>
      </c>
      <c r="FL228" s="84"/>
      <c r="FM228" s="83">
        <f t="shared" si="472"/>
        <v>0</v>
      </c>
      <c r="FN228" s="83">
        <f t="shared" si="473"/>
        <v>0</v>
      </c>
      <c r="FO228" s="83">
        <f t="shared" si="539"/>
        <v>9761.0868440232807</v>
      </c>
      <c r="FP228" s="84">
        <v>3222201.8843326601</v>
      </c>
      <c r="FQ228" s="84">
        <v>3247709.7722279499</v>
      </c>
      <c r="FR228" s="83">
        <f t="shared" si="540"/>
        <v>3247709.7722279467</v>
      </c>
      <c r="FS228" s="83">
        <f t="shared" si="541"/>
        <v>0</v>
      </c>
      <c r="FT228" s="84">
        <v>2010140.38992814</v>
      </c>
      <c r="FU228" s="83">
        <f t="shared" si="474"/>
        <v>9010118.6745408606</v>
      </c>
      <c r="FV228" s="83">
        <f t="shared" si="475"/>
        <v>0</v>
      </c>
      <c r="FW228" s="83">
        <f t="shared" si="476"/>
        <v>2226301.6380088301</v>
      </c>
      <c r="FX228" s="84">
        <v>199141286.68000001</v>
      </c>
      <c r="FY228" s="83">
        <f t="shared" si="542"/>
        <v>201255740.09545916</v>
      </c>
      <c r="FZ228" s="83">
        <f t="shared" si="477"/>
        <v>-21.715387279866263</v>
      </c>
      <c r="GA228" s="83">
        <f t="shared" si="543"/>
        <v>0</v>
      </c>
      <c r="GB228" s="83">
        <f t="shared" si="544"/>
        <v>0</v>
      </c>
      <c r="GC228" s="83">
        <f t="shared" si="545"/>
        <v>0</v>
      </c>
      <c r="GD228" s="83">
        <f t="shared" si="546"/>
        <v>0</v>
      </c>
      <c r="GE228" s="83">
        <f t="shared" si="547"/>
        <v>0</v>
      </c>
      <c r="GF228" s="83">
        <f t="shared" si="548"/>
        <v>0</v>
      </c>
      <c r="GG228" s="83">
        <f t="shared" si="549"/>
        <v>0</v>
      </c>
      <c r="GH228" s="83">
        <f t="shared" si="550"/>
        <v>0</v>
      </c>
      <c r="GI228" s="83">
        <f t="shared" si="551"/>
        <v>9010118.6745408606</v>
      </c>
      <c r="GJ228" s="83">
        <f t="shared" si="552"/>
        <v>0</v>
      </c>
      <c r="GK228" s="83">
        <f t="shared" si="553"/>
        <v>9010118.6745408606</v>
      </c>
      <c r="GL228" s="83">
        <f t="shared" si="554"/>
        <v>0</v>
      </c>
      <c r="GM228" s="83">
        <f t="shared" si="555"/>
        <v>9010118.6745408606</v>
      </c>
      <c r="GN228" s="83">
        <f t="shared" si="556"/>
        <v>0</v>
      </c>
      <c r="GO228" s="83">
        <f t="shared" si="557"/>
        <v>9010118.6745408606</v>
      </c>
      <c r="GP228" s="83">
        <f t="shared" si="558"/>
        <v>9010118.6745408606</v>
      </c>
      <c r="GQ228" s="83">
        <f t="shared" si="559"/>
        <v>0</v>
      </c>
      <c r="GR228" s="83">
        <f t="shared" si="560"/>
        <v>0</v>
      </c>
      <c r="GS228" s="83">
        <f t="shared" si="561"/>
        <v>0</v>
      </c>
      <c r="GT228" s="83">
        <f t="shared" si="562"/>
        <v>0</v>
      </c>
      <c r="GU228" s="83">
        <f t="shared" si="563"/>
        <v>0</v>
      </c>
      <c r="GV228" s="83">
        <f t="shared" si="564"/>
        <v>0</v>
      </c>
      <c r="GW228" s="83">
        <f t="shared" si="565"/>
        <v>0</v>
      </c>
      <c r="GX228" s="83">
        <f t="shared" si="566"/>
        <v>0</v>
      </c>
      <c r="GY228" s="83">
        <f t="shared" si="567"/>
        <v>9462823.5867621601</v>
      </c>
      <c r="GZ228" s="83">
        <f t="shared" si="568"/>
        <v>0</v>
      </c>
      <c r="HA228" s="83">
        <f t="shared" si="569"/>
        <v>9013302.8118322603</v>
      </c>
      <c r="HB228" s="83">
        <f t="shared" si="570"/>
        <v>0</v>
      </c>
      <c r="HC228" s="83">
        <f t="shared" si="571"/>
        <v>9023340.4791224599</v>
      </c>
      <c r="HD228" s="83">
        <f t="shared" si="572"/>
        <v>0</v>
      </c>
      <c r="HE228" s="83">
        <f t="shared" si="573"/>
        <v>9264598.5116115697</v>
      </c>
      <c r="HF228" s="83">
        <f t="shared" si="574"/>
        <v>9342430.1332448497</v>
      </c>
      <c r="HG228" s="83">
        <f t="shared" si="575"/>
        <v>9462823.5867621601</v>
      </c>
      <c r="HH228" s="83">
        <f t="shared" si="576"/>
        <v>0</v>
      </c>
      <c r="HI228" s="83">
        <f t="shared" si="577"/>
        <v>9013302.8118322603</v>
      </c>
      <c r="HJ228" s="83">
        <f t="shared" si="578"/>
        <v>0</v>
      </c>
      <c r="HK228" s="83">
        <f t="shared" si="579"/>
        <v>9024922.8573871646</v>
      </c>
      <c r="HL228" s="83">
        <f t="shared" si="580"/>
        <v>0</v>
      </c>
      <c r="HM228" s="83">
        <f t="shared" si="581"/>
        <v>9254174.2557748538</v>
      </c>
      <c r="HN228" s="83">
        <f t="shared" si="582"/>
        <v>9342430.1332448497</v>
      </c>
    </row>
    <row r="229" spans="1:222" x14ac:dyDescent="0.2">
      <c r="A229" s="63"/>
      <c r="K229" s="64" t="s">
        <v>539</v>
      </c>
      <c r="L229" s="64"/>
      <c r="M229" s="84">
        <v>1</v>
      </c>
      <c r="N229" s="84">
        <v>2</v>
      </c>
      <c r="O229" s="84"/>
      <c r="P229" s="84"/>
      <c r="Q229" s="84">
        <v>1</v>
      </c>
      <c r="R229" s="84">
        <v>1</v>
      </c>
      <c r="S229" s="83">
        <f t="shared" si="483"/>
        <v>40</v>
      </c>
      <c r="T229" s="87">
        <f t="shared" si="484"/>
        <v>0</v>
      </c>
      <c r="U229" s="84"/>
      <c r="V229" s="84"/>
      <c r="W229" s="85">
        <v>1.0019086776205699</v>
      </c>
      <c r="X229" s="85">
        <v>1.0019060801592701</v>
      </c>
      <c r="Y229" s="85">
        <v>1.00191215337413</v>
      </c>
      <c r="Z229" s="85">
        <v>1.0019086776205699</v>
      </c>
      <c r="AA229" s="85">
        <v>1.00191948120041</v>
      </c>
      <c r="AB229" s="85">
        <v>1.0018979295781001</v>
      </c>
      <c r="AC229" s="85">
        <v>1.0019086776205699</v>
      </c>
      <c r="AD229" s="85">
        <v>1.00190652188486</v>
      </c>
      <c r="AE229" s="85">
        <v>1.00190594004241</v>
      </c>
      <c r="AF229" s="98">
        <v>79645.789920727097</v>
      </c>
      <c r="AG229" s="84">
        <v>79668.181859543503</v>
      </c>
      <c r="AH229" s="84">
        <v>79615.333525540802</v>
      </c>
      <c r="AI229" s="84">
        <v>79645.789920727097</v>
      </c>
      <c r="AJ229" s="84">
        <v>79627.761073205795</v>
      </c>
      <c r="AK229" s="84">
        <v>79663.627996798998</v>
      </c>
      <c r="AL229" s="98">
        <v>79645.789920727097</v>
      </c>
      <c r="AM229" s="84">
        <v>79841.974782442703</v>
      </c>
      <c r="AN229" s="84">
        <v>79657.598979181901</v>
      </c>
      <c r="AO229" s="84"/>
      <c r="AP229" s="84"/>
      <c r="AQ229" s="84"/>
      <c r="AR229" s="84">
        <v>82685.899556292905</v>
      </c>
      <c r="AS229" s="83">
        <f t="shared" si="485"/>
        <v>82685.899556292905</v>
      </c>
      <c r="AT229" s="83">
        <f t="shared" si="426"/>
        <v>82685.899556292905</v>
      </c>
      <c r="AU229" s="83">
        <f t="shared" si="486"/>
        <v>0</v>
      </c>
      <c r="AV229" s="84">
        <v>83285.19</v>
      </c>
      <c r="AW229" s="84">
        <v>83285.19</v>
      </c>
      <c r="AX229" s="84"/>
      <c r="AY229" s="83">
        <f t="shared" si="427"/>
        <v>83285.19</v>
      </c>
      <c r="AZ229" s="83">
        <f t="shared" si="428"/>
        <v>0</v>
      </c>
      <c r="BA229" s="83">
        <f t="shared" si="429"/>
        <v>79645.789920727097</v>
      </c>
      <c r="BB229" s="83">
        <f t="shared" si="430"/>
        <v>80861.833774953426</v>
      </c>
      <c r="BC229" s="83">
        <f t="shared" si="431"/>
        <v>80861.833774953426</v>
      </c>
      <c r="BD229" s="83">
        <f t="shared" si="432"/>
        <v>80861.833774953426</v>
      </c>
      <c r="BE229" s="83">
        <f t="shared" si="487"/>
        <v>0</v>
      </c>
      <c r="BF229" s="83">
        <f t="shared" si="488"/>
        <v>0</v>
      </c>
      <c r="BG229" s="83">
        <f t="shared" si="433"/>
        <v>79645.789920727097</v>
      </c>
      <c r="BH229" s="83">
        <f t="shared" si="434"/>
        <v>79668.181859543503</v>
      </c>
      <c r="BI229" s="83">
        <f t="shared" si="435"/>
        <v>79615.333525540802</v>
      </c>
      <c r="BJ229" s="83">
        <f t="shared" si="436"/>
        <v>79645.789920727097</v>
      </c>
      <c r="BK229" s="83">
        <f t="shared" si="437"/>
        <v>79627.761073205795</v>
      </c>
      <c r="BL229" s="83">
        <f t="shared" si="438"/>
        <v>79663.627996798998</v>
      </c>
      <c r="BM229" s="83">
        <f t="shared" si="439"/>
        <v>79841.974782442703</v>
      </c>
      <c r="BN229" s="83">
        <f t="shared" si="440"/>
        <v>79657.598979181901</v>
      </c>
      <c r="BO229" s="83">
        <f t="shared" si="489"/>
        <v>0</v>
      </c>
      <c r="BP229" s="83">
        <f t="shared" si="441"/>
        <v>0</v>
      </c>
      <c r="BQ229" s="83">
        <f t="shared" si="442"/>
        <v>79797.808057521397</v>
      </c>
      <c r="BR229" s="83">
        <f t="shared" si="443"/>
        <v>80953.044657029997</v>
      </c>
      <c r="BS229" s="83">
        <f t="shared" si="444"/>
        <v>80953.044657029997</v>
      </c>
      <c r="BT229" s="83">
        <f t="shared" si="445"/>
        <v>80953.044657029997</v>
      </c>
      <c r="BU229" s="83">
        <f t="shared" si="446"/>
        <v>79797.808057521397</v>
      </c>
      <c r="BV229" s="83">
        <f t="shared" si="447"/>
        <v>79820.035800311103</v>
      </c>
      <c r="BW229" s="83">
        <f t="shared" si="448"/>
        <v>79767.570254174148</v>
      </c>
      <c r="BX229" s="83">
        <f t="shared" si="449"/>
        <v>79797.808057521397</v>
      </c>
      <c r="BY229" s="83">
        <f t="shared" si="450"/>
        <v>79780.605063616546</v>
      </c>
      <c r="BZ229" s="83">
        <f t="shared" si="451"/>
        <v>79814.823952672887</v>
      </c>
      <c r="CA229" s="83">
        <f t="shared" si="452"/>
        <v>79994.195254695864</v>
      </c>
      <c r="CB229" s="83">
        <f t="shared" si="453"/>
        <v>79809.421586758559</v>
      </c>
      <c r="CC229" s="84"/>
      <c r="CD229" s="84"/>
      <c r="CE229" s="84"/>
      <c r="CF229" s="84"/>
      <c r="CG229" s="84"/>
      <c r="CH229" s="84"/>
      <c r="CI229" s="84"/>
      <c r="CJ229" s="84"/>
      <c r="CK229" s="84"/>
      <c r="CL229" s="83">
        <f t="shared" si="478"/>
        <v>22.391938816406764</v>
      </c>
      <c r="CM229" s="83">
        <f t="shared" si="479"/>
        <v>0</v>
      </c>
      <c r="CN229" s="83">
        <f t="shared" si="480"/>
        <v>0</v>
      </c>
      <c r="CO229" s="83">
        <f t="shared" si="454"/>
        <v>0</v>
      </c>
      <c r="CP229" s="83">
        <f t="shared" si="455"/>
        <v>17.838076071901014</v>
      </c>
      <c r="CQ229" s="83">
        <f t="shared" si="456"/>
        <v>0</v>
      </c>
      <c r="CR229" s="83">
        <f t="shared" si="457"/>
        <v>1216.0438542263291</v>
      </c>
      <c r="CS229" s="83">
        <f t="shared" si="458"/>
        <v>1216.0438542263291</v>
      </c>
      <c r="CT229" s="83">
        <f t="shared" si="459"/>
        <v>1216.0438542263291</v>
      </c>
      <c r="CU229" s="83">
        <f t="shared" si="460"/>
        <v>1216.0438542263291</v>
      </c>
      <c r="CV229" s="83">
        <f t="shared" si="490"/>
        <v>1216.0438542263291</v>
      </c>
      <c r="CW229" s="83">
        <f>INDEX($CO:$CU,ROW(),MATCH($CW$42,$CO$47:$CU$47,0))</f>
        <v>1216.0438542263291</v>
      </c>
      <c r="CX229" s="83">
        <f t="shared" si="481"/>
        <v>196.18486171560653</v>
      </c>
      <c r="CY229" s="83">
        <f t="shared" si="482"/>
        <v>11.809058454804472</v>
      </c>
      <c r="CZ229" s="83">
        <f t="shared" si="491"/>
        <v>22.227742789706099</v>
      </c>
      <c r="DA229" s="83">
        <f t="shared" si="492"/>
        <v>0</v>
      </c>
      <c r="DB229" s="83">
        <f t="shared" si="493"/>
        <v>0</v>
      </c>
      <c r="DC229" s="83">
        <f t="shared" si="461"/>
        <v>0</v>
      </c>
      <c r="DD229" s="83">
        <f t="shared" si="462"/>
        <v>17.015895151489531</v>
      </c>
      <c r="DE229" s="83">
        <f t="shared" si="463"/>
        <v>0</v>
      </c>
      <c r="DF229" s="83">
        <f t="shared" si="464"/>
        <v>1155.2365995086002</v>
      </c>
      <c r="DG229" s="83">
        <f t="shared" si="465"/>
        <v>1155.2365995086002</v>
      </c>
      <c r="DH229" s="83">
        <f t="shared" si="466"/>
        <v>1155.2365995086002</v>
      </c>
      <c r="DI229" s="83">
        <f t="shared" si="467"/>
        <v>1155.2365995086002</v>
      </c>
      <c r="DJ229" s="83">
        <f t="shared" si="494"/>
        <v>1155.2365995086002</v>
      </c>
      <c r="DK229" s="83">
        <f>INDEX($DC:$DI,ROW(),MATCH($DK$42,$DC$47:$DI$47,0))</f>
        <v>1155.2365995086002</v>
      </c>
      <c r="DL229" s="83">
        <f t="shared" si="495"/>
        <v>196.38719717446656</v>
      </c>
      <c r="DM229" s="83">
        <f t="shared" si="496"/>
        <v>11.613529237161856</v>
      </c>
      <c r="DN229" s="83">
        <f t="shared" si="497"/>
        <v>0</v>
      </c>
      <c r="DO229" s="83">
        <f t="shared" si="498"/>
        <v>0</v>
      </c>
      <c r="DP229" s="83">
        <f t="shared" si="499"/>
        <v>0</v>
      </c>
      <c r="DQ229" s="83">
        <f t="shared" si="500"/>
        <v>0</v>
      </c>
      <c r="DR229" s="83">
        <f t="shared" si="501"/>
        <v>-2.1096301465842116</v>
      </c>
      <c r="DS229" s="83">
        <f t="shared" si="502"/>
        <v>0</v>
      </c>
      <c r="DT229" s="83">
        <f t="shared" si="503"/>
        <v>-32.179244740891363</v>
      </c>
      <c r="DU229" s="83">
        <f t="shared" si="504"/>
        <v>-32.179244740891363</v>
      </c>
      <c r="DV229" s="83">
        <f t="shared" si="505"/>
        <v>8.0961077921921785</v>
      </c>
      <c r="DW229" s="83">
        <f t="shared" si="506"/>
        <v>0</v>
      </c>
      <c r="DX229" s="83">
        <f t="shared" si="507"/>
        <v>0</v>
      </c>
      <c r="DY229" s="83">
        <f t="shared" si="508"/>
        <v>0</v>
      </c>
      <c r="DZ229" s="83">
        <f t="shared" si="509"/>
        <v>0</v>
      </c>
      <c r="EA229" s="83">
        <f t="shared" si="510"/>
        <v>0</v>
      </c>
      <c r="EB229" s="83">
        <f t="shared" si="511"/>
        <v>-2.0476637215387465</v>
      </c>
      <c r="EC229" s="83">
        <f t="shared" si="512"/>
        <v>0</v>
      </c>
      <c r="ED229" s="83">
        <f t="shared" si="513"/>
        <v>-31.189680111595369</v>
      </c>
      <c r="EE229" s="83">
        <f t="shared" si="514"/>
        <v>-31.189680111595361</v>
      </c>
      <c r="EF229" s="83">
        <f t="shared" si="515"/>
        <v>8.029776301951042</v>
      </c>
      <c r="EG229" s="83">
        <f t="shared" si="516"/>
        <v>0</v>
      </c>
      <c r="EH229" s="83">
        <f t="shared" si="517"/>
        <v>22.391938816406764</v>
      </c>
      <c r="EI229" s="83">
        <f t="shared" si="518"/>
        <v>0</v>
      </c>
      <c r="EJ229" s="83">
        <f t="shared" si="519"/>
        <v>0</v>
      </c>
      <c r="EK229" s="83">
        <f t="shared" si="520"/>
        <v>0</v>
      </c>
      <c r="EL229" s="83">
        <f t="shared" si="521"/>
        <v>19.947706218485227</v>
      </c>
      <c r="EM229" s="83">
        <f t="shared" si="522"/>
        <v>0</v>
      </c>
      <c r="EN229" s="83">
        <f t="shared" si="523"/>
        <v>1248.2230989672205</v>
      </c>
      <c r="EO229" s="83">
        <f t="shared" si="524"/>
        <v>1248.2230989672205</v>
      </c>
      <c r="EP229" s="83">
        <f t="shared" si="468"/>
        <v>1248.2230989672205</v>
      </c>
      <c r="EQ229" s="83">
        <f t="shared" si="469"/>
        <v>1248.2230989672205</v>
      </c>
      <c r="ER229" s="83">
        <f t="shared" si="525"/>
        <v>1248.2230989672205</v>
      </c>
      <c r="ES229" s="83">
        <f>INDEX($EK:$EQ,ROW(),MATCH($ES$42,$EK$47:$EQ$47,0))</f>
        <v>1248.2230989672205</v>
      </c>
      <c r="ET229" s="83">
        <f t="shared" si="526"/>
        <v>188.08875392341434</v>
      </c>
      <c r="EU229" s="83">
        <f t="shared" si="527"/>
        <v>11.809058454804472</v>
      </c>
      <c r="EV229" s="83">
        <f t="shared" si="528"/>
        <v>22.227742789706099</v>
      </c>
      <c r="EW229" s="83">
        <f t="shared" si="529"/>
        <v>0</v>
      </c>
      <c r="EX229" s="83">
        <f t="shared" si="530"/>
        <v>0</v>
      </c>
      <c r="EY229" s="83">
        <f t="shared" si="531"/>
        <v>0</v>
      </c>
      <c r="EZ229" s="83">
        <f t="shared" si="532"/>
        <v>19.063558873028278</v>
      </c>
      <c r="FA229" s="83">
        <f t="shared" si="533"/>
        <v>0</v>
      </c>
      <c r="FB229" s="83">
        <f t="shared" si="534"/>
        <v>1186.4262796201956</v>
      </c>
      <c r="FC229" s="83">
        <f t="shared" si="535"/>
        <v>1186.4262796201956</v>
      </c>
      <c r="FD229" s="83">
        <f t="shared" si="470"/>
        <v>1186.4262796201956</v>
      </c>
      <c r="FE229" s="83">
        <f t="shared" si="471"/>
        <v>1186.4262796201956</v>
      </c>
      <c r="FF229" s="83">
        <f t="shared" si="536"/>
        <v>1186.4262796201956</v>
      </c>
      <c r="FG229" s="113">
        <f>INDEX($EY:$FE,ROW(),MATCH($FG$42,$EY$47:$FE$47,0))</f>
        <v>1186.4262796201956</v>
      </c>
      <c r="FH229" s="83">
        <f t="shared" si="537"/>
        <v>188.35742087251552</v>
      </c>
      <c r="FI229" s="83">
        <f t="shared" si="538"/>
        <v>11.613529237161856</v>
      </c>
      <c r="FJ229" s="84">
        <v>1402.0976210169699</v>
      </c>
      <c r="FK229" s="84">
        <v>199.66546953101999</v>
      </c>
      <c r="FL229" s="84"/>
      <c r="FM229" s="83">
        <f t="shared" si="472"/>
        <v>0</v>
      </c>
      <c r="FN229" s="83">
        <f t="shared" si="473"/>
        <v>0</v>
      </c>
      <c r="FO229" s="83">
        <f t="shared" si="539"/>
        <v>199.66546953101999</v>
      </c>
      <c r="FP229" s="84"/>
      <c r="FQ229" s="84">
        <v>78044.249225564898</v>
      </c>
      <c r="FR229" s="83">
        <f t="shared" si="540"/>
        <v>78044.24922556481</v>
      </c>
      <c r="FS229" s="83">
        <f t="shared" si="541"/>
        <v>0</v>
      </c>
      <c r="FT229" s="84">
        <v>79646.012316112799</v>
      </c>
      <c r="FU229" s="83">
        <f t="shared" si="474"/>
        <v>79645.789920727097</v>
      </c>
      <c r="FV229" s="83">
        <f t="shared" si="475"/>
        <v>0</v>
      </c>
      <c r="FW229" s="83">
        <f t="shared" si="476"/>
        <v>82685.899556292905</v>
      </c>
      <c r="FX229" s="84">
        <v>4291.1000000000004</v>
      </c>
      <c r="FY229" s="83">
        <f t="shared" si="542"/>
        <v>7930.5000792729115</v>
      </c>
      <c r="FZ229" s="83">
        <f t="shared" si="477"/>
        <v>-0.22239538570283912</v>
      </c>
      <c r="GA229" s="83">
        <f t="shared" si="543"/>
        <v>0</v>
      </c>
      <c r="GB229" s="83">
        <f t="shared" si="544"/>
        <v>0</v>
      </c>
      <c r="GC229" s="83">
        <f t="shared" si="545"/>
        <v>0</v>
      </c>
      <c r="GD229" s="83">
        <f t="shared" si="546"/>
        <v>0</v>
      </c>
      <c r="GE229" s="83">
        <f t="shared" si="547"/>
        <v>0</v>
      </c>
      <c r="GF229" s="83">
        <f t="shared" si="548"/>
        <v>0</v>
      </c>
      <c r="GG229" s="83">
        <f t="shared" si="549"/>
        <v>0</v>
      </c>
      <c r="GH229" s="83">
        <f t="shared" si="550"/>
        <v>0</v>
      </c>
      <c r="GI229" s="83">
        <f t="shared" si="551"/>
        <v>79645.789920727097</v>
      </c>
      <c r="GJ229" s="83">
        <f t="shared" si="552"/>
        <v>0</v>
      </c>
      <c r="GK229" s="83">
        <f t="shared" si="553"/>
        <v>0</v>
      </c>
      <c r="GL229" s="83">
        <f t="shared" si="554"/>
        <v>0</v>
      </c>
      <c r="GM229" s="83">
        <f t="shared" si="555"/>
        <v>79645.789920727097</v>
      </c>
      <c r="GN229" s="83">
        <f t="shared" si="556"/>
        <v>79645.789920727097</v>
      </c>
      <c r="GO229" s="83">
        <f t="shared" si="557"/>
        <v>79645.789920727097</v>
      </c>
      <c r="GP229" s="83">
        <f t="shared" si="558"/>
        <v>79645.789920727097</v>
      </c>
      <c r="GQ229" s="83">
        <f t="shared" si="559"/>
        <v>0</v>
      </c>
      <c r="GR229" s="83">
        <f t="shared" si="560"/>
        <v>0</v>
      </c>
      <c r="GS229" s="83">
        <f t="shared" si="561"/>
        <v>0</v>
      </c>
      <c r="GT229" s="83">
        <f t="shared" si="562"/>
        <v>0</v>
      </c>
      <c r="GU229" s="83">
        <f t="shared" si="563"/>
        <v>0</v>
      </c>
      <c r="GV229" s="83">
        <f t="shared" si="564"/>
        <v>0</v>
      </c>
      <c r="GW229" s="83">
        <f t="shared" si="565"/>
        <v>0</v>
      </c>
      <c r="GX229" s="83">
        <f t="shared" si="566"/>
        <v>0</v>
      </c>
      <c r="GY229" s="83">
        <f t="shared" si="567"/>
        <v>79668.181859543503</v>
      </c>
      <c r="GZ229" s="83">
        <f t="shared" si="568"/>
        <v>0</v>
      </c>
      <c r="HA229" s="83">
        <f t="shared" si="569"/>
        <v>0</v>
      </c>
      <c r="HB229" s="83">
        <f t="shared" si="570"/>
        <v>0</v>
      </c>
      <c r="HC229" s="83">
        <f t="shared" si="571"/>
        <v>79663.627996798998</v>
      </c>
      <c r="HD229" s="83">
        <f t="shared" si="572"/>
        <v>80861.833774953426</v>
      </c>
      <c r="HE229" s="83">
        <f t="shared" si="573"/>
        <v>79841.974782442703</v>
      </c>
      <c r="HF229" s="83">
        <f t="shared" si="574"/>
        <v>79657.598979181901</v>
      </c>
      <c r="HG229" s="83">
        <f t="shared" si="575"/>
        <v>79668.181859543503</v>
      </c>
      <c r="HH229" s="83">
        <f t="shared" si="576"/>
        <v>0</v>
      </c>
      <c r="HI229" s="83">
        <f t="shared" si="577"/>
        <v>0</v>
      </c>
      <c r="HJ229" s="83">
        <f t="shared" si="578"/>
        <v>0</v>
      </c>
      <c r="HK229" s="83">
        <f t="shared" si="579"/>
        <v>79665.67566052053</v>
      </c>
      <c r="HL229" s="83">
        <f t="shared" si="580"/>
        <v>80893.02345506502</v>
      </c>
      <c r="HM229" s="83">
        <f t="shared" si="581"/>
        <v>79833.945006140755</v>
      </c>
      <c r="HN229" s="83">
        <f t="shared" si="582"/>
        <v>79657.598979181901</v>
      </c>
    </row>
    <row r="230" spans="1:222" x14ac:dyDescent="0.2">
      <c r="A230" s="63"/>
      <c r="K230" s="64" t="s">
        <v>540</v>
      </c>
      <c r="L230" s="64"/>
      <c r="M230" s="84">
        <v>1</v>
      </c>
      <c r="N230" s="84">
        <v>2</v>
      </c>
      <c r="O230" s="84">
        <v>1</v>
      </c>
      <c r="P230" s="84"/>
      <c r="Q230" s="84">
        <v>1</v>
      </c>
      <c r="R230" s="84">
        <v>1</v>
      </c>
      <c r="S230" s="83">
        <f t="shared" si="483"/>
        <v>40</v>
      </c>
      <c r="T230" s="87">
        <f t="shared" si="484"/>
        <v>0</v>
      </c>
      <c r="U230" s="84"/>
      <c r="V230" s="84"/>
      <c r="W230" s="85">
        <v>1.0026345446915399</v>
      </c>
      <c r="X230" s="85">
        <v>1.0026290793710599</v>
      </c>
      <c r="Y230" s="85">
        <v>1.0026418997969699</v>
      </c>
      <c r="Z230" s="85">
        <v>1.0026343344205799</v>
      </c>
      <c r="AA230" s="85">
        <v>1.0027398397099601</v>
      </c>
      <c r="AB230" s="85">
        <v>1.0025375911616501</v>
      </c>
      <c r="AC230" s="85">
        <v>1.0026345446915399</v>
      </c>
      <c r="AD230" s="85">
        <v>1.0026356713900799</v>
      </c>
      <c r="AE230" s="85">
        <v>1.00262917852791</v>
      </c>
      <c r="AF230" s="98">
        <v>142042812.41934001</v>
      </c>
      <c r="AG230" s="84">
        <v>142190360.95583001</v>
      </c>
      <c r="AH230" s="84">
        <v>141845421.878084</v>
      </c>
      <c r="AI230" s="84">
        <v>142069976.55937701</v>
      </c>
      <c r="AJ230" s="84">
        <v>142962022.55294099</v>
      </c>
      <c r="AK230" s="84">
        <v>141197446.12548801</v>
      </c>
      <c r="AL230" s="98">
        <v>142042812.41934001</v>
      </c>
      <c r="AM230" s="84">
        <v>143460873.17898601</v>
      </c>
      <c r="AN230" s="84">
        <v>142160902.712648</v>
      </c>
      <c r="AO230" s="84">
        <v>263420.69791358802</v>
      </c>
      <c r="AP230" s="84"/>
      <c r="AQ230" s="84"/>
      <c r="AR230" s="84">
        <v>118254530.391515</v>
      </c>
      <c r="AS230" s="83">
        <f t="shared" si="485"/>
        <v>118254530.391515</v>
      </c>
      <c r="AT230" s="83">
        <f t="shared" si="426"/>
        <v>118254530.391515</v>
      </c>
      <c r="AU230" s="83">
        <f t="shared" si="486"/>
        <v>0</v>
      </c>
      <c r="AV230" s="84">
        <v>119263151.26000001</v>
      </c>
      <c r="AW230" s="84">
        <v>119263151.26000001</v>
      </c>
      <c r="AX230" s="84"/>
      <c r="AY230" s="83">
        <f t="shared" si="427"/>
        <v>119263151.26000001</v>
      </c>
      <c r="AZ230" s="83">
        <f t="shared" si="428"/>
        <v>0</v>
      </c>
      <c r="BA230" s="83">
        <f t="shared" si="429"/>
        <v>142306233.1172536</v>
      </c>
      <c r="BB230" s="83">
        <f t="shared" si="430"/>
        <v>142306233.1172536</v>
      </c>
      <c r="BC230" s="83">
        <f t="shared" si="431"/>
        <v>142306233.1172536</v>
      </c>
      <c r="BD230" s="83">
        <f t="shared" si="432"/>
        <v>142306233.1172536</v>
      </c>
      <c r="BE230" s="83">
        <f t="shared" si="487"/>
        <v>0</v>
      </c>
      <c r="BF230" s="83">
        <f t="shared" si="488"/>
        <v>0</v>
      </c>
      <c r="BG230" s="83">
        <f t="shared" si="433"/>
        <v>142306233.1172536</v>
      </c>
      <c r="BH230" s="83">
        <f t="shared" si="434"/>
        <v>142453781.65374359</v>
      </c>
      <c r="BI230" s="83">
        <f t="shared" si="435"/>
        <v>142108842.57599759</v>
      </c>
      <c r="BJ230" s="83">
        <f t="shared" si="436"/>
        <v>142333397.2572906</v>
      </c>
      <c r="BK230" s="83">
        <f t="shared" si="437"/>
        <v>143225443.25085458</v>
      </c>
      <c r="BL230" s="83">
        <f t="shared" si="438"/>
        <v>141460866.8234016</v>
      </c>
      <c r="BM230" s="83">
        <f t="shared" si="439"/>
        <v>143724293.8768996</v>
      </c>
      <c r="BN230" s="83">
        <f t="shared" si="440"/>
        <v>142424323.41056159</v>
      </c>
      <c r="BO230" s="83">
        <f t="shared" si="489"/>
        <v>0</v>
      </c>
      <c r="BP230" s="83">
        <f t="shared" si="441"/>
        <v>0</v>
      </c>
      <c r="BQ230" s="83">
        <f t="shared" si="442"/>
        <v>142680451.25468436</v>
      </c>
      <c r="BR230" s="83">
        <f t="shared" si="443"/>
        <v>142680451.25468436</v>
      </c>
      <c r="BS230" s="83">
        <f t="shared" si="444"/>
        <v>142680451.25468436</v>
      </c>
      <c r="BT230" s="83">
        <f t="shared" si="445"/>
        <v>142680451.25468436</v>
      </c>
      <c r="BU230" s="83">
        <f t="shared" si="446"/>
        <v>142680451.25468436</v>
      </c>
      <c r="BV230" s="83">
        <f t="shared" si="447"/>
        <v>142827611.39849612</v>
      </c>
      <c r="BW230" s="83">
        <f t="shared" si="448"/>
        <v>142483583.96725842</v>
      </c>
      <c r="BX230" s="83">
        <f t="shared" si="449"/>
        <v>142707657.08667195</v>
      </c>
      <c r="BY230" s="83">
        <f t="shared" si="450"/>
        <v>143617136.27726135</v>
      </c>
      <c r="BZ230" s="83">
        <f t="shared" si="451"/>
        <v>141819168.21473721</v>
      </c>
      <c r="CA230" s="83">
        <f t="shared" si="452"/>
        <v>144102409.59593335</v>
      </c>
      <c r="CB230" s="83">
        <f t="shared" si="453"/>
        <v>142798089.803482</v>
      </c>
      <c r="CC230" s="84"/>
      <c r="CD230" s="84"/>
      <c r="CE230" s="84"/>
      <c r="CF230" s="84"/>
      <c r="CG230" s="84"/>
      <c r="CH230" s="84"/>
      <c r="CI230" s="84"/>
      <c r="CJ230" s="84"/>
      <c r="CK230" s="84"/>
      <c r="CL230" s="83">
        <f t="shared" si="478"/>
        <v>147548.53648999333</v>
      </c>
      <c r="CM230" s="83">
        <f t="shared" si="479"/>
        <v>0</v>
      </c>
      <c r="CN230" s="83">
        <f t="shared" si="480"/>
        <v>27164.140037000179</v>
      </c>
      <c r="CO230" s="83">
        <f t="shared" si="454"/>
        <v>919210.13360098004</v>
      </c>
      <c r="CP230" s="83">
        <f t="shared" si="455"/>
        <v>0</v>
      </c>
      <c r="CQ230" s="83">
        <f t="shared" si="456"/>
        <v>0</v>
      </c>
      <c r="CR230" s="83">
        <f t="shared" si="457"/>
        <v>0</v>
      </c>
      <c r="CS230" s="83">
        <f t="shared" si="458"/>
        <v>0</v>
      </c>
      <c r="CT230" s="83">
        <f t="shared" si="459"/>
        <v>0</v>
      </c>
      <c r="CU230" s="83">
        <f t="shared" si="460"/>
        <v>0</v>
      </c>
      <c r="CV230" s="83">
        <f t="shared" si="490"/>
        <v>919210.13360098004</v>
      </c>
      <c r="CW230" s="83">
        <f>INDEX($CO:$CU,ROW(),MATCH($CW$42,$CO$47:$CU$47,0))</f>
        <v>0</v>
      </c>
      <c r="CX230" s="83">
        <f t="shared" si="481"/>
        <v>1418060.7596459985</v>
      </c>
      <c r="CY230" s="83">
        <f t="shared" si="482"/>
        <v>118090.29330798984</v>
      </c>
      <c r="CZ230" s="83">
        <f t="shared" si="491"/>
        <v>147160.14381176233</v>
      </c>
      <c r="DA230" s="83">
        <f t="shared" si="492"/>
        <v>0</v>
      </c>
      <c r="DB230" s="83">
        <f t="shared" si="493"/>
        <v>27205.831987589598</v>
      </c>
      <c r="DC230" s="83">
        <f t="shared" si="461"/>
        <v>936685.02257698774</v>
      </c>
      <c r="DD230" s="83">
        <f t="shared" si="462"/>
        <v>0</v>
      </c>
      <c r="DE230" s="83">
        <f t="shared" si="463"/>
        <v>0</v>
      </c>
      <c r="DF230" s="83">
        <f t="shared" si="464"/>
        <v>0</v>
      </c>
      <c r="DG230" s="83">
        <f t="shared" si="465"/>
        <v>0</v>
      </c>
      <c r="DH230" s="83">
        <f t="shared" si="466"/>
        <v>0</v>
      </c>
      <c r="DI230" s="83">
        <f t="shared" si="467"/>
        <v>0</v>
      </c>
      <c r="DJ230" s="83">
        <f t="shared" si="494"/>
        <v>936685.02257698774</v>
      </c>
      <c r="DK230" s="83">
        <f>INDEX($DC:$DI,ROW(),MATCH($DK$42,$DC$47:$DI$47,0))</f>
        <v>0</v>
      </c>
      <c r="DL230" s="83">
        <f t="shared" si="495"/>
        <v>1421958.3412489891</v>
      </c>
      <c r="DM230" s="83">
        <f t="shared" si="496"/>
        <v>117638.54879763722</v>
      </c>
      <c r="DN230" s="83">
        <f t="shared" si="497"/>
        <v>0</v>
      </c>
      <c r="DO230" s="83">
        <f t="shared" si="498"/>
        <v>0</v>
      </c>
      <c r="DP230" s="83">
        <f t="shared" si="499"/>
        <v>0</v>
      </c>
      <c r="DQ230" s="83">
        <f t="shared" si="500"/>
        <v>-148007.6253968341</v>
      </c>
      <c r="DR230" s="83">
        <f t="shared" si="501"/>
        <v>0</v>
      </c>
      <c r="DS230" s="83">
        <f t="shared" si="502"/>
        <v>0</v>
      </c>
      <c r="DT230" s="83">
        <f t="shared" si="503"/>
        <v>0</v>
      </c>
      <c r="DU230" s="83">
        <f t="shared" si="504"/>
        <v>0</v>
      </c>
      <c r="DV230" s="83">
        <f t="shared" si="505"/>
        <v>58520.176661819518</v>
      </c>
      <c r="DW230" s="83">
        <f t="shared" si="506"/>
        <v>0</v>
      </c>
      <c r="DX230" s="83">
        <f t="shared" si="507"/>
        <v>0</v>
      </c>
      <c r="DY230" s="83">
        <f t="shared" si="508"/>
        <v>0</v>
      </c>
      <c r="DZ230" s="83">
        <f t="shared" si="509"/>
        <v>0</v>
      </c>
      <c r="EA230" s="83">
        <f t="shared" si="510"/>
        <v>-143813.23599258685</v>
      </c>
      <c r="EB230" s="83">
        <f t="shared" si="511"/>
        <v>0</v>
      </c>
      <c r="EC230" s="83">
        <f t="shared" si="512"/>
        <v>0</v>
      </c>
      <c r="ED230" s="83">
        <f t="shared" si="513"/>
        <v>0</v>
      </c>
      <c r="EE230" s="83">
        <f t="shared" si="514"/>
        <v>0</v>
      </c>
      <c r="EF230" s="83">
        <f t="shared" si="515"/>
        <v>58140.283863714452</v>
      </c>
      <c r="EG230" s="83">
        <f t="shared" si="516"/>
        <v>0</v>
      </c>
      <c r="EH230" s="83">
        <f t="shared" si="517"/>
        <v>147548.53648999333</v>
      </c>
      <c r="EI230" s="83">
        <f t="shared" si="518"/>
        <v>0</v>
      </c>
      <c r="EJ230" s="83">
        <f t="shared" si="519"/>
        <v>27164.140037000179</v>
      </c>
      <c r="EK230" s="83">
        <f t="shared" si="520"/>
        <v>1067217.7589978143</v>
      </c>
      <c r="EL230" s="83">
        <f t="shared" si="521"/>
        <v>0</v>
      </c>
      <c r="EM230" s="83">
        <f t="shared" si="522"/>
        <v>0</v>
      </c>
      <c r="EN230" s="83">
        <f t="shared" si="523"/>
        <v>0</v>
      </c>
      <c r="EO230" s="83">
        <f t="shared" si="524"/>
        <v>0</v>
      </c>
      <c r="EP230" s="83">
        <f t="shared" si="468"/>
        <v>0</v>
      </c>
      <c r="EQ230" s="83">
        <f t="shared" si="469"/>
        <v>0</v>
      </c>
      <c r="ER230" s="83">
        <f t="shared" si="525"/>
        <v>1067217.7589978143</v>
      </c>
      <c r="ES230" s="83">
        <f>INDEX($EK:$EQ,ROW(),MATCH($ES$42,$EK$47:$EQ$47,0))</f>
        <v>0</v>
      </c>
      <c r="ET230" s="83">
        <f t="shared" si="526"/>
        <v>1359540.582984179</v>
      </c>
      <c r="EU230" s="83">
        <f t="shared" si="527"/>
        <v>118090.29330798984</v>
      </c>
      <c r="EV230" s="83">
        <f t="shared" si="528"/>
        <v>147160.14381176233</v>
      </c>
      <c r="EW230" s="83">
        <f t="shared" si="529"/>
        <v>0</v>
      </c>
      <c r="EX230" s="83">
        <f t="shared" si="530"/>
        <v>27205.831987589598</v>
      </c>
      <c r="EY230" s="83">
        <f t="shared" si="531"/>
        <v>1080498.2585695747</v>
      </c>
      <c r="EZ230" s="83">
        <f t="shared" si="532"/>
        <v>0</v>
      </c>
      <c r="FA230" s="83">
        <f t="shared" si="533"/>
        <v>0</v>
      </c>
      <c r="FB230" s="83">
        <f t="shared" si="534"/>
        <v>0</v>
      </c>
      <c r="FC230" s="83">
        <f t="shared" si="535"/>
        <v>0</v>
      </c>
      <c r="FD230" s="83">
        <f t="shared" si="470"/>
        <v>0</v>
      </c>
      <c r="FE230" s="83">
        <f t="shared" si="471"/>
        <v>0</v>
      </c>
      <c r="FF230" s="83">
        <f t="shared" si="536"/>
        <v>1080498.2585695747</v>
      </c>
      <c r="FG230" s="113">
        <f>INDEX($EY:$FE,ROW(),MATCH($FG$42,$EY$47:$FE$47,0))</f>
        <v>0</v>
      </c>
      <c r="FH230" s="83">
        <f t="shared" si="537"/>
        <v>1363818.0573852747</v>
      </c>
      <c r="FI230" s="83">
        <f t="shared" si="538"/>
        <v>117638.54879763722</v>
      </c>
      <c r="FJ230" s="84">
        <v>9221651.4852379691</v>
      </c>
      <c r="FK230" s="84">
        <v>376570.45999085699</v>
      </c>
      <c r="FL230" s="84"/>
      <c r="FM230" s="83">
        <f t="shared" si="472"/>
        <v>0</v>
      </c>
      <c r="FN230" s="83">
        <f t="shared" si="473"/>
        <v>0</v>
      </c>
      <c r="FO230" s="83">
        <f t="shared" si="539"/>
        <v>376570.45999085699</v>
      </c>
      <c r="FP230" s="84">
        <v>10459210.9133175</v>
      </c>
      <c r="FQ230" s="84">
        <v>142905713.14249</v>
      </c>
      <c r="FR230" s="83">
        <f t="shared" si="540"/>
        <v>142905713.14249068</v>
      </c>
      <c r="FS230" s="83">
        <f t="shared" si="541"/>
        <v>6.8545341491699219E-7</v>
      </c>
      <c r="FT230" s="84">
        <v>142044724.174402</v>
      </c>
      <c r="FU230" s="83">
        <f t="shared" si="474"/>
        <v>142306233.1172536</v>
      </c>
      <c r="FV230" s="83">
        <f t="shared" si="475"/>
        <v>0</v>
      </c>
      <c r="FW230" s="83">
        <f t="shared" si="476"/>
        <v>118254530.391515</v>
      </c>
      <c r="FX230" s="84">
        <v>109000437.73</v>
      </c>
      <c r="FY230" s="83">
        <f t="shared" si="542"/>
        <v>85957355.872746408</v>
      </c>
      <c r="FZ230" s="83">
        <f t="shared" si="477"/>
        <v>-1911.7550619840622</v>
      </c>
      <c r="GA230" s="83">
        <f t="shared" si="543"/>
        <v>0</v>
      </c>
      <c r="GB230" s="83">
        <f t="shared" si="544"/>
        <v>0</v>
      </c>
      <c r="GC230" s="83">
        <f t="shared" si="545"/>
        <v>0</v>
      </c>
      <c r="GD230" s="83">
        <f t="shared" si="546"/>
        <v>0</v>
      </c>
      <c r="GE230" s="83">
        <f t="shared" si="547"/>
        <v>0</v>
      </c>
      <c r="GF230" s="83">
        <f t="shared" si="548"/>
        <v>0</v>
      </c>
      <c r="GG230" s="83">
        <f t="shared" si="549"/>
        <v>0</v>
      </c>
      <c r="GH230" s="83">
        <f t="shared" si="550"/>
        <v>0</v>
      </c>
      <c r="GI230" s="83">
        <f t="shared" si="551"/>
        <v>142306233.1172536</v>
      </c>
      <c r="GJ230" s="83">
        <f t="shared" si="552"/>
        <v>0</v>
      </c>
      <c r="GK230" s="83">
        <f t="shared" si="553"/>
        <v>142306233.1172536</v>
      </c>
      <c r="GL230" s="83">
        <f t="shared" si="554"/>
        <v>142306233.1172536</v>
      </c>
      <c r="GM230" s="83">
        <f t="shared" si="555"/>
        <v>0</v>
      </c>
      <c r="GN230" s="83">
        <f t="shared" si="556"/>
        <v>0</v>
      </c>
      <c r="GO230" s="83">
        <f t="shared" si="557"/>
        <v>142306233.1172536</v>
      </c>
      <c r="GP230" s="83">
        <f t="shared" si="558"/>
        <v>142306233.1172536</v>
      </c>
      <c r="GQ230" s="83">
        <f t="shared" si="559"/>
        <v>0</v>
      </c>
      <c r="GR230" s="83">
        <f t="shared" si="560"/>
        <v>0</v>
      </c>
      <c r="GS230" s="83">
        <f t="shared" si="561"/>
        <v>0</v>
      </c>
      <c r="GT230" s="83">
        <f t="shared" si="562"/>
        <v>0</v>
      </c>
      <c r="GU230" s="83">
        <f t="shared" si="563"/>
        <v>0</v>
      </c>
      <c r="GV230" s="83">
        <f t="shared" si="564"/>
        <v>0</v>
      </c>
      <c r="GW230" s="83">
        <f t="shared" si="565"/>
        <v>0</v>
      </c>
      <c r="GX230" s="83">
        <f t="shared" si="566"/>
        <v>0</v>
      </c>
      <c r="GY230" s="83">
        <f t="shared" si="567"/>
        <v>142453781.65374359</v>
      </c>
      <c r="GZ230" s="83">
        <f t="shared" si="568"/>
        <v>0</v>
      </c>
      <c r="HA230" s="83">
        <f t="shared" si="569"/>
        <v>142333397.2572906</v>
      </c>
      <c r="HB230" s="83">
        <f t="shared" si="570"/>
        <v>143225443.25085458</v>
      </c>
      <c r="HC230" s="83">
        <f t="shared" si="571"/>
        <v>0</v>
      </c>
      <c r="HD230" s="83">
        <f t="shared" si="572"/>
        <v>0</v>
      </c>
      <c r="HE230" s="83">
        <f t="shared" si="573"/>
        <v>143724293.8768996</v>
      </c>
      <c r="HF230" s="83">
        <f t="shared" si="574"/>
        <v>142424323.41056159</v>
      </c>
      <c r="HG230" s="83">
        <f t="shared" si="575"/>
        <v>142453781.65374359</v>
      </c>
      <c r="HH230" s="83">
        <f t="shared" si="576"/>
        <v>0</v>
      </c>
      <c r="HI230" s="83">
        <f t="shared" si="577"/>
        <v>142333397.2572906</v>
      </c>
      <c r="HJ230" s="83">
        <f t="shared" si="578"/>
        <v>143369256.48684716</v>
      </c>
      <c r="HK230" s="83">
        <f t="shared" si="579"/>
        <v>0</v>
      </c>
      <c r="HL230" s="83">
        <f t="shared" si="580"/>
        <v>0</v>
      </c>
      <c r="HM230" s="83">
        <f t="shared" si="581"/>
        <v>143666153.59303588</v>
      </c>
      <c r="HN230" s="83">
        <f t="shared" si="582"/>
        <v>142424323.41056159</v>
      </c>
    </row>
    <row r="231" spans="1:222" x14ac:dyDescent="0.2">
      <c r="A231" s="63"/>
      <c r="K231" s="64" t="s">
        <v>541</v>
      </c>
      <c r="L231" s="64"/>
      <c r="M231" s="84">
        <v>1</v>
      </c>
      <c r="N231" s="84">
        <v>2</v>
      </c>
      <c r="O231" s="84"/>
      <c r="P231" s="84"/>
      <c r="Q231" s="84">
        <v>1</v>
      </c>
      <c r="R231" s="84">
        <v>1</v>
      </c>
      <c r="S231" s="83">
        <f t="shared" si="483"/>
        <v>40</v>
      </c>
      <c r="T231" s="87">
        <f t="shared" si="484"/>
        <v>0</v>
      </c>
      <c r="U231" s="84"/>
      <c r="V231" s="84"/>
      <c r="W231" s="85">
        <v>1.0017707740878701</v>
      </c>
      <c r="X231" s="85">
        <v>1.0017707740878701</v>
      </c>
      <c r="Y231" s="85">
        <v>1.0017707740878701</v>
      </c>
      <c r="Z231" s="85">
        <v>1.0017707740878701</v>
      </c>
      <c r="AA231" s="85">
        <v>1.0017707740878701</v>
      </c>
      <c r="AB231" s="85">
        <v>1.0017707740878701</v>
      </c>
      <c r="AC231" s="85">
        <v>1.0017707740878701</v>
      </c>
      <c r="AD231" s="85">
        <v>1.0017713596651401</v>
      </c>
      <c r="AE231" s="85">
        <v>1.0017707740878701</v>
      </c>
      <c r="AF231" s="98">
        <v>3658942.2871184698</v>
      </c>
      <c r="AG231" s="84">
        <v>3658942.2871184698</v>
      </c>
      <c r="AH231" s="84">
        <v>3658942.2871184698</v>
      </c>
      <c r="AI231" s="84">
        <v>3658942.2871184698</v>
      </c>
      <c r="AJ231" s="84">
        <v>3658942.2871184698</v>
      </c>
      <c r="AK231" s="84">
        <v>3658942.2871184698</v>
      </c>
      <c r="AL231" s="98">
        <v>3658942.2871184698</v>
      </c>
      <c r="AM231" s="84">
        <v>4026065.4899928099</v>
      </c>
      <c r="AN231" s="84">
        <v>3658942.2871184698</v>
      </c>
      <c r="AO231" s="84">
        <v>2623962.0047844602</v>
      </c>
      <c r="AP231" s="84"/>
      <c r="AQ231" s="84"/>
      <c r="AR231" s="84"/>
      <c r="AS231" s="83">
        <f t="shared" si="485"/>
        <v>0</v>
      </c>
      <c r="AT231" s="83">
        <f t="shared" si="426"/>
        <v>0</v>
      </c>
      <c r="AU231" s="83">
        <f t="shared" si="486"/>
        <v>0</v>
      </c>
      <c r="AV231" s="84">
        <v>1187993122.6199999</v>
      </c>
      <c r="AW231" s="84">
        <v>1187993122.6199999</v>
      </c>
      <c r="AX231" s="84"/>
      <c r="AY231" s="83">
        <f t="shared" si="427"/>
        <v>1187993122.6199999</v>
      </c>
      <c r="AZ231" s="83">
        <f t="shared" si="428"/>
        <v>0</v>
      </c>
      <c r="BA231" s="83">
        <f t="shared" si="429"/>
        <v>6282904.2919029295</v>
      </c>
      <c r="BB231" s="83">
        <f t="shared" si="430"/>
        <v>6282904.2919029295</v>
      </c>
      <c r="BC231" s="83">
        <f t="shared" si="431"/>
        <v>6282904.2919029295</v>
      </c>
      <c r="BD231" s="83">
        <f t="shared" si="432"/>
        <v>6282904.2919029295</v>
      </c>
      <c r="BE231" s="83">
        <f t="shared" si="487"/>
        <v>0</v>
      </c>
      <c r="BF231" s="83">
        <f t="shared" si="488"/>
        <v>0</v>
      </c>
      <c r="BG231" s="83">
        <f t="shared" si="433"/>
        <v>6282904.2919029295</v>
      </c>
      <c r="BH231" s="83">
        <f t="shared" si="434"/>
        <v>6282904.2919029295</v>
      </c>
      <c r="BI231" s="83">
        <f t="shared" si="435"/>
        <v>6282904.2919029295</v>
      </c>
      <c r="BJ231" s="83">
        <f t="shared" si="436"/>
        <v>6282904.2919029295</v>
      </c>
      <c r="BK231" s="83">
        <f t="shared" si="437"/>
        <v>6282904.2919029295</v>
      </c>
      <c r="BL231" s="83">
        <f t="shared" si="438"/>
        <v>6282904.2919029295</v>
      </c>
      <c r="BM231" s="83">
        <f t="shared" si="439"/>
        <v>6650027.4947772697</v>
      </c>
      <c r="BN231" s="83">
        <f t="shared" si="440"/>
        <v>6282904.2919029295</v>
      </c>
      <c r="BO231" s="83">
        <f t="shared" si="489"/>
        <v>0</v>
      </c>
      <c r="BP231" s="83">
        <f t="shared" si="441"/>
        <v>0</v>
      </c>
      <c r="BQ231" s="83">
        <f t="shared" si="442"/>
        <v>6289383.4520939719</v>
      </c>
      <c r="BR231" s="83">
        <f t="shared" si="443"/>
        <v>6289383.4520939719</v>
      </c>
      <c r="BS231" s="83">
        <f t="shared" si="444"/>
        <v>6289383.4520939719</v>
      </c>
      <c r="BT231" s="83">
        <f t="shared" si="445"/>
        <v>6289383.4520939719</v>
      </c>
      <c r="BU231" s="83">
        <f t="shared" si="446"/>
        <v>6289383.4520939719</v>
      </c>
      <c r="BV231" s="83">
        <f t="shared" si="447"/>
        <v>6289383.4520939719</v>
      </c>
      <c r="BW231" s="83">
        <f t="shared" si="448"/>
        <v>6289383.4520939719</v>
      </c>
      <c r="BX231" s="83">
        <f t="shared" si="449"/>
        <v>6289383.4520939719</v>
      </c>
      <c r="BY231" s="83">
        <f t="shared" si="450"/>
        <v>6289383.4520939719</v>
      </c>
      <c r="BZ231" s="83">
        <f t="shared" si="451"/>
        <v>6289383.4520939719</v>
      </c>
      <c r="CA231" s="83">
        <f t="shared" si="452"/>
        <v>6657159.1047954559</v>
      </c>
      <c r="CB231" s="83">
        <f t="shared" si="453"/>
        <v>6289383.4520939719</v>
      </c>
      <c r="CC231" s="84"/>
      <c r="CD231" s="84"/>
      <c r="CE231" s="84"/>
      <c r="CF231" s="84"/>
      <c r="CG231" s="84"/>
      <c r="CH231" s="84"/>
      <c r="CI231" s="84"/>
      <c r="CJ231" s="84"/>
      <c r="CK231" s="84"/>
      <c r="CL231" s="83">
        <f t="shared" si="478"/>
        <v>0</v>
      </c>
      <c r="CM231" s="83">
        <f t="shared" si="479"/>
        <v>0</v>
      </c>
      <c r="CN231" s="83">
        <f t="shared" si="480"/>
        <v>0</v>
      </c>
      <c r="CO231" s="83">
        <f t="shared" si="454"/>
        <v>0</v>
      </c>
      <c r="CP231" s="83">
        <f t="shared" si="455"/>
        <v>0</v>
      </c>
      <c r="CQ231" s="83">
        <f t="shared" si="456"/>
        <v>0</v>
      </c>
      <c r="CR231" s="83">
        <f t="shared" si="457"/>
        <v>0</v>
      </c>
      <c r="CS231" s="83">
        <f t="shared" si="458"/>
        <v>0</v>
      </c>
      <c r="CT231" s="83">
        <f t="shared" si="459"/>
        <v>0</v>
      </c>
      <c r="CU231" s="83">
        <f t="shared" si="460"/>
        <v>0</v>
      </c>
      <c r="CV231" s="83">
        <f t="shared" si="490"/>
        <v>0</v>
      </c>
      <c r="CW231" s="83">
        <f>INDEX($CO:$CU,ROW(),MATCH($CW$42,$CO$47:$CU$47,0))</f>
        <v>0</v>
      </c>
      <c r="CX231" s="83">
        <f t="shared" si="481"/>
        <v>367123.20287434012</v>
      </c>
      <c r="CY231" s="83">
        <f t="shared" si="482"/>
        <v>0</v>
      </c>
      <c r="CZ231" s="83">
        <f t="shared" si="491"/>
        <v>0</v>
      </c>
      <c r="DA231" s="83">
        <f t="shared" si="492"/>
        <v>0</v>
      </c>
      <c r="DB231" s="83">
        <f t="shared" si="493"/>
        <v>0</v>
      </c>
      <c r="DC231" s="83">
        <f t="shared" si="461"/>
        <v>0</v>
      </c>
      <c r="DD231" s="83">
        <f t="shared" si="462"/>
        <v>0</v>
      </c>
      <c r="DE231" s="83">
        <f t="shared" si="463"/>
        <v>0</v>
      </c>
      <c r="DF231" s="83">
        <f t="shared" si="464"/>
        <v>0</v>
      </c>
      <c r="DG231" s="83">
        <f t="shared" si="465"/>
        <v>0</v>
      </c>
      <c r="DH231" s="83">
        <f t="shared" si="466"/>
        <v>0</v>
      </c>
      <c r="DI231" s="83">
        <f t="shared" si="467"/>
        <v>0</v>
      </c>
      <c r="DJ231" s="83">
        <f t="shared" si="494"/>
        <v>0</v>
      </c>
      <c r="DK231" s="83">
        <f>INDEX($DC:$DI,ROW(),MATCH($DK$42,$DC$47:$DI$47,0))</f>
        <v>0</v>
      </c>
      <c r="DL231" s="83">
        <f t="shared" si="495"/>
        <v>367775.65270148404</v>
      </c>
      <c r="DM231" s="83">
        <f t="shared" si="496"/>
        <v>0</v>
      </c>
      <c r="DN231" s="83">
        <f t="shared" si="497"/>
        <v>0</v>
      </c>
      <c r="DO231" s="83">
        <f t="shared" si="498"/>
        <v>0</v>
      </c>
      <c r="DP231" s="83">
        <f t="shared" si="499"/>
        <v>0</v>
      </c>
      <c r="DQ231" s="83">
        <f t="shared" si="500"/>
        <v>0</v>
      </c>
      <c r="DR231" s="83">
        <f t="shared" si="501"/>
        <v>0</v>
      </c>
      <c r="DS231" s="83">
        <f t="shared" si="502"/>
        <v>0</v>
      </c>
      <c r="DT231" s="83">
        <f t="shared" si="503"/>
        <v>0</v>
      </c>
      <c r="DU231" s="83">
        <f t="shared" si="504"/>
        <v>0</v>
      </c>
      <c r="DV231" s="83">
        <f t="shared" si="505"/>
        <v>15150.348490161055</v>
      </c>
      <c r="DW231" s="83">
        <f t="shared" si="506"/>
        <v>0</v>
      </c>
      <c r="DX231" s="83">
        <f t="shared" si="507"/>
        <v>0</v>
      </c>
      <c r="DY231" s="83">
        <f t="shared" si="508"/>
        <v>0</v>
      </c>
      <c r="DZ231" s="83">
        <f t="shared" si="509"/>
        <v>0</v>
      </c>
      <c r="EA231" s="83">
        <f t="shared" si="510"/>
        <v>0</v>
      </c>
      <c r="EB231" s="83">
        <f t="shared" si="511"/>
        <v>0</v>
      </c>
      <c r="EC231" s="83">
        <f t="shared" si="512"/>
        <v>0</v>
      </c>
      <c r="ED231" s="83">
        <f t="shared" si="513"/>
        <v>0</v>
      </c>
      <c r="EE231" s="83">
        <f t="shared" si="514"/>
        <v>0</v>
      </c>
      <c r="EF231" s="83">
        <f t="shared" si="515"/>
        <v>15037.41721958294</v>
      </c>
      <c r="EG231" s="83">
        <f t="shared" si="516"/>
        <v>0</v>
      </c>
      <c r="EH231" s="83">
        <f t="shared" si="517"/>
        <v>0</v>
      </c>
      <c r="EI231" s="83">
        <f t="shared" si="518"/>
        <v>0</v>
      </c>
      <c r="EJ231" s="83">
        <f t="shared" si="519"/>
        <v>0</v>
      </c>
      <c r="EK231" s="83">
        <f t="shared" si="520"/>
        <v>0</v>
      </c>
      <c r="EL231" s="83">
        <f t="shared" si="521"/>
        <v>0</v>
      </c>
      <c r="EM231" s="83">
        <f t="shared" si="522"/>
        <v>0</v>
      </c>
      <c r="EN231" s="83">
        <f t="shared" si="523"/>
        <v>0</v>
      </c>
      <c r="EO231" s="83">
        <f t="shared" si="524"/>
        <v>0</v>
      </c>
      <c r="EP231" s="83">
        <f t="shared" si="468"/>
        <v>0</v>
      </c>
      <c r="EQ231" s="83">
        <f t="shared" si="469"/>
        <v>0</v>
      </c>
      <c r="ER231" s="83">
        <f t="shared" si="525"/>
        <v>0</v>
      </c>
      <c r="ES231" s="83">
        <f>INDEX($EK:$EQ,ROW(),MATCH($ES$42,$EK$47:$EQ$47,0))</f>
        <v>0</v>
      </c>
      <c r="ET231" s="83">
        <f t="shared" si="526"/>
        <v>351972.85438417905</v>
      </c>
      <c r="EU231" s="83">
        <f t="shared" si="527"/>
        <v>0</v>
      </c>
      <c r="EV231" s="83">
        <f t="shared" si="528"/>
        <v>0</v>
      </c>
      <c r="EW231" s="83">
        <f t="shared" si="529"/>
        <v>0</v>
      </c>
      <c r="EX231" s="83">
        <f t="shared" si="530"/>
        <v>0</v>
      </c>
      <c r="EY231" s="83">
        <f t="shared" si="531"/>
        <v>0</v>
      </c>
      <c r="EZ231" s="83">
        <f t="shared" si="532"/>
        <v>0</v>
      </c>
      <c r="FA231" s="83">
        <f t="shared" si="533"/>
        <v>0</v>
      </c>
      <c r="FB231" s="83">
        <f t="shared" si="534"/>
        <v>0</v>
      </c>
      <c r="FC231" s="83">
        <f t="shared" si="535"/>
        <v>0</v>
      </c>
      <c r="FD231" s="83">
        <f t="shared" si="470"/>
        <v>0</v>
      </c>
      <c r="FE231" s="83">
        <f t="shared" si="471"/>
        <v>0</v>
      </c>
      <c r="FF231" s="83">
        <f t="shared" si="536"/>
        <v>0</v>
      </c>
      <c r="FG231" s="113">
        <f>INDEX($EY:$FE,ROW(),MATCH($FG$42,$EY$47:$FE$47,0))</f>
        <v>0</v>
      </c>
      <c r="FH231" s="83">
        <f t="shared" si="537"/>
        <v>352738.23548190109</v>
      </c>
      <c r="FI231" s="83">
        <f t="shared" si="538"/>
        <v>0</v>
      </c>
      <c r="FJ231" s="84"/>
      <c r="FK231" s="84">
        <v>3671232.02874337</v>
      </c>
      <c r="FL231" s="84"/>
      <c r="FM231" s="83">
        <f t="shared" si="472"/>
        <v>0</v>
      </c>
      <c r="FN231" s="83">
        <f t="shared" si="473"/>
        <v>0</v>
      </c>
      <c r="FO231" s="83">
        <f t="shared" si="539"/>
        <v>3671232.02874337</v>
      </c>
      <c r="FP231" s="84"/>
      <c r="FQ231" s="84"/>
      <c r="FR231" s="83">
        <f t="shared" si="540"/>
        <v>0</v>
      </c>
      <c r="FS231" s="83">
        <f t="shared" si="541"/>
        <v>0</v>
      </c>
      <c r="FT231" s="84">
        <v>3671232.02874337</v>
      </c>
      <c r="FU231" s="83">
        <f t="shared" si="474"/>
        <v>6282904.2919029295</v>
      </c>
      <c r="FV231" s="83">
        <f t="shared" si="475"/>
        <v>0</v>
      </c>
      <c r="FW231" s="83">
        <f t="shared" si="476"/>
        <v>0</v>
      </c>
      <c r="FX231" s="84"/>
      <c r="FY231" s="83">
        <f t="shared" si="542"/>
        <v>1181710218.3280969</v>
      </c>
      <c r="FZ231" s="83">
        <f t="shared" si="477"/>
        <v>-12289.74162490014</v>
      </c>
      <c r="GA231" s="83">
        <f t="shared" si="543"/>
        <v>0</v>
      </c>
      <c r="GB231" s="83">
        <f t="shared" si="544"/>
        <v>0</v>
      </c>
      <c r="GC231" s="83">
        <f t="shared" si="545"/>
        <v>0</v>
      </c>
      <c r="GD231" s="83">
        <f t="shared" si="546"/>
        <v>0</v>
      </c>
      <c r="GE231" s="83">
        <f t="shared" si="547"/>
        <v>0</v>
      </c>
      <c r="GF231" s="83">
        <f t="shared" si="548"/>
        <v>0</v>
      </c>
      <c r="GG231" s="83">
        <f t="shared" si="549"/>
        <v>0</v>
      </c>
      <c r="GH231" s="83">
        <f t="shared" si="550"/>
        <v>0</v>
      </c>
      <c r="GI231" s="83">
        <f t="shared" si="551"/>
        <v>0</v>
      </c>
      <c r="GJ231" s="83">
        <f t="shared" si="552"/>
        <v>0</v>
      </c>
      <c r="GK231" s="83">
        <f t="shared" si="553"/>
        <v>0</v>
      </c>
      <c r="GL231" s="83">
        <f t="shared" si="554"/>
        <v>0</v>
      </c>
      <c r="GM231" s="83">
        <f t="shared" si="555"/>
        <v>0</v>
      </c>
      <c r="GN231" s="83">
        <f t="shared" si="556"/>
        <v>0</v>
      </c>
      <c r="GO231" s="83">
        <f t="shared" si="557"/>
        <v>6282904.2919029295</v>
      </c>
      <c r="GP231" s="83">
        <f t="shared" si="558"/>
        <v>0</v>
      </c>
      <c r="GQ231" s="83">
        <f t="shared" si="559"/>
        <v>0</v>
      </c>
      <c r="GR231" s="83">
        <f t="shared" si="560"/>
        <v>0</v>
      </c>
      <c r="GS231" s="83">
        <f t="shared" si="561"/>
        <v>0</v>
      </c>
      <c r="GT231" s="83">
        <f t="shared" si="562"/>
        <v>0</v>
      </c>
      <c r="GU231" s="83">
        <f t="shared" si="563"/>
        <v>0</v>
      </c>
      <c r="GV231" s="83">
        <f t="shared" si="564"/>
        <v>0</v>
      </c>
      <c r="GW231" s="83">
        <f t="shared" si="565"/>
        <v>0</v>
      </c>
      <c r="GX231" s="83">
        <f t="shared" si="566"/>
        <v>0</v>
      </c>
      <c r="GY231" s="83">
        <f t="shared" si="567"/>
        <v>0</v>
      </c>
      <c r="GZ231" s="83">
        <f t="shared" si="568"/>
        <v>0</v>
      </c>
      <c r="HA231" s="83">
        <f t="shared" si="569"/>
        <v>0</v>
      </c>
      <c r="HB231" s="83">
        <f t="shared" si="570"/>
        <v>0</v>
      </c>
      <c r="HC231" s="83">
        <f t="shared" si="571"/>
        <v>0</v>
      </c>
      <c r="HD231" s="83">
        <f t="shared" si="572"/>
        <v>0</v>
      </c>
      <c r="HE231" s="83">
        <f t="shared" si="573"/>
        <v>6650027.4947772697</v>
      </c>
      <c r="HF231" s="83">
        <f t="shared" si="574"/>
        <v>0</v>
      </c>
      <c r="HG231" s="83">
        <f t="shared" si="575"/>
        <v>0</v>
      </c>
      <c r="HH231" s="83">
        <f t="shared" si="576"/>
        <v>0</v>
      </c>
      <c r="HI231" s="83">
        <f t="shared" si="577"/>
        <v>0</v>
      </c>
      <c r="HJ231" s="83">
        <f t="shared" si="578"/>
        <v>0</v>
      </c>
      <c r="HK231" s="83">
        <f t="shared" si="579"/>
        <v>0</v>
      </c>
      <c r="HL231" s="83">
        <f t="shared" si="580"/>
        <v>0</v>
      </c>
      <c r="HM231" s="83">
        <f t="shared" si="581"/>
        <v>6634990.0775576867</v>
      </c>
      <c r="HN231" s="83">
        <f t="shared" si="582"/>
        <v>0</v>
      </c>
    </row>
    <row r="232" spans="1:222" x14ac:dyDescent="0.2">
      <c r="A232" s="63"/>
      <c r="K232" s="64" t="s">
        <v>542</v>
      </c>
      <c r="L232" s="64"/>
      <c r="M232" s="84">
        <v>1</v>
      </c>
      <c r="N232" s="84">
        <v>2</v>
      </c>
      <c r="O232" s="84"/>
      <c r="P232" s="84"/>
      <c r="Q232" s="84"/>
      <c r="R232" s="84">
        <v>3</v>
      </c>
      <c r="S232" s="83">
        <f t="shared" si="483"/>
        <v>40</v>
      </c>
      <c r="T232" s="87">
        <f t="shared" si="484"/>
        <v>0</v>
      </c>
      <c r="U232" s="84"/>
      <c r="V232" s="84"/>
      <c r="W232" s="85">
        <v>1.0049787885910499</v>
      </c>
      <c r="X232" s="85">
        <v>1.0048203967598699</v>
      </c>
      <c r="Y232" s="85">
        <v>1.0052338315495499</v>
      </c>
      <c r="Z232" s="85">
        <v>1.0049787882507899</v>
      </c>
      <c r="AA232" s="85">
        <v>1.0049787885910499</v>
      </c>
      <c r="AB232" s="85">
        <v>1.0049787885910499</v>
      </c>
      <c r="AC232" s="85">
        <v>1.0049787885910499</v>
      </c>
      <c r="AD232" s="85">
        <v>1.0049853843987</v>
      </c>
      <c r="AE232" s="85">
        <v>1.00497817103509</v>
      </c>
      <c r="AF232" s="98">
        <v>1276069709.8694301</v>
      </c>
      <c r="AG232" s="84">
        <v>1219694099.7911201</v>
      </c>
      <c r="AH232" s="84">
        <v>1367532880.08197</v>
      </c>
      <c r="AI232" s="84">
        <v>1276069969.19399</v>
      </c>
      <c r="AJ232" s="84">
        <v>1276069709.8694301</v>
      </c>
      <c r="AK232" s="84">
        <v>1276069709.8694301</v>
      </c>
      <c r="AL232" s="98">
        <v>1276069709.8694301</v>
      </c>
      <c r="AM232" s="84">
        <v>1279147614.61762</v>
      </c>
      <c r="AN232" s="84">
        <v>1274651686.59904</v>
      </c>
      <c r="AO232" s="84"/>
      <c r="AP232" s="84"/>
      <c r="AQ232" s="84"/>
      <c r="AR232" s="84"/>
      <c r="AS232" s="83">
        <f t="shared" si="485"/>
        <v>0</v>
      </c>
      <c r="AT232" s="83">
        <f t="shared" si="426"/>
        <v>0</v>
      </c>
      <c r="AU232" s="83">
        <f t="shared" si="486"/>
        <v>0</v>
      </c>
      <c r="AV232" s="84">
        <v>1011561109.17</v>
      </c>
      <c r="AW232" s="84">
        <v>1011561109.17</v>
      </c>
      <c r="AX232" s="84"/>
      <c r="AY232" s="83">
        <f t="shared" si="427"/>
        <v>1011561109.17</v>
      </c>
      <c r="AZ232" s="83">
        <f t="shared" si="428"/>
        <v>1276069709.8694301</v>
      </c>
      <c r="BA232" s="83">
        <f t="shared" si="429"/>
        <v>1276069709.8694301</v>
      </c>
      <c r="BB232" s="83">
        <f t="shared" si="430"/>
        <v>1276069709.8694301</v>
      </c>
      <c r="BC232" s="83">
        <f t="shared" si="431"/>
        <v>1276069709.8694301</v>
      </c>
      <c r="BD232" s="83">
        <f t="shared" si="432"/>
        <v>1276069709.8694301</v>
      </c>
      <c r="BE232" s="83">
        <f t="shared" si="487"/>
        <v>0</v>
      </c>
      <c r="BF232" s="83">
        <f t="shared" si="488"/>
        <v>0</v>
      </c>
      <c r="BG232" s="83">
        <f t="shared" si="433"/>
        <v>1276069709.8694301</v>
      </c>
      <c r="BH232" s="83">
        <f t="shared" si="434"/>
        <v>1219694099.7911201</v>
      </c>
      <c r="BI232" s="83">
        <f t="shared" si="435"/>
        <v>1367532880.08197</v>
      </c>
      <c r="BJ232" s="83">
        <f t="shared" si="436"/>
        <v>1276069969.19399</v>
      </c>
      <c r="BK232" s="83">
        <f t="shared" si="437"/>
        <v>1276069709.8694301</v>
      </c>
      <c r="BL232" s="83">
        <f t="shared" si="438"/>
        <v>1276069709.8694301</v>
      </c>
      <c r="BM232" s="83">
        <f t="shared" si="439"/>
        <v>1279147614.61762</v>
      </c>
      <c r="BN232" s="83">
        <f t="shared" si="440"/>
        <v>1274651686.59904</v>
      </c>
      <c r="BO232" s="83">
        <f t="shared" si="489"/>
        <v>0</v>
      </c>
      <c r="BP232" s="83">
        <f t="shared" si="441"/>
        <v>1282422991.1823125</v>
      </c>
      <c r="BQ232" s="83">
        <f t="shared" si="442"/>
        <v>1282422991.1823125</v>
      </c>
      <c r="BR232" s="83">
        <f t="shared" si="443"/>
        <v>1282422991.1823125</v>
      </c>
      <c r="BS232" s="83">
        <f t="shared" si="444"/>
        <v>1282422991.1823125</v>
      </c>
      <c r="BT232" s="83">
        <f t="shared" si="445"/>
        <v>1282422991.1823125</v>
      </c>
      <c r="BU232" s="83">
        <f t="shared" si="446"/>
        <v>1282422991.1823125</v>
      </c>
      <c r="BV232" s="83">
        <f t="shared" si="447"/>
        <v>1225573509.2777855</v>
      </c>
      <c r="BW232" s="83">
        <f t="shared" si="448"/>
        <v>1374690316.8147898</v>
      </c>
      <c r="BX232" s="83">
        <f t="shared" si="449"/>
        <v>1282423251.3637989</v>
      </c>
      <c r="BY232" s="83">
        <f t="shared" si="450"/>
        <v>1282422991.1823125</v>
      </c>
      <c r="BZ232" s="83">
        <f t="shared" si="451"/>
        <v>1282422991.1823125</v>
      </c>
      <c r="CA232" s="83">
        <f t="shared" si="452"/>
        <v>1285524657.1791689</v>
      </c>
      <c r="CB232" s="83">
        <f t="shared" si="453"/>
        <v>1280997120.705096</v>
      </c>
      <c r="CC232" s="84"/>
      <c r="CD232" s="84"/>
      <c r="CE232" s="84"/>
      <c r="CF232" s="84"/>
      <c r="CG232" s="84"/>
      <c r="CH232" s="84"/>
      <c r="CI232" s="84"/>
      <c r="CJ232" s="84"/>
      <c r="CK232" s="84"/>
      <c r="CL232" s="83">
        <f t="shared" si="478"/>
        <v>0</v>
      </c>
      <c r="CM232" s="83">
        <f t="shared" si="479"/>
        <v>91463170.212539911</v>
      </c>
      <c r="CN232" s="83">
        <f t="shared" si="480"/>
        <v>259.32455992698669</v>
      </c>
      <c r="CO232" s="83">
        <f t="shared" si="454"/>
        <v>0</v>
      </c>
      <c r="CP232" s="83">
        <f t="shared" si="455"/>
        <v>0</v>
      </c>
      <c r="CQ232" s="83">
        <f t="shared" si="456"/>
        <v>0</v>
      </c>
      <c r="CR232" s="83">
        <f t="shared" si="457"/>
        <v>0</v>
      </c>
      <c r="CS232" s="83">
        <f t="shared" si="458"/>
        <v>0</v>
      </c>
      <c r="CT232" s="83">
        <f t="shared" si="459"/>
        <v>0</v>
      </c>
      <c r="CU232" s="83">
        <f t="shared" si="460"/>
        <v>0</v>
      </c>
      <c r="CV232" s="83">
        <f t="shared" si="490"/>
        <v>0</v>
      </c>
      <c r="CW232" s="83">
        <f>INDEX($CO:$CU,ROW(),MATCH($CW$42,$CO$47:$CU$47,0))</f>
        <v>0</v>
      </c>
      <c r="CX232" s="83">
        <f t="shared" si="481"/>
        <v>3077904.7481899261</v>
      </c>
      <c r="CY232" s="83">
        <f t="shared" si="482"/>
        <v>0</v>
      </c>
      <c r="CZ232" s="83">
        <f t="shared" si="491"/>
        <v>0</v>
      </c>
      <c r="DA232" s="83">
        <f t="shared" si="492"/>
        <v>92267325.632477283</v>
      </c>
      <c r="DB232" s="83">
        <f t="shared" si="493"/>
        <v>260.18148636817932</v>
      </c>
      <c r="DC232" s="83">
        <f t="shared" si="461"/>
        <v>0</v>
      </c>
      <c r="DD232" s="83">
        <f t="shared" si="462"/>
        <v>0</v>
      </c>
      <c r="DE232" s="83">
        <f t="shared" si="463"/>
        <v>0</v>
      </c>
      <c r="DF232" s="83">
        <f t="shared" si="464"/>
        <v>0</v>
      </c>
      <c r="DG232" s="83">
        <f t="shared" si="465"/>
        <v>0</v>
      </c>
      <c r="DH232" s="83">
        <f t="shared" si="466"/>
        <v>0</v>
      </c>
      <c r="DI232" s="83">
        <f t="shared" si="467"/>
        <v>0</v>
      </c>
      <c r="DJ232" s="83">
        <f t="shared" si="494"/>
        <v>0</v>
      </c>
      <c r="DK232" s="83">
        <f>INDEX($DC:$DI,ROW(),MATCH($DK$42,$DC$47:$DI$47,0))</f>
        <v>0</v>
      </c>
      <c r="DL232" s="83">
        <f t="shared" si="495"/>
        <v>3101665.996856451</v>
      </c>
      <c r="DM232" s="83">
        <f t="shared" si="496"/>
        <v>0</v>
      </c>
      <c r="DN232" s="83">
        <f t="shared" si="497"/>
        <v>0</v>
      </c>
      <c r="DO232" s="83">
        <f t="shared" si="498"/>
        <v>6277508.8226963887</v>
      </c>
      <c r="DP232" s="83">
        <f t="shared" si="499"/>
        <v>0</v>
      </c>
      <c r="DQ232" s="83">
        <f t="shared" si="500"/>
        <v>0</v>
      </c>
      <c r="DR232" s="83">
        <f t="shared" si="501"/>
        <v>0</v>
      </c>
      <c r="DS232" s="83">
        <f t="shared" si="502"/>
        <v>0</v>
      </c>
      <c r="DT232" s="83">
        <f t="shared" si="503"/>
        <v>0</v>
      </c>
      <c r="DU232" s="83">
        <f t="shared" si="504"/>
        <v>0</v>
      </c>
      <c r="DV232" s="83">
        <f t="shared" si="505"/>
        <v>127018.20312501436</v>
      </c>
      <c r="DW232" s="83">
        <f t="shared" si="506"/>
        <v>0</v>
      </c>
      <c r="DX232" s="83">
        <f t="shared" si="507"/>
        <v>0</v>
      </c>
      <c r="DY232" s="83">
        <f t="shared" si="508"/>
        <v>6271527.5362311685</v>
      </c>
      <c r="DZ232" s="83">
        <f t="shared" si="509"/>
        <v>0</v>
      </c>
      <c r="EA232" s="83">
        <f t="shared" si="510"/>
        <v>0</v>
      </c>
      <c r="EB232" s="83">
        <f t="shared" si="511"/>
        <v>0</v>
      </c>
      <c r="EC232" s="83">
        <f t="shared" si="512"/>
        <v>0</v>
      </c>
      <c r="ED232" s="83">
        <f t="shared" si="513"/>
        <v>0</v>
      </c>
      <c r="EE232" s="83">
        <f t="shared" si="514"/>
        <v>0</v>
      </c>
      <c r="EF232" s="83">
        <f t="shared" si="515"/>
        <v>126819.28596393971</v>
      </c>
      <c r="EG232" s="83">
        <f t="shared" si="516"/>
        <v>0</v>
      </c>
      <c r="EH232" s="83">
        <f t="shared" si="517"/>
        <v>0</v>
      </c>
      <c r="EI232" s="83">
        <f t="shared" si="518"/>
        <v>85185661.389843524</v>
      </c>
      <c r="EJ232" s="83">
        <f t="shared" si="519"/>
        <v>259.32455992698669</v>
      </c>
      <c r="EK232" s="83">
        <f t="shared" si="520"/>
        <v>0</v>
      </c>
      <c r="EL232" s="83">
        <f t="shared" si="521"/>
        <v>0</v>
      </c>
      <c r="EM232" s="83">
        <f t="shared" si="522"/>
        <v>0</v>
      </c>
      <c r="EN232" s="83">
        <f t="shared" si="523"/>
        <v>0</v>
      </c>
      <c r="EO232" s="83">
        <f t="shared" si="524"/>
        <v>0</v>
      </c>
      <c r="EP232" s="83">
        <f t="shared" si="468"/>
        <v>0</v>
      </c>
      <c r="EQ232" s="83">
        <f t="shared" si="469"/>
        <v>0</v>
      </c>
      <c r="ER232" s="83">
        <f t="shared" si="525"/>
        <v>0</v>
      </c>
      <c r="ES232" s="83">
        <f>INDEX($EK:$EQ,ROW(),MATCH($ES$42,$EK$47:$EQ$47,0))</f>
        <v>0</v>
      </c>
      <c r="ET232" s="83">
        <f t="shared" si="526"/>
        <v>2950886.5450649117</v>
      </c>
      <c r="EU232" s="83">
        <f t="shared" si="527"/>
        <v>0</v>
      </c>
      <c r="EV232" s="83">
        <f t="shared" si="528"/>
        <v>0</v>
      </c>
      <c r="EW232" s="83">
        <f t="shared" si="529"/>
        <v>85995798.096246108</v>
      </c>
      <c r="EX232" s="83">
        <f t="shared" si="530"/>
        <v>260.18148636817932</v>
      </c>
      <c r="EY232" s="83">
        <f t="shared" si="531"/>
        <v>0</v>
      </c>
      <c r="EZ232" s="83">
        <f t="shared" si="532"/>
        <v>0</v>
      </c>
      <c r="FA232" s="83">
        <f t="shared" si="533"/>
        <v>0</v>
      </c>
      <c r="FB232" s="83">
        <f t="shared" si="534"/>
        <v>0</v>
      </c>
      <c r="FC232" s="83">
        <f t="shared" si="535"/>
        <v>0</v>
      </c>
      <c r="FD232" s="83">
        <f t="shared" si="470"/>
        <v>0</v>
      </c>
      <c r="FE232" s="83">
        <f t="shared" si="471"/>
        <v>0</v>
      </c>
      <c r="FF232" s="83">
        <f t="shared" si="536"/>
        <v>0</v>
      </c>
      <c r="FG232" s="113">
        <f>INDEX($EY:$FE,ROW(),MATCH($FG$42,$EY$47:$FE$47,0))</f>
        <v>0</v>
      </c>
      <c r="FH232" s="83">
        <f t="shared" si="537"/>
        <v>2974846.7108925115</v>
      </c>
      <c r="FI232" s="83">
        <f t="shared" si="538"/>
        <v>0</v>
      </c>
      <c r="FJ232" s="84">
        <v>9228677.8803152703</v>
      </c>
      <c r="FK232" s="84">
        <v>5832881.0971453302</v>
      </c>
      <c r="FL232" s="84"/>
      <c r="FM232" s="83">
        <f t="shared" si="472"/>
        <v>0</v>
      </c>
      <c r="FN232" s="83">
        <f t="shared" si="473"/>
        <v>0</v>
      </c>
      <c r="FO232" s="83">
        <f t="shared" si="539"/>
        <v>5832881.0971453302</v>
      </c>
      <c r="FP232" s="84">
        <v>1443144.5668844101</v>
      </c>
      <c r="FQ232" s="84">
        <v>1262534578.8148799</v>
      </c>
      <c r="FR232" s="83">
        <f t="shared" si="540"/>
        <v>1262534578.8148839</v>
      </c>
      <c r="FS232" s="83">
        <f t="shared" si="541"/>
        <v>4.0531158447265625E-6</v>
      </c>
      <c r="FT232" s="84">
        <v>1276152993.2254601</v>
      </c>
      <c r="FU232" s="83">
        <f t="shared" si="474"/>
        <v>0</v>
      </c>
      <c r="FV232" s="83">
        <f t="shared" si="475"/>
        <v>0</v>
      </c>
      <c r="FW232" s="83">
        <f t="shared" si="476"/>
        <v>0</v>
      </c>
      <c r="FX232" s="84">
        <v>-685399047.75</v>
      </c>
      <c r="FY232" s="83">
        <f t="shared" si="542"/>
        <v>0</v>
      </c>
      <c r="FZ232" s="83">
        <f t="shared" si="477"/>
        <v>-83283.356029987335</v>
      </c>
      <c r="GA232" s="83">
        <f t="shared" si="543"/>
        <v>0</v>
      </c>
      <c r="GB232" s="83">
        <f t="shared" si="544"/>
        <v>0</v>
      </c>
      <c r="GC232" s="83">
        <f t="shared" si="545"/>
        <v>0</v>
      </c>
      <c r="GD232" s="83">
        <f t="shared" si="546"/>
        <v>0</v>
      </c>
      <c r="GE232" s="83">
        <f t="shared" si="547"/>
        <v>0</v>
      </c>
      <c r="GF232" s="83">
        <f t="shared" si="548"/>
        <v>0</v>
      </c>
      <c r="GG232" s="83">
        <f t="shared" si="549"/>
        <v>0</v>
      </c>
      <c r="GH232" s="83">
        <f t="shared" si="550"/>
        <v>0</v>
      </c>
      <c r="GI232" s="83">
        <f t="shared" si="551"/>
        <v>0</v>
      </c>
      <c r="GJ232" s="83">
        <f t="shared" si="552"/>
        <v>1276069709.8694301</v>
      </c>
      <c r="GK232" s="83">
        <f t="shared" si="553"/>
        <v>1276069709.8694301</v>
      </c>
      <c r="GL232" s="83">
        <f t="shared" si="554"/>
        <v>0</v>
      </c>
      <c r="GM232" s="83">
        <f t="shared" si="555"/>
        <v>0</v>
      </c>
      <c r="GN232" s="83">
        <f t="shared" si="556"/>
        <v>0</v>
      </c>
      <c r="GO232" s="83">
        <f t="shared" si="557"/>
        <v>1276069709.8694301</v>
      </c>
      <c r="GP232" s="83">
        <f t="shared" si="558"/>
        <v>0</v>
      </c>
      <c r="GQ232" s="83">
        <f t="shared" si="559"/>
        <v>0</v>
      </c>
      <c r="GR232" s="83">
        <f t="shared" si="560"/>
        <v>0</v>
      </c>
      <c r="GS232" s="83">
        <f t="shared" si="561"/>
        <v>0</v>
      </c>
      <c r="GT232" s="83">
        <f t="shared" si="562"/>
        <v>0</v>
      </c>
      <c r="GU232" s="83">
        <f t="shared" si="563"/>
        <v>0</v>
      </c>
      <c r="GV232" s="83">
        <f t="shared" si="564"/>
        <v>0</v>
      </c>
      <c r="GW232" s="83">
        <f t="shared" si="565"/>
        <v>0</v>
      </c>
      <c r="GX232" s="83">
        <f t="shared" si="566"/>
        <v>0</v>
      </c>
      <c r="GY232" s="83">
        <f t="shared" si="567"/>
        <v>0</v>
      </c>
      <c r="GZ232" s="83">
        <f t="shared" si="568"/>
        <v>1367532880.08197</v>
      </c>
      <c r="HA232" s="83">
        <f t="shared" si="569"/>
        <v>1276069969.19399</v>
      </c>
      <c r="HB232" s="83">
        <f t="shared" si="570"/>
        <v>0</v>
      </c>
      <c r="HC232" s="83">
        <f t="shared" si="571"/>
        <v>0</v>
      </c>
      <c r="HD232" s="83">
        <f t="shared" si="572"/>
        <v>0</v>
      </c>
      <c r="HE232" s="83">
        <f t="shared" si="573"/>
        <v>1279147614.61762</v>
      </c>
      <c r="HF232" s="83">
        <f t="shared" si="574"/>
        <v>0</v>
      </c>
      <c r="HG232" s="83">
        <f t="shared" si="575"/>
        <v>0</v>
      </c>
      <c r="HH232" s="83">
        <f t="shared" si="576"/>
        <v>1361261352.5457387</v>
      </c>
      <c r="HI232" s="83">
        <f t="shared" si="577"/>
        <v>1276069969.19399</v>
      </c>
      <c r="HJ232" s="83">
        <f t="shared" si="578"/>
        <v>0</v>
      </c>
      <c r="HK232" s="83">
        <f t="shared" si="579"/>
        <v>0</v>
      </c>
      <c r="HL232" s="83">
        <f t="shared" si="580"/>
        <v>0</v>
      </c>
      <c r="HM232" s="83">
        <f t="shared" si="581"/>
        <v>1279020795.331656</v>
      </c>
      <c r="HN232" s="83">
        <f t="shared" si="582"/>
        <v>0</v>
      </c>
    </row>
    <row r="233" spans="1:222" x14ac:dyDescent="0.2">
      <c r="A233" s="63"/>
      <c r="K233" s="64" t="s">
        <v>543</v>
      </c>
      <c r="L233" s="64"/>
      <c r="M233" s="84">
        <v>1</v>
      </c>
      <c r="N233" s="84">
        <v>2</v>
      </c>
      <c r="O233" s="84"/>
      <c r="P233" s="84"/>
      <c r="Q233" s="84"/>
      <c r="R233" s="84">
        <v>3</v>
      </c>
      <c r="S233" s="83">
        <f t="shared" si="483"/>
        <v>40</v>
      </c>
      <c r="T233" s="87">
        <f t="shared" si="484"/>
        <v>0</v>
      </c>
      <c r="U233" s="84"/>
      <c r="V233" s="84"/>
      <c r="W233" s="85">
        <v>1.0002514906257101</v>
      </c>
      <c r="X233" s="85">
        <v>1.0002514906257101</v>
      </c>
      <c r="Y233" s="85">
        <v>1.0002514906257101</v>
      </c>
      <c r="Z233" s="85">
        <v>1.0002514906257101</v>
      </c>
      <c r="AA233" s="85">
        <v>1.0002514906257101</v>
      </c>
      <c r="AB233" s="85">
        <v>1.0002514906257101</v>
      </c>
      <c r="AC233" s="85">
        <v>1.0002514906257101</v>
      </c>
      <c r="AD233" s="85">
        <v>1.0002514905803099</v>
      </c>
      <c r="AE233" s="85">
        <v>1.0002514906257101</v>
      </c>
      <c r="AF233" s="98">
        <v>5.98442627099149E-4</v>
      </c>
      <c r="AG233" s="84">
        <v>5.98442627099149E-4</v>
      </c>
      <c r="AH233" s="84">
        <v>5.98442627099149E-4</v>
      </c>
      <c r="AI233" s="84">
        <v>5.98442627099149E-4</v>
      </c>
      <c r="AJ233" s="84">
        <v>5.98442627099149E-4</v>
      </c>
      <c r="AK233" s="84">
        <v>5.98442627099149E-4</v>
      </c>
      <c r="AL233" s="98">
        <v>5.98442627099149E-4</v>
      </c>
      <c r="AM233" s="84">
        <v>6.5828686732741096E-4</v>
      </c>
      <c r="AN233" s="84">
        <v>5.98442627099149E-4</v>
      </c>
      <c r="AO233" s="84"/>
      <c r="AP233" s="84"/>
      <c r="AQ233" s="84"/>
      <c r="AR233" s="84"/>
      <c r="AS233" s="83">
        <f t="shared" si="485"/>
        <v>0</v>
      </c>
      <c r="AT233" s="83">
        <f t="shared" si="426"/>
        <v>0</v>
      </c>
      <c r="AU233" s="83">
        <f t="shared" si="486"/>
        <v>0</v>
      </c>
      <c r="AV233" s="84">
        <v>1</v>
      </c>
      <c r="AW233" s="84">
        <v>1</v>
      </c>
      <c r="AX233" s="84"/>
      <c r="AY233" s="83">
        <f t="shared" si="427"/>
        <v>1</v>
      </c>
      <c r="AZ233" s="83">
        <f t="shared" si="428"/>
        <v>5.98442627099149E-4</v>
      </c>
      <c r="BA233" s="83">
        <f t="shared" si="429"/>
        <v>5.98442627099149E-4</v>
      </c>
      <c r="BB233" s="83">
        <f t="shared" si="430"/>
        <v>5.98442627099149E-4</v>
      </c>
      <c r="BC233" s="83">
        <f t="shared" si="431"/>
        <v>5.98442627099149E-4</v>
      </c>
      <c r="BD233" s="83">
        <f t="shared" si="432"/>
        <v>5.98442627099149E-4</v>
      </c>
      <c r="BE233" s="83">
        <f t="shared" si="487"/>
        <v>0</v>
      </c>
      <c r="BF233" s="83">
        <f t="shared" si="488"/>
        <v>0</v>
      </c>
      <c r="BG233" s="83">
        <f t="shared" si="433"/>
        <v>5.98442627099149E-4</v>
      </c>
      <c r="BH233" s="83">
        <f t="shared" si="434"/>
        <v>5.98442627099149E-4</v>
      </c>
      <c r="BI233" s="83">
        <f t="shared" si="435"/>
        <v>5.98442627099149E-4</v>
      </c>
      <c r="BJ233" s="83">
        <f t="shared" si="436"/>
        <v>5.98442627099149E-4</v>
      </c>
      <c r="BK233" s="83">
        <f t="shared" si="437"/>
        <v>5.98442627099149E-4</v>
      </c>
      <c r="BL233" s="83">
        <f t="shared" si="438"/>
        <v>5.98442627099149E-4</v>
      </c>
      <c r="BM233" s="83">
        <f t="shared" si="439"/>
        <v>6.5828686732741096E-4</v>
      </c>
      <c r="BN233" s="83">
        <f t="shared" si="440"/>
        <v>5.98442627099149E-4</v>
      </c>
      <c r="BO233" s="83">
        <f t="shared" si="489"/>
        <v>0</v>
      </c>
      <c r="BP233" s="83">
        <f t="shared" si="441"/>
        <v>5.9859312980988975E-4</v>
      </c>
      <c r="BQ233" s="83">
        <f t="shared" si="442"/>
        <v>5.9859312980988975E-4</v>
      </c>
      <c r="BR233" s="83">
        <f t="shared" si="443"/>
        <v>5.9859312980988975E-4</v>
      </c>
      <c r="BS233" s="83">
        <f t="shared" si="444"/>
        <v>5.9859312980988975E-4</v>
      </c>
      <c r="BT233" s="83">
        <f t="shared" si="445"/>
        <v>5.9859312980988975E-4</v>
      </c>
      <c r="BU233" s="83">
        <f t="shared" si="446"/>
        <v>5.9859312980988975E-4</v>
      </c>
      <c r="BV233" s="83">
        <f t="shared" si="447"/>
        <v>5.9859312980988975E-4</v>
      </c>
      <c r="BW233" s="83">
        <f t="shared" si="448"/>
        <v>5.9859312980988975E-4</v>
      </c>
      <c r="BX233" s="83">
        <f t="shared" si="449"/>
        <v>5.9859312980988975E-4</v>
      </c>
      <c r="BY233" s="83">
        <f t="shared" si="450"/>
        <v>5.9859312980988975E-4</v>
      </c>
      <c r="BZ233" s="83">
        <f t="shared" si="451"/>
        <v>5.9859312980988975E-4</v>
      </c>
      <c r="CA233" s="83">
        <f t="shared" si="452"/>
        <v>6.5845242027368555E-4</v>
      </c>
      <c r="CB233" s="83">
        <f t="shared" si="453"/>
        <v>5.9859312980988975E-4</v>
      </c>
      <c r="CC233" s="84"/>
      <c r="CD233" s="84"/>
      <c r="CE233" s="84"/>
      <c r="CF233" s="84"/>
      <c r="CG233" s="84"/>
      <c r="CH233" s="84"/>
      <c r="CI233" s="84"/>
      <c r="CJ233" s="84"/>
      <c r="CK233" s="84"/>
      <c r="CL233" s="83">
        <f t="shared" si="478"/>
        <v>0</v>
      </c>
      <c r="CM233" s="83">
        <f t="shared" si="479"/>
        <v>0</v>
      </c>
      <c r="CN233" s="83">
        <f t="shared" si="480"/>
        <v>0</v>
      </c>
      <c r="CO233" s="83">
        <f t="shared" si="454"/>
        <v>0</v>
      </c>
      <c r="CP233" s="83">
        <f t="shared" si="455"/>
        <v>0</v>
      </c>
      <c r="CQ233" s="83">
        <f t="shared" si="456"/>
        <v>0</v>
      </c>
      <c r="CR233" s="83">
        <f t="shared" si="457"/>
        <v>0</v>
      </c>
      <c r="CS233" s="83">
        <f t="shared" si="458"/>
        <v>0</v>
      </c>
      <c r="CT233" s="83">
        <f t="shared" si="459"/>
        <v>0</v>
      </c>
      <c r="CU233" s="83">
        <f t="shared" si="460"/>
        <v>0</v>
      </c>
      <c r="CV233" s="83">
        <f t="shared" si="490"/>
        <v>0</v>
      </c>
      <c r="CW233" s="83">
        <f>INDEX($CO:$CU,ROW(),MATCH($CW$42,$CO$47:$CU$47,0))</f>
        <v>0</v>
      </c>
      <c r="CX233" s="83">
        <f t="shared" si="481"/>
        <v>5.9844240228261957E-5</v>
      </c>
      <c r="CY233" s="83">
        <f t="shared" si="482"/>
        <v>0</v>
      </c>
      <c r="CZ233" s="83">
        <f t="shared" si="491"/>
        <v>0</v>
      </c>
      <c r="DA233" s="83">
        <f t="shared" si="492"/>
        <v>0</v>
      </c>
      <c r="DB233" s="83">
        <f t="shared" si="493"/>
        <v>0</v>
      </c>
      <c r="DC233" s="83">
        <f t="shared" si="461"/>
        <v>0</v>
      </c>
      <c r="DD233" s="83">
        <f t="shared" si="462"/>
        <v>0</v>
      </c>
      <c r="DE233" s="83">
        <f t="shared" si="463"/>
        <v>0</v>
      </c>
      <c r="DF233" s="83">
        <f t="shared" si="464"/>
        <v>0</v>
      </c>
      <c r="DG233" s="83">
        <f t="shared" si="465"/>
        <v>0</v>
      </c>
      <c r="DH233" s="83">
        <f t="shared" si="466"/>
        <v>0</v>
      </c>
      <c r="DI233" s="83">
        <f t="shared" si="467"/>
        <v>0</v>
      </c>
      <c r="DJ233" s="83">
        <f t="shared" si="494"/>
        <v>0</v>
      </c>
      <c r="DK233" s="83">
        <f>INDEX($DC:$DI,ROW(),MATCH($DK$42,$DC$47:$DI$47,0))</f>
        <v>0</v>
      </c>
      <c r="DL233" s="83">
        <f t="shared" si="495"/>
        <v>5.9859290463795808E-5</v>
      </c>
      <c r="DM233" s="83">
        <f t="shared" si="496"/>
        <v>0</v>
      </c>
      <c r="DN233" s="83">
        <f t="shared" si="497"/>
        <v>0</v>
      </c>
      <c r="DO233" s="83">
        <f t="shared" si="498"/>
        <v>0</v>
      </c>
      <c r="DP233" s="83">
        <f t="shared" si="499"/>
        <v>0</v>
      </c>
      <c r="DQ233" s="83">
        <f t="shared" si="500"/>
        <v>0</v>
      </c>
      <c r="DR233" s="83">
        <f t="shared" si="501"/>
        <v>0</v>
      </c>
      <c r="DS233" s="83">
        <f t="shared" si="502"/>
        <v>0</v>
      </c>
      <c r="DT233" s="83">
        <f t="shared" si="503"/>
        <v>0</v>
      </c>
      <c r="DU233" s="83">
        <f t="shared" si="504"/>
        <v>0</v>
      </c>
      <c r="DV233" s="83">
        <f t="shared" si="505"/>
        <v>2.4696371340424874E-6</v>
      </c>
      <c r="DW233" s="83">
        <f t="shared" si="506"/>
        <v>0</v>
      </c>
      <c r="DX233" s="83">
        <f t="shared" si="507"/>
        <v>0</v>
      </c>
      <c r="DY233" s="83">
        <f t="shared" si="508"/>
        <v>0</v>
      </c>
      <c r="DZ233" s="83">
        <f t="shared" si="509"/>
        <v>0</v>
      </c>
      <c r="EA233" s="83">
        <f t="shared" si="510"/>
        <v>0</v>
      </c>
      <c r="EB233" s="83">
        <f t="shared" si="511"/>
        <v>0</v>
      </c>
      <c r="EC233" s="83">
        <f t="shared" si="512"/>
        <v>0</v>
      </c>
      <c r="ED233" s="83">
        <f t="shared" si="513"/>
        <v>0</v>
      </c>
      <c r="EE233" s="83">
        <f t="shared" si="514"/>
        <v>0</v>
      </c>
      <c r="EF233" s="83">
        <f t="shared" si="515"/>
        <v>2.4474951470017954E-6</v>
      </c>
      <c r="EG233" s="83">
        <f t="shared" si="516"/>
        <v>0</v>
      </c>
      <c r="EH233" s="83">
        <f t="shared" si="517"/>
        <v>0</v>
      </c>
      <c r="EI233" s="83">
        <f t="shared" si="518"/>
        <v>0</v>
      </c>
      <c r="EJ233" s="83">
        <f t="shared" si="519"/>
        <v>0</v>
      </c>
      <c r="EK233" s="83">
        <f t="shared" si="520"/>
        <v>0</v>
      </c>
      <c r="EL233" s="83">
        <f t="shared" si="521"/>
        <v>0</v>
      </c>
      <c r="EM233" s="83">
        <f t="shared" si="522"/>
        <v>0</v>
      </c>
      <c r="EN233" s="83">
        <f t="shared" si="523"/>
        <v>0</v>
      </c>
      <c r="EO233" s="83">
        <f t="shared" si="524"/>
        <v>0</v>
      </c>
      <c r="EP233" s="83">
        <f t="shared" si="468"/>
        <v>0</v>
      </c>
      <c r="EQ233" s="83">
        <f t="shared" si="469"/>
        <v>0</v>
      </c>
      <c r="ER233" s="83">
        <f t="shared" si="525"/>
        <v>0</v>
      </c>
      <c r="ES233" s="83">
        <f>INDEX($EK:$EQ,ROW(),MATCH($ES$42,$EK$47:$EQ$47,0))</f>
        <v>0</v>
      </c>
      <c r="ET233" s="83">
        <f t="shared" si="526"/>
        <v>5.7374603094219472E-5</v>
      </c>
      <c r="EU233" s="83">
        <f t="shared" si="527"/>
        <v>0</v>
      </c>
      <c r="EV233" s="83">
        <f t="shared" si="528"/>
        <v>0</v>
      </c>
      <c r="EW233" s="83">
        <f t="shared" si="529"/>
        <v>0</v>
      </c>
      <c r="EX233" s="83">
        <f t="shared" si="530"/>
        <v>0</v>
      </c>
      <c r="EY233" s="83">
        <f t="shared" si="531"/>
        <v>0</v>
      </c>
      <c r="EZ233" s="83">
        <f t="shared" si="532"/>
        <v>0</v>
      </c>
      <c r="FA233" s="83">
        <f t="shared" si="533"/>
        <v>0</v>
      </c>
      <c r="FB233" s="83">
        <f t="shared" si="534"/>
        <v>0</v>
      </c>
      <c r="FC233" s="83">
        <f t="shared" si="535"/>
        <v>0</v>
      </c>
      <c r="FD233" s="83">
        <f t="shared" si="470"/>
        <v>0</v>
      </c>
      <c r="FE233" s="83">
        <f t="shared" si="471"/>
        <v>0</v>
      </c>
      <c r="FF233" s="83">
        <f t="shared" si="536"/>
        <v>0</v>
      </c>
      <c r="FG233" s="113">
        <f>INDEX($EY:$FE,ROW(),MATCH($FG$42,$EY$47:$FE$47,0))</f>
        <v>0</v>
      </c>
      <c r="FH233" s="83">
        <f t="shared" si="537"/>
        <v>5.7411795316794013E-5</v>
      </c>
      <c r="FI233" s="83">
        <f t="shared" si="538"/>
        <v>0</v>
      </c>
      <c r="FJ233" s="84"/>
      <c r="FK233" s="84">
        <v>5.9844240228262499E-4</v>
      </c>
      <c r="FL233" s="84"/>
      <c r="FM233" s="83">
        <f t="shared" si="472"/>
        <v>0</v>
      </c>
      <c r="FN233" s="83">
        <f t="shared" si="473"/>
        <v>0</v>
      </c>
      <c r="FO233" s="83">
        <f t="shared" si="539"/>
        <v>5.9844240228262499E-4</v>
      </c>
      <c r="FP233" s="84"/>
      <c r="FQ233" s="84"/>
      <c r="FR233" s="83">
        <f t="shared" si="540"/>
        <v>0</v>
      </c>
      <c r="FS233" s="83">
        <f t="shared" si="541"/>
        <v>0</v>
      </c>
      <c r="FT233" s="84">
        <v>5.9844240228262499E-4</v>
      </c>
      <c r="FU233" s="83">
        <f t="shared" si="474"/>
        <v>0</v>
      </c>
      <c r="FV233" s="83">
        <f t="shared" si="475"/>
        <v>0</v>
      </c>
      <c r="FW233" s="83">
        <f t="shared" si="476"/>
        <v>0</v>
      </c>
      <c r="FX233" s="84"/>
      <c r="FY233" s="83">
        <f t="shared" si="542"/>
        <v>0.99940155737290082</v>
      </c>
      <c r="FZ233" s="83">
        <f t="shared" si="477"/>
        <v>2.2481652401252356E-10</v>
      </c>
      <c r="GA233" s="83">
        <f t="shared" si="543"/>
        <v>0</v>
      </c>
      <c r="GB233" s="83">
        <f t="shared" si="544"/>
        <v>0</v>
      </c>
      <c r="GC233" s="83">
        <f t="shared" si="545"/>
        <v>0</v>
      </c>
      <c r="GD233" s="83">
        <f t="shared" si="546"/>
        <v>0</v>
      </c>
      <c r="GE233" s="83">
        <f t="shared" si="547"/>
        <v>0</v>
      </c>
      <c r="GF233" s="83">
        <f t="shared" si="548"/>
        <v>0</v>
      </c>
      <c r="GG233" s="83">
        <f t="shared" si="549"/>
        <v>0</v>
      </c>
      <c r="GH233" s="83">
        <f t="shared" si="550"/>
        <v>0</v>
      </c>
      <c r="GI233" s="83">
        <f t="shared" si="551"/>
        <v>0</v>
      </c>
      <c r="GJ233" s="83">
        <f t="shared" si="552"/>
        <v>0</v>
      </c>
      <c r="GK233" s="83">
        <f t="shared" si="553"/>
        <v>0</v>
      </c>
      <c r="GL233" s="83">
        <f t="shared" si="554"/>
        <v>0</v>
      </c>
      <c r="GM233" s="83">
        <f t="shared" si="555"/>
        <v>0</v>
      </c>
      <c r="GN233" s="83">
        <f t="shared" si="556"/>
        <v>0</v>
      </c>
      <c r="GO233" s="83">
        <f t="shared" si="557"/>
        <v>5.98442627099149E-4</v>
      </c>
      <c r="GP233" s="83">
        <f t="shared" si="558"/>
        <v>0</v>
      </c>
      <c r="GQ233" s="83">
        <f t="shared" si="559"/>
        <v>0</v>
      </c>
      <c r="GR233" s="83">
        <f t="shared" si="560"/>
        <v>0</v>
      </c>
      <c r="GS233" s="83">
        <f t="shared" si="561"/>
        <v>0</v>
      </c>
      <c r="GT233" s="83">
        <f t="shared" si="562"/>
        <v>0</v>
      </c>
      <c r="GU233" s="83">
        <f t="shared" si="563"/>
        <v>0</v>
      </c>
      <c r="GV233" s="83">
        <f t="shared" si="564"/>
        <v>0</v>
      </c>
      <c r="GW233" s="83">
        <f t="shared" si="565"/>
        <v>0</v>
      </c>
      <c r="GX233" s="83">
        <f t="shared" si="566"/>
        <v>0</v>
      </c>
      <c r="GY233" s="83">
        <f t="shared" si="567"/>
        <v>0</v>
      </c>
      <c r="GZ233" s="83">
        <f t="shared" si="568"/>
        <v>0</v>
      </c>
      <c r="HA233" s="83">
        <f t="shared" si="569"/>
        <v>0</v>
      </c>
      <c r="HB233" s="83">
        <f t="shared" si="570"/>
        <v>0</v>
      </c>
      <c r="HC233" s="83">
        <f t="shared" si="571"/>
        <v>0</v>
      </c>
      <c r="HD233" s="83">
        <f t="shared" si="572"/>
        <v>0</v>
      </c>
      <c r="HE233" s="83">
        <f t="shared" si="573"/>
        <v>6.5828686732741096E-4</v>
      </c>
      <c r="HF233" s="83">
        <f t="shared" si="574"/>
        <v>0</v>
      </c>
      <c r="HG233" s="83">
        <f t="shared" si="575"/>
        <v>0</v>
      </c>
      <c r="HH233" s="83">
        <f t="shared" si="576"/>
        <v>0</v>
      </c>
      <c r="HI233" s="83">
        <f t="shared" si="577"/>
        <v>0</v>
      </c>
      <c r="HJ233" s="83">
        <f t="shared" si="578"/>
        <v>0</v>
      </c>
      <c r="HK233" s="83">
        <f t="shared" si="579"/>
        <v>0</v>
      </c>
      <c r="HL233" s="83">
        <f t="shared" si="580"/>
        <v>0</v>
      </c>
      <c r="HM233" s="83">
        <f t="shared" si="581"/>
        <v>6.5583937218040918E-4</v>
      </c>
      <c r="HN233" s="83">
        <f t="shared" si="582"/>
        <v>0</v>
      </c>
    </row>
    <row r="234" spans="1:222" x14ac:dyDescent="0.2">
      <c r="A234" s="63"/>
      <c r="K234" s="64" t="s">
        <v>544</v>
      </c>
      <c r="L234" s="64"/>
      <c r="M234" s="84">
        <v>1</v>
      </c>
      <c r="N234" s="84">
        <v>2</v>
      </c>
      <c r="O234" s="84"/>
      <c r="P234" s="84"/>
      <c r="Q234" s="84">
        <v>1</v>
      </c>
      <c r="R234" s="84">
        <v>1</v>
      </c>
      <c r="S234" s="83">
        <f t="shared" si="483"/>
        <v>40</v>
      </c>
      <c r="T234" s="87">
        <f t="shared" si="484"/>
        <v>0</v>
      </c>
      <c r="U234" s="84"/>
      <c r="V234" s="84"/>
      <c r="W234" s="85">
        <v>1.0030709770146</v>
      </c>
      <c r="X234" s="85">
        <v>1.0030653295559</v>
      </c>
      <c r="Y234" s="85">
        <v>1.00307851004938</v>
      </c>
      <c r="Z234" s="85">
        <v>1.0030709737580901</v>
      </c>
      <c r="AA234" s="85">
        <v>1.0031573162385601</v>
      </c>
      <c r="AB234" s="85">
        <v>1.0029879382940901</v>
      </c>
      <c r="AC234" s="85">
        <v>1.0030709770146</v>
      </c>
      <c r="AD234" s="85">
        <v>1.0030717597724099</v>
      </c>
      <c r="AE234" s="85">
        <v>1.0030683758364001</v>
      </c>
      <c r="AF234" s="98">
        <v>79121463.8285546</v>
      </c>
      <c r="AG234" s="84">
        <v>79024049.3906468</v>
      </c>
      <c r="AH234" s="84">
        <v>79250765.119974896</v>
      </c>
      <c r="AI234" s="84">
        <v>79121784.953981698</v>
      </c>
      <c r="AJ234" s="84">
        <v>79392183.908371598</v>
      </c>
      <c r="AK234" s="84">
        <v>78860673.345557198</v>
      </c>
      <c r="AL234" s="98">
        <v>79121463.8285546</v>
      </c>
      <c r="AM234" s="84">
        <v>79263839.754691094</v>
      </c>
      <c r="AN234" s="84">
        <v>79078440.223242298</v>
      </c>
      <c r="AO234" s="84"/>
      <c r="AP234" s="84"/>
      <c r="AQ234" s="84">
        <v>28198132</v>
      </c>
      <c r="AR234" s="84">
        <v>68151543.261302099</v>
      </c>
      <c r="AS234" s="83">
        <f t="shared" si="485"/>
        <v>68151543.261302099</v>
      </c>
      <c r="AT234" s="83">
        <f t="shared" si="426"/>
        <v>68151543.261302099</v>
      </c>
      <c r="AU234" s="83">
        <f t="shared" si="486"/>
        <v>0</v>
      </c>
      <c r="AV234" s="84">
        <v>69005846.790000007</v>
      </c>
      <c r="AW234" s="84">
        <v>69005846.790000007</v>
      </c>
      <c r="AX234" s="84"/>
      <c r="AY234" s="83">
        <f t="shared" si="427"/>
        <v>97203978.790000007</v>
      </c>
      <c r="AZ234" s="83">
        <f t="shared" si="428"/>
        <v>0</v>
      </c>
      <c r="BA234" s="83">
        <f t="shared" si="429"/>
        <v>79121463.8285546</v>
      </c>
      <c r="BB234" s="83">
        <f t="shared" si="430"/>
        <v>79121463.8285546</v>
      </c>
      <c r="BC234" s="83">
        <f t="shared" si="431"/>
        <v>79121463.8285546</v>
      </c>
      <c r="BD234" s="83">
        <f t="shared" si="432"/>
        <v>79121463.8285546</v>
      </c>
      <c r="BE234" s="83">
        <f t="shared" si="487"/>
        <v>0</v>
      </c>
      <c r="BF234" s="83">
        <f t="shared" si="488"/>
        <v>0</v>
      </c>
      <c r="BG234" s="83">
        <f t="shared" si="433"/>
        <v>79121463.8285546</v>
      </c>
      <c r="BH234" s="83">
        <f t="shared" si="434"/>
        <v>79024049.3906468</v>
      </c>
      <c r="BI234" s="83">
        <f t="shared" si="435"/>
        <v>79250765.119974896</v>
      </c>
      <c r="BJ234" s="83">
        <f t="shared" si="436"/>
        <v>79121784.953981698</v>
      </c>
      <c r="BK234" s="83">
        <f t="shared" si="437"/>
        <v>79392183.908371598</v>
      </c>
      <c r="BL234" s="83">
        <f t="shared" si="438"/>
        <v>78860673.345557198</v>
      </c>
      <c r="BM234" s="83">
        <f t="shared" si="439"/>
        <v>79263839.754691094</v>
      </c>
      <c r="BN234" s="83">
        <f t="shared" si="440"/>
        <v>79078440.223242298</v>
      </c>
      <c r="BO234" s="83">
        <f t="shared" si="489"/>
        <v>0</v>
      </c>
      <c r="BP234" s="83">
        <f t="shared" si="441"/>
        <v>0</v>
      </c>
      <c r="BQ234" s="83">
        <f t="shared" si="442"/>
        <v>79364444.025333598</v>
      </c>
      <c r="BR234" s="83">
        <f t="shared" si="443"/>
        <v>79364444.025333598</v>
      </c>
      <c r="BS234" s="83">
        <f t="shared" si="444"/>
        <v>79364444.025333598</v>
      </c>
      <c r="BT234" s="83">
        <f t="shared" si="445"/>
        <v>79364444.025333598</v>
      </c>
      <c r="BU234" s="83">
        <f t="shared" si="446"/>
        <v>79364444.025333598</v>
      </c>
      <c r="BV234" s="83">
        <f t="shared" si="447"/>
        <v>79266284.144870847</v>
      </c>
      <c r="BW234" s="83">
        <f t="shared" si="448"/>
        <v>79494739.396817788</v>
      </c>
      <c r="BX234" s="83">
        <f t="shared" si="449"/>
        <v>79364765.879268616</v>
      </c>
      <c r="BY234" s="83">
        <f t="shared" si="450"/>
        <v>79642850.139840245</v>
      </c>
      <c r="BZ234" s="83">
        <f t="shared" si="451"/>
        <v>79096304.171344116</v>
      </c>
      <c r="CA234" s="83">
        <f t="shared" si="452"/>
        <v>79507319.229056299</v>
      </c>
      <c r="CB234" s="83">
        <f t="shared" si="453"/>
        <v>79321082.598403499</v>
      </c>
      <c r="CC234" s="84"/>
      <c r="CD234" s="84"/>
      <c r="CE234" s="84"/>
      <c r="CF234" s="84"/>
      <c r="CG234" s="84"/>
      <c r="CH234" s="84"/>
      <c r="CI234" s="84"/>
      <c r="CJ234" s="84"/>
      <c r="CK234" s="84"/>
      <c r="CL234" s="83">
        <f t="shared" si="478"/>
        <v>0</v>
      </c>
      <c r="CM234" s="83">
        <f t="shared" si="479"/>
        <v>129301.29142029583</v>
      </c>
      <c r="CN234" s="83">
        <f t="shared" si="480"/>
        <v>321.12542709708214</v>
      </c>
      <c r="CO234" s="83">
        <f t="shared" si="454"/>
        <v>270720.07981699705</v>
      </c>
      <c r="CP234" s="83">
        <f t="shared" si="455"/>
        <v>0</v>
      </c>
      <c r="CQ234" s="83">
        <f t="shared" si="456"/>
        <v>0</v>
      </c>
      <c r="CR234" s="83">
        <f t="shared" si="457"/>
        <v>0</v>
      </c>
      <c r="CS234" s="83">
        <f t="shared" si="458"/>
        <v>0</v>
      </c>
      <c r="CT234" s="83">
        <f t="shared" si="459"/>
        <v>0</v>
      </c>
      <c r="CU234" s="83">
        <f t="shared" si="460"/>
        <v>0</v>
      </c>
      <c r="CV234" s="83">
        <f t="shared" si="490"/>
        <v>270720.07981699705</v>
      </c>
      <c r="CW234" s="83">
        <f>INDEX($CO:$CU,ROW(),MATCH($CW$42,$CO$47:$CU$47,0))</f>
        <v>0</v>
      </c>
      <c r="CX234" s="83">
        <f t="shared" si="481"/>
        <v>142375.92613649368</v>
      </c>
      <c r="CY234" s="83">
        <f t="shared" si="482"/>
        <v>0</v>
      </c>
      <c r="CZ234" s="83">
        <f t="shared" si="491"/>
        <v>0</v>
      </c>
      <c r="DA234" s="83">
        <f t="shared" si="492"/>
        <v>130295.37148419023</v>
      </c>
      <c r="DB234" s="83">
        <f t="shared" si="493"/>
        <v>321.8539350181818</v>
      </c>
      <c r="DC234" s="83">
        <f t="shared" si="461"/>
        <v>278406.11450664699</v>
      </c>
      <c r="DD234" s="83">
        <f t="shared" si="462"/>
        <v>0</v>
      </c>
      <c r="DE234" s="83">
        <f t="shared" si="463"/>
        <v>0</v>
      </c>
      <c r="DF234" s="83">
        <f t="shared" si="464"/>
        <v>0</v>
      </c>
      <c r="DG234" s="83">
        <f t="shared" si="465"/>
        <v>0</v>
      </c>
      <c r="DH234" s="83">
        <f t="shared" si="466"/>
        <v>0</v>
      </c>
      <c r="DI234" s="83">
        <f t="shared" si="467"/>
        <v>0</v>
      </c>
      <c r="DJ234" s="83">
        <f t="shared" si="494"/>
        <v>278406.11450664699</v>
      </c>
      <c r="DK234" s="83">
        <f>INDEX($DC:$DI,ROW(),MATCH($DK$42,$DC$47:$DI$47,0))</f>
        <v>0</v>
      </c>
      <c r="DL234" s="83">
        <f t="shared" si="495"/>
        <v>142875.20372270048</v>
      </c>
      <c r="DM234" s="83">
        <f t="shared" si="496"/>
        <v>0</v>
      </c>
      <c r="DN234" s="83">
        <f t="shared" si="497"/>
        <v>0</v>
      </c>
      <c r="DO234" s="83">
        <f t="shared" si="498"/>
        <v>8874.5010236443632</v>
      </c>
      <c r="DP234" s="83">
        <f t="shared" si="499"/>
        <v>0</v>
      </c>
      <c r="DQ234" s="83">
        <f t="shared" si="500"/>
        <v>-43590.289854603063</v>
      </c>
      <c r="DR234" s="83">
        <f t="shared" si="501"/>
        <v>0</v>
      </c>
      <c r="DS234" s="83">
        <f t="shared" si="502"/>
        <v>0</v>
      </c>
      <c r="DT234" s="83">
        <f t="shared" si="503"/>
        <v>0</v>
      </c>
      <c r="DU234" s="83">
        <f t="shared" si="504"/>
        <v>0</v>
      </c>
      <c r="DV234" s="83">
        <f t="shared" si="505"/>
        <v>5875.5341005118325</v>
      </c>
      <c r="DW234" s="83">
        <f t="shared" si="506"/>
        <v>0</v>
      </c>
      <c r="DX234" s="83">
        <f t="shared" si="507"/>
        <v>0</v>
      </c>
      <c r="DY234" s="83">
        <f t="shared" si="508"/>
        <v>8856.3422046226333</v>
      </c>
      <c r="DZ234" s="83">
        <f t="shared" si="509"/>
        <v>0</v>
      </c>
      <c r="EA234" s="83">
        <f t="shared" si="510"/>
        <v>-42744.875045797744</v>
      </c>
      <c r="EB234" s="83">
        <f t="shared" si="511"/>
        <v>0</v>
      </c>
      <c r="EC234" s="83">
        <f t="shared" si="512"/>
        <v>0</v>
      </c>
      <c r="ED234" s="83">
        <f t="shared" si="513"/>
        <v>0</v>
      </c>
      <c r="EE234" s="83">
        <f t="shared" si="514"/>
        <v>0</v>
      </c>
      <c r="EF234" s="83">
        <f t="shared" si="515"/>
        <v>5841.8060927350971</v>
      </c>
      <c r="EG234" s="83">
        <f t="shared" si="516"/>
        <v>0</v>
      </c>
      <c r="EH234" s="83">
        <f t="shared" si="517"/>
        <v>0</v>
      </c>
      <c r="EI234" s="83">
        <f t="shared" si="518"/>
        <v>120426.79039665147</v>
      </c>
      <c r="EJ234" s="83">
        <f t="shared" si="519"/>
        <v>321.12542709708214</v>
      </c>
      <c r="EK234" s="83">
        <f t="shared" si="520"/>
        <v>314310.36967160011</v>
      </c>
      <c r="EL234" s="83">
        <f t="shared" si="521"/>
        <v>0</v>
      </c>
      <c r="EM234" s="83">
        <f t="shared" si="522"/>
        <v>0</v>
      </c>
      <c r="EN234" s="83">
        <f t="shared" si="523"/>
        <v>0</v>
      </c>
      <c r="EO234" s="83">
        <f t="shared" si="524"/>
        <v>0</v>
      </c>
      <c r="EP234" s="83">
        <f t="shared" si="468"/>
        <v>0</v>
      </c>
      <c r="EQ234" s="83">
        <f t="shared" si="469"/>
        <v>0</v>
      </c>
      <c r="ER234" s="83">
        <f t="shared" si="525"/>
        <v>314310.36967160011</v>
      </c>
      <c r="ES234" s="83">
        <f>INDEX($EK:$EQ,ROW(),MATCH($ES$42,$EK$47:$EQ$47,0))</f>
        <v>0</v>
      </c>
      <c r="ET234" s="83">
        <f t="shared" si="526"/>
        <v>136500.39203598184</v>
      </c>
      <c r="EU234" s="83">
        <f t="shared" si="527"/>
        <v>0</v>
      </c>
      <c r="EV234" s="83">
        <f t="shared" si="528"/>
        <v>0</v>
      </c>
      <c r="EW234" s="83">
        <f t="shared" si="529"/>
        <v>121439.02927956759</v>
      </c>
      <c r="EX234" s="83">
        <f t="shared" si="530"/>
        <v>321.8539350181818</v>
      </c>
      <c r="EY234" s="83">
        <f t="shared" si="531"/>
        <v>321150.98955244472</v>
      </c>
      <c r="EZ234" s="83">
        <f t="shared" si="532"/>
        <v>0</v>
      </c>
      <c r="FA234" s="83">
        <f t="shared" si="533"/>
        <v>0</v>
      </c>
      <c r="FB234" s="83">
        <f t="shared" si="534"/>
        <v>0</v>
      </c>
      <c r="FC234" s="83">
        <f t="shared" si="535"/>
        <v>0</v>
      </c>
      <c r="FD234" s="83">
        <f t="shared" si="470"/>
        <v>0</v>
      </c>
      <c r="FE234" s="83">
        <f t="shared" si="471"/>
        <v>0</v>
      </c>
      <c r="FF234" s="83">
        <f t="shared" si="536"/>
        <v>321150.98955244472</v>
      </c>
      <c r="FG234" s="113">
        <f>INDEX($EY:$FE,ROW(),MATCH($FG$42,$EY$47:$FE$47,0))</f>
        <v>0</v>
      </c>
      <c r="FH234" s="83">
        <f t="shared" si="537"/>
        <v>137033.39762996539</v>
      </c>
      <c r="FI234" s="83">
        <f t="shared" si="538"/>
        <v>0</v>
      </c>
      <c r="FJ234" s="84">
        <v>704565.01591757603</v>
      </c>
      <c r="FK234" s="84">
        <v>245061.95778222999</v>
      </c>
      <c r="FL234" s="84"/>
      <c r="FM234" s="83">
        <f t="shared" si="472"/>
        <v>0</v>
      </c>
      <c r="FN234" s="83">
        <f t="shared" si="473"/>
        <v>0</v>
      </c>
      <c r="FO234" s="83">
        <f t="shared" si="539"/>
        <v>245061.95778222999</v>
      </c>
      <c r="FP234" s="84">
        <v>165053.34842419499</v>
      </c>
      <c r="FQ234" s="84">
        <v>78338702.393406406</v>
      </c>
      <c r="FR234" s="83">
        <f t="shared" si="540"/>
        <v>78338702.393406391</v>
      </c>
      <c r="FS234" s="83">
        <f t="shared" si="541"/>
        <v>0</v>
      </c>
      <c r="FT234" s="84">
        <v>79123276.018682003</v>
      </c>
      <c r="FU234" s="83">
        <f t="shared" si="474"/>
        <v>79121463.8285546</v>
      </c>
      <c r="FV234" s="83">
        <f t="shared" si="475"/>
        <v>0</v>
      </c>
      <c r="FW234" s="83">
        <f t="shared" si="476"/>
        <v>68151543.261302099</v>
      </c>
      <c r="FX234" s="84">
        <v>-19419734.109999999</v>
      </c>
      <c r="FY234" s="83">
        <f t="shared" si="542"/>
        <v>0</v>
      </c>
      <c r="FZ234" s="83">
        <f t="shared" si="477"/>
        <v>-1812.190127402544</v>
      </c>
      <c r="GA234" s="83">
        <f t="shared" si="543"/>
        <v>0</v>
      </c>
      <c r="GB234" s="83">
        <f t="shared" si="544"/>
        <v>0</v>
      </c>
      <c r="GC234" s="83">
        <f t="shared" si="545"/>
        <v>0</v>
      </c>
      <c r="GD234" s="83">
        <f t="shared" si="546"/>
        <v>0</v>
      </c>
      <c r="GE234" s="83">
        <f t="shared" si="547"/>
        <v>0</v>
      </c>
      <c r="GF234" s="83">
        <f t="shared" si="548"/>
        <v>0</v>
      </c>
      <c r="GG234" s="83">
        <f t="shared" si="549"/>
        <v>0</v>
      </c>
      <c r="GH234" s="83">
        <f t="shared" si="550"/>
        <v>0</v>
      </c>
      <c r="GI234" s="83">
        <f t="shared" si="551"/>
        <v>0</v>
      </c>
      <c r="GJ234" s="83">
        <f t="shared" si="552"/>
        <v>79121463.8285546</v>
      </c>
      <c r="GK234" s="83">
        <f t="shared" si="553"/>
        <v>79121463.8285546</v>
      </c>
      <c r="GL234" s="83">
        <f t="shared" si="554"/>
        <v>79121463.8285546</v>
      </c>
      <c r="GM234" s="83">
        <f t="shared" si="555"/>
        <v>0</v>
      </c>
      <c r="GN234" s="83">
        <f t="shared" si="556"/>
        <v>0</v>
      </c>
      <c r="GO234" s="83">
        <f t="shared" si="557"/>
        <v>79121463.8285546</v>
      </c>
      <c r="GP234" s="83">
        <f t="shared" si="558"/>
        <v>0</v>
      </c>
      <c r="GQ234" s="83">
        <f t="shared" si="559"/>
        <v>0</v>
      </c>
      <c r="GR234" s="83">
        <f t="shared" si="560"/>
        <v>0</v>
      </c>
      <c r="GS234" s="83">
        <f t="shared" si="561"/>
        <v>0</v>
      </c>
      <c r="GT234" s="83">
        <f t="shared" si="562"/>
        <v>0</v>
      </c>
      <c r="GU234" s="83">
        <f t="shared" si="563"/>
        <v>0</v>
      </c>
      <c r="GV234" s="83">
        <f t="shared" si="564"/>
        <v>0</v>
      </c>
      <c r="GW234" s="83">
        <f t="shared" si="565"/>
        <v>0</v>
      </c>
      <c r="GX234" s="83">
        <f t="shared" si="566"/>
        <v>0</v>
      </c>
      <c r="GY234" s="83">
        <f t="shared" si="567"/>
        <v>0</v>
      </c>
      <c r="GZ234" s="83">
        <f t="shared" si="568"/>
        <v>79250765.119974896</v>
      </c>
      <c r="HA234" s="83">
        <f t="shared" si="569"/>
        <v>79121784.953981698</v>
      </c>
      <c r="HB234" s="83">
        <f t="shared" si="570"/>
        <v>79392183.908371598</v>
      </c>
      <c r="HC234" s="83">
        <f t="shared" si="571"/>
        <v>0</v>
      </c>
      <c r="HD234" s="83">
        <f t="shared" si="572"/>
        <v>0</v>
      </c>
      <c r="HE234" s="83">
        <f t="shared" si="573"/>
        <v>79263839.754691094</v>
      </c>
      <c r="HF234" s="83">
        <f t="shared" si="574"/>
        <v>0</v>
      </c>
      <c r="HG234" s="83">
        <f t="shared" si="575"/>
        <v>0</v>
      </c>
      <c r="HH234" s="83">
        <f t="shared" si="576"/>
        <v>79241908.777770281</v>
      </c>
      <c r="HI234" s="83">
        <f t="shared" si="577"/>
        <v>79121784.953981698</v>
      </c>
      <c r="HJ234" s="83">
        <f t="shared" si="578"/>
        <v>79434928.783417389</v>
      </c>
      <c r="HK234" s="83">
        <f t="shared" si="579"/>
        <v>0</v>
      </c>
      <c r="HL234" s="83">
        <f t="shared" si="580"/>
        <v>0</v>
      </c>
      <c r="HM234" s="83">
        <f t="shared" si="581"/>
        <v>79257997.948598355</v>
      </c>
      <c r="HN234" s="83">
        <f t="shared" si="582"/>
        <v>0</v>
      </c>
    </row>
    <row r="235" spans="1:222" x14ac:dyDescent="0.2">
      <c r="A235" s="63"/>
      <c r="K235" s="64" t="s">
        <v>545</v>
      </c>
      <c r="L235" s="64"/>
      <c r="M235" s="84">
        <v>1</v>
      </c>
      <c r="N235" s="84">
        <v>2</v>
      </c>
      <c r="O235" s="84"/>
      <c r="P235" s="84"/>
      <c r="Q235" s="84">
        <v>1</v>
      </c>
      <c r="R235" s="84">
        <v>1</v>
      </c>
      <c r="S235" s="83">
        <f t="shared" si="483"/>
        <v>40</v>
      </c>
      <c r="T235" s="87">
        <f t="shared" si="484"/>
        <v>0</v>
      </c>
      <c r="U235" s="84"/>
      <c r="V235" s="84"/>
      <c r="W235" s="85">
        <v>1.00215555522296</v>
      </c>
      <c r="X235" s="85">
        <v>1.00215190405576</v>
      </c>
      <c r="Y235" s="85">
        <v>1.0021604423942401</v>
      </c>
      <c r="Z235" s="85">
        <v>1.0021554685243499</v>
      </c>
      <c r="AA235" s="85">
        <v>1.0022428021488601</v>
      </c>
      <c r="AB235" s="85">
        <v>1.0020724815965101</v>
      </c>
      <c r="AC235" s="85">
        <v>1.00215555522296</v>
      </c>
      <c r="AD235" s="85">
        <v>1.0021553161546199</v>
      </c>
      <c r="AE235" s="85">
        <v>1.00215477175483</v>
      </c>
      <c r="AF235" s="98">
        <v>68688699.073558107</v>
      </c>
      <c r="AG235" s="84">
        <v>68460998.276428193</v>
      </c>
      <c r="AH235" s="84">
        <v>68994390.400760502</v>
      </c>
      <c r="AI235" s="84">
        <v>68693324.874191701</v>
      </c>
      <c r="AJ235" s="84">
        <v>68973099.638020098</v>
      </c>
      <c r="AK235" s="84">
        <v>68419122.845807597</v>
      </c>
      <c r="AL235" s="98">
        <v>68688699.073558107</v>
      </c>
      <c r="AM235" s="84">
        <v>68765816.891333401</v>
      </c>
      <c r="AN235" s="84">
        <v>68560773.557238594</v>
      </c>
      <c r="AO235" s="84"/>
      <c r="AP235" s="84"/>
      <c r="AQ235" s="84"/>
      <c r="AR235" s="84">
        <v>61507571.3218567</v>
      </c>
      <c r="AS235" s="83">
        <f t="shared" si="485"/>
        <v>61507571.3218567</v>
      </c>
      <c r="AT235" s="83">
        <f t="shared" si="426"/>
        <v>68806607.715573743</v>
      </c>
      <c r="AU235" s="83">
        <f t="shared" si="486"/>
        <v>0</v>
      </c>
      <c r="AV235" s="84">
        <v>61548363.159999996</v>
      </c>
      <c r="AW235" s="84">
        <v>61548363.159999996</v>
      </c>
      <c r="AX235" s="84"/>
      <c r="AY235" s="83">
        <f t="shared" si="427"/>
        <v>61548363.159999996</v>
      </c>
      <c r="AZ235" s="83">
        <f t="shared" si="428"/>
        <v>0</v>
      </c>
      <c r="BA235" s="83">
        <f t="shared" si="429"/>
        <v>68688699.073558107</v>
      </c>
      <c r="BB235" s="83">
        <f t="shared" si="430"/>
        <v>68735862.530364364</v>
      </c>
      <c r="BC235" s="83">
        <f t="shared" si="431"/>
        <v>68688699.073558107</v>
      </c>
      <c r="BD235" s="83">
        <f t="shared" si="432"/>
        <v>68735862.530364364</v>
      </c>
      <c r="BE235" s="83">
        <f t="shared" si="487"/>
        <v>0</v>
      </c>
      <c r="BF235" s="83">
        <f t="shared" si="488"/>
        <v>0</v>
      </c>
      <c r="BG235" s="83">
        <f t="shared" si="433"/>
        <v>68688699.073558107</v>
      </c>
      <c r="BH235" s="83">
        <f t="shared" si="434"/>
        <v>68460998.276428193</v>
      </c>
      <c r="BI235" s="83">
        <f t="shared" si="435"/>
        <v>68994390.400760502</v>
      </c>
      <c r="BJ235" s="83">
        <f t="shared" si="436"/>
        <v>68693324.874191701</v>
      </c>
      <c r="BK235" s="83">
        <f t="shared" si="437"/>
        <v>68973099.638020098</v>
      </c>
      <c r="BL235" s="83">
        <f t="shared" si="438"/>
        <v>68419122.845807597</v>
      </c>
      <c r="BM235" s="83">
        <f t="shared" si="439"/>
        <v>68765816.891333401</v>
      </c>
      <c r="BN235" s="83">
        <f t="shared" si="440"/>
        <v>68560773.557238594</v>
      </c>
      <c r="BO235" s="83">
        <f t="shared" si="489"/>
        <v>0</v>
      </c>
      <c r="BP235" s="83">
        <f t="shared" si="441"/>
        <v>0</v>
      </c>
      <c r="BQ235" s="83">
        <f t="shared" si="442"/>
        <v>68836761.357604444</v>
      </c>
      <c r="BR235" s="83">
        <f t="shared" si="443"/>
        <v>68836761.357604444</v>
      </c>
      <c r="BS235" s="83">
        <f t="shared" si="444"/>
        <v>68836761.357604444</v>
      </c>
      <c r="BT235" s="83">
        <f t="shared" si="445"/>
        <v>68836761.357604444</v>
      </c>
      <c r="BU235" s="83">
        <f t="shared" si="446"/>
        <v>68836761.357604444</v>
      </c>
      <c r="BV235" s="83">
        <f t="shared" si="447"/>
        <v>68608319.776280627</v>
      </c>
      <c r="BW235" s="83">
        <f t="shared" si="448"/>
        <v>69143448.806747049</v>
      </c>
      <c r="BX235" s="83">
        <f t="shared" si="449"/>
        <v>68841391.173790962</v>
      </c>
      <c r="BY235" s="83">
        <f t="shared" si="450"/>
        <v>69127792.654101789</v>
      </c>
      <c r="BZ235" s="83">
        <f t="shared" si="451"/>
        <v>68560920.218754902</v>
      </c>
      <c r="CA235" s="83">
        <f t="shared" si="452"/>
        <v>68914028.967364922</v>
      </c>
      <c r="CB235" s="83">
        <f t="shared" si="453"/>
        <v>68708506.375589028</v>
      </c>
      <c r="CC235" s="84">
        <v>7299036.3937170496</v>
      </c>
      <c r="CD235" s="84">
        <v>7283821.7178702401</v>
      </c>
      <c r="CE235" s="84">
        <v>7319419.1835510097</v>
      </c>
      <c r="CF235" s="84">
        <v>7299036.3937170496</v>
      </c>
      <c r="CG235" s="84">
        <v>7594692.8291254602</v>
      </c>
      <c r="CH235" s="84">
        <v>7018913.9538282799</v>
      </c>
      <c r="CI235" s="84">
        <v>7299036.3937170496</v>
      </c>
      <c r="CJ235" s="84">
        <v>7299036.3937170496</v>
      </c>
      <c r="CK235" s="84">
        <v>7284411.7320844103</v>
      </c>
      <c r="CL235" s="83">
        <f t="shared" si="478"/>
        <v>0</v>
      </c>
      <c r="CM235" s="83">
        <f t="shared" si="479"/>
        <v>285308.53736843448</v>
      </c>
      <c r="CN235" s="83">
        <f t="shared" si="480"/>
        <v>4625.8006335943937</v>
      </c>
      <c r="CO235" s="83">
        <f t="shared" si="454"/>
        <v>0</v>
      </c>
      <c r="CP235" s="83">
        <f t="shared" si="455"/>
        <v>10546.212138259783</v>
      </c>
      <c r="CQ235" s="83">
        <f t="shared" si="456"/>
        <v>0</v>
      </c>
      <c r="CR235" s="83">
        <f t="shared" si="457"/>
        <v>47163.456806257367</v>
      </c>
      <c r="CS235" s="83">
        <f t="shared" si="458"/>
        <v>47163.456806257367</v>
      </c>
      <c r="CT235" s="83">
        <f t="shared" si="459"/>
        <v>47163.456806257367</v>
      </c>
      <c r="CU235" s="83">
        <f t="shared" si="460"/>
        <v>47163.456806257367</v>
      </c>
      <c r="CV235" s="83">
        <f t="shared" si="490"/>
        <v>47163.456806257367</v>
      </c>
      <c r="CW235" s="83">
        <f>INDEX($CO:$CU,ROW(),MATCH($CW$42,$CO$47:$CU$47,0))</f>
        <v>47163.456806257367</v>
      </c>
      <c r="CX235" s="83">
        <f t="shared" si="481"/>
        <v>77117.817775294185</v>
      </c>
      <c r="CY235" s="83">
        <f t="shared" si="482"/>
        <v>0</v>
      </c>
      <c r="CZ235" s="83">
        <f t="shared" si="491"/>
        <v>0</v>
      </c>
      <c r="DA235" s="83">
        <f t="shared" si="492"/>
        <v>286304.65930864494</v>
      </c>
      <c r="DB235" s="83">
        <f t="shared" si="493"/>
        <v>4629.816186517477</v>
      </c>
      <c r="DC235" s="83">
        <f t="shared" si="461"/>
        <v>0</v>
      </c>
      <c r="DD235" s="83">
        <f t="shared" si="462"/>
        <v>4281.3010392282158</v>
      </c>
      <c r="DE235" s="83">
        <f t="shared" si="463"/>
        <v>0</v>
      </c>
      <c r="DF235" s="83">
        <f t="shared" si="464"/>
        <v>0</v>
      </c>
      <c r="DG235" s="83">
        <f t="shared" si="465"/>
        <v>0</v>
      </c>
      <c r="DH235" s="83">
        <f t="shared" si="466"/>
        <v>0</v>
      </c>
      <c r="DI235" s="83">
        <f t="shared" si="467"/>
        <v>0</v>
      </c>
      <c r="DJ235" s="83">
        <f t="shared" si="494"/>
        <v>4281.3010392282158</v>
      </c>
      <c r="DK235" s="83">
        <f>INDEX($DC:$DI,ROW(),MATCH($DK$42,$DC$47:$DI$47,0))</f>
        <v>0</v>
      </c>
      <c r="DL235" s="83">
        <f t="shared" si="495"/>
        <v>77267.609760478139</v>
      </c>
      <c r="DM235" s="83">
        <f t="shared" si="496"/>
        <v>0</v>
      </c>
      <c r="DN235" s="83">
        <f t="shared" si="497"/>
        <v>0</v>
      </c>
      <c r="DO235" s="83">
        <f t="shared" si="498"/>
        <v>19581.946004703364</v>
      </c>
      <c r="DP235" s="83">
        <f t="shared" si="499"/>
        <v>0</v>
      </c>
      <c r="DQ235" s="83">
        <f t="shared" si="500"/>
        <v>0</v>
      </c>
      <c r="DR235" s="83">
        <f t="shared" si="501"/>
        <v>-1247.2537379853281</v>
      </c>
      <c r="DS235" s="83">
        <f t="shared" si="502"/>
        <v>0</v>
      </c>
      <c r="DT235" s="83">
        <f t="shared" si="503"/>
        <v>-1248.0507295196148</v>
      </c>
      <c r="DU235" s="83">
        <f t="shared" si="504"/>
        <v>-1248.0507295196151</v>
      </c>
      <c r="DV235" s="83">
        <f t="shared" si="505"/>
        <v>3182.478810788632</v>
      </c>
      <c r="DW235" s="83">
        <f t="shared" si="506"/>
        <v>0</v>
      </c>
      <c r="DX235" s="83">
        <f t="shared" si="507"/>
        <v>0</v>
      </c>
      <c r="DY235" s="83">
        <f t="shared" si="508"/>
        <v>19460.492024637442</v>
      </c>
      <c r="DZ235" s="83">
        <f t="shared" si="509"/>
        <v>0</v>
      </c>
      <c r="EA235" s="83">
        <f t="shared" si="510"/>
        <v>0</v>
      </c>
      <c r="EB235" s="83">
        <f t="shared" si="511"/>
        <v>-515.20444507712773</v>
      </c>
      <c r="EC235" s="83">
        <f t="shared" si="512"/>
        <v>0</v>
      </c>
      <c r="ED235" s="83">
        <f t="shared" si="513"/>
        <v>0</v>
      </c>
      <c r="EE235" s="83">
        <f t="shared" si="514"/>
        <v>0</v>
      </c>
      <c r="EF235" s="83">
        <f t="shared" si="515"/>
        <v>3159.2773393058824</v>
      </c>
      <c r="EG235" s="83">
        <f t="shared" si="516"/>
        <v>0</v>
      </c>
      <c r="EH235" s="83">
        <f t="shared" si="517"/>
        <v>0</v>
      </c>
      <c r="EI235" s="83">
        <f t="shared" si="518"/>
        <v>265726.59136373113</v>
      </c>
      <c r="EJ235" s="83">
        <f t="shared" si="519"/>
        <v>4625.8006335943937</v>
      </c>
      <c r="EK235" s="83">
        <f t="shared" si="520"/>
        <v>0</v>
      </c>
      <c r="EL235" s="83">
        <f t="shared" si="521"/>
        <v>11793.465876245111</v>
      </c>
      <c r="EM235" s="83">
        <f t="shared" si="522"/>
        <v>0</v>
      </c>
      <c r="EN235" s="83">
        <f t="shared" si="523"/>
        <v>48411.507535776982</v>
      </c>
      <c r="EO235" s="83">
        <f t="shared" si="524"/>
        <v>48411.507535776982</v>
      </c>
      <c r="EP235" s="83">
        <f t="shared" si="468"/>
        <v>48411.507535776982</v>
      </c>
      <c r="EQ235" s="83">
        <f t="shared" si="469"/>
        <v>48411.507535776982</v>
      </c>
      <c r="ER235" s="83">
        <f t="shared" si="525"/>
        <v>48411.507535776982</v>
      </c>
      <c r="ES235" s="83">
        <f>INDEX($EK:$EQ,ROW(),MATCH($ES$42,$EK$47:$EQ$47,0))</f>
        <v>48411.507535776982</v>
      </c>
      <c r="ET235" s="83">
        <f t="shared" si="526"/>
        <v>73935.338964505558</v>
      </c>
      <c r="EU235" s="83">
        <f t="shared" si="527"/>
        <v>0</v>
      </c>
      <c r="EV235" s="83">
        <f t="shared" si="528"/>
        <v>0</v>
      </c>
      <c r="EW235" s="83">
        <f t="shared" si="529"/>
        <v>266844.16728400748</v>
      </c>
      <c r="EX235" s="83">
        <f t="shared" si="530"/>
        <v>4629.816186517477</v>
      </c>
      <c r="EY235" s="83">
        <f t="shared" si="531"/>
        <v>0</v>
      </c>
      <c r="EZ235" s="83">
        <f t="shared" si="532"/>
        <v>4796.505484305344</v>
      </c>
      <c r="FA235" s="83">
        <f t="shared" si="533"/>
        <v>0</v>
      </c>
      <c r="FB235" s="83">
        <f t="shared" si="534"/>
        <v>0</v>
      </c>
      <c r="FC235" s="83">
        <f t="shared" si="535"/>
        <v>0</v>
      </c>
      <c r="FD235" s="83">
        <f t="shared" si="470"/>
        <v>0</v>
      </c>
      <c r="FE235" s="83">
        <f t="shared" si="471"/>
        <v>0</v>
      </c>
      <c r="FF235" s="83">
        <f t="shared" si="536"/>
        <v>4796.505484305344</v>
      </c>
      <c r="FG235" s="113">
        <f>INDEX($EY:$FE,ROW(),MATCH($FG$42,$EY$47:$FE$47,0))</f>
        <v>0</v>
      </c>
      <c r="FH235" s="83">
        <f t="shared" si="537"/>
        <v>74108.33242117225</v>
      </c>
      <c r="FI235" s="83">
        <f t="shared" si="538"/>
        <v>0</v>
      </c>
      <c r="FJ235" s="84">
        <v>831143.04218650202</v>
      </c>
      <c r="FK235" s="84">
        <v>14142.853096258499</v>
      </c>
      <c r="FL235" s="84"/>
      <c r="FM235" s="83">
        <f t="shared" si="472"/>
        <v>0</v>
      </c>
      <c r="FN235" s="83">
        <f t="shared" si="473"/>
        <v>0</v>
      </c>
      <c r="FO235" s="83">
        <f t="shared" si="539"/>
        <v>14142.853096258499</v>
      </c>
      <c r="FP235" s="84">
        <v>8656139.6305354498</v>
      </c>
      <c r="FQ235" s="84">
        <v>76499566.674898401</v>
      </c>
      <c r="FR235" s="83">
        <f t="shared" si="540"/>
        <v>76499566.674898386</v>
      </c>
      <c r="FS235" s="83">
        <f t="shared" si="541"/>
        <v>0</v>
      </c>
      <c r="FT235" s="84">
        <v>68688712.939645693</v>
      </c>
      <c r="FU235" s="83">
        <f t="shared" si="474"/>
        <v>68688699.073558107</v>
      </c>
      <c r="FV235" s="83">
        <f t="shared" si="475"/>
        <v>0</v>
      </c>
      <c r="FW235" s="83">
        <f t="shared" si="476"/>
        <v>68806607.715573743</v>
      </c>
      <c r="FX235" s="84">
        <v>-61507571.32</v>
      </c>
      <c r="FY235" s="83">
        <f t="shared" si="542"/>
        <v>0</v>
      </c>
      <c r="FZ235" s="83">
        <f t="shared" si="477"/>
        <v>-13.866087585687637</v>
      </c>
      <c r="GA235" s="83">
        <f t="shared" si="543"/>
        <v>0</v>
      </c>
      <c r="GB235" s="83">
        <f t="shared" si="544"/>
        <v>68847399.553717047</v>
      </c>
      <c r="GC235" s="83">
        <f t="shared" si="545"/>
        <v>68847399.553717047</v>
      </c>
      <c r="GD235" s="83">
        <f t="shared" si="546"/>
        <v>0</v>
      </c>
      <c r="GE235" s="83">
        <f t="shared" si="547"/>
        <v>68847399.553717047</v>
      </c>
      <c r="GF235" s="83">
        <f t="shared" si="548"/>
        <v>68847399.553717047</v>
      </c>
      <c r="GG235" s="83">
        <f t="shared" si="549"/>
        <v>68847399.553717047</v>
      </c>
      <c r="GH235" s="83">
        <f t="shared" si="550"/>
        <v>0</v>
      </c>
      <c r="GI235" s="83">
        <f t="shared" si="551"/>
        <v>0</v>
      </c>
      <c r="GJ235" s="83">
        <f t="shared" si="552"/>
        <v>68688699.073558107</v>
      </c>
      <c r="GK235" s="83">
        <f t="shared" si="553"/>
        <v>68688699.073558107</v>
      </c>
      <c r="GL235" s="83">
        <f t="shared" si="554"/>
        <v>0</v>
      </c>
      <c r="GM235" s="83">
        <f t="shared" si="555"/>
        <v>68688699.073558107</v>
      </c>
      <c r="GN235" s="83">
        <f t="shared" si="556"/>
        <v>68688699.073558107</v>
      </c>
      <c r="GO235" s="83">
        <f t="shared" si="557"/>
        <v>68688699.073558107</v>
      </c>
      <c r="GP235" s="83">
        <f t="shared" si="558"/>
        <v>0</v>
      </c>
      <c r="GQ235" s="83">
        <f t="shared" si="559"/>
        <v>0</v>
      </c>
      <c r="GR235" s="83">
        <f t="shared" si="560"/>
        <v>68867782.34355101</v>
      </c>
      <c r="GS235" s="83">
        <f t="shared" si="561"/>
        <v>68847399.553717047</v>
      </c>
      <c r="GT235" s="83">
        <f t="shared" si="562"/>
        <v>0</v>
      </c>
      <c r="GU235" s="83">
        <f t="shared" si="563"/>
        <v>68567277.113828272</v>
      </c>
      <c r="GV235" s="83">
        <f t="shared" si="564"/>
        <v>68800236.096910805</v>
      </c>
      <c r="GW235" s="83">
        <f t="shared" si="565"/>
        <v>68847399.553717047</v>
      </c>
      <c r="GX235" s="83">
        <f t="shared" si="566"/>
        <v>0</v>
      </c>
      <c r="GY235" s="83">
        <f t="shared" si="567"/>
        <v>0</v>
      </c>
      <c r="GZ235" s="83">
        <f t="shared" si="568"/>
        <v>68994390.400760502</v>
      </c>
      <c r="HA235" s="83">
        <f t="shared" si="569"/>
        <v>68693324.874191701</v>
      </c>
      <c r="HB235" s="83">
        <f t="shared" si="570"/>
        <v>0</v>
      </c>
      <c r="HC235" s="83">
        <f t="shared" si="571"/>
        <v>68419122.845807597</v>
      </c>
      <c r="HD235" s="83">
        <f t="shared" si="572"/>
        <v>68688699.073558107</v>
      </c>
      <c r="HE235" s="83">
        <f t="shared" si="573"/>
        <v>68765816.891333401</v>
      </c>
      <c r="HF235" s="83">
        <f t="shared" si="574"/>
        <v>0</v>
      </c>
      <c r="HG235" s="83">
        <f t="shared" si="575"/>
        <v>0</v>
      </c>
      <c r="HH235" s="83">
        <f t="shared" si="576"/>
        <v>68974929.908735871</v>
      </c>
      <c r="HI235" s="83">
        <f t="shared" si="577"/>
        <v>68693324.874191701</v>
      </c>
      <c r="HJ235" s="83">
        <f t="shared" si="578"/>
        <v>0</v>
      </c>
      <c r="HK235" s="83">
        <f t="shared" si="579"/>
        <v>68419638.050252676</v>
      </c>
      <c r="HL235" s="83">
        <f t="shared" si="580"/>
        <v>68688699.073558107</v>
      </c>
      <c r="HM235" s="83">
        <f t="shared" si="581"/>
        <v>68762657.613994092</v>
      </c>
      <c r="HN235" s="83">
        <f t="shared" si="582"/>
        <v>0</v>
      </c>
    </row>
    <row r="236" spans="1:222" x14ac:dyDescent="0.2">
      <c r="A236" s="63"/>
      <c r="K236" s="64" t="s">
        <v>546</v>
      </c>
      <c r="L236" s="64"/>
      <c r="M236" s="84">
        <v>1</v>
      </c>
      <c r="N236" s="84">
        <v>2</v>
      </c>
      <c r="O236" s="84"/>
      <c r="P236" s="84"/>
      <c r="Q236" s="84">
        <v>1</v>
      </c>
      <c r="R236" s="84">
        <v>1</v>
      </c>
      <c r="S236" s="83">
        <f t="shared" si="483"/>
        <v>40</v>
      </c>
      <c r="T236" s="87">
        <f t="shared" si="484"/>
        <v>0</v>
      </c>
      <c r="U236" s="84"/>
      <c r="V236" s="84"/>
      <c r="W236" s="85">
        <v>1.0010853755232401</v>
      </c>
      <c r="X236" s="85">
        <v>1.0010847894015</v>
      </c>
      <c r="Y236" s="85">
        <v>1.00108615055635</v>
      </c>
      <c r="Z236" s="85">
        <v>1.0010853755232401</v>
      </c>
      <c r="AA236" s="85">
        <v>1.00108769569731</v>
      </c>
      <c r="AB236" s="85">
        <v>1.0010830566808899</v>
      </c>
      <c r="AC236" s="85">
        <v>1.0010853755232401</v>
      </c>
      <c r="AD236" s="85">
        <v>1.0010852391812199</v>
      </c>
      <c r="AE236" s="85">
        <v>1.0010849422582799</v>
      </c>
      <c r="AF236" s="98">
        <v>270419.83105659002</v>
      </c>
      <c r="AG236" s="84">
        <v>270289.07194779202</v>
      </c>
      <c r="AH236" s="84">
        <v>270592.710003749</v>
      </c>
      <c r="AI236" s="84">
        <v>270419.83105659002</v>
      </c>
      <c r="AJ236" s="84">
        <v>270457.569472823</v>
      </c>
      <c r="AK236" s="84">
        <v>270380.559818212</v>
      </c>
      <c r="AL236" s="98">
        <v>270419.83105659002</v>
      </c>
      <c r="AM236" s="84">
        <v>270625.70407410502</v>
      </c>
      <c r="AN236" s="84">
        <v>270214.19427558</v>
      </c>
      <c r="AO236" s="84">
        <v>574.79682641122702</v>
      </c>
      <c r="AP236" s="84"/>
      <c r="AQ236" s="84"/>
      <c r="AR236" s="84">
        <v>260238.020234442</v>
      </c>
      <c r="AS236" s="83">
        <f t="shared" si="485"/>
        <v>260238.020234442</v>
      </c>
      <c r="AT236" s="83">
        <f t="shared" si="426"/>
        <v>260238.020234442</v>
      </c>
      <c r="AU236" s="83">
        <f t="shared" si="486"/>
        <v>0</v>
      </c>
      <c r="AV236" s="84">
        <v>260238.02</v>
      </c>
      <c r="AW236" s="84">
        <v>255734.56</v>
      </c>
      <c r="AX236" s="84"/>
      <c r="AY236" s="83">
        <f t="shared" si="427"/>
        <v>260238.02</v>
      </c>
      <c r="AZ236" s="83">
        <f t="shared" si="428"/>
        <v>0</v>
      </c>
      <c r="BA236" s="83">
        <f t="shared" si="429"/>
        <v>275498.08788300119</v>
      </c>
      <c r="BB236" s="83">
        <f t="shared" si="430"/>
        <v>275498.08788300119</v>
      </c>
      <c r="BC236" s="83">
        <f t="shared" si="431"/>
        <v>275498.08788300119</v>
      </c>
      <c r="BD236" s="83">
        <f t="shared" si="432"/>
        <v>275498.08788300119</v>
      </c>
      <c r="BE236" s="83">
        <f t="shared" si="487"/>
        <v>0</v>
      </c>
      <c r="BF236" s="83">
        <f t="shared" si="488"/>
        <v>0</v>
      </c>
      <c r="BG236" s="83">
        <f t="shared" si="433"/>
        <v>275498.08788300119</v>
      </c>
      <c r="BH236" s="83">
        <f t="shared" si="434"/>
        <v>275367.3287742032</v>
      </c>
      <c r="BI236" s="83">
        <f t="shared" si="435"/>
        <v>275670.96683016024</v>
      </c>
      <c r="BJ236" s="83">
        <f t="shared" si="436"/>
        <v>275498.08788300119</v>
      </c>
      <c r="BK236" s="83">
        <f t="shared" si="437"/>
        <v>275535.82629923418</v>
      </c>
      <c r="BL236" s="83">
        <f t="shared" si="438"/>
        <v>275458.81664462318</v>
      </c>
      <c r="BM236" s="83">
        <f t="shared" si="439"/>
        <v>275703.96090051625</v>
      </c>
      <c r="BN236" s="83">
        <f t="shared" si="440"/>
        <v>275292.45110199123</v>
      </c>
      <c r="BO236" s="83">
        <f t="shared" si="489"/>
        <v>0</v>
      </c>
      <c r="BP236" s="83">
        <f t="shared" si="441"/>
        <v>0</v>
      </c>
      <c r="BQ236" s="83">
        <f t="shared" si="442"/>
        <v>275791.5949486288</v>
      </c>
      <c r="BR236" s="83">
        <f t="shared" si="443"/>
        <v>275791.5949486288</v>
      </c>
      <c r="BS236" s="83">
        <f t="shared" si="444"/>
        <v>275791.5949486288</v>
      </c>
      <c r="BT236" s="83">
        <f t="shared" si="445"/>
        <v>275791.5949486288</v>
      </c>
      <c r="BU236" s="83">
        <f t="shared" si="446"/>
        <v>275791.5949486288</v>
      </c>
      <c r="BV236" s="83">
        <f t="shared" si="447"/>
        <v>275660.53549479344</v>
      </c>
      <c r="BW236" s="83">
        <f t="shared" si="448"/>
        <v>275964.87125267508</v>
      </c>
      <c r="BX236" s="83">
        <f t="shared" si="449"/>
        <v>275791.5949486288</v>
      </c>
      <c r="BY236" s="83">
        <f t="shared" si="450"/>
        <v>275830.00183385471</v>
      </c>
      <c r="BZ236" s="83">
        <f t="shared" si="451"/>
        <v>275751.65411631705</v>
      </c>
      <c r="CA236" s="83">
        <f t="shared" si="452"/>
        <v>275997.65451802267</v>
      </c>
      <c r="CB236" s="83">
        <f t="shared" si="453"/>
        <v>275585.6179001478</v>
      </c>
      <c r="CC236" s="84"/>
      <c r="CD236" s="84"/>
      <c r="CE236" s="84"/>
      <c r="CF236" s="84"/>
      <c r="CG236" s="84"/>
      <c r="CH236" s="84"/>
      <c r="CI236" s="84"/>
      <c r="CJ236" s="84"/>
      <c r="CK236" s="84"/>
      <c r="CL236" s="83">
        <f t="shared" si="478"/>
        <v>0</v>
      </c>
      <c r="CM236" s="83">
        <f t="shared" si="479"/>
        <v>172.87894715904258</v>
      </c>
      <c r="CN236" s="83">
        <f t="shared" si="480"/>
        <v>0</v>
      </c>
      <c r="CO236" s="83">
        <f t="shared" si="454"/>
        <v>37.738416232983582</v>
      </c>
      <c r="CP236" s="83">
        <f t="shared" si="455"/>
        <v>0</v>
      </c>
      <c r="CQ236" s="83">
        <f t="shared" si="456"/>
        <v>0</v>
      </c>
      <c r="CR236" s="83">
        <f t="shared" si="457"/>
        <v>0</v>
      </c>
      <c r="CS236" s="83">
        <f t="shared" si="458"/>
        <v>0</v>
      </c>
      <c r="CT236" s="83">
        <f t="shared" si="459"/>
        <v>0</v>
      </c>
      <c r="CU236" s="83">
        <f t="shared" si="460"/>
        <v>0</v>
      </c>
      <c r="CV236" s="83">
        <f t="shared" si="490"/>
        <v>37.738416232983582</v>
      </c>
      <c r="CW236" s="83">
        <f>INDEX($CO:$CU,ROW(),MATCH($CW$42,$CO$47:$CU$47,0))</f>
        <v>0</v>
      </c>
      <c r="CX236" s="83">
        <f t="shared" si="481"/>
        <v>205.87301751505584</v>
      </c>
      <c r="CY236" s="83">
        <f t="shared" si="482"/>
        <v>0</v>
      </c>
      <c r="CZ236" s="83">
        <f t="shared" si="491"/>
        <v>0</v>
      </c>
      <c r="DA236" s="83">
        <f t="shared" si="492"/>
        <v>173.27630404627416</v>
      </c>
      <c r="DB236" s="83">
        <f t="shared" si="493"/>
        <v>0</v>
      </c>
      <c r="DC236" s="83">
        <f t="shared" si="461"/>
        <v>38.406885225907899</v>
      </c>
      <c r="DD236" s="83">
        <f t="shared" si="462"/>
        <v>0</v>
      </c>
      <c r="DE236" s="83">
        <f t="shared" si="463"/>
        <v>0</v>
      </c>
      <c r="DF236" s="83">
        <f t="shared" si="464"/>
        <v>0</v>
      </c>
      <c r="DG236" s="83">
        <f t="shared" si="465"/>
        <v>0</v>
      </c>
      <c r="DH236" s="83">
        <f t="shared" si="466"/>
        <v>0</v>
      </c>
      <c r="DI236" s="83">
        <f t="shared" si="467"/>
        <v>0</v>
      </c>
      <c r="DJ236" s="83">
        <f t="shared" si="494"/>
        <v>38.406885225907899</v>
      </c>
      <c r="DK236" s="83">
        <f>INDEX($DC:$DI,ROW(),MATCH($DK$42,$DC$47:$DI$47,0))</f>
        <v>0</v>
      </c>
      <c r="DL236" s="83">
        <f t="shared" si="495"/>
        <v>206.0595693938667</v>
      </c>
      <c r="DM236" s="83">
        <f t="shared" si="496"/>
        <v>0</v>
      </c>
      <c r="DN236" s="83">
        <f t="shared" si="497"/>
        <v>0</v>
      </c>
      <c r="DO236" s="83">
        <f t="shared" si="498"/>
        <v>11.865422043949241</v>
      </c>
      <c r="DP236" s="83">
        <f t="shared" si="499"/>
        <v>0</v>
      </c>
      <c r="DQ236" s="83">
        <f t="shared" si="500"/>
        <v>-6.0764923804744289</v>
      </c>
      <c r="DR236" s="83">
        <f t="shared" si="501"/>
        <v>0</v>
      </c>
      <c r="DS236" s="83">
        <f t="shared" si="502"/>
        <v>0</v>
      </c>
      <c r="DT236" s="83">
        <f t="shared" si="503"/>
        <v>0</v>
      </c>
      <c r="DU236" s="83">
        <f t="shared" si="504"/>
        <v>0</v>
      </c>
      <c r="DV236" s="83">
        <f t="shared" si="505"/>
        <v>8.4959161819628228</v>
      </c>
      <c r="DW236" s="83">
        <f t="shared" si="506"/>
        <v>0</v>
      </c>
      <c r="DX236" s="83">
        <f t="shared" si="507"/>
        <v>0</v>
      </c>
      <c r="DY236" s="83">
        <f t="shared" si="508"/>
        <v>11.777810885417722</v>
      </c>
      <c r="DZ236" s="83">
        <f t="shared" si="509"/>
        <v>0</v>
      </c>
      <c r="EA236" s="83">
        <f t="shared" si="510"/>
        <v>-5.896772464171339</v>
      </c>
      <c r="EB236" s="83">
        <f t="shared" si="511"/>
        <v>0</v>
      </c>
      <c r="EC236" s="83">
        <f t="shared" si="512"/>
        <v>0</v>
      </c>
      <c r="ED236" s="83">
        <f t="shared" si="513"/>
        <v>0</v>
      </c>
      <c r="EE236" s="83">
        <f t="shared" si="514"/>
        <v>0</v>
      </c>
      <c r="EF236" s="83">
        <f t="shared" si="515"/>
        <v>8.4252551638546063</v>
      </c>
      <c r="EG236" s="83">
        <f t="shared" si="516"/>
        <v>0</v>
      </c>
      <c r="EH236" s="83">
        <f t="shared" si="517"/>
        <v>0</v>
      </c>
      <c r="EI236" s="83">
        <f t="shared" si="518"/>
        <v>161.01352511509333</v>
      </c>
      <c r="EJ236" s="83">
        <f t="shared" si="519"/>
        <v>0</v>
      </c>
      <c r="EK236" s="83">
        <f t="shared" si="520"/>
        <v>43.814908613458009</v>
      </c>
      <c r="EL236" s="83">
        <f t="shared" si="521"/>
        <v>0</v>
      </c>
      <c r="EM236" s="83">
        <f t="shared" si="522"/>
        <v>0</v>
      </c>
      <c r="EN236" s="83">
        <f t="shared" si="523"/>
        <v>0</v>
      </c>
      <c r="EO236" s="83">
        <f t="shared" si="524"/>
        <v>0</v>
      </c>
      <c r="EP236" s="83">
        <f t="shared" si="468"/>
        <v>0</v>
      </c>
      <c r="EQ236" s="83">
        <f t="shared" si="469"/>
        <v>0</v>
      </c>
      <c r="ER236" s="83">
        <f t="shared" si="525"/>
        <v>43.814908613458009</v>
      </c>
      <c r="ES236" s="83">
        <f>INDEX($EK:$EQ,ROW(),MATCH($ES$42,$EK$47:$EQ$47,0))</f>
        <v>0</v>
      </c>
      <c r="ET236" s="83">
        <f t="shared" si="526"/>
        <v>197.37710133309301</v>
      </c>
      <c r="EU236" s="83">
        <f t="shared" si="527"/>
        <v>0</v>
      </c>
      <c r="EV236" s="83">
        <f t="shared" si="528"/>
        <v>0</v>
      </c>
      <c r="EW236" s="83">
        <f t="shared" si="529"/>
        <v>161.49849316085644</v>
      </c>
      <c r="EX236" s="83">
        <f t="shared" si="530"/>
        <v>0</v>
      </c>
      <c r="EY236" s="83">
        <f t="shared" si="531"/>
        <v>44.303657690079241</v>
      </c>
      <c r="EZ236" s="83">
        <f t="shared" si="532"/>
        <v>0</v>
      </c>
      <c r="FA236" s="83">
        <f t="shared" si="533"/>
        <v>0</v>
      </c>
      <c r="FB236" s="83">
        <f t="shared" si="534"/>
        <v>0</v>
      </c>
      <c r="FC236" s="83">
        <f t="shared" si="535"/>
        <v>0</v>
      </c>
      <c r="FD236" s="83">
        <f t="shared" si="470"/>
        <v>0</v>
      </c>
      <c r="FE236" s="83">
        <f t="shared" si="471"/>
        <v>0</v>
      </c>
      <c r="FF236" s="83">
        <f t="shared" si="536"/>
        <v>44.303657690079241</v>
      </c>
      <c r="FG236" s="113">
        <f>INDEX($EY:$FE,ROW(),MATCH($FG$42,$EY$47:$FE$47,0))</f>
        <v>0</v>
      </c>
      <c r="FH236" s="83">
        <f t="shared" si="537"/>
        <v>197.63431423001208</v>
      </c>
      <c r="FI236" s="83">
        <f t="shared" si="538"/>
        <v>0</v>
      </c>
      <c r="FJ236" s="84">
        <v>1478.0678367093799</v>
      </c>
      <c r="FK236" s="84">
        <v>313.09413456637901</v>
      </c>
      <c r="FL236" s="84"/>
      <c r="FM236" s="83">
        <f t="shared" si="472"/>
        <v>0</v>
      </c>
      <c r="FN236" s="83">
        <f t="shared" si="473"/>
        <v>0</v>
      </c>
      <c r="FO236" s="83">
        <f t="shared" si="539"/>
        <v>313.09413456637901</v>
      </c>
      <c r="FP236" s="84"/>
      <c r="FQ236" s="84">
        <v>268628.679151666</v>
      </c>
      <c r="FR236" s="83">
        <f t="shared" si="540"/>
        <v>268628.67915166623</v>
      </c>
      <c r="FS236" s="83">
        <f t="shared" si="541"/>
        <v>0</v>
      </c>
      <c r="FT236" s="84">
        <v>270419.84112294199</v>
      </c>
      <c r="FU236" s="83">
        <f t="shared" si="474"/>
        <v>275498.08788300119</v>
      </c>
      <c r="FV236" s="83">
        <f t="shared" si="475"/>
        <v>0</v>
      </c>
      <c r="FW236" s="83">
        <f t="shared" si="476"/>
        <v>260238.020234442</v>
      </c>
      <c r="FX236" s="84">
        <v>-157842.13</v>
      </c>
      <c r="FY236" s="83">
        <f t="shared" si="542"/>
        <v>0</v>
      </c>
      <c r="FZ236" s="83">
        <f t="shared" si="477"/>
        <v>-1.0066351969726384E-2</v>
      </c>
      <c r="GA236" s="83">
        <f t="shared" si="543"/>
        <v>0</v>
      </c>
      <c r="GB236" s="83">
        <f t="shared" si="544"/>
        <v>0</v>
      </c>
      <c r="GC236" s="83">
        <f t="shared" si="545"/>
        <v>0</v>
      </c>
      <c r="GD236" s="83">
        <f t="shared" si="546"/>
        <v>0</v>
      </c>
      <c r="GE236" s="83">
        <f t="shared" si="547"/>
        <v>0</v>
      </c>
      <c r="GF236" s="83">
        <f t="shared" si="548"/>
        <v>0</v>
      </c>
      <c r="GG236" s="83">
        <f t="shared" si="549"/>
        <v>0</v>
      </c>
      <c r="GH236" s="83">
        <f t="shared" si="550"/>
        <v>0</v>
      </c>
      <c r="GI236" s="83">
        <f t="shared" si="551"/>
        <v>0</v>
      </c>
      <c r="GJ236" s="83">
        <f t="shared" si="552"/>
        <v>275498.08788300119</v>
      </c>
      <c r="GK236" s="83">
        <f t="shared" si="553"/>
        <v>0</v>
      </c>
      <c r="GL236" s="83">
        <f t="shared" si="554"/>
        <v>275498.08788300119</v>
      </c>
      <c r="GM236" s="83">
        <f t="shared" si="555"/>
        <v>0</v>
      </c>
      <c r="GN236" s="83">
        <f t="shared" si="556"/>
        <v>0</v>
      </c>
      <c r="GO236" s="83">
        <f t="shared" si="557"/>
        <v>275498.08788300119</v>
      </c>
      <c r="GP236" s="83">
        <f t="shared" si="558"/>
        <v>0</v>
      </c>
      <c r="GQ236" s="83">
        <f t="shared" si="559"/>
        <v>0</v>
      </c>
      <c r="GR236" s="83">
        <f t="shared" si="560"/>
        <v>0</v>
      </c>
      <c r="GS236" s="83">
        <f t="shared" si="561"/>
        <v>0</v>
      </c>
      <c r="GT236" s="83">
        <f t="shared" si="562"/>
        <v>0</v>
      </c>
      <c r="GU236" s="83">
        <f t="shared" si="563"/>
        <v>0</v>
      </c>
      <c r="GV236" s="83">
        <f t="shared" si="564"/>
        <v>0</v>
      </c>
      <c r="GW236" s="83">
        <f t="shared" si="565"/>
        <v>0</v>
      </c>
      <c r="GX236" s="83">
        <f t="shared" si="566"/>
        <v>0</v>
      </c>
      <c r="GY236" s="83">
        <f t="shared" si="567"/>
        <v>0</v>
      </c>
      <c r="GZ236" s="83">
        <f t="shared" si="568"/>
        <v>275670.96683016024</v>
      </c>
      <c r="HA236" s="83">
        <f t="shared" si="569"/>
        <v>0</v>
      </c>
      <c r="HB236" s="83">
        <f t="shared" si="570"/>
        <v>275535.82629923418</v>
      </c>
      <c r="HC236" s="83">
        <f t="shared" si="571"/>
        <v>0</v>
      </c>
      <c r="HD236" s="83">
        <f t="shared" si="572"/>
        <v>0</v>
      </c>
      <c r="HE236" s="83">
        <f t="shared" si="573"/>
        <v>275703.96090051625</v>
      </c>
      <c r="HF236" s="83">
        <f t="shared" si="574"/>
        <v>0</v>
      </c>
      <c r="HG236" s="83">
        <f t="shared" si="575"/>
        <v>0</v>
      </c>
      <c r="HH236" s="83">
        <f t="shared" si="576"/>
        <v>275659.18901927484</v>
      </c>
      <c r="HI236" s="83">
        <f t="shared" si="577"/>
        <v>0</v>
      </c>
      <c r="HJ236" s="83">
        <f t="shared" si="578"/>
        <v>275541.72307169833</v>
      </c>
      <c r="HK236" s="83">
        <f t="shared" si="579"/>
        <v>0</v>
      </c>
      <c r="HL236" s="83">
        <f t="shared" si="580"/>
        <v>0</v>
      </c>
      <c r="HM236" s="83">
        <f t="shared" si="581"/>
        <v>275695.53564535239</v>
      </c>
      <c r="HN236" s="83">
        <f t="shared" si="582"/>
        <v>0</v>
      </c>
    </row>
    <row r="237" spans="1:222" x14ac:dyDescent="0.2">
      <c r="A237" s="63"/>
      <c r="K237" s="64" t="s">
        <v>547</v>
      </c>
      <c r="L237" s="64"/>
      <c r="M237" s="84">
        <v>1</v>
      </c>
      <c r="N237" s="84">
        <v>2</v>
      </c>
      <c r="O237" s="84"/>
      <c r="P237" s="84"/>
      <c r="Q237" s="84">
        <v>1</v>
      </c>
      <c r="R237" s="84">
        <v>1</v>
      </c>
      <c r="S237" s="83">
        <f t="shared" si="483"/>
        <v>40</v>
      </c>
      <c r="T237" s="87">
        <f t="shared" si="484"/>
        <v>0</v>
      </c>
      <c r="U237" s="84"/>
      <c r="V237" s="84"/>
      <c r="W237" s="85">
        <v>1.0053372881685001</v>
      </c>
      <c r="X237" s="85">
        <v>1.00531445963646</v>
      </c>
      <c r="Y237" s="85">
        <v>1.00536808114096</v>
      </c>
      <c r="Z237" s="85">
        <v>1.0053372158801499</v>
      </c>
      <c r="AA237" s="85">
        <v>1.0064459363440399</v>
      </c>
      <c r="AB237" s="85">
        <v>1.00442416704422</v>
      </c>
      <c r="AC237" s="85">
        <v>1.0053372881685001</v>
      </c>
      <c r="AD237" s="85">
        <v>1.00533339422332</v>
      </c>
      <c r="AE237" s="85">
        <v>1.00531808432867</v>
      </c>
      <c r="AF237" s="98">
        <v>80462213.662679002</v>
      </c>
      <c r="AG237" s="84">
        <v>80623946.881633297</v>
      </c>
      <c r="AH237" s="84">
        <v>80244445.715529799</v>
      </c>
      <c r="AI237" s="84">
        <v>80464305.378680706</v>
      </c>
      <c r="AJ237" s="84">
        <v>84672384.795923099</v>
      </c>
      <c r="AK237" s="84">
        <v>77277374.877468303</v>
      </c>
      <c r="AL237" s="98">
        <v>80462213.662679002</v>
      </c>
      <c r="AM237" s="84">
        <v>80695327.590954199</v>
      </c>
      <c r="AN237" s="84">
        <v>80590042.880004197</v>
      </c>
      <c r="AO237" s="84"/>
      <c r="AP237" s="84"/>
      <c r="AQ237" s="84"/>
      <c r="AR237" s="84">
        <v>62885300.786298603</v>
      </c>
      <c r="AS237" s="83">
        <f t="shared" si="485"/>
        <v>62885300.786298603</v>
      </c>
      <c r="AT237" s="83">
        <f t="shared" si="426"/>
        <v>81650776.705287397</v>
      </c>
      <c r="AU237" s="83">
        <f t="shared" si="486"/>
        <v>0</v>
      </c>
      <c r="AV237" s="84">
        <v>62885173.18</v>
      </c>
      <c r="AW237" s="84">
        <v>62885095.07</v>
      </c>
      <c r="AX237" s="84"/>
      <c r="AY237" s="83">
        <f t="shared" si="427"/>
        <v>62885173.18</v>
      </c>
      <c r="AZ237" s="83">
        <f t="shared" si="428"/>
        <v>0</v>
      </c>
      <c r="BA237" s="83">
        <f t="shared" si="429"/>
        <v>80462291.772679001</v>
      </c>
      <c r="BB237" s="83">
        <f t="shared" si="430"/>
        <v>80937685.745722353</v>
      </c>
      <c r="BC237" s="83">
        <f t="shared" si="431"/>
        <v>80462291.772679001</v>
      </c>
      <c r="BD237" s="83">
        <f t="shared" si="432"/>
        <v>80937685.745722353</v>
      </c>
      <c r="BE237" s="83">
        <f t="shared" si="487"/>
        <v>0</v>
      </c>
      <c r="BF237" s="83">
        <f t="shared" si="488"/>
        <v>0</v>
      </c>
      <c r="BG237" s="83">
        <f t="shared" si="433"/>
        <v>80462291.772679001</v>
      </c>
      <c r="BH237" s="83">
        <f t="shared" si="434"/>
        <v>80624024.991633296</v>
      </c>
      <c r="BI237" s="83">
        <f t="shared" si="435"/>
        <v>80244523.825529799</v>
      </c>
      <c r="BJ237" s="83">
        <f t="shared" si="436"/>
        <v>80464383.488680705</v>
      </c>
      <c r="BK237" s="83">
        <f t="shared" si="437"/>
        <v>84672462.905923098</v>
      </c>
      <c r="BL237" s="83">
        <f t="shared" si="438"/>
        <v>77277452.987468302</v>
      </c>
      <c r="BM237" s="83">
        <f t="shared" si="439"/>
        <v>80695405.700954199</v>
      </c>
      <c r="BN237" s="83">
        <f t="shared" si="440"/>
        <v>80590120.990004197</v>
      </c>
      <c r="BO237" s="83">
        <f t="shared" si="489"/>
        <v>0</v>
      </c>
      <c r="BP237" s="83">
        <f t="shared" si="441"/>
        <v>0</v>
      </c>
      <c r="BQ237" s="83">
        <f t="shared" si="442"/>
        <v>80891741.793672144</v>
      </c>
      <c r="BR237" s="83">
        <f t="shared" si="443"/>
        <v>81195355.758318245</v>
      </c>
      <c r="BS237" s="83">
        <f t="shared" si="444"/>
        <v>80891741.793672144</v>
      </c>
      <c r="BT237" s="83">
        <f t="shared" si="445"/>
        <v>81195355.758318245</v>
      </c>
      <c r="BU237" s="83">
        <f t="shared" si="446"/>
        <v>80891741.793672144</v>
      </c>
      <c r="BV237" s="83">
        <f t="shared" si="447"/>
        <v>81052497.703067839</v>
      </c>
      <c r="BW237" s="83">
        <f t="shared" si="448"/>
        <v>80675282.521242127</v>
      </c>
      <c r="BX237" s="83">
        <f t="shared" si="449"/>
        <v>80893838.857133031</v>
      </c>
      <c r="BY237" s="83">
        <f t="shared" si="450"/>
        <v>85218255.708415672</v>
      </c>
      <c r="BZ237" s="83">
        <f t="shared" si="451"/>
        <v>77619341.002665028</v>
      </c>
      <c r="CA237" s="83">
        <f t="shared" si="452"/>
        <v>81125785.694976717</v>
      </c>
      <c r="CB237" s="83">
        <f t="shared" si="453"/>
        <v>81018705.634091184</v>
      </c>
      <c r="CC237" s="84">
        <v>18765475.918988802</v>
      </c>
      <c r="CD237" s="84">
        <v>18701696.435723402</v>
      </c>
      <c r="CE237" s="84">
        <v>18851260.358861301</v>
      </c>
      <c r="CF237" s="84">
        <v>18765475.918988802</v>
      </c>
      <c r="CG237" s="84">
        <v>23212316.850870401</v>
      </c>
      <c r="CH237" s="84">
        <v>15391465.2416403</v>
      </c>
      <c r="CI237" s="84">
        <v>18765475.918988802</v>
      </c>
      <c r="CJ237" s="84">
        <v>18765475.918988802</v>
      </c>
      <c r="CK237" s="84">
        <v>18718698.605588701</v>
      </c>
      <c r="CL237" s="83">
        <f t="shared" si="478"/>
        <v>225512.70221969485</v>
      </c>
      <c r="CM237" s="83">
        <f t="shared" si="479"/>
        <v>0</v>
      </c>
      <c r="CN237" s="83">
        <f t="shared" si="480"/>
        <v>2091.7160017043352</v>
      </c>
      <c r="CO237" s="83">
        <f t="shared" si="454"/>
        <v>0</v>
      </c>
      <c r="CP237" s="83">
        <f t="shared" si="455"/>
        <v>189171.89213780314</v>
      </c>
      <c r="CQ237" s="83">
        <f t="shared" si="456"/>
        <v>0</v>
      </c>
      <c r="CR237" s="83">
        <f t="shared" si="457"/>
        <v>475393.97304335237</v>
      </c>
      <c r="CS237" s="83">
        <f t="shared" si="458"/>
        <v>475393.97304335237</v>
      </c>
      <c r="CT237" s="83">
        <f t="shared" si="459"/>
        <v>475393.97304335237</v>
      </c>
      <c r="CU237" s="83">
        <f t="shared" si="460"/>
        <v>475393.97304335237</v>
      </c>
      <c r="CV237" s="83">
        <f t="shared" si="490"/>
        <v>475393.97304335237</v>
      </c>
      <c r="CW237" s="83">
        <f>INDEX($CO:$CU,ROW(),MATCH($CW$42,$CO$47:$CU$47,0))</f>
        <v>475393.97304335237</v>
      </c>
      <c r="CX237" s="83">
        <f t="shared" si="481"/>
        <v>233113.92827519774</v>
      </c>
      <c r="CY237" s="83">
        <f t="shared" si="482"/>
        <v>174606.53072529659</v>
      </c>
      <c r="CZ237" s="83">
        <f t="shared" si="491"/>
        <v>224535.39266109467</v>
      </c>
      <c r="DA237" s="83">
        <f t="shared" si="492"/>
        <v>0</v>
      </c>
      <c r="DB237" s="83">
        <f t="shared" si="493"/>
        <v>2097.0634608864784</v>
      </c>
      <c r="DC237" s="83">
        <f t="shared" si="461"/>
        <v>0</v>
      </c>
      <c r="DD237" s="83">
        <f t="shared" si="462"/>
        <v>101609.88634138554</v>
      </c>
      <c r="DE237" s="83">
        <f t="shared" si="463"/>
        <v>0</v>
      </c>
      <c r="DF237" s="83">
        <f t="shared" si="464"/>
        <v>303613.964646101</v>
      </c>
      <c r="DG237" s="83">
        <f t="shared" si="465"/>
        <v>303613.964646101</v>
      </c>
      <c r="DH237" s="83">
        <f t="shared" si="466"/>
        <v>303613.964646101</v>
      </c>
      <c r="DI237" s="83">
        <f t="shared" si="467"/>
        <v>303613.964646101</v>
      </c>
      <c r="DJ237" s="83">
        <f t="shared" si="494"/>
        <v>303613.964646101</v>
      </c>
      <c r="DK237" s="83">
        <f>INDEX($DC:$DI,ROW(),MATCH($DK$42,$DC$47:$DI$47,0))</f>
        <v>303613.964646101</v>
      </c>
      <c r="DL237" s="83">
        <f t="shared" si="495"/>
        <v>234043.90130457282</v>
      </c>
      <c r="DM237" s="83">
        <f t="shared" si="496"/>
        <v>173741.15381914005</v>
      </c>
      <c r="DN237" s="83">
        <f t="shared" si="497"/>
        <v>0</v>
      </c>
      <c r="DO237" s="83">
        <f t="shared" si="498"/>
        <v>0</v>
      </c>
      <c r="DP237" s="83">
        <f t="shared" si="499"/>
        <v>0</v>
      </c>
      <c r="DQ237" s="83">
        <f t="shared" si="500"/>
        <v>0</v>
      </c>
      <c r="DR237" s="83">
        <f t="shared" si="501"/>
        <v>-22372.520720938701</v>
      </c>
      <c r="DS237" s="83">
        <f t="shared" si="502"/>
        <v>0</v>
      </c>
      <c r="DT237" s="83">
        <f t="shared" si="503"/>
        <v>-12579.989573352614</v>
      </c>
      <c r="DU237" s="83">
        <f t="shared" si="504"/>
        <v>-12579.989573352615</v>
      </c>
      <c r="DV237" s="83">
        <f t="shared" si="505"/>
        <v>9620.0872721425712</v>
      </c>
      <c r="DW237" s="83">
        <f t="shared" si="506"/>
        <v>0</v>
      </c>
      <c r="DX237" s="83">
        <f t="shared" si="507"/>
        <v>0</v>
      </c>
      <c r="DY237" s="83">
        <f t="shared" si="508"/>
        <v>0</v>
      </c>
      <c r="DZ237" s="83">
        <f t="shared" si="509"/>
        <v>0</v>
      </c>
      <c r="EA237" s="83">
        <f t="shared" si="510"/>
        <v>0</v>
      </c>
      <c r="EB237" s="83">
        <f t="shared" si="511"/>
        <v>-12227.559946660653</v>
      </c>
      <c r="EC237" s="83">
        <f t="shared" si="512"/>
        <v>0</v>
      </c>
      <c r="ED237" s="83">
        <f t="shared" si="513"/>
        <v>-8197.1281370008383</v>
      </c>
      <c r="EE237" s="83">
        <f t="shared" si="514"/>
        <v>-8197.1281370008364</v>
      </c>
      <c r="EF237" s="83">
        <f t="shared" si="515"/>
        <v>9569.463790666945</v>
      </c>
      <c r="EG237" s="83">
        <f t="shared" si="516"/>
        <v>0</v>
      </c>
      <c r="EH237" s="83">
        <f t="shared" si="517"/>
        <v>225512.70221969485</v>
      </c>
      <c r="EI237" s="83">
        <f t="shared" si="518"/>
        <v>0</v>
      </c>
      <c r="EJ237" s="83">
        <f t="shared" si="519"/>
        <v>2091.7160017043352</v>
      </c>
      <c r="EK237" s="83">
        <f t="shared" si="520"/>
        <v>0</v>
      </c>
      <c r="EL237" s="83">
        <f t="shared" si="521"/>
        <v>211544.41285874182</v>
      </c>
      <c r="EM237" s="83">
        <f t="shared" si="522"/>
        <v>0</v>
      </c>
      <c r="EN237" s="83">
        <f t="shared" si="523"/>
        <v>487973.96261670499</v>
      </c>
      <c r="EO237" s="83">
        <f t="shared" si="524"/>
        <v>487973.96261670499</v>
      </c>
      <c r="EP237" s="83">
        <f t="shared" si="468"/>
        <v>487973.96261670499</v>
      </c>
      <c r="EQ237" s="83">
        <f t="shared" si="469"/>
        <v>487973.96261670499</v>
      </c>
      <c r="ER237" s="83">
        <f t="shared" si="525"/>
        <v>487973.96261670499</v>
      </c>
      <c r="ES237" s="83">
        <f>INDEX($EK:$EQ,ROW(),MATCH($ES$42,$EK$47:$EQ$47,0))</f>
        <v>487973.96261670499</v>
      </c>
      <c r="ET237" s="83">
        <f t="shared" si="526"/>
        <v>223493.84100305516</v>
      </c>
      <c r="EU237" s="83">
        <f t="shared" si="527"/>
        <v>174606.53072529659</v>
      </c>
      <c r="EV237" s="83">
        <f t="shared" si="528"/>
        <v>224535.39266109467</v>
      </c>
      <c r="EW237" s="83">
        <f t="shared" si="529"/>
        <v>0</v>
      </c>
      <c r="EX237" s="83">
        <f t="shared" si="530"/>
        <v>2097.0634608864784</v>
      </c>
      <c r="EY237" s="83">
        <f t="shared" si="531"/>
        <v>0</v>
      </c>
      <c r="EZ237" s="83">
        <f t="shared" si="532"/>
        <v>113837.44628804619</v>
      </c>
      <c r="FA237" s="83">
        <f t="shared" si="533"/>
        <v>0</v>
      </c>
      <c r="FB237" s="83">
        <f t="shared" si="534"/>
        <v>311811.09278310183</v>
      </c>
      <c r="FC237" s="83">
        <f t="shared" si="535"/>
        <v>311811.09278310183</v>
      </c>
      <c r="FD237" s="83">
        <f t="shared" si="470"/>
        <v>311811.09278310183</v>
      </c>
      <c r="FE237" s="83">
        <f t="shared" si="471"/>
        <v>311811.09278310183</v>
      </c>
      <c r="FF237" s="83">
        <f t="shared" si="536"/>
        <v>311811.09278310183</v>
      </c>
      <c r="FG237" s="113">
        <f>INDEX($EY:$FE,ROW(),MATCH($FG$42,$EY$47:$FE$47,0))</f>
        <v>311811.09278310183</v>
      </c>
      <c r="FH237" s="83">
        <f t="shared" si="537"/>
        <v>224474.43751390587</v>
      </c>
      <c r="FI237" s="83">
        <f t="shared" si="538"/>
        <v>173741.15381914005</v>
      </c>
      <c r="FJ237" s="84">
        <v>2069796.2284373301</v>
      </c>
      <c r="FK237" s="84">
        <v>35706.695938329103</v>
      </c>
      <c r="FL237" s="84"/>
      <c r="FM237" s="83">
        <f t="shared" si="472"/>
        <v>0</v>
      </c>
      <c r="FN237" s="83">
        <f t="shared" si="473"/>
        <v>0</v>
      </c>
      <c r="FO237" s="83">
        <f t="shared" si="539"/>
        <v>35706.695938329103</v>
      </c>
      <c r="FP237" s="84">
        <v>25321500.264598601</v>
      </c>
      <c r="FQ237" s="84">
        <v>103678355.184366</v>
      </c>
      <c r="FR237" s="83">
        <f t="shared" si="540"/>
        <v>103678355.18436635</v>
      </c>
      <c r="FS237" s="83">
        <f t="shared" si="541"/>
        <v>3.4272670745849609E-7</v>
      </c>
      <c r="FT237" s="84">
        <v>80462357.844143406</v>
      </c>
      <c r="FU237" s="83">
        <f t="shared" si="474"/>
        <v>80462291.772679001</v>
      </c>
      <c r="FV237" s="83">
        <f t="shared" si="475"/>
        <v>0</v>
      </c>
      <c r="FW237" s="83">
        <f t="shared" si="476"/>
        <v>81650776.705287397</v>
      </c>
      <c r="FX237" s="84">
        <v>72404808.319999993</v>
      </c>
      <c r="FY237" s="83">
        <f t="shared" si="542"/>
        <v>54827689.727320999</v>
      </c>
      <c r="FZ237" s="83">
        <f t="shared" si="477"/>
        <v>-144.18146440386772</v>
      </c>
      <c r="GA237" s="83">
        <f t="shared" si="543"/>
        <v>81650649.098988801</v>
      </c>
      <c r="GB237" s="83">
        <f t="shared" si="544"/>
        <v>0</v>
      </c>
      <c r="GC237" s="83">
        <f t="shared" si="545"/>
        <v>81650649.098988801</v>
      </c>
      <c r="GD237" s="83">
        <f t="shared" si="546"/>
        <v>0</v>
      </c>
      <c r="GE237" s="83">
        <f t="shared" si="547"/>
        <v>81650649.098988801</v>
      </c>
      <c r="GF237" s="83">
        <f t="shared" si="548"/>
        <v>81650649.098988801</v>
      </c>
      <c r="GG237" s="83">
        <f t="shared" si="549"/>
        <v>81650649.098988801</v>
      </c>
      <c r="GH237" s="83">
        <f t="shared" si="550"/>
        <v>81650649.098988801</v>
      </c>
      <c r="GI237" s="83">
        <f t="shared" si="551"/>
        <v>80462291.772679001</v>
      </c>
      <c r="GJ237" s="83">
        <f t="shared" si="552"/>
        <v>0</v>
      </c>
      <c r="GK237" s="83">
        <f t="shared" si="553"/>
        <v>80462291.772679001</v>
      </c>
      <c r="GL237" s="83">
        <f t="shared" si="554"/>
        <v>0</v>
      </c>
      <c r="GM237" s="83">
        <f t="shared" si="555"/>
        <v>80462291.772679001</v>
      </c>
      <c r="GN237" s="83">
        <f t="shared" si="556"/>
        <v>80462291.772679001</v>
      </c>
      <c r="GO237" s="83">
        <f t="shared" si="557"/>
        <v>80462291.772679001</v>
      </c>
      <c r="GP237" s="83">
        <f t="shared" si="558"/>
        <v>80462291.772679001</v>
      </c>
      <c r="GQ237" s="83">
        <f t="shared" si="559"/>
        <v>81586869.615723401</v>
      </c>
      <c r="GR237" s="83">
        <f t="shared" si="560"/>
        <v>0</v>
      </c>
      <c r="GS237" s="83">
        <f t="shared" si="561"/>
        <v>81650649.098988801</v>
      </c>
      <c r="GT237" s="83">
        <f t="shared" si="562"/>
        <v>0</v>
      </c>
      <c r="GU237" s="83">
        <f t="shared" si="563"/>
        <v>78276638.421640307</v>
      </c>
      <c r="GV237" s="83">
        <f t="shared" si="564"/>
        <v>81175255.125945449</v>
      </c>
      <c r="GW237" s="83">
        <f t="shared" si="565"/>
        <v>81650649.098988801</v>
      </c>
      <c r="GX237" s="83">
        <f t="shared" si="566"/>
        <v>81603871.785588697</v>
      </c>
      <c r="GY237" s="83">
        <f t="shared" si="567"/>
        <v>80624024.991633296</v>
      </c>
      <c r="GZ237" s="83">
        <f t="shared" si="568"/>
        <v>0</v>
      </c>
      <c r="HA237" s="83">
        <f t="shared" si="569"/>
        <v>80464383.488680705</v>
      </c>
      <c r="HB237" s="83">
        <f t="shared" si="570"/>
        <v>0</v>
      </c>
      <c r="HC237" s="83">
        <f t="shared" si="571"/>
        <v>77277452.987468302</v>
      </c>
      <c r="HD237" s="83">
        <f t="shared" si="572"/>
        <v>80462291.772679001</v>
      </c>
      <c r="HE237" s="83">
        <f t="shared" si="573"/>
        <v>80695405.700954199</v>
      </c>
      <c r="HF237" s="83">
        <f t="shared" si="574"/>
        <v>80590120.990004197</v>
      </c>
      <c r="HG237" s="83">
        <f t="shared" si="575"/>
        <v>80624024.991633296</v>
      </c>
      <c r="HH237" s="83">
        <f t="shared" si="576"/>
        <v>0</v>
      </c>
      <c r="HI237" s="83">
        <f t="shared" si="577"/>
        <v>80464383.488680705</v>
      </c>
      <c r="HJ237" s="83">
        <f t="shared" si="578"/>
        <v>0</v>
      </c>
      <c r="HK237" s="83">
        <f t="shared" si="579"/>
        <v>77289680.547414958</v>
      </c>
      <c r="HL237" s="83">
        <f t="shared" si="580"/>
        <v>80470488.900816008</v>
      </c>
      <c r="HM237" s="83">
        <f t="shared" si="581"/>
        <v>80685836.237163529</v>
      </c>
      <c r="HN237" s="83">
        <f t="shared" si="582"/>
        <v>80590120.990004197</v>
      </c>
    </row>
    <row r="238" spans="1:222" x14ac:dyDescent="0.2">
      <c r="A238" s="63"/>
      <c r="K238" s="64" t="s">
        <v>548</v>
      </c>
      <c r="L238" s="64"/>
      <c r="M238" s="84">
        <v>1</v>
      </c>
      <c r="N238" s="84">
        <v>2</v>
      </c>
      <c r="O238" s="84"/>
      <c r="P238" s="84"/>
      <c r="Q238" s="84">
        <v>1</v>
      </c>
      <c r="R238" s="84">
        <v>1</v>
      </c>
      <c r="S238" s="83">
        <f t="shared" si="483"/>
        <v>40</v>
      </c>
      <c r="T238" s="87">
        <f t="shared" si="484"/>
        <v>0</v>
      </c>
      <c r="U238" s="84"/>
      <c r="V238" s="84"/>
      <c r="W238" s="85">
        <v>1.0053720775419499</v>
      </c>
      <c r="X238" s="85">
        <v>1.0053471215983201</v>
      </c>
      <c r="Y238" s="85">
        <v>1.0054058057264099</v>
      </c>
      <c r="Z238" s="85">
        <v>1.00537187657741</v>
      </c>
      <c r="AA238" s="85">
        <v>1.00655768822258</v>
      </c>
      <c r="AB238" s="85">
        <v>1.0043870563630899</v>
      </c>
      <c r="AC238" s="85">
        <v>1.0053720775419499</v>
      </c>
      <c r="AD238" s="85">
        <v>1.0053678746944199</v>
      </c>
      <c r="AE238" s="85">
        <v>1.00534813069625</v>
      </c>
      <c r="AF238" s="98">
        <v>200843713.10717401</v>
      </c>
      <c r="AG238" s="84">
        <v>201490301.171004</v>
      </c>
      <c r="AH238" s="84">
        <v>199974201.77480799</v>
      </c>
      <c r="AI238" s="84">
        <v>200858090.91026899</v>
      </c>
      <c r="AJ238" s="84">
        <v>213493644.49820799</v>
      </c>
      <c r="AK238" s="84">
        <v>191401435.505907</v>
      </c>
      <c r="AL238" s="98">
        <v>200843713.10717401</v>
      </c>
      <c r="AM238" s="84">
        <v>201535292.08114499</v>
      </c>
      <c r="AN238" s="84">
        <v>201360511.794402</v>
      </c>
      <c r="AO238" s="84"/>
      <c r="AP238" s="84"/>
      <c r="AQ238" s="84"/>
      <c r="AR238" s="84">
        <v>153599556.66887999</v>
      </c>
      <c r="AS238" s="83">
        <f t="shared" si="485"/>
        <v>153599556.66887999</v>
      </c>
      <c r="AT238" s="83">
        <f t="shared" si="426"/>
        <v>204484416.17452788</v>
      </c>
      <c r="AU238" s="83">
        <f t="shared" si="486"/>
        <v>0</v>
      </c>
      <c r="AV238" s="84">
        <v>154070069.13999999</v>
      </c>
      <c r="AW238" s="84">
        <v>154070069.13999999</v>
      </c>
      <c r="AX238" s="84"/>
      <c r="AY238" s="83">
        <f t="shared" si="427"/>
        <v>154070069.13999999</v>
      </c>
      <c r="AZ238" s="83">
        <f t="shared" si="428"/>
        <v>0</v>
      </c>
      <c r="BA238" s="83">
        <f t="shared" si="429"/>
        <v>200843713.10717401</v>
      </c>
      <c r="BB238" s="83">
        <f t="shared" si="430"/>
        <v>202299994.33411556</v>
      </c>
      <c r="BC238" s="83">
        <f t="shared" si="431"/>
        <v>200843713.10717401</v>
      </c>
      <c r="BD238" s="83">
        <f t="shared" si="432"/>
        <v>202299994.33411556</v>
      </c>
      <c r="BE238" s="83">
        <f t="shared" si="487"/>
        <v>0</v>
      </c>
      <c r="BF238" s="83">
        <f t="shared" si="488"/>
        <v>0</v>
      </c>
      <c r="BG238" s="83">
        <f t="shared" si="433"/>
        <v>200843713.10717401</v>
      </c>
      <c r="BH238" s="83">
        <f t="shared" si="434"/>
        <v>201490301.171004</v>
      </c>
      <c r="BI238" s="83">
        <f t="shared" si="435"/>
        <v>199974201.77480799</v>
      </c>
      <c r="BJ238" s="83">
        <f t="shared" si="436"/>
        <v>200858090.91026899</v>
      </c>
      <c r="BK238" s="83">
        <f t="shared" si="437"/>
        <v>213493644.49820799</v>
      </c>
      <c r="BL238" s="83">
        <f t="shared" si="438"/>
        <v>191401435.505907</v>
      </c>
      <c r="BM238" s="83">
        <f t="shared" si="439"/>
        <v>201535292.08114499</v>
      </c>
      <c r="BN238" s="83">
        <f t="shared" si="440"/>
        <v>201360511.794402</v>
      </c>
      <c r="BO238" s="83">
        <f t="shared" si="489"/>
        <v>0</v>
      </c>
      <c r="BP238" s="83">
        <f t="shared" si="441"/>
        <v>0</v>
      </c>
      <c r="BQ238" s="83">
        <f t="shared" si="442"/>
        <v>201922661.10779887</v>
      </c>
      <c r="BR238" s="83">
        <f t="shared" si="443"/>
        <v>202947363.13449049</v>
      </c>
      <c r="BS238" s="83">
        <f t="shared" si="444"/>
        <v>201922661.10779887</v>
      </c>
      <c r="BT238" s="83">
        <f t="shared" si="445"/>
        <v>202947363.13449049</v>
      </c>
      <c r="BU238" s="83">
        <f t="shared" si="446"/>
        <v>201922661.10779887</v>
      </c>
      <c r="BV238" s="83">
        <f t="shared" si="447"/>
        <v>202567694.31224748</v>
      </c>
      <c r="BW238" s="83">
        <f t="shared" si="448"/>
        <v>201055223.4598965</v>
      </c>
      <c r="BX238" s="83">
        <f t="shared" si="449"/>
        <v>201937075.78421316</v>
      </c>
      <c r="BY238" s="83">
        <f t="shared" si="450"/>
        <v>214893669.25632957</v>
      </c>
      <c r="BZ238" s="83">
        <f t="shared" si="451"/>
        <v>192241124.39144772</v>
      </c>
      <c r="CA238" s="83">
        <f t="shared" si="452"/>
        <v>202617108.2755399</v>
      </c>
      <c r="CB238" s="83">
        <f t="shared" si="453"/>
        <v>202437414.12854224</v>
      </c>
      <c r="CC238" s="84">
        <v>50884859.505647898</v>
      </c>
      <c r="CD238" s="84">
        <v>50715295.9179129</v>
      </c>
      <c r="CE238" s="84">
        <v>51112855.435935304</v>
      </c>
      <c r="CF238" s="84">
        <v>50884859.505647898</v>
      </c>
      <c r="CG238" s="84">
        <v>64052329.321902797</v>
      </c>
      <c r="CH238" s="84">
        <v>40977762.079053603</v>
      </c>
      <c r="CI238" s="84">
        <v>50884859.505647898</v>
      </c>
      <c r="CJ238" s="84">
        <v>50884859.505647898</v>
      </c>
      <c r="CK238" s="84">
        <v>50758232.512457497</v>
      </c>
      <c r="CL238" s="83">
        <f t="shared" si="478"/>
        <v>816151.65156498551</v>
      </c>
      <c r="CM238" s="83">
        <f t="shared" si="479"/>
        <v>0</v>
      </c>
      <c r="CN238" s="83">
        <f t="shared" si="480"/>
        <v>14377.803094983101</v>
      </c>
      <c r="CO238" s="83">
        <f t="shared" si="454"/>
        <v>0</v>
      </c>
      <c r="CP238" s="83">
        <f t="shared" si="455"/>
        <v>464819.82532728463</v>
      </c>
      <c r="CQ238" s="83">
        <f t="shared" si="456"/>
        <v>0</v>
      </c>
      <c r="CR238" s="83">
        <f t="shared" si="457"/>
        <v>1456281.2269415557</v>
      </c>
      <c r="CS238" s="83">
        <f t="shared" si="458"/>
        <v>1456281.2269415557</v>
      </c>
      <c r="CT238" s="83">
        <f t="shared" si="459"/>
        <v>1456281.2269415557</v>
      </c>
      <c r="CU238" s="83">
        <f t="shared" si="460"/>
        <v>1456281.2269415557</v>
      </c>
      <c r="CV238" s="83">
        <f t="shared" si="490"/>
        <v>1456281.2269415557</v>
      </c>
      <c r="CW238" s="83">
        <f>INDEX($CO:$CU,ROW(),MATCH($CW$42,$CO$47:$CU$47,0))</f>
        <v>1456281.2269415557</v>
      </c>
      <c r="CX238" s="83">
        <f t="shared" si="481"/>
        <v>691578.97397097945</v>
      </c>
      <c r="CY238" s="83">
        <f t="shared" si="482"/>
        <v>643425.68041839451</v>
      </c>
      <c r="CZ238" s="83">
        <f t="shared" si="491"/>
        <v>814596.79218360782</v>
      </c>
      <c r="DA238" s="83">
        <f t="shared" si="492"/>
        <v>0</v>
      </c>
      <c r="DB238" s="83">
        <f t="shared" si="493"/>
        <v>14414.67641428113</v>
      </c>
      <c r="DC238" s="83">
        <f t="shared" si="461"/>
        <v>0</v>
      </c>
      <c r="DD238" s="83">
        <f t="shared" si="462"/>
        <v>225560.71024314314</v>
      </c>
      <c r="DE238" s="83">
        <f t="shared" si="463"/>
        <v>0</v>
      </c>
      <c r="DF238" s="83">
        <f t="shared" si="464"/>
        <v>1024702.0266916156</v>
      </c>
      <c r="DG238" s="83">
        <f t="shared" si="465"/>
        <v>1024702.0266916156</v>
      </c>
      <c r="DH238" s="83">
        <f t="shared" si="466"/>
        <v>1024702.0266916156</v>
      </c>
      <c r="DI238" s="83">
        <f t="shared" si="467"/>
        <v>1024702.0266916156</v>
      </c>
      <c r="DJ238" s="83">
        <f t="shared" si="494"/>
        <v>1024702.0266916156</v>
      </c>
      <c r="DK238" s="83">
        <f>INDEX($DC:$DI,ROW(),MATCH($DK$42,$DC$47:$DI$47,0))</f>
        <v>1024702.0266916156</v>
      </c>
      <c r="DL238" s="83">
        <f t="shared" si="495"/>
        <v>694447.16774103045</v>
      </c>
      <c r="DM238" s="83">
        <f t="shared" si="496"/>
        <v>641380.01393377036</v>
      </c>
      <c r="DN238" s="83">
        <f t="shared" si="497"/>
        <v>0</v>
      </c>
      <c r="DO238" s="83">
        <f t="shared" si="498"/>
        <v>0</v>
      </c>
      <c r="DP238" s="83">
        <f t="shared" si="499"/>
        <v>0</v>
      </c>
      <c r="DQ238" s="83">
        <f t="shared" si="500"/>
        <v>0</v>
      </c>
      <c r="DR238" s="83">
        <f t="shared" si="501"/>
        <v>-54972.179302739358</v>
      </c>
      <c r="DS238" s="83">
        <f t="shared" si="502"/>
        <v>0</v>
      </c>
      <c r="DT238" s="83">
        <f t="shared" si="503"/>
        <v>-38536.463837591131</v>
      </c>
      <c r="DU238" s="83">
        <f t="shared" si="504"/>
        <v>-38536.463837591138</v>
      </c>
      <c r="DV238" s="83">
        <f t="shared" si="505"/>
        <v>28539.908080162073</v>
      </c>
      <c r="DW238" s="83">
        <f t="shared" si="506"/>
        <v>0</v>
      </c>
      <c r="DX238" s="83">
        <f t="shared" si="507"/>
        <v>0</v>
      </c>
      <c r="DY238" s="83">
        <f t="shared" si="508"/>
        <v>0</v>
      </c>
      <c r="DZ238" s="83">
        <f t="shared" si="509"/>
        <v>0</v>
      </c>
      <c r="EA238" s="83">
        <f t="shared" si="510"/>
        <v>0</v>
      </c>
      <c r="EB238" s="83">
        <f t="shared" si="511"/>
        <v>-27143.590111329886</v>
      </c>
      <c r="EC238" s="83">
        <f t="shared" si="512"/>
        <v>0</v>
      </c>
      <c r="ED238" s="83">
        <f t="shared" si="513"/>
        <v>-27665.439647436498</v>
      </c>
      <c r="EE238" s="83">
        <f t="shared" si="514"/>
        <v>-27665.439647436491</v>
      </c>
      <c r="EF238" s="83">
        <f t="shared" si="515"/>
        <v>28394.190103594738</v>
      </c>
      <c r="EG238" s="83">
        <f t="shared" si="516"/>
        <v>0</v>
      </c>
      <c r="EH238" s="83">
        <f t="shared" si="517"/>
        <v>816151.65156498551</v>
      </c>
      <c r="EI238" s="83">
        <f t="shared" si="518"/>
        <v>0</v>
      </c>
      <c r="EJ238" s="83">
        <f t="shared" si="519"/>
        <v>14377.803094983101</v>
      </c>
      <c r="EK238" s="83">
        <f t="shared" si="520"/>
        <v>0</v>
      </c>
      <c r="EL238" s="83">
        <f t="shared" si="521"/>
        <v>519792.00463002396</v>
      </c>
      <c r="EM238" s="83">
        <f t="shared" si="522"/>
        <v>0</v>
      </c>
      <c r="EN238" s="83">
        <f t="shared" si="523"/>
        <v>1494817.690779147</v>
      </c>
      <c r="EO238" s="83">
        <f t="shared" si="524"/>
        <v>1494817.690779147</v>
      </c>
      <c r="EP238" s="83">
        <f t="shared" si="468"/>
        <v>1494817.690779147</v>
      </c>
      <c r="EQ238" s="83">
        <f t="shared" si="469"/>
        <v>1494817.690779147</v>
      </c>
      <c r="ER238" s="83">
        <f t="shared" si="525"/>
        <v>1494817.690779147</v>
      </c>
      <c r="ES238" s="83">
        <f>INDEX($EK:$EQ,ROW(),MATCH($ES$42,$EK$47:$EQ$47,0))</f>
        <v>1494817.690779147</v>
      </c>
      <c r="ET238" s="83">
        <f t="shared" si="526"/>
        <v>663039.06589081744</v>
      </c>
      <c r="EU238" s="83">
        <f t="shared" si="527"/>
        <v>643425.68041839451</v>
      </c>
      <c r="EV238" s="83">
        <f t="shared" si="528"/>
        <v>814596.79218360782</v>
      </c>
      <c r="EW238" s="83">
        <f t="shared" si="529"/>
        <v>0</v>
      </c>
      <c r="EX238" s="83">
        <f t="shared" si="530"/>
        <v>14414.67641428113</v>
      </c>
      <c r="EY238" s="83">
        <f t="shared" si="531"/>
        <v>0</v>
      </c>
      <c r="EZ238" s="83">
        <f t="shared" si="532"/>
        <v>252704.30035447303</v>
      </c>
      <c r="FA238" s="83">
        <f t="shared" si="533"/>
        <v>0</v>
      </c>
      <c r="FB238" s="83">
        <f t="shared" si="534"/>
        <v>1052367.4663390522</v>
      </c>
      <c r="FC238" s="83">
        <f t="shared" si="535"/>
        <v>1052367.4663390522</v>
      </c>
      <c r="FD238" s="83">
        <f t="shared" si="470"/>
        <v>1052367.4663390522</v>
      </c>
      <c r="FE238" s="83">
        <f t="shared" si="471"/>
        <v>1052367.4663390522</v>
      </c>
      <c r="FF238" s="83">
        <f t="shared" si="536"/>
        <v>1052367.4663390522</v>
      </c>
      <c r="FG238" s="113">
        <f>INDEX($EY:$FE,ROW(),MATCH($FG$42,$EY$47:$FE$47,0))</f>
        <v>1052367.4663390522</v>
      </c>
      <c r="FH238" s="83">
        <f t="shared" si="537"/>
        <v>666052.97763743578</v>
      </c>
      <c r="FI238" s="83">
        <f t="shared" si="538"/>
        <v>641380.01393377036</v>
      </c>
      <c r="FJ238" s="84">
        <v>6071992.6283406503</v>
      </c>
      <c r="FK238" s="84">
        <v>88226.792537458998</v>
      </c>
      <c r="FL238" s="84"/>
      <c r="FM238" s="83">
        <f t="shared" si="472"/>
        <v>0</v>
      </c>
      <c r="FN238" s="83">
        <f t="shared" si="473"/>
        <v>0</v>
      </c>
      <c r="FO238" s="83">
        <f t="shared" si="539"/>
        <v>88226.792537458998</v>
      </c>
      <c r="FP238" s="84">
        <v>73753032.573955193</v>
      </c>
      <c r="FQ238" s="84">
        <v>268436898.41050899</v>
      </c>
      <c r="FR238" s="83">
        <f t="shared" si="540"/>
        <v>268436898.41050911</v>
      </c>
      <c r="FS238" s="83">
        <f t="shared" si="541"/>
        <v>0</v>
      </c>
      <c r="FT238" s="84">
        <v>200844085.25743201</v>
      </c>
      <c r="FU238" s="83">
        <f t="shared" si="474"/>
        <v>200843713.10717401</v>
      </c>
      <c r="FV238" s="83">
        <f t="shared" si="475"/>
        <v>0</v>
      </c>
      <c r="FW238" s="83">
        <f t="shared" si="476"/>
        <v>204484416.17452788</v>
      </c>
      <c r="FX238" s="84">
        <v>287026161.05000001</v>
      </c>
      <c r="FY238" s="83">
        <f t="shared" si="542"/>
        <v>240252517.08282599</v>
      </c>
      <c r="FZ238" s="83">
        <f t="shared" si="477"/>
        <v>-372.15025800466537</v>
      </c>
      <c r="GA238" s="83">
        <f t="shared" si="543"/>
        <v>204954928.64564788</v>
      </c>
      <c r="GB238" s="83">
        <f t="shared" si="544"/>
        <v>0</v>
      </c>
      <c r="GC238" s="83">
        <f t="shared" si="545"/>
        <v>204954928.64564788</v>
      </c>
      <c r="GD238" s="83">
        <f t="shared" si="546"/>
        <v>0</v>
      </c>
      <c r="GE238" s="83">
        <f t="shared" si="547"/>
        <v>204954928.64564788</v>
      </c>
      <c r="GF238" s="83">
        <f t="shared" si="548"/>
        <v>204954928.64564788</v>
      </c>
      <c r="GG238" s="83">
        <f t="shared" si="549"/>
        <v>204954928.64564788</v>
      </c>
      <c r="GH238" s="83">
        <f t="shared" si="550"/>
        <v>204954928.64564788</v>
      </c>
      <c r="GI238" s="83">
        <f t="shared" si="551"/>
        <v>200843713.10717401</v>
      </c>
      <c r="GJ238" s="83">
        <f t="shared" si="552"/>
        <v>0</v>
      </c>
      <c r="GK238" s="83">
        <f t="shared" si="553"/>
        <v>200843713.10717401</v>
      </c>
      <c r="GL238" s="83">
        <f t="shared" si="554"/>
        <v>0</v>
      </c>
      <c r="GM238" s="83">
        <f t="shared" si="555"/>
        <v>200843713.10717401</v>
      </c>
      <c r="GN238" s="83">
        <f t="shared" si="556"/>
        <v>200843713.10717401</v>
      </c>
      <c r="GO238" s="83">
        <f t="shared" si="557"/>
        <v>200843713.10717401</v>
      </c>
      <c r="GP238" s="83">
        <f t="shared" si="558"/>
        <v>200843713.10717401</v>
      </c>
      <c r="GQ238" s="83">
        <f t="shared" si="559"/>
        <v>204785365.05791289</v>
      </c>
      <c r="GR238" s="83">
        <f t="shared" si="560"/>
        <v>0</v>
      </c>
      <c r="GS238" s="83">
        <f t="shared" si="561"/>
        <v>204954928.64564788</v>
      </c>
      <c r="GT238" s="83">
        <f t="shared" si="562"/>
        <v>0</v>
      </c>
      <c r="GU238" s="83">
        <f t="shared" si="563"/>
        <v>195047831.2190536</v>
      </c>
      <c r="GV238" s="83">
        <f t="shared" si="564"/>
        <v>203498647.41870636</v>
      </c>
      <c r="GW238" s="83">
        <f t="shared" si="565"/>
        <v>204954928.64564788</v>
      </c>
      <c r="GX238" s="83">
        <f t="shared" si="566"/>
        <v>204828301.65245748</v>
      </c>
      <c r="GY238" s="83">
        <f t="shared" si="567"/>
        <v>201490301.171004</v>
      </c>
      <c r="GZ238" s="83">
        <f t="shared" si="568"/>
        <v>0</v>
      </c>
      <c r="HA238" s="83">
        <f t="shared" si="569"/>
        <v>200858090.91026899</v>
      </c>
      <c r="HB238" s="83">
        <f t="shared" si="570"/>
        <v>0</v>
      </c>
      <c r="HC238" s="83">
        <f t="shared" si="571"/>
        <v>191401435.505907</v>
      </c>
      <c r="HD238" s="83">
        <f t="shared" si="572"/>
        <v>200843713.10717401</v>
      </c>
      <c r="HE238" s="83">
        <f t="shared" si="573"/>
        <v>201535292.08114499</v>
      </c>
      <c r="HF238" s="83">
        <f t="shared" si="574"/>
        <v>201360511.794402</v>
      </c>
      <c r="HG238" s="83">
        <f t="shared" si="575"/>
        <v>201490301.171004</v>
      </c>
      <c r="HH238" s="83">
        <f t="shared" si="576"/>
        <v>0</v>
      </c>
      <c r="HI238" s="83">
        <f t="shared" si="577"/>
        <v>200858090.91026899</v>
      </c>
      <c r="HJ238" s="83">
        <f t="shared" si="578"/>
        <v>0</v>
      </c>
      <c r="HK238" s="83">
        <f t="shared" si="579"/>
        <v>191428579.09601831</v>
      </c>
      <c r="HL238" s="83">
        <f t="shared" si="580"/>
        <v>200871378.54682145</v>
      </c>
      <c r="HM238" s="83">
        <f t="shared" si="581"/>
        <v>201506897.8910414</v>
      </c>
      <c r="HN238" s="83">
        <f t="shared" si="582"/>
        <v>201360511.794402</v>
      </c>
    </row>
    <row r="239" spans="1:222" x14ac:dyDescent="0.2">
      <c r="A239" s="63"/>
      <c r="K239" s="64" t="s">
        <v>549</v>
      </c>
      <c r="L239" s="64"/>
      <c r="M239" s="84">
        <v>1</v>
      </c>
      <c r="N239" s="84">
        <v>2</v>
      </c>
      <c r="O239" s="84"/>
      <c r="P239" s="84">
        <v>1</v>
      </c>
      <c r="Q239" s="84">
        <v>1</v>
      </c>
      <c r="R239" s="84">
        <v>1</v>
      </c>
      <c r="S239" s="83">
        <f t="shared" si="483"/>
        <v>40</v>
      </c>
      <c r="T239" s="87">
        <f t="shared" si="484"/>
        <v>0</v>
      </c>
      <c r="U239" s="84"/>
      <c r="V239" s="84"/>
      <c r="W239" s="85">
        <v>1.00090181553303</v>
      </c>
      <c r="X239" s="85">
        <v>1.00089658726301</v>
      </c>
      <c r="Y239" s="85">
        <v>1.00090887679063</v>
      </c>
      <c r="Z239" s="85">
        <v>1.00090176755116</v>
      </c>
      <c r="AA239" s="85">
        <v>1.00152629205824</v>
      </c>
      <c r="AB239" s="85">
        <v>1.00053586947467</v>
      </c>
      <c r="AC239" s="85">
        <v>1.00090181553303</v>
      </c>
      <c r="AD239" s="85">
        <v>1.0009405649355601</v>
      </c>
      <c r="AE239" s="85">
        <v>1.0009007361186499</v>
      </c>
      <c r="AF239" s="98">
        <v>24539258.346929301</v>
      </c>
      <c r="AG239" s="84">
        <v>24529695.303769</v>
      </c>
      <c r="AH239" s="84">
        <v>24552234.5353758</v>
      </c>
      <c r="AI239" s="84">
        <v>24539073.676362</v>
      </c>
      <c r="AJ239" s="84">
        <v>25751696.525559802</v>
      </c>
      <c r="AK239" s="84">
        <v>23873928.623446401</v>
      </c>
      <c r="AL239" s="98">
        <v>24539258.346929301</v>
      </c>
      <c r="AM239" s="84">
        <v>24771249.960193001</v>
      </c>
      <c r="AN239" s="84">
        <v>24553239.197402298</v>
      </c>
      <c r="AO239" s="84">
        <v>-25311.548221929999</v>
      </c>
      <c r="AP239" s="84"/>
      <c r="AQ239" s="84"/>
      <c r="AR239" s="84">
        <v>22263215.122022901</v>
      </c>
      <c r="AS239" s="83">
        <f t="shared" si="485"/>
        <v>22263215.122022901</v>
      </c>
      <c r="AT239" s="83">
        <f t="shared" ref="AT239:AT290" si="583">$AS239+$CC239</f>
        <v>22263215.122022901</v>
      </c>
      <c r="AU239" s="83">
        <f t="shared" si="486"/>
        <v>0</v>
      </c>
      <c r="AV239" s="84">
        <v>22265519.780000001</v>
      </c>
      <c r="AW239" s="84">
        <v>21764284.91</v>
      </c>
      <c r="AX239" s="84"/>
      <c r="AY239" s="83">
        <f t="shared" ref="AY239:AY290" si="584">$AV239+$AP239+$AQ239</f>
        <v>22265519.780000001</v>
      </c>
      <c r="AZ239" s="83">
        <f t="shared" ref="AZ239:AZ290" si="585">IF($R239=3,$BG239,IF($N239=3,$AV239+$AX239,0))</f>
        <v>0</v>
      </c>
      <c r="BA239" s="83">
        <f t="shared" ref="BA239:BA290" si="586">IF($N239=3,MAX($S239/100*($AT239+$AU239+$AZ239-$BG239),0),0)+$BG239</f>
        <v>25015181.668707371</v>
      </c>
      <c r="BB239" s="83">
        <f t="shared" ref="BB239:BB290" si="587">IF($N239&lt;&gt;3,MAX($S239/100*($AT239+$AU239+$AZ239-($BG239-$BE239)),0),0)+($BG239-$BE239)</f>
        <v>25015181.668707371</v>
      </c>
      <c r="BC239" s="83">
        <f t="shared" ref="BC239:BC290" si="588">MAX($S239/100*IF($N239&lt;&gt;3,($AS239+$AU239+$AZ239-($BG239-$BE239)),0)+($BG239-$BE239),($BG239-$BE239))-$BF239</f>
        <v>25015181.668707371</v>
      </c>
      <c r="BD239" s="83">
        <f t="shared" ref="BD239:BD290" si="589">IF($N239&lt;&gt;3,MAX($S239/100*($AT239+$AU239+$AZ239-($BG239-$BE239)),0),0)+($BG239-$BE239)-$BF239</f>
        <v>25015181.668707371</v>
      </c>
      <c r="BE239" s="83">
        <f t="shared" si="487"/>
        <v>0</v>
      </c>
      <c r="BF239" s="83">
        <f t="shared" si="488"/>
        <v>0</v>
      </c>
      <c r="BG239" s="83">
        <f t="shared" ref="BG239:BG290" si="590">$AF239+$AO239+$BE239-($AW239-$AV239)</f>
        <v>25015181.668707371</v>
      </c>
      <c r="BH239" s="83">
        <f t="shared" ref="BH239:BH290" si="591">$AG239+$AO239+$BE239-($AW239-$AV239)</f>
        <v>25005618.62554707</v>
      </c>
      <c r="BI239" s="83">
        <f t="shared" ref="BI239:BI290" si="592">$AH239+$AO239+$BE239-($AW239-$AV239)</f>
        <v>25028157.85715387</v>
      </c>
      <c r="BJ239" s="83">
        <f t="shared" ref="BJ239:BJ290" si="593">$AI239+$AO239+$BE239-($AW239-$AV239)</f>
        <v>25014996.998140071</v>
      </c>
      <c r="BK239" s="83">
        <f t="shared" ref="BK239:BK290" si="594">$AJ239+$AO239+$BE239-($AW239-$AV239)</f>
        <v>26227619.847337872</v>
      </c>
      <c r="BL239" s="83">
        <f t="shared" ref="BL239:BL290" si="595">$AK239+$AO239+$BE239-($AW239-$AV239)</f>
        <v>24349851.945224471</v>
      </c>
      <c r="BM239" s="83">
        <f t="shared" ref="BM239:BM290" si="596">$AM239+$AO239+$BE239-($AW239-$AV239)</f>
        <v>25247173.281971071</v>
      </c>
      <c r="BN239" s="83">
        <f t="shared" ref="BN239:BN290" si="597">$AN239+$AO239+$BE239-($AW239-$AV239)</f>
        <v>25029162.519180369</v>
      </c>
      <c r="BO239" s="83">
        <f t="shared" si="489"/>
        <v>0</v>
      </c>
      <c r="BP239" s="83">
        <f t="shared" ref="BP239:BP290" si="598">IF($R239=3,$BU239,IF($N239=3,$AV239+$AX239,0))</f>
        <v>0</v>
      </c>
      <c r="BQ239" s="83">
        <f t="shared" ref="BQ239:BQ290" si="599">IF($N239=3,MAX($S239/100*($AT239+$BO239+$BP239-$BU239),0),0)+$BU239</f>
        <v>25037311.55305367</v>
      </c>
      <c r="BR239" s="83">
        <f t="shared" ref="BR239:BR290" si="600">IF($N239&lt;&gt;3,MAX($S239/100*($AT239+$BO239+$BP239-($BU239-$BE239)),0),0)+($BU239-$BE239)</f>
        <v>25037311.55305367</v>
      </c>
      <c r="BS239" s="83">
        <f t="shared" ref="BS239:BS290" si="601">MAX($S239/100*IF($N239&lt;&gt;3,($AS239+$BO239+$BP239-($BU239-$BE239)),0)+($BU239-$BE239),($BU239-$BE239))-$BF239</f>
        <v>25037311.55305367</v>
      </c>
      <c r="BT239" s="83">
        <f t="shared" ref="BT239:BT290" si="602">IF($N239&lt;&gt;3,MAX($S239/100*($AT239+$BO239+$BP239-($BU239-$BE239)),0),0)+($BU239-$BE239)-$BF239</f>
        <v>25037311.55305367</v>
      </c>
      <c r="BU239" s="83">
        <f t="shared" ref="BU239:BU290" si="603">$W239*$AF239+$AO239+$BE239-($AW239-$AV239)</f>
        <v>25037311.55305367</v>
      </c>
      <c r="BV239" s="83">
        <f t="shared" ref="BV239:BV290" si="604">$X239*$AG239+$AO239+$BE239-($AW239-$AV239)</f>
        <v>25027611.637921944</v>
      </c>
      <c r="BW239" s="83">
        <f t="shared" ref="BW239:BW290" si="605">$Y239*$AH239+$AO239+$BE239-($AW239-$AV239)</f>
        <v>25050472.813281178</v>
      </c>
      <c r="BX239" s="83">
        <f t="shared" ref="BX239:BX290" si="606">$Z239*$AI239+$AO239+$BE239-($AW239-$AV239)</f>
        <v>25037125.538516939</v>
      </c>
      <c r="BY239" s="83">
        <f t="shared" ref="BY239:BY290" si="607">$AA239*$AJ239+$AO239+$BE239-($AW239-$AV239)</f>
        <v>26266924.457231037</v>
      </c>
      <c r="BZ239" s="83">
        <f t="shared" ref="BZ239:BZ290" si="608">$AB239*$AK239+$AO239+$BE239-($AW239-$AV239)</f>
        <v>24362645.254814226</v>
      </c>
      <c r="CA239" s="83">
        <f t="shared" ref="CA239:CA290" si="609">$AD239*$AM239+$AO239+$BE239-($AW239-$AV239)</f>
        <v>25270472.251093622</v>
      </c>
      <c r="CB239" s="83">
        <f t="shared" ref="CB239:CB290" si="610">$AE239*$AN239+$AO239+$BE239-($AW239-$AV239)</f>
        <v>25051278.508555319</v>
      </c>
      <c r="CC239" s="84"/>
      <c r="CD239" s="84"/>
      <c r="CE239" s="84"/>
      <c r="CF239" s="84"/>
      <c r="CG239" s="84"/>
      <c r="CH239" s="84"/>
      <c r="CI239" s="84"/>
      <c r="CJ239" s="84"/>
      <c r="CK239" s="84"/>
      <c r="CL239" s="83">
        <f t="shared" si="478"/>
        <v>0</v>
      </c>
      <c r="CM239" s="83">
        <f t="shared" si="479"/>
        <v>12976.188446499407</v>
      </c>
      <c r="CN239" s="83">
        <f t="shared" si="480"/>
        <v>0</v>
      </c>
      <c r="CO239" s="83">
        <f t="shared" ref="CO239:CO290" si="611">IF($R239=3,0,MAX($BK239-$BG239-($CG239-$CC239),0))</f>
        <v>1212438.178630501</v>
      </c>
      <c r="CP239" s="83">
        <f t="shared" ref="CP239:CP290" si="612">IF($R239=3,0,MAX($BL239-$BG239-($CH239-$CC239),0))</f>
        <v>0</v>
      </c>
      <c r="CQ239" s="83">
        <f t="shared" ref="CQ239:CQ290" si="613">IF($R239=3,0,$BA239-$BG239)</f>
        <v>0</v>
      </c>
      <c r="CR239" s="83">
        <f t="shared" ref="CR239:CR290" si="614">IF($R239=3,0,IF(AND($BB239-($BG239-$BE239)=0,$BE239&gt;0),1,$BB239-($BG239-$BE239)))</f>
        <v>0</v>
      </c>
      <c r="CS239" s="83">
        <f t="shared" ref="CS239:CS290" si="615">IF($R239=3,0,$BD239-($BG239-$BE239))</f>
        <v>0</v>
      </c>
      <c r="CT239" s="83">
        <f t="shared" ref="CT239:CT290" si="616">IF($N239=3,$CQ239,$CR239)</f>
        <v>0</v>
      </c>
      <c r="CU239" s="83">
        <f t="shared" ref="CU239:CU290" si="617">IF($N239=3,$CQ239,$CS239)</f>
        <v>0</v>
      </c>
      <c r="CV239" s="83">
        <f t="shared" si="490"/>
        <v>1212438.178630501</v>
      </c>
      <c r="CW239" s="83">
        <f>INDEX($CO:$CU,ROW(),MATCH($CW$42,$CO$47:$CU$47,0))</f>
        <v>0</v>
      </c>
      <c r="CX239" s="83">
        <f t="shared" si="481"/>
        <v>231991.61326370016</v>
      </c>
      <c r="CY239" s="83">
        <f t="shared" si="482"/>
        <v>13980.850472997874</v>
      </c>
      <c r="CZ239" s="83">
        <f t="shared" si="491"/>
        <v>0</v>
      </c>
      <c r="DA239" s="83">
        <f t="shared" si="492"/>
        <v>13161.260227508843</v>
      </c>
      <c r="DB239" s="83">
        <f t="shared" si="493"/>
        <v>0</v>
      </c>
      <c r="DC239" s="83">
        <f t="shared" ref="DC239:DC290" si="618">IF($R239=3,0,MAX($BY239-$BU239-($CG239-$CC239),0))</f>
        <v>1229612.9041773677</v>
      </c>
      <c r="DD239" s="83">
        <f t="shared" ref="DD239:DD290" si="619">IF($R239=3,0,MAX($BZ239-$BU239-($CH239-$CC239),0))</f>
        <v>0</v>
      </c>
      <c r="DE239" s="83">
        <f t="shared" ref="DE239:DE290" si="620">IF($R239=3,0,$BQ239-$BU239)</f>
        <v>0</v>
      </c>
      <c r="DF239" s="83">
        <f t="shared" ref="DF239:DF290" si="621">IF($R239=3,0,IF(AND($BR239-($BU239-$BE239)=0,$BE239&gt;0),1,$BR239-($BU239-$BE239)))</f>
        <v>0</v>
      </c>
      <c r="DG239" s="83">
        <f t="shared" ref="DG239:DG290" si="622">IF($R239=3,0,$BT239-($BU239-$BE239))</f>
        <v>0</v>
      </c>
      <c r="DH239" s="83">
        <f t="shared" ref="DH239:DH290" si="623">IF($N239=3,$DE239,$DF239)</f>
        <v>0</v>
      </c>
      <c r="DI239" s="83">
        <f t="shared" ref="DI239:DI290" si="624">IF($N239=3,$DE239,$DG239)</f>
        <v>0</v>
      </c>
      <c r="DJ239" s="83">
        <f t="shared" si="494"/>
        <v>1229612.9041773677</v>
      </c>
      <c r="DK239" s="83">
        <f>INDEX($DC:$DI,ROW(),MATCH($DK$42,$DC$47:$DI$47,0))</f>
        <v>0</v>
      </c>
      <c r="DL239" s="83">
        <f t="shared" si="495"/>
        <v>233160.69803995267</v>
      </c>
      <c r="DM239" s="83">
        <f t="shared" si="496"/>
        <v>13966.955501649529</v>
      </c>
      <c r="DN239" s="83">
        <f t="shared" si="497"/>
        <v>0</v>
      </c>
      <c r="DO239" s="83">
        <f t="shared" si="498"/>
        <v>890.61134955830335</v>
      </c>
      <c r="DP239" s="83">
        <f t="shared" si="499"/>
        <v>0</v>
      </c>
      <c r="DQ239" s="83">
        <f t="shared" si="500"/>
        <v>-195222.05989676405</v>
      </c>
      <c r="DR239" s="83">
        <f t="shared" si="501"/>
        <v>0</v>
      </c>
      <c r="DS239" s="83">
        <f t="shared" si="502"/>
        <v>0</v>
      </c>
      <c r="DT239" s="83">
        <f t="shared" si="503"/>
        <v>0</v>
      </c>
      <c r="DU239" s="83">
        <f t="shared" si="504"/>
        <v>0</v>
      </c>
      <c r="DV239" s="83">
        <f t="shared" si="505"/>
        <v>9573.7718570263351</v>
      </c>
      <c r="DW239" s="83">
        <f t="shared" si="506"/>
        <v>0</v>
      </c>
      <c r="DX239" s="83">
        <f t="shared" si="507"/>
        <v>0</v>
      </c>
      <c r="DY239" s="83">
        <f t="shared" si="508"/>
        <v>894.58760576964232</v>
      </c>
      <c r="DZ239" s="83">
        <f t="shared" si="509"/>
        <v>0</v>
      </c>
      <c r="EA239" s="83">
        <f t="shared" si="510"/>
        <v>-188787.699713065</v>
      </c>
      <c r="EB239" s="83">
        <f t="shared" si="511"/>
        <v>0</v>
      </c>
      <c r="EC239" s="83">
        <f t="shared" si="512"/>
        <v>0</v>
      </c>
      <c r="ED239" s="83">
        <f t="shared" si="513"/>
        <v>0</v>
      </c>
      <c r="EE239" s="83">
        <f t="shared" si="514"/>
        <v>0</v>
      </c>
      <c r="EF239" s="83">
        <f t="shared" si="515"/>
        <v>9533.3518406717922</v>
      </c>
      <c r="EG239" s="83">
        <f t="shared" si="516"/>
        <v>0</v>
      </c>
      <c r="EH239" s="83">
        <f t="shared" si="517"/>
        <v>0</v>
      </c>
      <c r="EI239" s="83">
        <f t="shared" si="518"/>
        <v>12085.577096941104</v>
      </c>
      <c r="EJ239" s="83">
        <f t="shared" si="519"/>
        <v>0</v>
      </c>
      <c r="EK239" s="83">
        <f t="shared" si="520"/>
        <v>1407660.2385272651</v>
      </c>
      <c r="EL239" s="83">
        <f t="shared" si="521"/>
        <v>0</v>
      </c>
      <c r="EM239" s="83">
        <f t="shared" si="522"/>
        <v>0</v>
      </c>
      <c r="EN239" s="83">
        <f t="shared" si="523"/>
        <v>0</v>
      </c>
      <c r="EO239" s="83">
        <f t="shared" si="524"/>
        <v>0</v>
      </c>
      <c r="EP239" s="83">
        <f t="shared" ref="EP239:EP290" si="625">IF($N239=3,$EM239,$EN239)</f>
        <v>0</v>
      </c>
      <c r="EQ239" s="83">
        <f t="shared" ref="EQ239:EQ290" si="626">IF($N239=3,$EM239,$EO239)</f>
        <v>0</v>
      </c>
      <c r="ER239" s="83">
        <f t="shared" si="525"/>
        <v>1407660.2385272651</v>
      </c>
      <c r="ES239" s="83">
        <f>INDEX($EK:$EQ,ROW(),MATCH($ES$42,$EK$47:$EQ$47,0))</f>
        <v>0</v>
      </c>
      <c r="ET239" s="83">
        <f t="shared" si="526"/>
        <v>222417.84140667383</v>
      </c>
      <c r="EU239" s="83">
        <f t="shared" si="527"/>
        <v>13980.850472997874</v>
      </c>
      <c r="EV239" s="83">
        <f t="shared" si="528"/>
        <v>0</v>
      </c>
      <c r="EW239" s="83">
        <f t="shared" si="529"/>
        <v>12266.672621739201</v>
      </c>
      <c r="EX239" s="83">
        <f t="shared" si="530"/>
        <v>0</v>
      </c>
      <c r="EY239" s="83">
        <f t="shared" si="531"/>
        <v>1418400.6038904327</v>
      </c>
      <c r="EZ239" s="83">
        <f t="shared" si="532"/>
        <v>0</v>
      </c>
      <c r="FA239" s="83">
        <f t="shared" si="533"/>
        <v>0</v>
      </c>
      <c r="FB239" s="83">
        <f t="shared" si="534"/>
        <v>0</v>
      </c>
      <c r="FC239" s="83">
        <f t="shared" si="535"/>
        <v>0</v>
      </c>
      <c r="FD239" s="83">
        <f t="shared" ref="FD239:FD290" si="627">IF($N239=3,$FA239,$FB239)</f>
        <v>0</v>
      </c>
      <c r="FE239" s="83">
        <f t="shared" ref="FE239:FE290" si="628">IF($N239=3,$FA239,$FC239)</f>
        <v>0</v>
      </c>
      <c r="FF239" s="83">
        <f t="shared" si="536"/>
        <v>1418400.6038904327</v>
      </c>
      <c r="FG239" s="113">
        <f>INDEX($EY:$FE,ROW(),MATCH($FG$42,$EY$47:$FE$47,0))</f>
        <v>0</v>
      </c>
      <c r="FH239" s="83">
        <f t="shared" si="537"/>
        <v>223627.34619928087</v>
      </c>
      <c r="FI239" s="83">
        <f t="shared" si="538"/>
        <v>13966.955501649529</v>
      </c>
      <c r="FJ239" s="84">
        <v>1321544.3934961001</v>
      </c>
      <c r="FK239" s="84">
        <v>218405.52133762999</v>
      </c>
      <c r="FL239" s="84">
        <v>-2780775.2098819301</v>
      </c>
      <c r="FM239" s="83">
        <f t="shared" ref="FM239:FM290" si="629">(1-$O239)*$FL239</f>
        <v>-2780775.2098819301</v>
      </c>
      <c r="FN239" s="83">
        <f t="shared" ref="FN239:FN290" si="630">$O239*$FL239</f>
        <v>0</v>
      </c>
      <c r="FO239" s="83">
        <f t="shared" si="539"/>
        <v>-2562369.6885443004</v>
      </c>
      <c r="FP239" s="84">
        <v>7285929.4037341597</v>
      </c>
      <c r="FQ239" s="84">
        <v>28649996.395987902</v>
      </c>
      <c r="FR239" s="83">
        <f t="shared" si="540"/>
        <v>32363845.855711661</v>
      </c>
      <c r="FS239" s="83">
        <f t="shared" si="541"/>
        <v>3713849.4597237594</v>
      </c>
      <c r="FT239" s="84">
        <v>23837091.156929299</v>
      </c>
      <c r="FU239" s="83">
        <f t="shared" ref="FU239:FU290" si="631">$BG239*$Q239</f>
        <v>25015181.668707371</v>
      </c>
      <c r="FV239" s="83">
        <f t="shared" ref="FV239:FV290" si="632">$BG239*$P239</f>
        <v>25015181.668707371</v>
      </c>
      <c r="FW239" s="83">
        <f t="shared" ref="FW239:FW290" si="633">IF($Q239=1,$AT239+$AZ239,0)</f>
        <v>22263215.122022901</v>
      </c>
      <c r="FX239" s="84">
        <v>2551158.2599999998</v>
      </c>
      <c r="FY239" s="83">
        <f t="shared" si="542"/>
        <v>0</v>
      </c>
      <c r="FZ239" s="83">
        <f t="shared" ref="FZ239:FZ290" si="634">$AF239-$FT239</f>
        <v>702167.19000000134</v>
      </c>
      <c r="GA239" s="83">
        <f t="shared" si="543"/>
        <v>0</v>
      </c>
      <c r="GB239" s="83">
        <f t="shared" si="544"/>
        <v>0</v>
      </c>
      <c r="GC239" s="83">
        <f t="shared" si="545"/>
        <v>0</v>
      </c>
      <c r="GD239" s="83">
        <f t="shared" si="546"/>
        <v>0</v>
      </c>
      <c r="GE239" s="83">
        <f t="shared" si="547"/>
        <v>0</v>
      </c>
      <c r="GF239" s="83">
        <f t="shared" si="548"/>
        <v>0</v>
      </c>
      <c r="GG239" s="83">
        <f t="shared" si="549"/>
        <v>0</v>
      </c>
      <c r="GH239" s="83">
        <f t="shared" si="550"/>
        <v>0</v>
      </c>
      <c r="GI239" s="83">
        <f t="shared" si="551"/>
        <v>0</v>
      </c>
      <c r="GJ239" s="83">
        <f t="shared" si="552"/>
        <v>25015181.668707371</v>
      </c>
      <c r="GK239" s="83">
        <f t="shared" si="553"/>
        <v>0</v>
      </c>
      <c r="GL239" s="83">
        <f t="shared" si="554"/>
        <v>25015181.668707371</v>
      </c>
      <c r="GM239" s="83">
        <f t="shared" si="555"/>
        <v>0</v>
      </c>
      <c r="GN239" s="83">
        <f t="shared" si="556"/>
        <v>0</v>
      </c>
      <c r="GO239" s="83">
        <f t="shared" si="557"/>
        <v>25015181.668707371</v>
      </c>
      <c r="GP239" s="83">
        <f t="shared" si="558"/>
        <v>25015181.668707371</v>
      </c>
      <c r="GQ239" s="83">
        <f t="shared" si="559"/>
        <v>0</v>
      </c>
      <c r="GR239" s="83">
        <f t="shared" si="560"/>
        <v>0</v>
      </c>
      <c r="GS239" s="83">
        <f t="shared" si="561"/>
        <v>0</v>
      </c>
      <c r="GT239" s="83">
        <f t="shared" si="562"/>
        <v>0</v>
      </c>
      <c r="GU239" s="83">
        <f t="shared" si="563"/>
        <v>0</v>
      </c>
      <c r="GV239" s="83">
        <f t="shared" si="564"/>
        <v>0</v>
      </c>
      <c r="GW239" s="83">
        <f t="shared" si="565"/>
        <v>0</v>
      </c>
      <c r="GX239" s="83">
        <f t="shared" si="566"/>
        <v>0</v>
      </c>
      <c r="GY239" s="83">
        <f t="shared" si="567"/>
        <v>0</v>
      </c>
      <c r="GZ239" s="83">
        <f t="shared" si="568"/>
        <v>25028157.85715387</v>
      </c>
      <c r="HA239" s="83">
        <f t="shared" si="569"/>
        <v>0</v>
      </c>
      <c r="HB239" s="83">
        <f t="shared" si="570"/>
        <v>26227619.847337872</v>
      </c>
      <c r="HC239" s="83">
        <f t="shared" si="571"/>
        <v>0</v>
      </c>
      <c r="HD239" s="83">
        <f t="shared" si="572"/>
        <v>0</v>
      </c>
      <c r="HE239" s="83">
        <f t="shared" si="573"/>
        <v>25247173.281971071</v>
      </c>
      <c r="HF239" s="83">
        <f t="shared" si="574"/>
        <v>25029162.519180369</v>
      </c>
      <c r="HG239" s="83">
        <f t="shared" si="575"/>
        <v>0</v>
      </c>
      <c r="HH239" s="83">
        <f t="shared" si="576"/>
        <v>25027263.269548099</v>
      </c>
      <c r="HI239" s="83">
        <f t="shared" si="577"/>
        <v>0</v>
      </c>
      <c r="HJ239" s="83">
        <f t="shared" si="578"/>
        <v>26416407.547050938</v>
      </c>
      <c r="HK239" s="83">
        <f t="shared" si="579"/>
        <v>0</v>
      </c>
      <c r="HL239" s="83">
        <f t="shared" si="580"/>
        <v>0</v>
      </c>
      <c r="HM239" s="83">
        <f t="shared" si="581"/>
        <v>25237639.9301304</v>
      </c>
      <c r="HN239" s="83">
        <f t="shared" si="582"/>
        <v>25029162.519180369</v>
      </c>
    </row>
    <row r="240" spans="1:222" x14ac:dyDescent="0.2">
      <c r="A240" s="63"/>
      <c r="K240" s="64" t="s">
        <v>550</v>
      </c>
      <c r="L240" s="64"/>
      <c r="M240" s="84">
        <v>1</v>
      </c>
      <c r="N240" s="84">
        <v>2</v>
      </c>
      <c r="O240" s="84"/>
      <c r="P240" s="84">
        <v>1</v>
      </c>
      <c r="Q240" s="84">
        <v>1</v>
      </c>
      <c r="R240" s="84">
        <v>1</v>
      </c>
      <c r="S240" s="83">
        <f t="shared" si="483"/>
        <v>40</v>
      </c>
      <c r="T240" s="87">
        <f t="shared" si="484"/>
        <v>0</v>
      </c>
      <c r="U240" s="84"/>
      <c r="V240" s="84"/>
      <c r="W240" s="85">
        <v>1.0003216843929901</v>
      </c>
      <c r="X240" s="85">
        <v>1.00037271963281</v>
      </c>
      <c r="Y240" s="85">
        <v>1.00024891347036</v>
      </c>
      <c r="Z240" s="85">
        <v>1.00032164158418</v>
      </c>
      <c r="AA240" s="85">
        <v>1.00078880805698</v>
      </c>
      <c r="AB240" s="85">
        <v>1.00008072674694</v>
      </c>
      <c r="AC240" s="85">
        <v>1.0003216843929901</v>
      </c>
      <c r="AD240" s="85">
        <v>1.0003616872609999</v>
      </c>
      <c r="AE240" s="85">
        <v>1.0003201222431</v>
      </c>
      <c r="AF240" s="98">
        <v>15570210.063833401</v>
      </c>
      <c r="AG240" s="84">
        <v>15909783.6060992</v>
      </c>
      <c r="AH240" s="84">
        <v>15112936.4513884</v>
      </c>
      <c r="AI240" s="84">
        <v>15569935.723524099</v>
      </c>
      <c r="AJ240" s="84">
        <v>15739127.6070648</v>
      </c>
      <c r="AK240" s="84">
        <v>15580365.760405</v>
      </c>
      <c r="AL240" s="98">
        <v>15570210.063833401</v>
      </c>
      <c r="AM240" s="84">
        <v>15768657.9198271</v>
      </c>
      <c r="AN240" s="84">
        <v>15766669.2562043</v>
      </c>
      <c r="AO240" s="84">
        <v>-80783.671373930003</v>
      </c>
      <c r="AP240" s="84"/>
      <c r="AQ240" s="84"/>
      <c r="AR240" s="84">
        <v>16163962.4435101</v>
      </c>
      <c r="AS240" s="83">
        <f t="shared" si="485"/>
        <v>16163962.4435101</v>
      </c>
      <c r="AT240" s="83">
        <f t="shared" si="583"/>
        <v>16163962.4435101</v>
      </c>
      <c r="AU240" s="83">
        <f t="shared" si="486"/>
        <v>0</v>
      </c>
      <c r="AV240" s="84">
        <v>16232082.220000001</v>
      </c>
      <c r="AW240" s="84">
        <v>15895523.34</v>
      </c>
      <c r="AX240" s="84"/>
      <c r="AY240" s="83">
        <f t="shared" si="584"/>
        <v>16232082.220000001</v>
      </c>
      <c r="AZ240" s="83">
        <f t="shared" si="585"/>
        <v>0</v>
      </c>
      <c r="BA240" s="83">
        <f t="shared" si="586"/>
        <v>15825985.272459472</v>
      </c>
      <c r="BB240" s="83">
        <f t="shared" si="587"/>
        <v>15961176.140879722</v>
      </c>
      <c r="BC240" s="83">
        <f t="shared" si="588"/>
        <v>15961176.140879722</v>
      </c>
      <c r="BD240" s="83">
        <f t="shared" si="589"/>
        <v>15961176.140879722</v>
      </c>
      <c r="BE240" s="83">
        <f t="shared" si="487"/>
        <v>0</v>
      </c>
      <c r="BF240" s="83">
        <f t="shared" si="488"/>
        <v>0</v>
      </c>
      <c r="BG240" s="83">
        <f t="shared" si="590"/>
        <v>15825985.272459472</v>
      </c>
      <c r="BH240" s="83">
        <f t="shared" si="591"/>
        <v>16165558.81472527</v>
      </c>
      <c r="BI240" s="83">
        <f t="shared" si="592"/>
        <v>15368711.660014471</v>
      </c>
      <c r="BJ240" s="83">
        <f t="shared" si="593"/>
        <v>15825710.93215017</v>
      </c>
      <c r="BK240" s="83">
        <f t="shared" si="594"/>
        <v>15994902.815690871</v>
      </c>
      <c r="BL240" s="83">
        <f t="shared" si="595"/>
        <v>15836140.969031071</v>
      </c>
      <c r="BM240" s="83">
        <f t="shared" si="596"/>
        <v>16024433.128453171</v>
      </c>
      <c r="BN240" s="83">
        <f t="shared" si="597"/>
        <v>16022444.464830371</v>
      </c>
      <c r="BO240" s="83">
        <f t="shared" si="489"/>
        <v>0</v>
      </c>
      <c r="BP240" s="83">
        <f t="shared" si="598"/>
        <v>0</v>
      </c>
      <c r="BQ240" s="83">
        <f t="shared" si="599"/>
        <v>15830993.966032583</v>
      </c>
      <c r="BR240" s="83">
        <f t="shared" si="600"/>
        <v>15964181.357023589</v>
      </c>
      <c r="BS240" s="83">
        <f t="shared" si="601"/>
        <v>15964181.357023589</v>
      </c>
      <c r="BT240" s="83">
        <f t="shared" si="602"/>
        <v>15964181.357023589</v>
      </c>
      <c r="BU240" s="83">
        <f t="shared" si="603"/>
        <v>15830993.966032583</v>
      </c>
      <c r="BV240" s="83">
        <f t="shared" si="604"/>
        <v>16171488.703429023</v>
      </c>
      <c r="BW240" s="83">
        <f t="shared" si="605"/>
        <v>15372473.473473918</v>
      </c>
      <c r="BX240" s="83">
        <f t="shared" si="606"/>
        <v>15830718.870941866</v>
      </c>
      <c r="BY240" s="83">
        <f t="shared" si="607"/>
        <v>16007317.96635716</v>
      </c>
      <c r="BZ240" s="83">
        <f t="shared" si="608"/>
        <v>15837398.721275045</v>
      </c>
      <c r="CA240" s="83">
        <f t="shared" si="609"/>
        <v>16030136.451145839</v>
      </c>
      <c r="CB240" s="83">
        <f t="shared" si="610"/>
        <v>16027491.726358881</v>
      </c>
      <c r="CC240" s="84"/>
      <c r="CD240" s="84"/>
      <c r="CE240" s="84"/>
      <c r="CF240" s="84"/>
      <c r="CG240" s="84"/>
      <c r="CH240" s="84"/>
      <c r="CI240" s="84"/>
      <c r="CJ240" s="84"/>
      <c r="CK240" s="84"/>
      <c r="CL240" s="83">
        <f t="shared" si="478"/>
        <v>339573.5422657989</v>
      </c>
      <c r="CM240" s="83">
        <f t="shared" si="479"/>
        <v>0</v>
      </c>
      <c r="CN240" s="83">
        <f t="shared" si="480"/>
        <v>0</v>
      </c>
      <c r="CO240" s="83">
        <f t="shared" si="611"/>
        <v>168917.54323139973</v>
      </c>
      <c r="CP240" s="83">
        <f t="shared" si="612"/>
        <v>10155.696571599692</v>
      </c>
      <c r="CQ240" s="83">
        <f t="shared" si="613"/>
        <v>0</v>
      </c>
      <c r="CR240" s="83">
        <f t="shared" si="614"/>
        <v>135190.86842025071</v>
      </c>
      <c r="CS240" s="83">
        <f t="shared" si="615"/>
        <v>135190.86842025071</v>
      </c>
      <c r="CT240" s="83">
        <f t="shared" si="616"/>
        <v>135190.86842025071</v>
      </c>
      <c r="CU240" s="83">
        <f t="shared" si="617"/>
        <v>135190.86842025071</v>
      </c>
      <c r="CV240" s="83">
        <f t="shared" si="490"/>
        <v>168917.54323139973</v>
      </c>
      <c r="CW240" s="83">
        <f>INDEX($CO:$CU,ROW(),MATCH($CW$42,$CO$47:$CU$47,0))</f>
        <v>135190.86842025071</v>
      </c>
      <c r="CX240" s="83">
        <f t="shared" si="481"/>
        <v>198447.85599369928</v>
      </c>
      <c r="CY240" s="83">
        <f t="shared" si="482"/>
        <v>196459.19237089902</v>
      </c>
      <c r="CZ240" s="83">
        <f t="shared" si="491"/>
        <v>340494.73739643954</v>
      </c>
      <c r="DA240" s="83">
        <f t="shared" si="492"/>
        <v>0</v>
      </c>
      <c r="DB240" s="83">
        <f t="shared" si="493"/>
        <v>0</v>
      </c>
      <c r="DC240" s="83">
        <f t="shared" si="618"/>
        <v>176324.00032457709</v>
      </c>
      <c r="DD240" s="83">
        <f t="shared" si="619"/>
        <v>6404.7552424613386</v>
      </c>
      <c r="DE240" s="83">
        <f t="shared" si="620"/>
        <v>0</v>
      </c>
      <c r="DF240" s="83">
        <f t="shared" si="621"/>
        <v>133187.39099100605</v>
      </c>
      <c r="DG240" s="83">
        <f t="shared" si="622"/>
        <v>133187.39099100605</v>
      </c>
      <c r="DH240" s="83">
        <f t="shared" si="623"/>
        <v>133187.39099100605</v>
      </c>
      <c r="DI240" s="83">
        <f t="shared" si="624"/>
        <v>133187.39099100605</v>
      </c>
      <c r="DJ240" s="83">
        <f t="shared" si="494"/>
        <v>176324.00032457709</v>
      </c>
      <c r="DK240" s="83">
        <f>INDEX($DC:$DI,ROW(),MATCH($DK$42,$DC$47:$DI$47,0))</f>
        <v>133187.39099100605</v>
      </c>
      <c r="DL240" s="83">
        <f t="shared" si="495"/>
        <v>199142.48511325568</v>
      </c>
      <c r="DM240" s="83">
        <f t="shared" si="496"/>
        <v>196497.76032629795</v>
      </c>
      <c r="DN240" s="83">
        <f t="shared" si="497"/>
        <v>0</v>
      </c>
      <c r="DO240" s="83">
        <f t="shared" si="498"/>
        <v>0</v>
      </c>
      <c r="DP240" s="83">
        <f t="shared" si="499"/>
        <v>0</v>
      </c>
      <c r="DQ240" s="83">
        <f t="shared" si="500"/>
        <v>-27198.44304109822</v>
      </c>
      <c r="DR240" s="83">
        <f t="shared" si="501"/>
        <v>-1201.0691938217183</v>
      </c>
      <c r="DS240" s="83">
        <f t="shared" si="502"/>
        <v>0</v>
      </c>
      <c r="DT240" s="83">
        <f t="shared" si="503"/>
        <v>-3577.4532526186404</v>
      </c>
      <c r="DU240" s="83">
        <f t="shared" si="504"/>
        <v>-3577.4532526186408</v>
      </c>
      <c r="DV240" s="83">
        <f t="shared" si="505"/>
        <v>8189.4964739096904</v>
      </c>
      <c r="DW240" s="83">
        <f t="shared" si="506"/>
        <v>0</v>
      </c>
      <c r="DX240" s="83">
        <f t="shared" si="507"/>
        <v>0</v>
      </c>
      <c r="DY240" s="83">
        <f t="shared" si="508"/>
        <v>0</v>
      </c>
      <c r="DZ240" s="83">
        <f t="shared" si="509"/>
        <v>0</v>
      </c>
      <c r="EA240" s="83">
        <f t="shared" si="510"/>
        <v>-27071.773817917721</v>
      </c>
      <c r="EB240" s="83">
        <f t="shared" si="511"/>
        <v>-770.73729231195603</v>
      </c>
      <c r="EC240" s="83">
        <f t="shared" si="512"/>
        <v>0</v>
      </c>
      <c r="ED240" s="83">
        <f t="shared" si="513"/>
        <v>-3595.8626325329924</v>
      </c>
      <c r="EE240" s="83">
        <f t="shared" si="514"/>
        <v>-3595.8626325329915</v>
      </c>
      <c r="EF240" s="83">
        <f t="shared" si="515"/>
        <v>8142.4330642769773</v>
      </c>
      <c r="EG240" s="83">
        <f t="shared" si="516"/>
        <v>0</v>
      </c>
      <c r="EH240" s="83">
        <f t="shared" si="517"/>
        <v>339573.5422657989</v>
      </c>
      <c r="EI240" s="83">
        <f t="shared" si="518"/>
        <v>0</v>
      </c>
      <c r="EJ240" s="83">
        <f t="shared" si="519"/>
        <v>0</v>
      </c>
      <c r="EK240" s="83">
        <f t="shared" si="520"/>
        <v>196115.98627249795</v>
      </c>
      <c r="EL240" s="83">
        <f t="shared" si="521"/>
        <v>11356.765765421411</v>
      </c>
      <c r="EM240" s="83">
        <f t="shared" si="522"/>
        <v>0</v>
      </c>
      <c r="EN240" s="83">
        <f t="shared" si="523"/>
        <v>138768.32167286935</v>
      </c>
      <c r="EO240" s="83">
        <f t="shared" si="524"/>
        <v>138768.32167286935</v>
      </c>
      <c r="EP240" s="83">
        <f t="shared" si="625"/>
        <v>138768.32167286935</v>
      </c>
      <c r="EQ240" s="83">
        <f t="shared" si="626"/>
        <v>138768.32167286935</v>
      </c>
      <c r="ER240" s="83">
        <f t="shared" si="525"/>
        <v>196115.98627249795</v>
      </c>
      <c r="ES240" s="83">
        <f>INDEX($EK:$EQ,ROW(),MATCH($ES$42,$EK$47:$EQ$47,0))</f>
        <v>138768.32167286935</v>
      </c>
      <c r="ET240" s="83">
        <f t="shared" si="526"/>
        <v>190258.35951978958</v>
      </c>
      <c r="EU240" s="83">
        <f t="shared" si="527"/>
        <v>196459.19237089902</v>
      </c>
      <c r="EV240" s="83">
        <f t="shared" si="528"/>
        <v>340494.73739643954</v>
      </c>
      <c r="EW240" s="83">
        <f t="shared" si="529"/>
        <v>0</v>
      </c>
      <c r="EX240" s="83">
        <f t="shared" si="530"/>
        <v>0</v>
      </c>
      <c r="EY240" s="83">
        <f t="shared" si="531"/>
        <v>203395.7741424948</v>
      </c>
      <c r="EZ240" s="83">
        <f t="shared" si="532"/>
        <v>7175.4925347732951</v>
      </c>
      <c r="FA240" s="83">
        <f t="shared" si="533"/>
        <v>0</v>
      </c>
      <c r="FB240" s="83">
        <f t="shared" si="534"/>
        <v>136783.25362353903</v>
      </c>
      <c r="FC240" s="83">
        <f t="shared" si="535"/>
        <v>136783.25362353903</v>
      </c>
      <c r="FD240" s="83">
        <f t="shared" si="627"/>
        <v>136783.25362353903</v>
      </c>
      <c r="FE240" s="83">
        <f t="shared" si="628"/>
        <v>136783.25362353903</v>
      </c>
      <c r="FF240" s="83">
        <f t="shared" si="536"/>
        <v>203395.7741424948</v>
      </c>
      <c r="FG240" s="113">
        <f>INDEX($EY:$FE,ROW(),MATCH($FG$42,$EY$47:$FE$47,0))</f>
        <v>136783.25362353903</v>
      </c>
      <c r="FH240" s="83">
        <f t="shared" si="537"/>
        <v>191000.05204897872</v>
      </c>
      <c r="FI240" s="83">
        <f t="shared" si="538"/>
        <v>196497.76032629795</v>
      </c>
      <c r="FJ240" s="84">
        <v>1403569.9541652501</v>
      </c>
      <c r="FK240" s="84">
        <v>126491.69333846201</v>
      </c>
      <c r="FL240" s="84">
        <v>-4199984.41826782</v>
      </c>
      <c r="FM240" s="83">
        <f t="shared" si="629"/>
        <v>-4199984.41826782</v>
      </c>
      <c r="FN240" s="83">
        <f t="shared" si="630"/>
        <v>0</v>
      </c>
      <c r="FO240" s="83">
        <f t="shared" si="539"/>
        <v>-4073492.7249293579</v>
      </c>
      <c r="FP240" s="84">
        <v>9350272.9950974192</v>
      </c>
      <c r="FQ240" s="84">
        <v>23009208.360096801</v>
      </c>
      <c r="FR240" s="83">
        <f t="shared" si="540"/>
        <v>27140362.069694929</v>
      </c>
      <c r="FS240" s="83">
        <f t="shared" si="541"/>
        <v>4131153.7095981278</v>
      </c>
      <c r="FT240" s="84">
        <v>15120166.303833401</v>
      </c>
      <c r="FU240" s="83">
        <f t="shared" si="631"/>
        <v>15825985.272459472</v>
      </c>
      <c r="FV240" s="83">
        <f t="shared" si="632"/>
        <v>15825985.272459472</v>
      </c>
      <c r="FW240" s="83">
        <f t="shared" si="633"/>
        <v>16163962.4435101</v>
      </c>
      <c r="FX240" s="84">
        <v>97972556.290000007</v>
      </c>
      <c r="FY240" s="83">
        <f t="shared" si="542"/>
        <v>98378653.237540528</v>
      </c>
      <c r="FZ240" s="83">
        <f t="shared" si="634"/>
        <v>450043.75999999978</v>
      </c>
      <c r="GA240" s="83">
        <f t="shared" si="543"/>
        <v>0</v>
      </c>
      <c r="GB240" s="83">
        <f t="shared" si="544"/>
        <v>0</v>
      </c>
      <c r="GC240" s="83">
        <f t="shared" si="545"/>
        <v>0</v>
      </c>
      <c r="GD240" s="83">
        <f t="shared" si="546"/>
        <v>0</v>
      </c>
      <c r="GE240" s="83">
        <f t="shared" si="547"/>
        <v>0</v>
      </c>
      <c r="GF240" s="83">
        <f t="shared" si="548"/>
        <v>0</v>
      </c>
      <c r="GG240" s="83">
        <f t="shared" si="549"/>
        <v>0</v>
      </c>
      <c r="GH240" s="83">
        <f t="shared" si="550"/>
        <v>0</v>
      </c>
      <c r="GI240" s="83">
        <f t="shared" si="551"/>
        <v>15825985.272459472</v>
      </c>
      <c r="GJ240" s="83">
        <f t="shared" si="552"/>
        <v>0</v>
      </c>
      <c r="GK240" s="83">
        <f t="shared" si="553"/>
        <v>0</v>
      </c>
      <c r="GL240" s="83">
        <f t="shared" si="554"/>
        <v>15825985.272459472</v>
      </c>
      <c r="GM240" s="83">
        <f t="shared" si="555"/>
        <v>15825985.272459472</v>
      </c>
      <c r="GN240" s="83">
        <f t="shared" si="556"/>
        <v>15825985.272459472</v>
      </c>
      <c r="GO240" s="83">
        <f t="shared" si="557"/>
        <v>15825985.272459472</v>
      </c>
      <c r="GP240" s="83">
        <f t="shared" si="558"/>
        <v>15825985.272459472</v>
      </c>
      <c r="GQ240" s="83">
        <f t="shared" si="559"/>
        <v>0</v>
      </c>
      <c r="GR240" s="83">
        <f t="shared" si="560"/>
        <v>0</v>
      </c>
      <c r="GS240" s="83">
        <f t="shared" si="561"/>
        <v>0</v>
      </c>
      <c r="GT240" s="83">
        <f t="shared" si="562"/>
        <v>0</v>
      </c>
      <c r="GU240" s="83">
        <f t="shared" si="563"/>
        <v>0</v>
      </c>
      <c r="GV240" s="83">
        <f t="shared" si="564"/>
        <v>0</v>
      </c>
      <c r="GW240" s="83">
        <f t="shared" si="565"/>
        <v>0</v>
      </c>
      <c r="GX240" s="83">
        <f t="shared" si="566"/>
        <v>0</v>
      </c>
      <c r="GY240" s="83">
        <f t="shared" si="567"/>
        <v>16165558.81472527</v>
      </c>
      <c r="GZ240" s="83">
        <f t="shared" si="568"/>
        <v>0</v>
      </c>
      <c r="HA240" s="83">
        <f t="shared" si="569"/>
        <v>0</v>
      </c>
      <c r="HB240" s="83">
        <f t="shared" si="570"/>
        <v>15994902.815690871</v>
      </c>
      <c r="HC240" s="83">
        <f t="shared" si="571"/>
        <v>15836140.969031071</v>
      </c>
      <c r="HD240" s="83">
        <f t="shared" si="572"/>
        <v>15961176.140879722</v>
      </c>
      <c r="HE240" s="83">
        <f t="shared" si="573"/>
        <v>16024433.128453171</v>
      </c>
      <c r="HF240" s="83">
        <f t="shared" si="574"/>
        <v>16022444.464830371</v>
      </c>
      <c r="HG240" s="83">
        <f t="shared" si="575"/>
        <v>16165558.81472527</v>
      </c>
      <c r="HH240" s="83">
        <f t="shared" si="576"/>
        <v>0</v>
      </c>
      <c r="HI240" s="83">
        <f t="shared" si="577"/>
        <v>0</v>
      </c>
      <c r="HJ240" s="83">
        <f t="shared" si="578"/>
        <v>16021974.589508789</v>
      </c>
      <c r="HK240" s="83">
        <f t="shared" si="579"/>
        <v>15836911.706323383</v>
      </c>
      <c r="HL240" s="83">
        <f t="shared" si="580"/>
        <v>15964772.003512256</v>
      </c>
      <c r="HM240" s="83">
        <f t="shared" si="581"/>
        <v>16016290.695388895</v>
      </c>
      <c r="HN240" s="83">
        <f t="shared" si="582"/>
        <v>16022444.464830371</v>
      </c>
    </row>
    <row r="241" spans="1:222" x14ac:dyDescent="0.2">
      <c r="A241" s="63"/>
      <c r="K241" s="64" t="s">
        <v>551</v>
      </c>
      <c r="L241" s="64"/>
      <c r="M241" s="84">
        <v>1</v>
      </c>
      <c r="N241" s="84">
        <v>2</v>
      </c>
      <c r="O241" s="84"/>
      <c r="P241" s="84"/>
      <c r="Q241" s="84">
        <v>1</v>
      </c>
      <c r="R241" s="84">
        <v>1</v>
      </c>
      <c r="S241" s="83">
        <f t="shared" si="483"/>
        <v>40</v>
      </c>
      <c r="T241" s="87">
        <f t="shared" si="484"/>
        <v>0</v>
      </c>
      <c r="U241" s="84"/>
      <c r="V241" s="84"/>
      <c r="W241" s="85">
        <v>0.99960129664286501</v>
      </c>
      <c r="X241" s="85">
        <v>0.99960349883884503</v>
      </c>
      <c r="Y241" s="85">
        <v>0.99959832981368302</v>
      </c>
      <c r="Z241" s="85">
        <v>0.99960127115277597</v>
      </c>
      <c r="AA241" s="85">
        <v>0.99958434773438998</v>
      </c>
      <c r="AB241" s="85">
        <v>0.99961614154267597</v>
      </c>
      <c r="AC241" s="85">
        <v>0.99960129664286501</v>
      </c>
      <c r="AD241" s="85">
        <v>0.99964390389625202</v>
      </c>
      <c r="AE241" s="85">
        <v>0.99960203163930705</v>
      </c>
      <c r="AF241" s="98">
        <v>289152983.28667098</v>
      </c>
      <c r="AG241" s="84">
        <v>289301007.25806302</v>
      </c>
      <c r="AH241" s="84">
        <v>288954114.52135098</v>
      </c>
      <c r="AI241" s="84">
        <v>289151804.89993501</v>
      </c>
      <c r="AJ241" s="84">
        <v>287129064.96722102</v>
      </c>
      <c r="AK241" s="84">
        <v>290865820.049851</v>
      </c>
      <c r="AL241" s="98">
        <v>289152983.28667098</v>
      </c>
      <c r="AM241" s="84">
        <v>291499498.24450701</v>
      </c>
      <c r="AN241" s="84">
        <v>289237763.43071997</v>
      </c>
      <c r="AO241" s="84">
        <v>-1177823.3599634899</v>
      </c>
      <c r="AP241" s="84"/>
      <c r="AQ241" s="84"/>
      <c r="AR241" s="84">
        <v>310254024.041448</v>
      </c>
      <c r="AS241" s="83">
        <f t="shared" si="485"/>
        <v>310254024.041448</v>
      </c>
      <c r="AT241" s="83">
        <f t="shared" si="583"/>
        <v>310254024.041448</v>
      </c>
      <c r="AU241" s="83">
        <f t="shared" si="486"/>
        <v>0</v>
      </c>
      <c r="AV241" s="84">
        <v>310253968.42000002</v>
      </c>
      <c r="AW241" s="84">
        <v>306634127.68000001</v>
      </c>
      <c r="AX241" s="84"/>
      <c r="AY241" s="83">
        <f t="shared" si="584"/>
        <v>310253968.42000002</v>
      </c>
      <c r="AZ241" s="83">
        <f t="shared" si="585"/>
        <v>0</v>
      </c>
      <c r="BA241" s="83">
        <f t="shared" si="586"/>
        <v>291595000.66670752</v>
      </c>
      <c r="BB241" s="83">
        <f t="shared" si="587"/>
        <v>299058610.01660371</v>
      </c>
      <c r="BC241" s="83">
        <f t="shared" si="588"/>
        <v>299058610.01660371</v>
      </c>
      <c r="BD241" s="83">
        <f t="shared" si="589"/>
        <v>299058610.01660371</v>
      </c>
      <c r="BE241" s="83">
        <f t="shared" si="487"/>
        <v>0</v>
      </c>
      <c r="BF241" s="83">
        <f t="shared" si="488"/>
        <v>0</v>
      </c>
      <c r="BG241" s="83">
        <f t="shared" si="590"/>
        <v>291595000.66670752</v>
      </c>
      <c r="BH241" s="83">
        <f t="shared" si="591"/>
        <v>291743024.63809955</v>
      </c>
      <c r="BI241" s="83">
        <f t="shared" si="592"/>
        <v>291396131.90138751</v>
      </c>
      <c r="BJ241" s="83">
        <f t="shared" si="593"/>
        <v>291593822.27997154</v>
      </c>
      <c r="BK241" s="83">
        <f t="shared" si="594"/>
        <v>289571082.34725755</v>
      </c>
      <c r="BL241" s="83">
        <f t="shared" si="595"/>
        <v>293307837.42988753</v>
      </c>
      <c r="BM241" s="83">
        <f t="shared" si="596"/>
        <v>293941515.62454355</v>
      </c>
      <c r="BN241" s="83">
        <f t="shared" si="597"/>
        <v>291679780.8107565</v>
      </c>
      <c r="BO241" s="83">
        <f t="shared" si="489"/>
        <v>0</v>
      </c>
      <c r="BP241" s="83">
        <f t="shared" si="598"/>
        <v>0</v>
      </c>
      <c r="BQ241" s="83">
        <f t="shared" si="599"/>
        <v>291479714.40154552</v>
      </c>
      <c r="BR241" s="83">
        <f t="shared" si="600"/>
        <v>298989438.25750649</v>
      </c>
      <c r="BS241" s="83">
        <f t="shared" si="601"/>
        <v>298989438.25750649</v>
      </c>
      <c r="BT241" s="83">
        <f t="shared" si="602"/>
        <v>298989438.25750649</v>
      </c>
      <c r="BU241" s="83">
        <f t="shared" si="603"/>
        <v>291479714.40154552</v>
      </c>
      <c r="BV241" s="83">
        <f t="shared" si="604"/>
        <v>291628316.45279843</v>
      </c>
      <c r="BW241" s="83">
        <f t="shared" si="605"/>
        <v>291280067.64837068</v>
      </c>
      <c r="BX241" s="83">
        <f t="shared" si="606"/>
        <v>291478529.11413103</v>
      </c>
      <c r="BY241" s="83">
        <f t="shared" si="607"/>
        <v>289451736.50088143</v>
      </c>
      <c r="BZ241" s="83">
        <f t="shared" si="608"/>
        <v>293196186.12491488</v>
      </c>
      <c r="CA241" s="83">
        <f t="shared" si="609"/>
        <v>293837713.78897417</v>
      </c>
      <c r="CB241" s="83">
        <f t="shared" si="610"/>
        <v>291564673.33219349</v>
      </c>
      <c r="CC241" s="84"/>
      <c r="CD241" s="84"/>
      <c r="CE241" s="84"/>
      <c r="CF241" s="84"/>
      <c r="CG241" s="84"/>
      <c r="CH241" s="84"/>
      <c r="CI241" s="84"/>
      <c r="CJ241" s="84"/>
      <c r="CK241" s="84"/>
      <c r="CL241" s="83">
        <f t="shared" si="478"/>
        <v>148023.97139203548</v>
      </c>
      <c r="CM241" s="83">
        <f t="shared" si="479"/>
        <v>0</v>
      </c>
      <c r="CN241" s="83">
        <f t="shared" si="480"/>
        <v>0</v>
      </c>
      <c r="CO241" s="83">
        <f t="shared" si="611"/>
        <v>0</v>
      </c>
      <c r="CP241" s="83">
        <f t="shared" si="612"/>
        <v>1712836.7631800175</v>
      </c>
      <c r="CQ241" s="83">
        <f t="shared" si="613"/>
        <v>0</v>
      </c>
      <c r="CR241" s="83">
        <f t="shared" si="614"/>
        <v>7463609.3498961926</v>
      </c>
      <c r="CS241" s="83">
        <f t="shared" si="615"/>
        <v>7463609.3498961926</v>
      </c>
      <c r="CT241" s="83">
        <f t="shared" si="616"/>
        <v>7463609.3498961926</v>
      </c>
      <c r="CU241" s="83">
        <f t="shared" si="617"/>
        <v>7463609.3498961926</v>
      </c>
      <c r="CV241" s="83">
        <f t="shared" si="490"/>
        <v>7463609.3498961926</v>
      </c>
      <c r="CW241" s="83">
        <f>INDEX($CO:$CU,ROW(),MATCH($CW$42,$CO$47:$CU$47,0))</f>
        <v>7463609.3498961926</v>
      </c>
      <c r="CX241" s="83">
        <f t="shared" si="481"/>
        <v>2346514.9578360319</v>
      </c>
      <c r="CY241" s="83">
        <f t="shared" si="482"/>
        <v>84780.144048988819</v>
      </c>
      <c r="CZ241" s="83">
        <f t="shared" si="491"/>
        <v>148602.05125290155</v>
      </c>
      <c r="DA241" s="83">
        <f t="shared" si="492"/>
        <v>0</v>
      </c>
      <c r="DB241" s="83">
        <f t="shared" si="493"/>
        <v>0</v>
      </c>
      <c r="DC241" s="83">
        <f t="shared" si="618"/>
        <v>0</v>
      </c>
      <c r="DD241" s="83">
        <f t="shared" si="619"/>
        <v>1716471.72336936</v>
      </c>
      <c r="DE241" s="83">
        <f t="shared" si="620"/>
        <v>0</v>
      </c>
      <c r="DF241" s="83">
        <f t="shared" si="621"/>
        <v>7509723.8559609652</v>
      </c>
      <c r="DG241" s="83">
        <f t="shared" si="622"/>
        <v>7509723.8559609652</v>
      </c>
      <c r="DH241" s="83">
        <f t="shared" si="623"/>
        <v>7509723.8559609652</v>
      </c>
      <c r="DI241" s="83">
        <f t="shared" si="624"/>
        <v>7509723.8559609652</v>
      </c>
      <c r="DJ241" s="83">
        <f t="shared" si="494"/>
        <v>7509723.8559609652</v>
      </c>
      <c r="DK241" s="83">
        <f>INDEX($DC:$DI,ROW(),MATCH($DK$42,$DC$47:$DI$47,0))</f>
        <v>7509723.8559609652</v>
      </c>
      <c r="DL241" s="83">
        <f t="shared" si="495"/>
        <v>2357999.3874286413</v>
      </c>
      <c r="DM241" s="83">
        <f t="shared" si="496"/>
        <v>84958.930647969246</v>
      </c>
      <c r="DN241" s="83">
        <f t="shared" si="497"/>
        <v>0</v>
      </c>
      <c r="DO241" s="83">
        <f t="shared" si="498"/>
        <v>0</v>
      </c>
      <c r="DP241" s="83">
        <f t="shared" si="499"/>
        <v>0</v>
      </c>
      <c r="DQ241" s="83">
        <f t="shared" si="500"/>
        <v>0</v>
      </c>
      <c r="DR241" s="83">
        <f t="shared" si="501"/>
        <v>-202569.60768736081</v>
      </c>
      <c r="DS241" s="83">
        <f t="shared" si="502"/>
        <v>0</v>
      </c>
      <c r="DT241" s="83">
        <f t="shared" si="503"/>
        <v>-197503.8244599473</v>
      </c>
      <c r="DU241" s="83">
        <f t="shared" si="504"/>
        <v>-197503.82445994733</v>
      </c>
      <c r="DV241" s="83">
        <f t="shared" si="505"/>
        <v>96835.392234142666</v>
      </c>
      <c r="DW241" s="83">
        <f t="shared" si="506"/>
        <v>0</v>
      </c>
      <c r="DX241" s="83">
        <f t="shared" si="507"/>
        <v>0</v>
      </c>
      <c r="DY241" s="83">
        <f t="shared" si="508"/>
        <v>0</v>
      </c>
      <c r="DZ241" s="83">
        <f t="shared" si="509"/>
        <v>0</v>
      </c>
      <c r="EA241" s="83">
        <f t="shared" si="510"/>
        <v>0</v>
      </c>
      <c r="EB241" s="83">
        <f t="shared" si="511"/>
        <v>-206557.27163920942</v>
      </c>
      <c r="EC241" s="83">
        <f t="shared" si="512"/>
        <v>0</v>
      </c>
      <c r="ED241" s="83">
        <f t="shared" si="513"/>
        <v>-202751.44060833167</v>
      </c>
      <c r="EE241" s="83">
        <f t="shared" si="514"/>
        <v>-202751.44060833161</v>
      </c>
      <c r="EF241" s="83">
        <f t="shared" si="515"/>
        <v>96412.637247268198</v>
      </c>
      <c r="EG241" s="83">
        <f t="shared" si="516"/>
        <v>0</v>
      </c>
      <c r="EH241" s="83">
        <f t="shared" si="517"/>
        <v>148023.97139203548</v>
      </c>
      <c r="EI241" s="83">
        <f t="shared" si="518"/>
        <v>0</v>
      </c>
      <c r="EJ241" s="83">
        <f t="shared" si="519"/>
        <v>0</v>
      </c>
      <c r="EK241" s="83">
        <f t="shared" si="520"/>
        <v>0</v>
      </c>
      <c r="EL241" s="83">
        <f t="shared" si="521"/>
        <v>1915406.3708673783</v>
      </c>
      <c r="EM241" s="83">
        <f t="shared" si="522"/>
        <v>0</v>
      </c>
      <c r="EN241" s="83">
        <f t="shared" si="523"/>
        <v>7661113.1743561402</v>
      </c>
      <c r="EO241" s="83">
        <f t="shared" si="524"/>
        <v>7661113.1743561402</v>
      </c>
      <c r="EP241" s="83">
        <f t="shared" si="625"/>
        <v>7661113.1743561402</v>
      </c>
      <c r="EQ241" s="83">
        <f t="shared" si="626"/>
        <v>7661113.1743561402</v>
      </c>
      <c r="ER241" s="83">
        <f t="shared" si="525"/>
        <v>7661113.1743561402</v>
      </c>
      <c r="ES241" s="83">
        <f>INDEX($EK:$EQ,ROW(),MATCH($ES$42,$EK$47:$EQ$47,0))</f>
        <v>7661113.1743561402</v>
      </c>
      <c r="ET241" s="83">
        <f t="shared" si="526"/>
        <v>2249679.565601889</v>
      </c>
      <c r="EU241" s="83">
        <f t="shared" si="527"/>
        <v>84780.144048988819</v>
      </c>
      <c r="EV241" s="83">
        <f t="shared" si="528"/>
        <v>148602.05125290155</v>
      </c>
      <c r="EW241" s="83">
        <f t="shared" si="529"/>
        <v>0</v>
      </c>
      <c r="EX241" s="83">
        <f t="shared" si="530"/>
        <v>0</v>
      </c>
      <c r="EY241" s="83">
        <f t="shared" si="531"/>
        <v>0</v>
      </c>
      <c r="EZ241" s="83">
        <f t="shared" si="532"/>
        <v>1923028.9950085694</v>
      </c>
      <c r="FA241" s="83">
        <f t="shared" si="533"/>
        <v>0</v>
      </c>
      <c r="FB241" s="83">
        <f t="shared" si="534"/>
        <v>7712475.2965692971</v>
      </c>
      <c r="FC241" s="83">
        <f t="shared" si="535"/>
        <v>7712475.2965692971</v>
      </c>
      <c r="FD241" s="83">
        <f t="shared" si="627"/>
        <v>7712475.2965692971</v>
      </c>
      <c r="FE241" s="83">
        <f t="shared" si="628"/>
        <v>7712475.2965692971</v>
      </c>
      <c r="FF241" s="83">
        <f t="shared" si="536"/>
        <v>7712475.2965692971</v>
      </c>
      <c r="FG241" s="113">
        <f>INDEX($EY:$FE,ROW(),MATCH($FG$42,$EY$47:$FE$47,0))</f>
        <v>7712475.2965692971</v>
      </c>
      <c r="FH241" s="83">
        <f t="shared" si="537"/>
        <v>2261586.7501813732</v>
      </c>
      <c r="FI241" s="83">
        <f t="shared" si="538"/>
        <v>84958.930647969246</v>
      </c>
      <c r="FJ241" s="84">
        <v>12525592.415021701</v>
      </c>
      <c r="FK241" s="84">
        <v>2477354.3459023801</v>
      </c>
      <c r="FL241" s="84">
        <v>4610185.6141379103</v>
      </c>
      <c r="FM241" s="83">
        <f t="shared" si="629"/>
        <v>4610185.6141379103</v>
      </c>
      <c r="FN241" s="83">
        <f t="shared" si="630"/>
        <v>0</v>
      </c>
      <c r="FO241" s="83">
        <f t="shared" si="539"/>
        <v>7087539.9600402899</v>
      </c>
      <c r="FP241" s="84">
        <v>34561539.603064597</v>
      </c>
      <c r="FQ241" s="84">
        <v>302051354.55527598</v>
      </c>
      <c r="FR241" s="83">
        <f t="shared" si="540"/>
        <v>304101390.51467359</v>
      </c>
      <c r="FS241" s="83">
        <f t="shared" si="541"/>
        <v>2050035.959397614</v>
      </c>
      <c r="FT241" s="84">
        <v>289152983.28667098</v>
      </c>
      <c r="FU241" s="83">
        <f t="shared" si="631"/>
        <v>291595000.66670752</v>
      </c>
      <c r="FV241" s="83">
        <f t="shared" si="632"/>
        <v>0</v>
      </c>
      <c r="FW241" s="83">
        <f t="shared" si="633"/>
        <v>310254024.041448</v>
      </c>
      <c r="FX241" s="84">
        <v>33234688.16</v>
      </c>
      <c r="FY241" s="83">
        <f t="shared" si="542"/>
        <v>51893655.913292527</v>
      </c>
      <c r="FZ241" s="83">
        <f t="shared" si="634"/>
        <v>0</v>
      </c>
      <c r="GA241" s="83">
        <f t="shared" si="543"/>
        <v>0</v>
      </c>
      <c r="GB241" s="83">
        <f t="shared" si="544"/>
        <v>0</v>
      </c>
      <c r="GC241" s="83">
        <f t="shared" si="545"/>
        <v>0</v>
      </c>
      <c r="GD241" s="83">
        <f t="shared" si="546"/>
        <v>0</v>
      </c>
      <c r="GE241" s="83">
        <f t="shared" si="547"/>
        <v>0</v>
      </c>
      <c r="GF241" s="83">
        <f t="shared" si="548"/>
        <v>0</v>
      </c>
      <c r="GG241" s="83">
        <f t="shared" si="549"/>
        <v>0</v>
      </c>
      <c r="GH241" s="83">
        <f t="shared" si="550"/>
        <v>0</v>
      </c>
      <c r="GI241" s="83">
        <f t="shared" si="551"/>
        <v>291595000.66670752</v>
      </c>
      <c r="GJ241" s="83">
        <f t="shared" si="552"/>
        <v>0</v>
      </c>
      <c r="GK241" s="83">
        <f t="shared" si="553"/>
        <v>0</v>
      </c>
      <c r="GL241" s="83">
        <f t="shared" si="554"/>
        <v>0</v>
      </c>
      <c r="GM241" s="83">
        <f t="shared" si="555"/>
        <v>291595000.66670752</v>
      </c>
      <c r="GN241" s="83">
        <f t="shared" si="556"/>
        <v>291595000.66670752</v>
      </c>
      <c r="GO241" s="83">
        <f t="shared" si="557"/>
        <v>291595000.66670752</v>
      </c>
      <c r="GP241" s="83">
        <f t="shared" si="558"/>
        <v>291595000.66670752</v>
      </c>
      <c r="GQ241" s="83">
        <f t="shared" si="559"/>
        <v>0</v>
      </c>
      <c r="GR241" s="83">
        <f t="shared" si="560"/>
        <v>0</v>
      </c>
      <c r="GS241" s="83">
        <f t="shared" si="561"/>
        <v>0</v>
      </c>
      <c r="GT241" s="83">
        <f t="shared" si="562"/>
        <v>0</v>
      </c>
      <c r="GU241" s="83">
        <f t="shared" si="563"/>
        <v>0</v>
      </c>
      <c r="GV241" s="83">
        <f t="shared" si="564"/>
        <v>0</v>
      </c>
      <c r="GW241" s="83">
        <f t="shared" si="565"/>
        <v>0</v>
      </c>
      <c r="GX241" s="83">
        <f t="shared" si="566"/>
        <v>0</v>
      </c>
      <c r="GY241" s="83">
        <f t="shared" si="567"/>
        <v>291743024.63809955</v>
      </c>
      <c r="GZ241" s="83">
        <f t="shared" si="568"/>
        <v>0</v>
      </c>
      <c r="HA241" s="83">
        <f t="shared" si="569"/>
        <v>0</v>
      </c>
      <c r="HB241" s="83">
        <f t="shared" si="570"/>
        <v>0</v>
      </c>
      <c r="HC241" s="83">
        <f t="shared" si="571"/>
        <v>293307837.42988753</v>
      </c>
      <c r="HD241" s="83">
        <f t="shared" si="572"/>
        <v>299058610.01660371</v>
      </c>
      <c r="HE241" s="83">
        <f t="shared" si="573"/>
        <v>293941515.62454355</v>
      </c>
      <c r="HF241" s="83">
        <f t="shared" si="574"/>
        <v>291679780.8107565</v>
      </c>
      <c r="HG241" s="83">
        <f t="shared" si="575"/>
        <v>291743024.63809955</v>
      </c>
      <c r="HH241" s="83">
        <f t="shared" si="576"/>
        <v>0</v>
      </c>
      <c r="HI241" s="83">
        <f t="shared" si="577"/>
        <v>0</v>
      </c>
      <c r="HJ241" s="83">
        <f t="shared" si="578"/>
        <v>0</v>
      </c>
      <c r="HK241" s="83">
        <f t="shared" si="579"/>
        <v>293514394.70152676</v>
      </c>
      <c r="HL241" s="83">
        <f t="shared" si="580"/>
        <v>299261361.45721203</v>
      </c>
      <c r="HM241" s="83">
        <f t="shared" si="581"/>
        <v>293845102.98729628</v>
      </c>
      <c r="HN241" s="83">
        <f t="shared" si="582"/>
        <v>291679780.8107565</v>
      </c>
    </row>
    <row r="242" spans="1:222" x14ac:dyDescent="0.2">
      <c r="A242" s="63"/>
      <c r="K242" s="64" t="s">
        <v>552</v>
      </c>
      <c r="L242" s="64"/>
      <c r="M242" s="84">
        <v>1</v>
      </c>
      <c r="N242" s="84">
        <v>2</v>
      </c>
      <c r="O242" s="84"/>
      <c r="P242" s="84"/>
      <c r="Q242" s="84">
        <v>1</v>
      </c>
      <c r="R242" s="84">
        <v>1</v>
      </c>
      <c r="S242" s="83">
        <f t="shared" si="483"/>
        <v>40</v>
      </c>
      <c r="T242" s="87">
        <f t="shared" si="484"/>
        <v>0</v>
      </c>
      <c r="U242" s="84"/>
      <c r="V242" s="84"/>
      <c r="W242" s="85">
        <v>1.00527717957859</v>
      </c>
      <c r="X242" s="85">
        <v>1.00525365021032</v>
      </c>
      <c r="Y242" s="85">
        <v>1.0053089340769199</v>
      </c>
      <c r="Z242" s="85">
        <v>1.0052768201265301</v>
      </c>
      <c r="AA242" s="85">
        <v>1.00633448779168</v>
      </c>
      <c r="AB242" s="85">
        <v>1.0044059594760599</v>
      </c>
      <c r="AC242" s="85">
        <v>1.00527717957859</v>
      </c>
      <c r="AD242" s="85">
        <v>1.0052733040333599</v>
      </c>
      <c r="AE242" s="85">
        <v>1.0052578435725299</v>
      </c>
      <c r="AF242" s="98">
        <v>14549489.4872596</v>
      </c>
      <c r="AG242" s="84">
        <v>14577715.7488143</v>
      </c>
      <c r="AH242" s="84">
        <v>14511478.5923735</v>
      </c>
      <c r="AI242" s="84">
        <v>14550989.9411439</v>
      </c>
      <c r="AJ242" s="84">
        <v>15155156.3235493</v>
      </c>
      <c r="AK242" s="84">
        <v>14082490.205576999</v>
      </c>
      <c r="AL242" s="98">
        <v>14549489.4872596</v>
      </c>
      <c r="AM242" s="84">
        <v>14588929.1223228</v>
      </c>
      <c r="AN242" s="84">
        <v>14572969.1308416</v>
      </c>
      <c r="AO242" s="84"/>
      <c r="AP242" s="84"/>
      <c r="AQ242" s="84"/>
      <c r="AR242" s="84">
        <v>11751254.6180714</v>
      </c>
      <c r="AS242" s="83">
        <f t="shared" si="485"/>
        <v>11751254.6180714</v>
      </c>
      <c r="AT242" s="83">
        <f t="shared" si="583"/>
        <v>14903271.15973784</v>
      </c>
      <c r="AU242" s="83">
        <f t="shared" si="486"/>
        <v>0</v>
      </c>
      <c r="AV242" s="84">
        <v>11751254.619999999</v>
      </c>
      <c r="AW242" s="84">
        <v>11751254.619999999</v>
      </c>
      <c r="AX242" s="84"/>
      <c r="AY242" s="83">
        <f t="shared" si="584"/>
        <v>11751254.619999999</v>
      </c>
      <c r="AZ242" s="83">
        <f t="shared" si="585"/>
        <v>0</v>
      </c>
      <c r="BA242" s="83">
        <f t="shared" si="586"/>
        <v>14549489.4872596</v>
      </c>
      <c r="BB242" s="83">
        <f t="shared" si="587"/>
        <v>14691002.156250896</v>
      </c>
      <c r="BC242" s="83">
        <f t="shared" si="588"/>
        <v>14549489.4872596</v>
      </c>
      <c r="BD242" s="83">
        <f t="shared" si="589"/>
        <v>14691002.156250896</v>
      </c>
      <c r="BE242" s="83">
        <f t="shared" si="487"/>
        <v>0</v>
      </c>
      <c r="BF242" s="83">
        <f t="shared" si="488"/>
        <v>0</v>
      </c>
      <c r="BG242" s="83">
        <f t="shared" si="590"/>
        <v>14549489.4872596</v>
      </c>
      <c r="BH242" s="83">
        <f t="shared" si="591"/>
        <v>14577715.7488143</v>
      </c>
      <c r="BI242" s="83">
        <f t="shared" si="592"/>
        <v>14511478.5923735</v>
      </c>
      <c r="BJ242" s="83">
        <f t="shared" si="593"/>
        <v>14550989.9411439</v>
      </c>
      <c r="BK242" s="83">
        <f t="shared" si="594"/>
        <v>15155156.3235493</v>
      </c>
      <c r="BL242" s="83">
        <f t="shared" si="595"/>
        <v>14082490.205576999</v>
      </c>
      <c r="BM242" s="83">
        <f t="shared" si="596"/>
        <v>14588929.1223228</v>
      </c>
      <c r="BN242" s="83">
        <f t="shared" si="597"/>
        <v>14572969.1308416</v>
      </c>
      <c r="BO242" s="83">
        <f t="shared" si="489"/>
        <v>0</v>
      </c>
      <c r="BP242" s="83">
        <f t="shared" si="598"/>
        <v>0</v>
      </c>
      <c r="BQ242" s="83">
        <f t="shared" si="599"/>
        <v>14626269.756060677</v>
      </c>
      <c r="BR242" s="83">
        <f t="shared" si="600"/>
        <v>14737070.317531543</v>
      </c>
      <c r="BS242" s="83">
        <f t="shared" si="601"/>
        <v>14626269.756060677</v>
      </c>
      <c r="BT242" s="83">
        <f t="shared" si="602"/>
        <v>14737070.317531543</v>
      </c>
      <c r="BU242" s="83">
        <f t="shared" si="603"/>
        <v>14626269.756060677</v>
      </c>
      <c r="BV242" s="83">
        <f t="shared" si="604"/>
        <v>14654301.968224043</v>
      </c>
      <c r="BW242" s="83">
        <f t="shared" si="605"/>
        <v>14588519.075579045</v>
      </c>
      <c r="BX242" s="83">
        <f t="shared" si="606"/>
        <v>14627772.897726266</v>
      </c>
      <c r="BY242" s="83">
        <f t="shared" si="607"/>
        <v>15251156.476261826</v>
      </c>
      <c r="BZ242" s="83">
        <f t="shared" si="608"/>
        <v>14144537.086744782</v>
      </c>
      <c r="CA242" s="83">
        <f t="shared" si="609"/>
        <v>14665860.981105946</v>
      </c>
      <c r="CB242" s="83">
        <f t="shared" si="610"/>
        <v>14649591.522918873</v>
      </c>
      <c r="CC242" s="84">
        <v>3152016.5416664402</v>
      </c>
      <c r="CD242" s="84">
        <v>3141448.1124575599</v>
      </c>
      <c r="CE242" s="84">
        <v>3166234.4291704702</v>
      </c>
      <c r="CF242" s="84">
        <v>3152016.5416664402</v>
      </c>
      <c r="CG242" s="84">
        <v>3832556.9027461698</v>
      </c>
      <c r="CH242" s="84">
        <v>2626489.8366481699</v>
      </c>
      <c r="CI242" s="84">
        <v>3152016.5416664402</v>
      </c>
      <c r="CJ242" s="84">
        <v>3152016.5416664402</v>
      </c>
      <c r="CK242" s="84">
        <v>3144139.90242445</v>
      </c>
      <c r="CL242" s="83">
        <f t="shared" si="478"/>
        <v>38794.690763579682</v>
      </c>
      <c r="CM242" s="83">
        <f t="shared" si="479"/>
        <v>0</v>
      </c>
      <c r="CN242" s="83">
        <f t="shared" si="480"/>
        <v>1500.4538842998445</v>
      </c>
      <c r="CO242" s="83">
        <f t="shared" si="611"/>
        <v>0</v>
      </c>
      <c r="CP242" s="83">
        <f t="shared" si="612"/>
        <v>58527.423335669097</v>
      </c>
      <c r="CQ242" s="83">
        <f t="shared" si="613"/>
        <v>0</v>
      </c>
      <c r="CR242" s="83">
        <f t="shared" si="614"/>
        <v>141512.66899129562</v>
      </c>
      <c r="CS242" s="83">
        <f t="shared" si="615"/>
        <v>141512.66899129562</v>
      </c>
      <c r="CT242" s="83">
        <f t="shared" si="616"/>
        <v>141512.66899129562</v>
      </c>
      <c r="CU242" s="83">
        <f t="shared" si="617"/>
        <v>141512.66899129562</v>
      </c>
      <c r="CV242" s="83">
        <f t="shared" si="490"/>
        <v>141512.66899129562</v>
      </c>
      <c r="CW242" s="83">
        <f>INDEX($CO:$CU,ROW(),MATCH($CW$42,$CO$47:$CU$47,0))</f>
        <v>141512.66899129562</v>
      </c>
      <c r="CX242" s="83">
        <f t="shared" si="481"/>
        <v>39439.635063199326</v>
      </c>
      <c r="CY242" s="83">
        <f t="shared" si="482"/>
        <v>31356.282823989633</v>
      </c>
      <c r="CZ242" s="83">
        <f t="shared" si="491"/>
        <v>38600.641372246668</v>
      </c>
      <c r="DA242" s="83">
        <f t="shared" si="492"/>
        <v>0</v>
      </c>
      <c r="DB242" s="83">
        <f t="shared" si="493"/>
        <v>1503.1416655890644</v>
      </c>
      <c r="DC242" s="83">
        <f t="shared" si="618"/>
        <v>0</v>
      </c>
      <c r="DD242" s="83">
        <f t="shared" si="619"/>
        <v>43794.035702375229</v>
      </c>
      <c r="DE242" s="83">
        <f t="shared" si="620"/>
        <v>0</v>
      </c>
      <c r="DF242" s="83">
        <f t="shared" si="621"/>
        <v>110800.5614708662</v>
      </c>
      <c r="DG242" s="83">
        <f t="shared" si="622"/>
        <v>110800.5614708662</v>
      </c>
      <c r="DH242" s="83">
        <f t="shared" si="623"/>
        <v>110800.5614708662</v>
      </c>
      <c r="DI242" s="83">
        <f t="shared" si="624"/>
        <v>110800.5614708662</v>
      </c>
      <c r="DJ242" s="83">
        <f t="shared" si="494"/>
        <v>110800.5614708662</v>
      </c>
      <c r="DK242" s="83">
        <f>INDEX($DC:$DI,ROW(),MATCH($DK$42,$DC$47:$DI$47,0))</f>
        <v>110800.5614708662</v>
      </c>
      <c r="DL242" s="83">
        <f t="shared" si="495"/>
        <v>39591.225045269355</v>
      </c>
      <c r="DM242" s="83">
        <f t="shared" si="496"/>
        <v>31198.406100186054</v>
      </c>
      <c r="DN242" s="83">
        <f t="shared" si="497"/>
        <v>0</v>
      </c>
      <c r="DO242" s="83">
        <f t="shared" si="498"/>
        <v>0</v>
      </c>
      <c r="DP242" s="83">
        <f t="shared" si="499"/>
        <v>0</v>
      </c>
      <c r="DQ242" s="83">
        <f t="shared" si="500"/>
        <v>0</v>
      </c>
      <c r="DR242" s="83">
        <f t="shared" si="501"/>
        <v>-6921.7787934719463</v>
      </c>
      <c r="DS242" s="83">
        <f t="shared" si="502"/>
        <v>0</v>
      </c>
      <c r="DT242" s="83">
        <f t="shared" si="503"/>
        <v>-3744.742258744318</v>
      </c>
      <c r="DU242" s="83">
        <f t="shared" si="504"/>
        <v>-3744.7422587443184</v>
      </c>
      <c r="DV242" s="83">
        <f t="shared" si="505"/>
        <v>1627.5849928689117</v>
      </c>
      <c r="DW242" s="83">
        <f t="shared" si="506"/>
        <v>0</v>
      </c>
      <c r="DX242" s="83">
        <f t="shared" si="507"/>
        <v>0</v>
      </c>
      <c r="DY242" s="83">
        <f t="shared" si="508"/>
        <v>0</v>
      </c>
      <c r="DZ242" s="83">
        <f t="shared" si="509"/>
        <v>0</v>
      </c>
      <c r="EA242" s="83">
        <f t="shared" si="510"/>
        <v>0</v>
      </c>
      <c r="EB242" s="83">
        <f t="shared" si="511"/>
        <v>-5270.0993588148913</v>
      </c>
      <c r="EC242" s="83">
        <f t="shared" si="512"/>
        <v>0</v>
      </c>
      <c r="ED242" s="83">
        <f t="shared" si="513"/>
        <v>-2991.4513355372173</v>
      </c>
      <c r="EE242" s="83">
        <f t="shared" si="514"/>
        <v>-2991.4513355372169</v>
      </c>
      <c r="EF242" s="83">
        <f t="shared" si="515"/>
        <v>1618.7851611899659</v>
      </c>
      <c r="EG242" s="83">
        <f t="shared" si="516"/>
        <v>0</v>
      </c>
      <c r="EH242" s="83">
        <f t="shared" si="517"/>
        <v>38794.690763579682</v>
      </c>
      <c r="EI242" s="83">
        <f t="shared" si="518"/>
        <v>0</v>
      </c>
      <c r="EJ242" s="83">
        <f t="shared" si="519"/>
        <v>1500.4538842998445</v>
      </c>
      <c r="EK242" s="83">
        <f t="shared" si="520"/>
        <v>0</v>
      </c>
      <c r="EL242" s="83">
        <f t="shared" si="521"/>
        <v>65449.202129141042</v>
      </c>
      <c r="EM242" s="83">
        <f t="shared" si="522"/>
        <v>0</v>
      </c>
      <c r="EN242" s="83">
        <f t="shared" si="523"/>
        <v>145257.41125003994</v>
      </c>
      <c r="EO242" s="83">
        <f t="shared" si="524"/>
        <v>145257.41125003994</v>
      </c>
      <c r="EP242" s="83">
        <f t="shared" si="625"/>
        <v>145257.41125003994</v>
      </c>
      <c r="EQ242" s="83">
        <f t="shared" si="626"/>
        <v>145257.41125003994</v>
      </c>
      <c r="ER242" s="83">
        <f t="shared" si="525"/>
        <v>145257.41125003994</v>
      </c>
      <c r="ES242" s="83">
        <f>INDEX($EK:$EQ,ROW(),MATCH($ES$42,$EK$47:$EQ$47,0))</f>
        <v>145257.41125003994</v>
      </c>
      <c r="ET242" s="83">
        <f t="shared" si="526"/>
        <v>37812.050070330413</v>
      </c>
      <c r="EU242" s="83">
        <f t="shared" si="527"/>
        <v>31356.282823989633</v>
      </c>
      <c r="EV242" s="83">
        <f t="shared" si="528"/>
        <v>38600.641372246668</v>
      </c>
      <c r="EW242" s="83">
        <f t="shared" si="529"/>
        <v>0</v>
      </c>
      <c r="EX242" s="83">
        <f t="shared" si="530"/>
        <v>1503.1416655890644</v>
      </c>
      <c r="EY242" s="83">
        <f t="shared" si="531"/>
        <v>0</v>
      </c>
      <c r="EZ242" s="83">
        <f t="shared" si="532"/>
        <v>49064.135061190122</v>
      </c>
      <c r="FA242" s="83">
        <f t="shared" si="533"/>
        <v>0</v>
      </c>
      <c r="FB242" s="83">
        <f t="shared" si="534"/>
        <v>113792.01280640342</v>
      </c>
      <c r="FC242" s="83">
        <f t="shared" si="535"/>
        <v>113792.01280640342</v>
      </c>
      <c r="FD242" s="83">
        <f t="shared" si="627"/>
        <v>113792.01280640342</v>
      </c>
      <c r="FE242" s="83">
        <f t="shared" si="628"/>
        <v>113792.01280640342</v>
      </c>
      <c r="FF242" s="83">
        <f t="shared" si="536"/>
        <v>113792.01280640342</v>
      </c>
      <c r="FG242" s="113">
        <f>INDEX($EY:$FE,ROW(),MATCH($FG$42,$EY$47:$FE$47,0))</f>
        <v>113792.01280640342</v>
      </c>
      <c r="FH242" s="83">
        <f t="shared" si="537"/>
        <v>37972.439884079387</v>
      </c>
      <c r="FI242" s="83">
        <f t="shared" si="538"/>
        <v>31198.406100186054</v>
      </c>
      <c r="FJ242" s="84">
        <v>369762.57030471298</v>
      </c>
      <c r="FK242" s="84">
        <v>6552.3831276798501</v>
      </c>
      <c r="FL242" s="84"/>
      <c r="FM242" s="83">
        <f t="shared" si="629"/>
        <v>0</v>
      </c>
      <c r="FN242" s="83">
        <f t="shared" si="630"/>
        <v>0</v>
      </c>
      <c r="FO242" s="83">
        <f t="shared" si="539"/>
        <v>6552.3831276798501</v>
      </c>
      <c r="FP242" s="84">
        <v>4838380.8428679202</v>
      </c>
      <c r="FQ242" s="84">
        <v>19011580.366199899</v>
      </c>
      <c r="FR242" s="83">
        <f t="shared" si="540"/>
        <v>19011580.366199926</v>
      </c>
      <c r="FS242" s="83">
        <f t="shared" si="541"/>
        <v>0</v>
      </c>
      <c r="FT242" s="84">
        <v>14549514.4767644</v>
      </c>
      <c r="FU242" s="83">
        <f t="shared" si="631"/>
        <v>14549489.4872596</v>
      </c>
      <c r="FV242" s="83">
        <f t="shared" si="632"/>
        <v>0</v>
      </c>
      <c r="FW242" s="83">
        <f t="shared" si="633"/>
        <v>14903271.15973784</v>
      </c>
      <c r="FX242" s="84">
        <v>12636985.039999999</v>
      </c>
      <c r="FY242" s="83">
        <f t="shared" si="542"/>
        <v>9838750.1727403961</v>
      </c>
      <c r="FZ242" s="83">
        <f t="shared" si="634"/>
        <v>-24.989504799246788</v>
      </c>
      <c r="GA242" s="83">
        <f t="shared" si="543"/>
        <v>14903271.16166644</v>
      </c>
      <c r="GB242" s="83">
        <f t="shared" si="544"/>
        <v>0</v>
      </c>
      <c r="GC242" s="83">
        <f t="shared" si="545"/>
        <v>14903271.16166644</v>
      </c>
      <c r="GD242" s="83">
        <f t="shared" si="546"/>
        <v>0</v>
      </c>
      <c r="GE242" s="83">
        <f t="shared" si="547"/>
        <v>14903271.16166644</v>
      </c>
      <c r="GF242" s="83">
        <f t="shared" si="548"/>
        <v>14903271.16166644</v>
      </c>
      <c r="GG242" s="83">
        <f t="shared" si="549"/>
        <v>14903271.16166644</v>
      </c>
      <c r="GH242" s="83">
        <f t="shared" si="550"/>
        <v>14903271.16166644</v>
      </c>
      <c r="GI242" s="83">
        <f t="shared" si="551"/>
        <v>14549489.4872596</v>
      </c>
      <c r="GJ242" s="83">
        <f t="shared" si="552"/>
        <v>0</v>
      </c>
      <c r="GK242" s="83">
        <f t="shared" si="553"/>
        <v>14549489.4872596</v>
      </c>
      <c r="GL242" s="83">
        <f t="shared" si="554"/>
        <v>0</v>
      </c>
      <c r="GM242" s="83">
        <f t="shared" si="555"/>
        <v>14549489.4872596</v>
      </c>
      <c r="GN242" s="83">
        <f t="shared" si="556"/>
        <v>14549489.4872596</v>
      </c>
      <c r="GO242" s="83">
        <f t="shared" si="557"/>
        <v>14549489.4872596</v>
      </c>
      <c r="GP242" s="83">
        <f t="shared" si="558"/>
        <v>14549489.4872596</v>
      </c>
      <c r="GQ242" s="83">
        <f t="shared" si="559"/>
        <v>14892702.73245756</v>
      </c>
      <c r="GR242" s="83">
        <f t="shared" si="560"/>
        <v>0</v>
      </c>
      <c r="GS242" s="83">
        <f t="shared" si="561"/>
        <v>14903271.16166644</v>
      </c>
      <c r="GT242" s="83">
        <f t="shared" si="562"/>
        <v>0</v>
      </c>
      <c r="GU242" s="83">
        <f t="shared" si="563"/>
        <v>14377744.456648169</v>
      </c>
      <c r="GV242" s="83">
        <f t="shared" si="564"/>
        <v>14761758.492675146</v>
      </c>
      <c r="GW242" s="83">
        <f t="shared" si="565"/>
        <v>14903271.16166644</v>
      </c>
      <c r="GX242" s="83">
        <f t="shared" si="566"/>
        <v>14895394.522424448</v>
      </c>
      <c r="GY242" s="83">
        <f t="shared" si="567"/>
        <v>14577715.7488143</v>
      </c>
      <c r="GZ242" s="83">
        <f t="shared" si="568"/>
        <v>0</v>
      </c>
      <c r="HA242" s="83">
        <f t="shared" si="569"/>
        <v>14550989.9411439</v>
      </c>
      <c r="HB242" s="83">
        <f t="shared" si="570"/>
        <v>0</v>
      </c>
      <c r="HC242" s="83">
        <f t="shared" si="571"/>
        <v>14082490.205576999</v>
      </c>
      <c r="HD242" s="83">
        <f t="shared" si="572"/>
        <v>14549489.4872596</v>
      </c>
      <c r="HE242" s="83">
        <f t="shared" si="573"/>
        <v>14588929.1223228</v>
      </c>
      <c r="HF242" s="83">
        <f t="shared" si="574"/>
        <v>14572969.1308416</v>
      </c>
      <c r="HG242" s="83">
        <f t="shared" si="575"/>
        <v>14577715.7488143</v>
      </c>
      <c r="HH242" s="83">
        <f t="shared" si="576"/>
        <v>0</v>
      </c>
      <c r="HI242" s="83">
        <f t="shared" si="577"/>
        <v>14550989.9411439</v>
      </c>
      <c r="HJ242" s="83">
        <f t="shared" si="578"/>
        <v>0</v>
      </c>
      <c r="HK242" s="83">
        <f t="shared" si="579"/>
        <v>14087760.304935815</v>
      </c>
      <c r="HL242" s="83">
        <f t="shared" si="580"/>
        <v>14552480.938595137</v>
      </c>
      <c r="HM242" s="83">
        <f t="shared" si="581"/>
        <v>14587310.33716161</v>
      </c>
      <c r="HN242" s="83">
        <f t="shared" si="582"/>
        <v>14572969.1308416</v>
      </c>
    </row>
    <row r="243" spans="1:222" x14ac:dyDescent="0.2">
      <c r="A243" s="63"/>
      <c r="K243" s="64" t="s">
        <v>553</v>
      </c>
      <c r="L243" s="64"/>
      <c r="M243" s="84">
        <v>1</v>
      </c>
      <c r="N243" s="84">
        <v>2</v>
      </c>
      <c r="O243" s="84"/>
      <c r="P243" s="84"/>
      <c r="Q243" s="84">
        <v>1</v>
      </c>
      <c r="R243" s="84">
        <v>1</v>
      </c>
      <c r="S243" s="83">
        <f t="shared" si="483"/>
        <v>40</v>
      </c>
      <c r="T243" s="87">
        <f t="shared" si="484"/>
        <v>0</v>
      </c>
      <c r="U243" s="84"/>
      <c r="V243" s="84"/>
      <c r="W243" s="85">
        <v>0.99914359834532895</v>
      </c>
      <c r="X243" s="85">
        <v>0.99918804679094797</v>
      </c>
      <c r="Y243" s="85">
        <v>0.99908156382363</v>
      </c>
      <c r="Z243" s="85">
        <v>0.99914361730864698</v>
      </c>
      <c r="AA243" s="85">
        <v>0.99896887398137701</v>
      </c>
      <c r="AB243" s="85">
        <v>0.99926972033544903</v>
      </c>
      <c r="AC243" s="85">
        <v>0.99914359834532895</v>
      </c>
      <c r="AD243" s="85">
        <v>0.99917190817191304</v>
      </c>
      <c r="AE243" s="85">
        <v>0.99914976867829697</v>
      </c>
      <c r="AF243" s="98">
        <v>194024793.660855</v>
      </c>
      <c r="AG243" s="84">
        <v>196017487.000949</v>
      </c>
      <c r="AH243" s="84">
        <v>191330021.07712799</v>
      </c>
      <c r="AI243" s="84">
        <v>194025665.069897</v>
      </c>
      <c r="AJ243" s="84">
        <v>187965954.709497</v>
      </c>
      <c r="AK243" s="84">
        <v>198883059.26018301</v>
      </c>
      <c r="AL243" s="98">
        <v>194024793.660855</v>
      </c>
      <c r="AM243" s="84">
        <v>195212840.80207899</v>
      </c>
      <c r="AN243" s="84">
        <v>194893360.16623101</v>
      </c>
      <c r="AO243" s="84">
        <v>-574920.63147622999</v>
      </c>
      <c r="AP243" s="84"/>
      <c r="AQ243" s="84"/>
      <c r="AR243" s="84">
        <v>231689124.85173601</v>
      </c>
      <c r="AS243" s="83">
        <f t="shared" si="485"/>
        <v>231689124.85173601</v>
      </c>
      <c r="AT243" s="83">
        <f t="shared" si="583"/>
        <v>231689124.85173601</v>
      </c>
      <c r="AU243" s="83">
        <f t="shared" si="486"/>
        <v>0</v>
      </c>
      <c r="AV243" s="84">
        <v>231683058.13999999</v>
      </c>
      <c r="AW243" s="84">
        <v>228531505.06</v>
      </c>
      <c r="AX243" s="84"/>
      <c r="AY243" s="83">
        <f t="shared" si="584"/>
        <v>231683058.13999999</v>
      </c>
      <c r="AZ243" s="83">
        <f t="shared" si="585"/>
        <v>0</v>
      </c>
      <c r="BA243" s="83">
        <f t="shared" si="586"/>
        <v>196601426.10937876</v>
      </c>
      <c r="BB243" s="83">
        <f t="shared" si="587"/>
        <v>210636505.60632166</v>
      </c>
      <c r="BC243" s="83">
        <f t="shared" si="588"/>
        <v>210636505.60632166</v>
      </c>
      <c r="BD243" s="83">
        <f t="shared" si="589"/>
        <v>210636505.60632166</v>
      </c>
      <c r="BE243" s="83">
        <f t="shared" si="487"/>
        <v>0</v>
      </c>
      <c r="BF243" s="83">
        <f t="shared" si="488"/>
        <v>0</v>
      </c>
      <c r="BG243" s="83">
        <f t="shared" si="590"/>
        <v>196601426.10937876</v>
      </c>
      <c r="BH243" s="83">
        <f t="shared" si="591"/>
        <v>198594119.44947276</v>
      </c>
      <c r="BI243" s="83">
        <f t="shared" si="592"/>
        <v>193906653.52565175</v>
      </c>
      <c r="BJ243" s="83">
        <f t="shared" si="593"/>
        <v>196602297.51842076</v>
      </c>
      <c r="BK243" s="83">
        <f t="shared" si="594"/>
        <v>190542587.15802076</v>
      </c>
      <c r="BL243" s="83">
        <f t="shared" si="595"/>
        <v>201459691.70870677</v>
      </c>
      <c r="BM243" s="83">
        <f t="shared" si="596"/>
        <v>197789473.25060275</v>
      </c>
      <c r="BN243" s="83">
        <f t="shared" si="597"/>
        <v>197469992.61475477</v>
      </c>
      <c r="BO243" s="83">
        <f t="shared" si="489"/>
        <v>0</v>
      </c>
      <c r="BP243" s="83">
        <f t="shared" si="598"/>
        <v>0</v>
      </c>
      <c r="BQ243" s="83">
        <f t="shared" si="599"/>
        <v>196435262.9550404</v>
      </c>
      <c r="BR243" s="83">
        <f t="shared" si="600"/>
        <v>210536807.71371865</v>
      </c>
      <c r="BS243" s="83">
        <f t="shared" si="601"/>
        <v>210536807.71371865</v>
      </c>
      <c r="BT243" s="83">
        <f t="shared" si="602"/>
        <v>210536807.71371865</v>
      </c>
      <c r="BU243" s="83">
        <f t="shared" si="603"/>
        <v>196435262.9550404</v>
      </c>
      <c r="BV243" s="83">
        <f t="shared" si="604"/>
        <v>198434962.42187202</v>
      </c>
      <c r="BW243" s="83">
        <f t="shared" si="605"/>
        <v>193730929.11266887</v>
      </c>
      <c r="BX243" s="83">
        <f t="shared" si="606"/>
        <v>196436137.29717663</v>
      </c>
      <c r="BY243" s="83">
        <f t="shared" si="607"/>
        <v>190348770.5715045</v>
      </c>
      <c r="BZ243" s="83">
        <f t="shared" si="608"/>
        <v>201314451.45490536</v>
      </c>
      <c r="CA243" s="83">
        <f t="shared" si="609"/>
        <v>197627819.09239691</v>
      </c>
      <c r="CB243" s="83">
        <f t="shared" si="610"/>
        <v>197304288.17554948</v>
      </c>
      <c r="CC243" s="84"/>
      <c r="CD243" s="84"/>
      <c r="CE243" s="84"/>
      <c r="CF243" s="84"/>
      <c r="CG243" s="84"/>
      <c r="CH243" s="84"/>
      <c r="CI243" s="84"/>
      <c r="CJ243" s="84"/>
      <c r="CK243" s="84"/>
      <c r="CL243" s="83">
        <f t="shared" si="478"/>
        <v>1992693.3400940001</v>
      </c>
      <c r="CM243" s="83">
        <f t="shared" si="479"/>
        <v>0</v>
      </c>
      <c r="CN243" s="83">
        <f t="shared" si="480"/>
        <v>871.40904200077057</v>
      </c>
      <c r="CO243" s="83">
        <f t="shared" si="611"/>
        <v>0</v>
      </c>
      <c r="CP243" s="83">
        <f t="shared" si="612"/>
        <v>4858265.5993280113</v>
      </c>
      <c r="CQ243" s="83">
        <f t="shared" si="613"/>
        <v>0</v>
      </c>
      <c r="CR243" s="83">
        <f t="shared" si="614"/>
        <v>14035079.496942908</v>
      </c>
      <c r="CS243" s="83">
        <f t="shared" si="615"/>
        <v>14035079.496942908</v>
      </c>
      <c r="CT243" s="83">
        <f t="shared" si="616"/>
        <v>14035079.496942908</v>
      </c>
      <c r="CU243" s="83">
        <f t="shared" si="617"/>
        <v>14035079.496942908</v>
      </c>
      <c r="CV243" s="83">
        <f t="shared" si="490"/>
        <v>14035079.496942908</v>
      </c>
      <c r="CW243" s="83">
        <f>INDEX($CO:$CU,ROW(),MATCH($CW$42,$CO$47:$CU$47,0))</f>
        <v>14035079.496942908</v>
      </c>
      <c r="CX243" s="83">
        <f t="shared" si="481"/>
        <v>1188047.1412239969</v>
      </c>
      <c r="CY243" s="83">
        <f t="shared" si="482"/>
        <v>868566.50537601113</v>
      </c>
      <c r="CZ243" s="83">
        <f t="shared" si="491"/>
        <v>1999699.4668316245</v>
      </c>
      <c r="DA243" s="83">
        <f t="shared" si="492"/>
        <v>0</v>
      </c>
      <c r="DB243" s="83">
        <f t="shared" si="493"/>
        <v>874.34213623404503</v>
      </c>
      <c r="DC243" s="83">
        <f t="shared" si="618"/>
        <v>0</v>
      </c>
      <c r="DD243" s="83">
        <f t="shared" si="619"/>
        <v>4879188.4998649657</v>
      </c>
      <c r="DE243" s="83">
        <f t="shared" si="620"/>
        <v>0</v>
      </c>
      <c r="DF243" s="83">
        <f t="shared" si="621"/>
        <v>14101544.758678257</v>
      </c>
      <c r="DG243" s="83">
        <f t="shared" si="622"/>
        <v>14101544.758678257</v>
      </c>
      <c r="DH243" s="83">
        <f t="shared" si="623"/>
        <v>14101544.758678257</v>
      </c>
      <c r="DI243" s="83">
        <f t="shared" si="624"/>
        <v>14101544.758678257</v>
      </c>
      <c r="DJ243" s="83">
        <f t="shared" si="494"/>
        <v>14101544.758678257</v>
      </c>
      <c r="DK243" s="83">
        <f>INDEX($DC:$DI,ROW(),MATCH($DK$42,$DC$47:$DI$47,0))</f>
        <v>14101544.758678257</v>
      </c>
      <c r="DL243" s="83">
        <f t="shared" si="495"/>
        <v>1192556.1373565197</v>
      </c>
      <c r="DM243" s="83">
        <f t="shared" si="496"/>
        <v>869025.22050908208</v>
      </c>
      <c r="DN243" s="83">
        <f t="shared" si="497"/>
        <v>0</v>
      </c>
      <c r="DO243" s="83">
        <f t="shared" si="498"/>
        <v>0</v>
      </c>
      <c r="DP243" s="83">
        <f t="shared" si="499"/>
        <v>0</v>
      </c>
      <c r="DQ243" s="83">
        <f t="shared" si="500"/>
        <v>0</v>
      </c>
      <c r="DR243" s="83">
        <f t="shared" si="501"/>
        <v>-574565.52641347307</v>
      </c>
      <c r="DS243" s="83">
        <f t="shared" si="502"/>
        <v>0</v>
      </c>
      <c r="DT243" s="83">
        <f t="shared" si="503"/>
        <v>-371399.64691267925</v>
      </c>
      <c r="DU243" s="83">
        <f t="shared" si="504"/>
        <v>-371399.64691267931</v>
      </c>
      <c r="DV243" s="83">
        <f t="shared" si="505"/>
        <v>49028.032201070098</v>
      </c>
      <c r="DW243" s="83">
        <f t="shared" si="506"/>
        <v>0</v>
      </c>
      <c r="DX243" s="83">
        <f t="shared" si="507"/>
        <v>0</v>
      </c>
      <c r="DY243" s="83">
        <f t="shared" si="508"/>
        <v>0</v>
      </c>
      <c r="DZ243" s="83">
        <f t="shared" si="509"/>
        <v>0</v>
      </c>
      <c r="EA243" s="83">
        <f t="shared" si="510"/>
        <v>0</v>
      </c>
      <c r="EB243" s="83">
        <f t="shared" si="511"/>
        <v>-587153.19956869667</v>
      </c>
      <c r="EC243" s="83">
        <f t="shared" si="512"/>
        <v>0</v>
      </c>
      <c r="ED243" s="83">
        <f t="shared" si="513"/>
        <v>-380720.85864454549</v>
      </c>
      <c r="EE243" s="83">
        <f t="shared" si="514"/>
        <v>-380720.85864454537</v>
      </c>
      <c r="EF243" s="83">
        <f t="shared" si="515"/>
        <v>48760.607352548337</v>
      </c>
      <c r="EG243" s="83">
        <f t="shared" si="516"/>
        <v>0</v>
      </c>
      <c r="EH243" s="83">
        <f t="shared" si="517"/>
        <v>1992693.3400940001</v>
      </c>
      <c r="EI243" s="83">
        <f t="shared" si="518"/>
        <v>0</v>
      </c>
      <c r="EJ243" s="83">
        <f t="shared" si="519"/>
        <v>871.40904200077057</v>
      </c>
      <c r="EK243" s="83">
        <f t="shared" si="520"/>
        <v>0</v>
      </c>
      <c r="EL243" s="83">
        <f t="shared" si="521"/>
        <v>5432831.1257414846</v>
      </c>
      <c r="EM243" s="83">
        <f t="shared" si="522"/>
        <v>0</v>
      </c>
      <c r="EN243" s="83">
        <f t="shared" si="523"/>
        <v>14406479.143855587</v>
      </c>
      <c r="EO243" s="83">
        <f t="shared" si="524"/>
        <v>14406479.143855587</v>
      </c>
      <c r="EP243" s="83">
        <f t="shared" si="625"/>
        <v>14406479.143855587</v>
      </c>
      <c r="EQ243" s="83">
        <f t="shared" si="626"/>
        <v>14406479.143855587</v>
      </c>
      <c r="ER243" s="83">
        <f t="shared" si="525"/>
        <v>14406479.143855587</v>
      </c>
      <c r="ES243" s="83">
        <f>INDEX($EK:$EQ,ROW(),MATCH($ES$42,$EK$47:$EQ$47,0))</f>
        <v>14406479.143855587</v>
      </c>
      <c r="ET243" s="83">
        <f t="shared" si="526"/>
        <v>1139019.1090229268</v>
      </c>
      <c r="EU243" s="83">
        <f t="shared" si="527"/>
        <v>868566.50537601113</v>
      </c>
      <c r="EV243" s="83">
        <f t="shared" si="528"/>
        <v>1999699.4668316245</v>
      </c>
      <c r="EW243" s="83">
        <f t="shared" si="529"/>
        <v>0</v>
      </c>
      <c r="EX243" s="83">
        <f t="shared" si="530"/>
        <v>874.34213623404503</v>
      </c>
      <c r="EY243" s="83">
        <f t="shared" si="531"/>
        <v>0</v>
      </c>
      <c r="EZ243" s="83">
        <f t="shared" si="532"/>
        <v>5466341.699433662</v>
      </c>
      <c r="FA243" s="83">
        <f t="shared" si="533"/>
        <v>0</v>
      </c>
      <c r="FB243" s="83">
        <f t="shared" si="534"/>
        <v>14482265.617322803</v>
      </c>
      <c r="FC243" s="83">
        <f t="shared" si="535"/>
        <v>14482265.617322803</v>
      </c>
      <c r="FD243" s="83">
        <f t="shared" si="627"/>
        <v>14482265.617322803</v>
      </c>
      <c r="FE243" s="83">
        <f t="shared" si="628"/>
        <v>14482265.617322803</v>
      </c>
      <c r="FF243" s="83">
        <f t="shared" si="536"/>
        <v>14482265.617322803</v>
      </c>
      <c r="FG243" s="113">
        <f>INDEX($EY:$FE,ROW(),MATCH($FG$42,$EY$47:$FE$47,0))</f>
        <v>14482265.617322803</v>
      </c>
      <c r="FH243" s="83">
        <f t="shared" si="537"/>
        <v>1143795.5300039714</v>
      </c>
      <c r="FI243" s="83">
        <f t="shared" si="538"/>
        <v>869025.22050908208</v>
      </c>
      <c r="FJ243" s="84">
        <v>7339741.0320252301</v>
      </c>
      <c r="FK243" s="84">
        <v>1952152.2233851701</v>
      </c>
      <c r="FL243" s="84">
        <v>-617397.83621988306</v>
      </c>
      <c r="FM243" s="83">
        <f t="shared" si="629"/>
        <v>-617397.83621988306</v>
      </c>
      <c r="FN243" s="83">
        <f t="shared" si="630"/>
        <v>0</v>
      </c>
      <c r="FO243" s="83">
        <f t="shared" si="539"/>
        <v>1334754.387165287</v>
      </c>
      <c r="FP243" s="84">
        <v>49462659.386140101</v>
      </c>
      <c r="FQ243" s="84">
        <v>233744956.285505</v>
      </c>
      <c r="FR243" s="83">
        <f t="shared" si="540"/>
        <v>234812957.62780458</v>
      </c>
      <c r="FS243" s="83">
        <f t="shared" si="541"/>
        <v>1068001.3422995806</v>
      </c>
      <c r="FT243" s="84">
        <v>194024793.660855</v>
      </c>
      <c r="FU243" s="83">
        <f t="shared" si="631"/>
        <v>196601426.10937876</v>
      </c>
      <c r="FV243" s="83">
        <f t="shared" si="632"/>
        <v>0</v>
      </c>
      <c r="FW243" s="83">
        <f t="shared" si="633"/>
        <v>231689124.85173601</v>
      </c>
      <c r="FX243" s="84">
        <v>357206380.73000002</v>
      </c>
      <c r="FY243" s="83">
        <f t="shared" si="542"/>
        <v>392288012.76062125</v>
      </c>
      <c r="FZ243" s="83">
        <f t="shared" si="634"/>
        <v>0</v>
      </c>
      <c r="GA243" s="83">
        <f t="shared" si="543"/>
        <v>0</v>
      </c>
      <c r="GB243" s="83">
        <f t="shared" si="544"/>
        <v>0</v>
      </c>
      <c r="GC243" s="83">
        <f t="shared" si="545"/>
        <v>0</v>
      </c>
      <c r="GD243" s="83">
        <f t="shared" si="546"/>
        <v>0</v>
      </c>
      <c r="GE243" s="83">
        <f t="shared" si="547"/>
        <v>0</v>
      </c>
      <c r="GF243" s="83">
        <f t="shared" si="548"/>
        <v>0</v>
      </c>
      <c r="GG243" s="83">
        <f t="shared" si="549"/>
        <v>0</v>
      </c>
      <c r="GH243" s="83">
        <f t="shared" si="550"/>
        <v>0</v>
      </c>
      <c r="GI243" s="83">
        <f t="shared" si="551"/>
        <v>196601426.10937876</v>
      </c>
      <c r="GJ243" s="83">
        <f t="shared" si="552"/>
        <v>0</v>
      </c>
      <c r="GK243" s="83">
        <f t="shared" si="553"/>
        <v>196601426.10937876</v>
      </c>
      <c r="GL243" s="83">
        <f t="shared" si="554"/>
        <v>0</v>
      </c>
      <c r="GM243" s="83">
        <f t="shared" si="555"/>
        <v>196601426.10937876</v>
      </c>
      <c r="GN243" s="83">
        <f t="shared" si="556"/>
        <v>196601426.10937876</v>
      </c>
      <c r="GO243" s="83">
        <f t="shared" si="557"/>
        <v>196601426.10937876</v>
      </c>
      <c r="GP243" s="83">
        <f t="shared" si="558"/>
        <v>196601426.10937876</v>
      </c>
      <c r="GQ243" s="83">
        <f t="shared" si="559"/>
        <v>0</v>
      </c>
      <c r="GR243" s="83">
        <f t="shared" si="560"/>
        <v>0</v>
      </c>
      <c r="GS243" s="83">
        <f t="shared" si="561"/>
        <v>0</v>
      </c>
      <c r="GT243" s="83">
        <f t="shared" si="562"/>
        <v>0</v>
      </c>
      <c r="GU243" s="83">
        <f t="shared" si="563"/>
        <v>0</v>
      </c>
      <c r="GV243" s="83">
        <f t="shared" si="564"/>
        <v>0</v>
      </c>
      <c r="GW243" s="83">
        <f t="shared" si="565"/>
        <v>0</v>
      </c>
      <c r="GX243" s="83">
        <f t="shared" si="566"/>
        <v>0</v>
      </c>
      <c r="GY243" s="83">
        <f t="shared" si="567"/>
        <v>198594119.44947276</v>
      </c>
      <c r="GZ243" s="83">
        <f t="shared" si="568"/>
        <v>0</v>
      </c>
      <c r="HA243" s="83">
        <f t="shared" si="569"/>
        <v>196602297.51842076</v>
      </c>
      <c r="HB243" s="83">
        <f t="shared" si="570"/>
        <v>0</v>
      </c>
      <c r="HC243" s="83">
        <f t="shared" si="571"/>
        <v>201459691.70870677</v>
      </c>
      <c r="HD243" s="83">
        <f t="shared" si="572"/>
        <v>210636505.60632166</v>
      </c>
      <c r="HE243" s="83">
        <f t="shared" si="573"/>
        <v>197789473.25060275</v>
      </c>
      <c r="HF243" s="83">
        <f t="shared" si="574"/>
        <v>197469992.61475477</v>
      </c>
      <c r="HG243" s="83">
        <f t="shared" si="575"/>
        <v>198594119.44947276</v>
      </c>
      <c r="HH243" s="83">
        <f t="shared" si="576"/>
        <v>0</v>
      </c>
      <c r="HI243" s="83">
        <f t="shared" si="577"/>
        <v>196602297.51842076</v>
      </c>
      <c r="HJ243" s="83">
        <f t="shared" si="578"/>
        <v>0</v>
      </c>
      <c r="HK243" s="83">
        <f t="shared" si="579"/>
        <v>202046844.90827546</v>
      </c>
      <c r="HL243" s="83">
        <f t="shared" si="580"/>
        <v>211017226.46496621</v>
      </c>
      <c r="HM243" s="83">
        <f t="shared" si="581"/>
        <v>197740712.6432502</v>
      </c>
      <c r="HN243" s="83">
        <f t="shared" si="582"/>
        <v>197469992.61475477</v>
      </c>
    </row>
    <row r="244" spans="1:222" x14ac:dyDescent="0.2">
      <c r="A244" s="63"/>
      <c r="K244" s="64" t="s">
        <v>554</v>
      </c>
      <c r="L244" s="64"/>
      <c r="M244" s="84">
        <v>1</v>
      </c>
      <c r="N244" s="84">
        <v>2</v>
      </c>
      <c r="O244" s="84"/>
      <c r="P244" s="84"/>
      <c r="Q244" s="84">
        <v>1</v>
      </c>
      <c r="R244" s="84">
        <v>1</v>
      </c>
      <c r="S244" s="83">
        <f t="shared" si="483"/>
        <v>40</v>
      </c>
      <c r="T244" s="87">
        <f t="shared" si="484"/>
        <v>0</v>
      </c>
      <c r="U244" s="84"/>
      <c r="V244" s="84"/>
      <c r="W244" s="85">
        <v>0.97754695730999097</v>
      </c>
      <c r="X244" s="85">
        <v>1.01163845258882</v>
      </c>
      <c r="Y244" s="85">
        <v>0.99968291159596001</v>
      </c>
      <c r="Z244" s="85">
        <v>0.97754695730999097</v>
      </c>
      <c r="AA244" s="85">
        <v>1.0420873031881299</v>
      </c>
      <c r="AB244" s="85">
        <v>0.99420932061017298</v>
      </c>
      <c r="AC244" s="85">
        <v>0.97754695730999097</v>
      </c>
      <c r="AD244" s="85">
        <v>1.0199816882010799</v>
      </c>
      <c r="AE244" s="85">
        <v>1.0110341532932601</v>
      </c>
      <c r="AF244" s="98">
        <v>-190874.55802236201</v>
      </c>
      <c r="AG244" s="84">
        <v>342094.43225455499</v>
      </c>
      <c r="AH244" s="84">
        <v>-907934.72495382396</v>
      </c>
      <c r="AI244" s="84">
        <v>-190874.55802236201</v>
      </c>
      <c r="AJ244" s="84">
        <v>30377.328511920801</v>
      </c>
      <c r="AK244" s="84">
        <v>-304676.891420834</v>
      </c>
      <c r="AL244" s="98">
        <v>-190874.55802236201</v>
      </c>
      <c r="AM244" s="84">
        <v>151693.48218656101</v>
      </c>
      <c r="AN244" s="84">
        <v>228728.725820719</v>
      </c>
      <c r="AO244" s="84"/>
      <c r="AP244" s="84"/>
      <c r="AQ244" s="84"/>
      <c r="AR244" s="84"/>
      <c r="AS244" s="83">
        <f t="shared" si="485"/>
        <v>0</v>
      </c>
      <c r="AT244" s="83">
        <f t="shared" si="583"/>
        <v>0</v>
      </c>
      <c r="AU244" s="83">
        <f t="shared" si="486"/>
        <v>0</v>
      </c>
      <c r="AV244" s="84">
        <v>870620.35</v>
      </c>
      <c r="AW244" s="84">
        <v>870620.35</v>
      </c>
      <c r="AX244" s="84"/>
      <c r="AY244" s="83">
        <f t="shared" si="584"/>
        <v>870620.35</v>
      </c>
      <c r="AZ244" s="83">
        <f t="shared" si="585"/>
        <v>0</v>
      </c>
      <c r="BA244" s="83">
        <f t="shared" si="586"/>
        <v>-190874.55802236201</v>
      </c>
      <c r="BB244" s="83">
        <f t="shared" si="587"/>
        <v>-114524.73481341721</v>
      </c>
      <c r="BC244" s="83">
        <f t="shared" si="588"/>
        <v>-114524.73481341721</v>
      </c>
      <c r="BD244" s="83">
        <f t="shared" si="589"/>
        <v>-114524.73481341721</v>
      </c>
      <c r="BE244" s="83">
        <f t="shared" si="487"/>
        <v>0</v>
      </c>
      <c r="BF244" s="83">
        <f t="shared" si="488"/>
        <v>0</v>
      </c>
      <c r="BG244" s="83">
        <f t="shared" si="590"/>
        <v>-190874.55802236201</v>
      </c>
      <c r="BH244" s="83">
        <f t="shared" si="591"/>
        <v>342094.43225455499</v>
      </c>
      <c r="BI244" s="83">
        <f t="shared" si="592"/>
        <v>-907934.72495382396</v>
      </c>
      <c r="BJ244" s="83">
        <f t="shared" si="593"/>
        <v>-190874.55802236201</v>
      </c>
      <c r="BK244" s="83">
        <f t="shared" si="594"/>
        <v>30377.328511920801</v>
      </c>
      <c r="BL244" s="83">
        <f t="shared" si="595"/>
        <v>-304676.891420834</v>
      </c>
      <c r="BM244" s="83">
        <f t="shared" si="596"/>
        <v>151693.48218656101</v>
      </c>
      <c r="BN244" s="83">
        <f t="shared" si="597"/>
        <v>228728.725820719</v>
      </c>
      <c r="BO244" s="83">
        <f t="shared" si="489"/>
        <v>0</v>
      </c>
      <c r="BP244" s="83">
        <f t="shared" si="598"/>
        <v>0</v>
      </c>
      <c r="BQ244" s="83">
        <f t="shared" si="599"/>
        <v>-186588.84342264931</v>
      </c>
      <c r="BR244" s="83">
        <f t="shared" si="600"/>
        <v>-111953.30605358958</v>
      </c>
      <c r="BS244" s="83">
        <f t="shared" si="601"/>
        <v>-111953.30605358958</v>
      </c>
      <c r="BT244" s="83">
        <f t="shared" si="602"/>
        <v>-111953.30605358958</v>
      </c>
      <c r="BU244" s="83">
        <f t="shared" si="603"/>
        <v>-186588.84342264931</v>
      </c>
      <c r="BV244" s="83">
        <f t="shared" si="604"/>
        <v>346075.88208524894</v>
      </c>
      <c r="BW244" s="83">
        <f t="shared" si="605"/>
        <v>-907646.82938091585</v>
      </c>
      <c r="BX244" s="83">
        <f t="shared" si="606"/>
        <v>-186588.84342264931</v>
      </c>
      <c r="BY244" s="83">
        <f t="shared" si="607"/>
        <v>31655.828347047434</v>
      </c>
      <c r="BZ244" s="83">
        <f t="shared" si="608"/>
        <v>-302912.60522512678</v>
      </c>
      <c r="CA244" s="83">
        <f t="shared" si="609"/>
        <v>154724.57404974895</v>
      </c>
      <c r="CB244" s="83">
        <f t="shared" si="610"/>
        <v>231252.55364399686</v>
      </c>
      <c r="CC244" s="84"/>
      <c r="CD244" s="84"/>
      <c r="CE244" s="84"/>
      <c r="CF244" s="84"/>
      <c r="CG244" s="84"/>
      <c r="CH244" s="84"/>
      <c r="CI244" s="84"/>
      <c r="CJ244" s="84"/>
      <c r="CK244" s="84"/>
      <c r="CL244" s="83">
        <f t="shared" si="478"/>
        <v>532968.990276917</v>
      </c>
      <c r="CM244" s="83">
        <f t="shared" si="479"/>
        <v>0</v>
      </c>
      <c r="CN244" s="83">
        <f t="shared" si="480"/>
        <v>0</v>
      </c>
      <c r="CO244" s="83">
        <f t="shared" si="611"/>
        <v>221251.88653428282</v>
      </c>
      <c r="CP244" s="83">
        <f t="shared" si="612"/>
        <v>0</v>
      </c>
      <c r="CQ244" s="83">
        <f t="shared" si="613"/>
        <v>0</v>
      </c>
      <c r="CR244" s="83">
        <f t="shared" si="614"/>
        <v>76349.823208944799</v>
      </c>
      <c r="CS244" s="83">
        <f t="shared" si="615"/>
        <v>76349.823208944799</v>
      </c>
      <c r="CT244" s="83">
        <f t="shared" si="616"/>
        <v>76349.823208944799</v>
      </c>
      <c r="CU244" s="83">
        <f t="shared" si="617"/>
        <v>76349.823208944799</v>
      </c>
      <c r="CV244" s="83">
        <f t="shared" si="490"/>
        <v>221251.88653428282</v>
      </c>
      <c r="CW244" s="83">
        <f>INDEX($CO:$CU,ROW(),MATCH($CW$42,$CO$47:$CU$47,0))</f>
        <v>76349.823208944799</v>
      </c>
      <c r="CX244" s="83">
        <f t="shared" si="481"/>
        <v>342568.04020892305</v>
      </c>
      <c r="CY244" s="83">
        <f t="shared" si="482"/>
        <v>419603.28384308098</v>
      </c>
      <c r="CZ244" s="83">
        <f t="shared" si="491"/>
        <v>532664.72550789826</v>
      </c>
      <c r="DA244" s="83">
        <f t="shared" si="492"/>
        <v>0</v>
      </c>
      <c r="DB244" s="83">
        <f t="shared" si="493"/>
        <v>0</v>
      </c>
      <c r="DC244" s="83">
        <f t="shared" si="618"/>
        <v>218244.67176969675</v>
      </c>
      <c r="DD244" s="83">
        <f t="shared" si="619"/>
        <v>0</v>
      </c>
      <c r="DE244" s="83">
        <f t="shared" si="620"/>
        <v>0</v>
      </c>
      <c r="DF244" s="83">
        <f t="shared" si="621"/>
        <v>74635.537369059733</v>
      </c>
      <c r="DG244" s="83">
        <f t="shared" si="622"/>
        <v>74635.537369059733</v>
      </c>
      <c r="DH244" s="83">
        <f t="shared" si="623"/>
        <v>74635.537369059733</v>
      </c>
      <c r="DI244" s="83">
        <f t="shared" si="624"/>
        <v>74635.537369059733</v>
      </c>
      <c r="DJ244" s="83">
        <f t="shared" si="494"/>
        <v>218244.67176969675</v>
      </c>
      <c r="DK244" s="83">
        <f>INDEX($DC:$DI,ROW(),MATCH($DK$42,$DC$47:$DI$47,0))</f>
        <v>74635.537369059733</v>
      </c>
      <c r="DL244" s="83">
        <f t="shared" si="495"/>
        <v>341313.41747239826</v>
      </c>
      <c r="DM244" s="83">
        <f t="shared" si="496"/>
        <v>417841.39706664614</v>
      </c>
      <c r="DN244" s="83">
        <f t="shared" si="497"/>
        <v>0</v>
      </c>
      <c r="DO244" s="83">
        <f t="shared" si="498"/>
        <v>0</v>
      </c>
      <c r="DP244" s="83">
        <f t="shared" si="499"/>
        <v>0</v>
      </c>
      <c r="DQ244" s="83">
        <f t="shared" si="500"/>
        <v>-35625.11458856926</v>
      </c>
      <c r="DR244" s="83">
        <f t="shared" si="501"/>
        <v>0</v>
      </c>
      <c r="DS244" s="83">
        <f t="shared" si="502"/>
        <v>0</v>
      </c>
      <c r="DT244" s="83">
        <f t="shared" si="503"/>
        <v>-2020.3873720718213</v>
      </c>
      <c r="DU244" s="83">
        <f t="shared" si="504"/>
        <v>-2020.3873720718216</v>
      </c>
      <c r="DV244" s="83">
        <f t="shared" si="505"/>
        <v>14137.012180439993</v>
      </c>
      <c r="DW244" s="83">
        <f t="shared" si="506"/>
        <v>0</v>
      </c>
      <c r="DX244" s="83">
        <f t="shared" si="507"/>
        <v>0</v>
      </c>
      <c r="DY244" s="83">
        <f t="shared" si="508"/>
        <v>0</v>
      </c>
      <c r="DZ244" s="83">
        <f t="shared" si="509"/>
        <v>0</v>
      </c>
      <c r="EA244" s="83">
        <f t="shared" si="510"/>
        <v>-33508.03282728944</v>
      </c>
      <c r="EB244" s="83">
        <f t="shared" si="511"/>
        <v>0</v>
      </c>
      <c r="EC244" s="83">
        <f t="shared" si="512"/>
        <v>0</v>
      </c>
      <c r="ED244" s="83">
        <f t="shared" si="513"/>
        <v>-2015.0491565867892</v>
      </c>
      <c r="EE244" s="83">
        <f t="shared" si="514"/>
        <v>-2015.0491565867887</v>
      </c>
      <c r="EF244" s="83">
        <f t="shared" si="515"/>
        <v>13955.443280363274</v>
      </c>
      <c r="EG244" s="83">
        <f t="shared" si="516"/>
        <v>0</v>
      </c>
      <c r="EH244" s="83">
        <f t="shared" si="517"/>
        <v>532968.990276917</v>
      </c>
      <c r="EI244" s="83">
        <f t="shared" si="518"/>
        <v>0</v>
      </c>
      <c r="EJ244" s="83">
        <f t="shared" si="519"/>
        <v>0</v>
      </c>
      <c r="EK244" s="83">
        <f t="shared" si="520"/>
        <v>256877.00112285209</v>
      </c>
      <c r="EL244" s="83">
        <f t="shared" si="521"/>
        <v>0</v>
      </c>
      <c r="EM244" s="83">
        <f t="shared" si="522"/>
        <v>0</v>
      </c>
      <c r="EN244" s="83">
        <f t="shared" si="523"/>
        <v>78370.210581016625</v>
      </c>
      <c r="EO244" s="83">
        <f t="shared" si="524"/>
        <v>78370.210581016625</v>
      </c>
      <c r="EP244" s="83">
        <f t="shared" si="625"/>
        <v>78370.210581016625</v>
      </c>
      <c r="EQ244" s="83">
        <f t="shared" si="626"/>
        <v>78370.210581016625</v>
      </c>
      <c r="ER244" s="83">
        <f t="shared" si="525"/>
        <v>256877.00112285209</v>
      </c>
      <c r="ES244" s="83">
        <f>INDEX($EK:$EQ,ROW(),MATCH($ES$42,$EK$47:$EQ$47,0))</f>
        <v>78370.210581016625</v>
      </c>
      <c r="ET244" s="83">
        <f t="shared" si="526"/>
        <v>328431.02802848304</v>
      </c>
      <c r="EU244" s="83">
        <f t="shared" si="527"/>
        <v>419603.28384308098</v>
      </c>
      <c r="EV244" s="83">
        <f t="shared" si="528"/>
        <v>532664.72550789826</v>
      </c>
      <c r="EW244" s="83">
        <f t="shared" si="529"/>
        <v>0</v>
      </c>
      <c r="EX244" s="83">
        <f t="shared" si="530"/>
        <v>0</v>
      </c>
      <c r="EY244" s="83">
        <f t="shared" si="531"/>
        <v>251752.70459698618</v>
      </c>
      <c r="EZ244" s="83">
        <f t="shared" si="532"/>
        <v>0</v>
      </c>
      <c r="FA244" s="83">
        <f t="shared" si="533"/>
        <v>0</v>
      </c>
      <c r="FB244" s="83">
        <f t="shared" si="534"/>
        <v>76650.586525646519</v>
      </c>
      <c r="FC244" s="83">
        <f t="shared" si="535"/>
        <v>76650.586525646519</v>
      </c>
      <c r="FD244" s="83">
        <f t="shared" si="627"/>
        <v>76650.586525646519</v>
      </c>
      <c r="FE244" s="83">
        <f t="shared" si="628"/>
        <v>76650.586525646519</v>
      </c>
      <c r="FF244" s="83">
        <f t="shared" si="536"/>
        <v>251752.70459698618</v>
      </c>
      <c r="FG244" s="113">
        <f>INDEX($EY:$FE,ROW(),MATCH($FG$42,$EY$47:$FE$47,0))</f>
        <v>76650.586525646519</v>
      </c>
      <c r="FH244" s="83">
        <f t="shared" si="537"/>
        <v>327357.97419203498</v>
      </c>
      <c r="FI244" s="83">
        <f t="shared" si="538"/>
        <v>417841.39706664614</v>
      </c>
      <c r="FJ244" s="84">
        <v>2003038.4568735899</v>
      </c>
      <c r="FK244" s="84">
        <v>5146.8317037998804</v>
      </c>
      <c r="FL244" s="84"/>
      <c r="FM244" s="83">
        <f t="shared" si="629"/>
        <v>0</v>
      </c>
      <c r="FN244" s="83">
        <f t="shared" si="630"/>
        <v>0</v>
      </c>
      <c r="FO244" s="83">
        <f t="shared" si="539"/>
        <v>5146.8317037998804</v>
      </c>
      <c r="FP244" s="84">
        <v>5758692.8789621899</v>
      </c>
      <c r="FQ244" s="84">
        <v>3559687.4727376401</v>
      </c>
      <c r="FR244" s="83">
        <f t="shared" si="540"/>
        <v>3559687.4727376332</v>
      </c>
      <c r="FS244" s="83">
        <f t="shared" si="541"/>
        <v>-6.9849193096160889E-9</v>
      </c>
      <c r="FT244" s="84">
        <v>-190820.117647167</v>
      </c>
      <c r="FU244" s="83">
        <f t="shared" si="631"/>
        <v>-190874.55802236201</v>
      </c>
      <c r="FV244" s="83">
        <f t="shared" si="632"/>
        <v>0</v>
      </c>
      <c r="FW244" s="83">
        <f t="shared" si="633"/>
        <v>0</v>
      </c>
      <c r="FX244" s="84">
        <v>191506521.47999999</v>
      </c>
      <c r="FY244" s="83">
        <f t="shared" si="542"/>
        <v>192568016.38802233</v>
      </c>
      <c r="FZ244" s="83">
        <f t="shared" si="634"/>
        <v>-54.440375195001252</v>
      </c>
      <c r="GA244" s="83">
        <f t="shared" si="543"/>
        <v>0</v>
      </c>
      <c r="GB244" s="83">
        <f t="shared" si="544"/>
        <v>0</v>
      </c>
      <c r="GC244" s="83">
        <f t="shared" si="545"/>
        <v>0</v>
      </c>
      <c r="GD244" s="83">
        <f t="shared" si="546"/>
        <v>0</v>
      </c>
      <c r="GE244" s="83">
        <f t="shared" si="547"/>
        <v>0</v>
      </c>
      <c r="GF244" s="83">
        <f t="shared" si="548"/>
        <v>0</v>
      </c>
      <c r="GG244" s="83">
        <f t="shared" si="549"/>
        <v>0</v>
      </c>
      <c r="GH244" s="83">
        <f t="shared" si="550"/>
        <v>0</v>
      </c>
      <c r="GI244" s="83">
        <f t="shared" si="551"/>
        <v>-190874.55802236201</v>
      </c>
      <c r="GJ244" s="83">
        <f t="shared" si="552"/>
        <v>0</v>
      </c>
      <c r="GK244" s="83">
        <f t="shared" si="553"/>
        <v>0</v>
      </c>
      <c r="GL244" s="83">
        <f t="shared" si="554"/>
        <v>-190874.55802236201</v>
      </c>
      <c r="GM244" s="83">
        <f t="shared" si="555"/>
        <v>0</v>
      </c>
      <c r="GN244" s="83">
        <f t="shared" si="556"/>
        <v>-190874.55802236201</v>
      </c>
      <c r="GO244" s="83">
        <f t="shared" si="557"/>
        <v>-190874.55802236201</v>
      </c>
      <c r="GP244" s="83">
        <f t="shared" si="558"/>
        <v>-190874.55802236201</v>
      </c>
      <c r="GQ244" s="83">
        <f t="shared" si="559"/>
        <v>0</v>
      </c>
      <c r="GR244" s="83">
        <f t="shared" si="560"/>
        <v>0</v>
      </c>
      <c r="GS244" s="83">
        <f t="shared" si="561"/>
        <v>0</v>
      </c>
      <c r="GT244" s="83">
        <f t="shared" si="562"/>
        <v>0</v>
      </c>
      <c r="GU244" s="83">
        <f t="shared" si="563"/>
        <v>0</v>
      </c>
      <c r="GV244" s="83">
        <f t="shared" si="564"/>
        <v>0</v>
      </c>
      <c r="GW244" s="83">
        <f t="shared" si="565"/>
        <v>0</v>
      </c>
      <c r="GX244" s="83">
        <f t="shared" si="566"/>
        <v>0</v>
      </c>
      <c r="GY244" s="83">
        <f t="shared" si="567"/>
        <v>342094.43225455499</v>
      </c>
      <c r="GZ244" s="83">
        <f t="shared" si="568"/>
        <v>0</v>
      </c>
      <c r="HA244" s="83">
        <f t="shared" si="569"/>
        <v>0</v>
      </c>
      <c r="HB244" s="83">
        <f t="shared" si="570"/>
        <v>30377.328511920801</v>
      </c>
      <c r="HC244" s="83">
        <f t="shared" si="571"/>
        <v>0</v>
      </c>
      <c r="HD244" s="83">
        <f t="shared" si="572"/>
        <v>-114524.73481341721</v>
      </c>
      <c r="HE244" s="83">
        <f t="shared" si="573"/>
        <v>151693.48218656101</v>
      </c>
      <c r="HF244" s="83">
        <f t="shared" si="574"/>
        <v>228728.725820719</v>
      </c>
      <c r="HG244" s="83">
        <f t="shared" si="575"/>
        <v>342094.43225455499</v>
      </c>
      <c r="HH244" s="83">
        <f t="shared" si="576"/>
        <v>0</v>
      </c>
      <c r="HI244" s="83">
        <f t="shared" si="577"/>
        <v>0</v>
      </c>
      <c r="HJ244" s="83">
        <f t="shared" si="578"/>
        <v>63885.361339210242</v>
      </c>
      <c r="HK244" s="83">
        <f t="shared" si="579"/>
        <v>0</v>
      </c>
      <c r="HL244" s="83">
        <f t="shared" si="580"/>
        <v>-112509.68565683042</v>
      </c>
      <c r="HM244" s="83">
        <f t="shared" si="581"/>
        <v>137738.03890619773</v>
      </c>
      <c r="HN244" s="83">
        <f t="shared" si="582"/>
        <v>228728.725820719</v>
      </c>
    </row>
    <row r="245" spans="1:222" x14ac:dyDescent="0.2">
      <c r="A245" s="63"/>
      <c r="K245" s="64" t="s">
        <v>555</v>
      </c>
      <c r="L245" s="64"/>
      <c r="M245" s="84">
        <v>1</v>
      </c>
      <c r="N245" s="84">
        <v>2</v>
      </c>
      <c r="O245" s="84"/>
      <c r="P245" s="84">
        <v>1</v>
      </c>
      <c r="Q245" s="84">
        <v>1</v>
      </c>
      <c r="R245" s="84">
        <v>1</v>
      </c>
      <c r="S245" s="83">
        <f t="shared" si="483"/>
        <v>40</v>
      </c>
      <c r="T245" s="87">
        <f t="shared" si="484"/>
        <v>0</v>
      </c>
      <c r="U245" s="84"/>
      <c r="V245" s="84"/>
      <c r="W245" s="85">
        <v>0.99975546614623101</v>
      </c>
      <c r="X245" s="85">
        <v>0.99974382389365202</v>
      </c>
      <c r="Y245" s="85">
        <v>0.99977113424511899</v>
      </c>
      <c r="Z245" s="85">
        <v>0.99975546614623101</v>
      </c>
      <c r="AA245" s="85">
        <v>0.99972327130006799</v>
      </c>
      <c r="AB245" s="85">
        <v>0.999778329196783</v>
      </c>
      <c r="AC245" s="85">
        <v>0.99975546614623101</v>
      </c>
      <c r="AD245" s="85">
        <v>0.99977001446084102</v>
      </c>
      <c r="AE245" s="85">
        <v>0.99975498149444197</v>
      </c>
      <c r="AF245" s="98">
        <v>190877297.23718199</v>
      </c>
      <c r="AG245" s="84">
        <v>190163313.10328099</v>
      </c>
      <c r="AH245" s="84">
        <v>191841276.17995101</v>
      </c>
      <c r="AI245" s="84">
        <v>190877297.23718199</v>
      </c>
      <c r="AJ245" s="84">
        <v>189464636.10577101</v>
      </c>
      <c r="AK245" s="84">
        <v>191960259.85612699</v>
      </c>
      <c r="AL245" s="98">
        <v>190877297.23718199</v>
      </c>
      <c r="AM245" s="84">
        <v>191682726.961348</v>
      </c>
      <c r="AN245" s="84">
        <v>190613114.098777</v>
      </c>
      <c r="AO245" s="84">
        <v>-303774.69273489999</v>
      </c>
      <c r="AP245" s="84"/>
      <c r="AQ245" s="84"/>
      <c r="AR245" s="84">
        <v>195824872.73223001</v>
      </c>
      <c r="AS245" s="83">
        <f t="shared" si="485"/>
        <v>195824872.73223001</v>
      </c>
      <c r="AT245" s="83">
        <f t="shared" si="583"/>
        <v>195824872.73223001</v>
      </c>
      <c r="AU245" s="83">
        <f t="shared" si="486"/>
        <v>0</v>
      </c>
      <c r="AV245" s="84">
        <v>196451092.15000001</v>
      </c>
      <c r="AW245" s="84">
        <v>193910462.43000001</v>
      </c>
      <c r="AX245" s="84"/>
      <c r="AY245" s="83">
        <f t="shared" si="584"/>
        <v>196451092.15000001</v>
      </c>
      <c r="AZ245" s="83">
        <f t="shared" si="585"/>
        <v>0</v>
      </c>
      <c r="BA245" s="83">
        <f t="shared" si="586"/>
        <v>193114152.26444709</v>
      </c>
      <c r="BB245" s="83">
        <f t="shared" si="587"/>
        <v>194198440.45156026</v>
      </c>
      <c r="BC245" s="83">
        <f t="shared" si="588"/>
        <v>194198440.45156026</v>
      </c>
      <c r="BD245" s="83">
        <f t="shared" si="589"/>
        <v>194198440.45156026</v>
      </c>
      <c r="BE245" s="83">
        <f t="shared" si="487"/>
        <v>0</v>
      </c>
      <c r="BF245" s="83">
        <f t="shared" si="488"/>
        <v>0</v>
      </c>
      <c r="BG245" s="83">
        <f t="shared" si="590"/>
        <v>193114152.26444709</v>
      </c>
      <c r="BH245" s="83">
        <f t="shared" si="591"/>
        <v>192400168.13054609</v>
      </c>
      <c r="BI245" s="83">
        <f t="shared" si="592"/>
        <v>194078131.20721611</v>
      </c>
      <c r="BJ245" s="83">
        <f t="shared" si="593"/>
        <v>193114152.26444709</v>
      </c>
      <c r="BK245" s="83">
        <f t="shared" si="594"/>
        <v>191701491.13303611</v>
      </c>
      <c r="BL245" s="83">
        <f t="shared" si="595"/>
        <v>194197114.8833921</v>
      </c>
      <c r="BM245" s="83">
        <f t="shared" si="596"/>
        <v>193919581.9886131</v>
      </c>
      <c r="BN245" s="83">
        <f t="shared" si="597"/>
        <v>192849969.1260421</v>
      </c>
      <c r="BO245" s="83">
        <f t="shared" si="489"/>
        <v>0</v>
      </c>
      <c r="BP245" s="83">
        <f t="shared" si="598"/>
        <v>0</v>
      </c>
      <c r="BQ245" s="83">
        <f t="shared" si="599"/>
        <v>193067476.30335668</v>
      </c>
      <c r="BR245" s="83">
        <f t="shared" si="600"/>
        <v>194170434.874906</v>
      </c>
      <c r="BS245" s="83">
        <f t="shared" si="601"/>
        <v>194170434.874906</v>
      </c>
      <c r="BT245" s="83">
        <f t="shared" si="602"/>
        <v>194170434.874906</v>
      </c>
      <c r="BU245" s="83">
        <f t="shared" si="603"/>
        <v>193067476.30335668</v>
      </c>
      <c r="BV245" s="83">
        <f t="shared" si="604"/>
        <v>192351452.83342507</v>
      </c>
      <c r="BW245" s="83">
        <f t="shared" si="605"/>
        <v>194034225.30872586</v>
      </c>
      <c r="BX245" s="83">
        <f t="shared" si="606"/>
        <v>193067476.30335668</v>
      </c>
      <c r="BY245" s="83">
        <f t="shared" si="607"/>
        <v>191649060.83060348</v>
      </c>
      <c r="BZ245" s="83">
        <f t="shared" si="608"/>
        <v>194154562.89840403</v>
      </c>
      <c r="CA245" s="83">
        <f t="shared" si="609"/>
        <v>193875497.73330542</v>
      </c>
      <c r="CB245" s="83">
        <f t="shared" si="610"/>
        <v>192803265.38568586</v>
      </c>
      <c r="CC245" s="84"/>
      <c r="CD245" s="84"/>
      <c r="CE245" s="84"/>
      <c r="CF245" s="84"/>
      <c r="CG245" s="84"/>
      <c r="CH245" s="84"/>
      <c r="CI245" s="84"/>
      <c r="CJ245" s="84"/>
      <c r="CK245" s="84"/>
      <c r="CL245" s="83">
        <f t="shared" si="478"/>
        <v>0</v>
      </c>
      <c r="CM245" s="83">
        <f t="shared" si="479"/>
        <v>963978.9427690208</v>
      </c>
      <c r="CN245" s="83">
        <f t="shared" si="480"/>
        <v>0</v>
      </c>
      <c r="CO245" s="83">
        <f t="shared" si="611"/>
        <v>0</v>
      </c>
      <c r="CP245" s="83">
        <f t="shared" si="612"/>
        <v>1082962.6189450026</v>
      </c>
      <c r="CQ245" s="83">
        <f t="shared" si="613"/>
        <v>0</v>
      </c>
      <c r="CR245" s="83">
        <f t="shared" si="614"/>
        <v>1084288.1871131659</v>
      </c>
      <c r="CS245" s="83">
        <f t="shared" si="615"/>
        <v>1084288.1871131659</v>
      </c>
      <c r="CT245" s="83">
        <f t="shared" si="616"/>
        <v>1084288.1871131659</v>
      </c>
      <c r="CU245" s="83">
        <f t="shared" si="617"/>
        <v>1084288.1871131659</v>
      </c>
      <c r="CV245" s="83">
        <f t="shared" si="490"/>
        <v>1084288.1871131659</v>
      </c>
      <c r="CW245" s="83">
        <f>INDEX($CO:$CU,ROW(),MATCH($CW$42,$CO$47:$CU$47,0))</f>
        <v>1084288.1871131659</v>
      </c>
      <c r="CX245" s="83">
        <f t="shared" si="481"/>
        <v>805429.72416600585</v>
      </c>
      <c r="CY245" s="83">
        <f t="shared" si="482"/>
        <v>0</v>
      </c>
      <c r="CZ245" s="83">
        <f t="shared" si="491"/>
        <v>0</v>
      </c>
      <c r="DA245" s="83">
        <f t="shared" si="492"/>
        <v>966749.0053691864</v>
      </c>
      <c r="DB245" s="83">
        <f t="shared" si="493"/>
        <v>0</v>
      </c>
      <c r="DC245" s="83">
        <f t="shared" si="618"/>
        <v>0</v>
      </c>
      <c r="DD245" s="83">
        <f t="shared" si="619"/>
        <v>1087086.5950473547</v>
      </c>
      <c r="DE245" s="83">
        <f t="shared" si="620"/>
        <v>0</v>
      </c>
      <c r="DF245" s="83">
        <f t="shared" si="621"/>
        <v>1102958.5715493262</v>
      </c>
      <c r="DG245" s="83">
        <f t="shared" si="622"/>
        <v>1102958.5715493262</v>
      </c>
      <c r="DH245" s="83">
        <f t="shared" si="623"/>
        <v>1102958.5715493262</v>
      </c>
      <c r="DI245" s="83">
        <f t="shared" si="624"/>
        <v>1102958.5715493262</v>
      </c>
      <c r="DJ245" s="83">
        <f t="shared" si="494"/>
        <v>1102958.5715493262</v>
      </c>
      <c r="DK245" s="83">
        <f>INDEX($DC:$DI,ROW(),MATCH($DK$42,$DC$47:$DI$47,0))</f>
        <v>1102958.5715493262</v>
      </c>
      <c r="DL245" s="83">
        <f t="shared" si="495"/>
        <v>808021.42994874716</v>
      </c>
      <c r="DM245" s="83">
        <f t="shared" si="496"/>
        <v>0</v>
      </c>
      <c r="DN245" s="83">
        <f t="shared" si="497"/>
        <v>0</v>
      </c>
      <c r="DO245" s="83">
        <f t="shared" si="498"/>
        <v>66162.000552397207</v>
      </c>
      <c r="DP245" s="83">
        <f t="shared" si="499"/>
        <v>0</v>
      </c>
      <c r="DQ245" s="83">
        <f t="shared" si="500"/>
        <v>0</v>
      </c>
      <c r="DR245" s="83">
        <f t="shared" si="501"/>
        <v>-128077.1860900967</v>
      </c>
      <c r="DS245" s="83">
        <f t="shared" si="502"/>
        <v>0</v>
      </c>
      <c r="DT245" s="83">
        <f t="shared" si="503"/>
        <v>-28692.69461089516</v>
      </c>
      <c r="DU245" s="83">
        <f t="shared" si="504"/>
        <v>-28692.694610895163</v>
      </c>
      <c r="DV245" s="83">
        <f t="shared" si="505"/>
        <v>33238.272356285794</v>
      </c>
      <c r="DW245" s="83">
        <f t="shared" si="506"/>
        <v>0</v>
      </c>
      <c r="DX245" s="83">
        <f t="shared" si="507"/>
        <v>0</v>
      </c>
      <c r="DY245" s="83">
        <f t="shared" si="508"/>
        <v>65711.160112598154</v>
      </c>
      <c r="DZ245" s="83">
        <f t="shared" si="509"/>
        <v>0</v>
      </c>
      <c r="EA245" s="83">
        <f t="shared" si="510"/>
        <v>0</v>
      </c>
      <c r="EB245" s="83">
        <f t="shared" si="511"/>
        <v>-130818.14168646268</v>
      </c>
      <c r="EC245" s="83">
        <f t="shared" si="512"/>
        <v>0</v>
      </c>
      <c r="ED245" s="83">
        <f t="shared" si="513"/>
        <v>-29778.250652376042</v>
      </c>
      <c r="EE245" s="83">
        <f t="shared" si="514"/>
        <v>-29778.250652376035</v>
      </c>
      <c r="EF245" s="83">
        <f t="shared" si="515"/>
        <v>33037.954729335164</v>
      </c>
      <c r="EG245" s="83">
        <f t="shared" si="516"/>
        <v>0</v>
      </c>
      <c r="EH245" s="83">
        <f t="shared" si="517"/>
        <v>0</v>
      </c>
      <c r="EI245" s="83">
        <f t="shared" si="518"/>
        <v>897816.94221662357</v>
      </c>
      <c r="EJ245" s="83">
        <f t="shared" si="519"/>
        <v>0</v>
      </c>
      <c r="EK245" s="83">
        <f t="shared" si="520"/>
        <v>0</v>
      </c>
      <c r="EL245" s="83">
        <f t="shared" si="521"/>
        <v>1211039.8050350992</v>
      </c>
      <c r="EM245" s="83">
        <f t="shared" si="522"/>
        <v>0</v>
      </c>
      <c r="EN245" s="83">
        <f t="shared" si="523"/>
        <v>1112980.881724061</v>
      </c>
      <c r="EO245" s="83">
        <f t="shared" si="524"/>
        <v>1112980.881724061</v>
      </c>
      <c r="EP245" s="83">
        <f t="shared" si="625"/>
        <v>1112980.881724061</v>
      </c>
      <c r="EQ245" s="83">
        <f t="shared" si="626"/>
        <v>1112980.881724061</v>
      </c>
      <c r="ER245" s="83">
        <f t="shared" si="525"/>
        <v>1211039.8050350992</v>
      </c>
      <c r="ES245" s="83">
        <f>INDEX($EK:$EQ,ROW(),MATCH($ES$42,$EK$47:$EQ$47,0))</f>
        <v>1112980.881724061</v>
      </c>
      <c r="ET245" s="83">
        <f t="shared" si="526"/>
        <v>772191.45180972002</v>
      </c>
      <c r="EU245" s="83">
        <f t="shared" si="527"/>
        <v>0</v>
      </c>
      <c r="EV245" s="83">
        <f t="shared" si="528"/>
        <v>0</v>
      </c>
      <c r="EW245" s="83">
        <f t="shared" si="529"/>
        <v>901037.84525658819</v>
      </c>
      <c r="EX245" s="83">
        <f t="shared" si="530"/>
        <v>0</v>
      </c>
      <c r="EY245" s="83">
        <f t="shared" si="531"/>
        <v>0</v>
      </c>
      <c r="EZ245" s="83">
        <f t="shared" si="532"/>
        <v>1217904.7367338175</v>
      </c>
      <c r="FA245" s="83">
        <f t="shared" si="533"/>
        <v>0</v>
      </c>
      <c r="FB245" s="83">
        <f t="shared" si="534"/>
        <v>1132736.8222017023</v>
      </c>
      <c r="FC245" s="83">
        <f t="shared" si="535"/>
        <v>1132736.8222017023</v>
      </c>
      <c r="FD245" s="83">
        <f t="shared" si="627"/>
        <v>1132736.8222017023</v>
      </c>
      <c r="FE245" s="83">
        <f t="shared" si="628"/>
        <v>1132736.8222017023</v>
      </c>
      <c r="FF245" s="83">
        <f t="shared" si="536"/>
        <v>1217904.7367338175</v>
      </c>
      <c r="FG245" s="113">
        <f>INDEX($EY:$FE,ROW(),MATCH($FG$42,$EY$47:$FE$47,0))</f>
        <v>1132736.8222017023</v>
      </c>
      <c r="FH245" s="83">
        <f t="shared" si="537"/>
        <v>774983.47521941201</v>
      </c>
      <c r="FI245" s="83">
        <f t="shared" si="538"/>
        <v>0</v>
      </c>
      <c r="FJ245" s="84">
        <v>3866398.2932193801</v>
      </c>
      <c r="FK245" s="84">
        <v>1778968.7867173499</v>
      </c>
      <c r="FL245" s="84">
        <v>350056.82832029299</v>
      </c>
      <c r="FM245" s="83">
        <f t="shared" si="629"/>
        <v>350056.82832029299</v>
      </c>
      <c r="FN245" s="83">
        <f t="shared" si="630"/>
        <v>0</v>
      </c>
      <c r="FO245" s="83">
        <f t="shared" si="539"/>
        <v>2129025.6150376429</v>
      </c>
      <c r="FP245" s="84">
        <v>45179334.888561301</v>
      </c>
      <c r="FQ245" s="84">
        <v>224874149.79203299</v>
      </c>
      <c r="FR245" s="83">
        <f t="shared" si="540"/>
        <v>225819325.82748628</v>
      </c>
      <c r="FS245" s="83">
        <f t="shared" si="541"/>
        <v>945176.03545328975</v>
      </c>
      <c r="FT245" s="84">
        <v>186635414.84718201</v>
      </c>
      <c r="FU245" s="83">
        <f t="shared" si="631"/>
        <v>193114152.26444709</v>
      </c>
      <c r="FV245" s="83">
        <f t="shared" si="632"/>
        <v>193114152.26444709</v>
      </c>
      <c r="FW245" s="83">
        <f t="shared" si="633"/>
        <v>195824872.73223001</v>
      </c>
      <c r="FX245" s="84">
        <v>-120709127.90000001</v>
      </c>
      <c r="FY245" s="83">
        <f t="shared" si="542"/>
        <v>0</v>
      </c>
      <c r="FZ245" s="83">
        <f t="shared" si="634"/>
        <v>4241882.3899999857</v>
      </c>
      <c r="GA245" s="83">
        <f t="shared" si="543"/>
        <v>0</v>
      </c>
      <c r="GB245" s="83">
        <f t="shared" si="544"/>
        <v>0</v>
      </c>
      <c r="GC245" s="83">
        <f t="shared" si="545"/>
        <v>0</v>
      </c>
      <c r="GD245" s="83">
        <f t="shared" si="546"/>
        <v>0</v>
      </c>
      <c r="GE245" s="83">
        <f t="shared" si="547"/>
        <v>0</v>
      </c>
      <c r="GF245" s="83">
        <f t="shared" si="548"/>
        <v>0</v>
      </c>
      <c r="GG245" s="83">
        <f t="shared" si="549"/>
        <v>0</v>
      </c>
      <c r="GH245" s="83">
        <f t="shared" si="550"/>
        <v>0</v>
      </c>
      <c r="GI245" s="83">
        <f t="shared" si="551"/>
        <v>0</v>
      </c>
      <c r="GJ245" s="83">
        <f t="shared" si="552"/>
        <v>193114152.26444709</v>
      </c>
      <c r="GK245" s="83">
        <f t="shared" si="553"/>
        <v>0</v>
      </c>
      <c r="GL245" s="83">
        <f t="shared" si="554"/>
        <v>0</v>
      </c>
      <c r="GM245" s="83">
        <f t="shared" si="555"/>
        <v>193114152.26444709</v>
      </c>
      <c r="GN245" s="83">
        <f t="shared" si="556"/>
        <v>193114152.26444709</v>
      </c>
      <c r="GO245" s="83">
        <f t="shared" si="557"/>
        <v>193114152.26444709</v>
      </c>
      <c r="GP245" s="83">
        <f t="shared" si="558"/>
        <v>0</v>
      </c>
      <c r="GQ245" s="83">
        <f t="shared" si="559"/>
        <v>0</v>
      </c>
      <c r="GR245" s="83">
        <f t="shared" si="560"/>
        <v>0</v>
      </c>
      <c r="GS245" s="83">
        <f t="shared" si="561"/>
        <v>0</v>
      </c>
      <c r="GT245" s="83">
        <f t="shared" si="562"/>
        <v>0</v>
      </c>
      <c r="GU245" s="83">
        <f t="shared" si="563"/>
        <v>0</v>
      </c>
      <c r="GV245" s="83">
        <f t="shared" si="564"/>
        <v>0</v>
      </c>
      <c r="GW245" s="83">
        <f t="shared" si="565"/>
        <v>0</v>
      </c>
      <c r="GX245" s="83">
        <f t="shared" si="566"/>
        <v>0</v>
      </c>
      <c r="GY245" s="83">
        <f t="shared" si="567"/>
        <v>0</v>
      </c>
      <c r="GZ245" s="83">
        <f t="shared" si="568"/>
        <v>194078131.20721611</v>
      </c>
      <c r="HA245" s="83">
        <f t="shared" si="569"/>
        <v>0</v>
      </c>
      <c r="HB245" s="83">
        <f t="shared" si="570"/>
        <v>0</v>
      </c>
      <c r="HC245" s="83">
        <f t="shared" si="571"/>
        <v>194197114.8833921</v>
      </c>
      <c r="HD245" s="83">
        <f t="shared" si="572"/>
        <v>194198440.45156026</v>
      </c>
      <c r="HE245" s="83">
        <f t="shared" si="573"/>
        <v>193919581.9886131</v>
      </c>
      <c r="HF245" s="83">
        <f t="shared" si="574"/>
        <v>0</v>
      </c>
      <c r="HG245" s="83">
        <f t="shared" si="575"/>
        <v>0</v>
      </c>
      <c r="HH245" s="83">
        <f t="shared" si="576"/>
        <v>194012420.04710352</v>
      </c>
      <c r="HI245" s="83">
        <f t="shared" si="577"/>
        <v>0</v>
      </c>
      <c r="HJ245" s="83">
        <f t="shared" si="578"/>
        <v>0</v>
      </c>
      <c r="HK245" s="83">
        <f t="shared" si="579"/>
        <v>194327933.02507856</v>
      </c>
      <c r="HL245" s="83">
        <f t="shared" si="580"/>
        <v>194228218.70221263</v>
      </c>
      <c r="HM245" s="83">
        <f t="shared" si="581"/>
        <v>193886544.03388375</v>
      </c>
      <c r="HN245" s="83">
        <f t="shared" si="582"/>
        <v>0</v>
      </c>
    </row>
    <row r="246" spans="1:222" x14ac:dyDescent="0.2">
      <c r="A246" s="63"/>
      <c r="K246" s="64" t="s">
        <v>556</v>
      </c>
      <c r="L246" s="64"/>
      <c r="M246" s="84">
        <v>1</v>
      </c>
      <c r="N246" s="84">
        <v>2</v>
      </c>
      <c r="O246" s="84"/>
      <c r="P246" s="84"/>
      <c r="Q246" s="84">
        <v>1</v>
      </c>
      <c r="R246" s="84">
        <v>1</v>
      </c>
      <c r="S246" s="83">
        <f t="shared" si="483"/>
        <v>40</v>
      </c>
      <c r="T246" s="87">
        <f t="shared" si="484"/>
        <v>0</v>
      </c>
      <c r="U246" s="84"/>
      <c r="V246" s="84"/>
      <c r="W246" s="85">
        <v>0.99966396361329302</v>
      </c>
      <c r="X246" s="85">
        <v>0.99965761827252897</v>
      </c>
      <c r="Y246" s="85">
        <v>0.99967251235963905</v>
      </c>
      <c r="Z246" s="85">
        <v>0.99966396361329302</v>
      </c>
      <c r="AA246" s="85">
        <v>0.99964970674320197</v>
      </c>
      <c r="AB246" s="85">
        <v>0.99967453262768702</v>
      </c>
      <c r="AC246" s="85">
        <v>0.99966396361329302</v>
      </c>
      <c r="AD246" s="85">
        <v>0.99967700857449104</v>
      </c>
      <c r="AE246" s="85">
        <v>0.99966356468044903</v>
      </c>
      <c r="AF246" s="98">
        <v>65757407.293841399</v>
      </c>
      <c r="AG246" s="84">
        <v>65626797.815779403</v>
      </c>
      <c r="AH246" s="84">
        <v>65933370.000806898</v>
      </c>
      <c r="AI246" s="84">
        <v>65757407.293841399</v>
      </c>
      <c r="AJ246" s="84">
        <v>65562145.106793702</v>
      </c>
      <c r="AK246" s="84">
        <v>65909132.737238802</v>
      </c>
      <c r="AL246" s="98">
        <v>65757407.293841399</v>
      </c>
      <c r="AM246" s="84">
        <v>65987483.911553398</v>
      </c>
      <c r="AN246" s="84">
        <v>65702441.012082003</v>
      </c>
      <c r="AO246" s="84">
        <v>-371428.39801124</v>
      </c>
      <c r="AP246" s="84"/>
      <c r="AQ246" s="84"/>
      <c r="AR246" s="84">
        <v>67563925.850779399</v>
      </c>
      <c r="AS246" s="83">
        <f t="shared" si="485"/>
        <v>67563925.850779399</v>
      </c>
      <c r="AT246" s="83">
        <f t="shared" si="583"/>
        <v>67563925.850779399</v>
      </c>
      <c r="AU246" s="83">
        <f t="shared" si="486"/>
        <v>0</v>
      </c>
      <c r="AV246" s="84">
        <v>67740432.640000001</v>
      </c>
      <c r="AW246" s="84">
        <v>66850997.890000001</v>
      </c>
      <c r="AX246" s="84"/>
      <c r="AY246" s="83">
        <f t="shared" si="584"/>
        <v>67740432.640000001</v>
      </c>
      <c r="AZ246" s="83">
        <f t="shared" si="585"/>
        <v>0</v>
      </c>
      <c r="BA246" s="83">
        <f t="shared" si="586"/>
        <v>66275413.645830162</v>
      </c>
      <c r="BB246" s="83">
        <f t="shared" si="587"/>
        <v>66790818.527809858</v>
      </c>
      <c r="BC246" s="83">
        <f t="shared" si="588"/>
        <v>66790818.527809858</v>
      </c>
      <c r="BD246" s="83">
        <f t="shared" si="589"/>
        <v>66790818.527809858</v>
      </c>
      <c r="BE246" s="83">
        <f t="shared" si="487"/>
        <v>0</v>
      </c>
      <c r="BF246" s="83">
        <f t="shared" si="488"/>
        <v>0</v>
      </c>
      <c r="BG246" s="83">
        <f t="shared" si="590"/>
        <v>66275413.645830162</v>
      </c>
      <c r="BH246" s="83">
        <f t="shared" si="591"/>
        <v>66144804.167768165</v>
      </c>
      <c r="BI246" s="83">
        <f t="shared" si="592"/>
        <v>66451376.35279566</v>
      </c>
      <c r="BJ246" s="83">
        <f t="shared" si="593"/>
        <v>66275413.645830162</v>
      </c>
      <c r="BK246" s="83">
        <f t="shared" si="594"/>
        <v>66080151.458782464</v>
      </c>
      <c r="BL246" s="83">
        <f t="shared" si="595"/>
        <v>66427139.089227565</v>
      </c>
      <c r="BM246" s="83">
        <f t="shared" si="596"/>
        <v>66505490.26354216</v>
      </c>
      <c r="BN246" s="83">
        <f t="shared" si="597"/>
        <v>66220447.364070766</v>
      </c>
      <c r="BO246" s="83">
        <f t="shared" si="489"/>
        <v>0</v>
      </c>
      <c r="BP246" s="83">
        <f t="shared" si="598"/>
        <v>0</v>
      </c>
      <c r="BQ246" s="83">
        <f t="shared" si="599"/>
        <v>66253316.764283918</v>
      </c>
      <c r="BR246" s="83">
        <f t="shared" si="600"/>
        <v>66777560.398882113</v>
      </c>
      <c r="BS246" s="83">
        <f t="shared" si="601"/>
        <v>66777560.398882113</v>
      </c>
      <c r="BT246" s="83">
        <f t="shared" si="602"/>
        <v>66777560.398882113</v>
      </c>
      <c r="BU246" s="83">
        <f t="shared" si="603"/>
        <v>66253316.764283918</v>
      </c>
      <c r="BV246" s="83">
        <f t="shared" si="604"/>
        <v>66122334.751363605</v>
      </c>
      <c r="BW246" s="83">
        <f t="shared" si="605"/>
        <v>66429783.989033051</v>
      </c>
      <c r="BX246" s="83">
        <f t="shared" si="606"/>
        <v>66253316.764283918</v>
      </c>
      <c r="BY246" s="83">
        <f t="shared" si="607"/>
        <v>66057185.481450342</v>
      </c>
      <c r="BZ246" s="83">
        <f t="shared" si="608"/>
        <v>66405687.816984147</v>
      </c>
      <c r="CA246" s="83">
        <f t="shared" si="609"/>
        <v>66484176.872047819</v>
      </c>
      <c r="CB246" s="83">
        <f t="shared" si="610"/>
        <v>66198342.742333591</v>
      </c>
      <c r="CC246" s="84"/>
      <c r="CD246" s="84"/>
      <c r="CE246" s="84"/>
      <c r="CF246" s="84"/>
      <c r="CG246" s="84"/>
      <c r="CH246" s="84"/>
      <c r="CI246" s="84"/>
      <c r="CJ246" s="84"/>
      <c r="CK246" s="84"/>
      <c r="CL246" s="83">
        <f t="shared" si="478"/>
        <v>0</v>
      </c>
      <c r="CM246" s="83">
        <f t="shared" si="479"/>
        <v>175962.70696549863</v>
      </c>
      <c r="CN246" s="83">
        <f t="shared" si="480"/>
        <v>0</v>
      </c>
      <c r="CO246" s="83">
        <f t="shared" si="611"/>
        <v>0</v>
      </c>
      <c r="CP246" s="83">
        <f t="shared" si="612"/>
        <v>151725.44339740276</v>
      </c>
      <c r="CQ246" s="83">
        <f t="shared" si="613"/>
        <v>0</v>
      </c>
      <c r="CR246" s="83">
        <f t="shared" si="614"/>
        <v>515404.88197969645</v>
      </c>
      <c r="CS246" s="83">
        <f t="shared" si="615"/>
        <v>515404.88197969645</v>
      </c>
      <c r="CT246" s="83">
        <f t="shared" si="616"/>
        <v>515404.88197969645</v>
      </c>
      <c r="CU246" s="83">
        <f t="shared" si="617"/>
        <v>515404.88197969645</v>
      </c>
      <c r="CV246" s="83">
        <f t="shared" si="490"/>
        <v>515404.88197969645</v>
      </c>
      <c r="CW246" s="83">
        <f>INDEX($CO:$CU,ROW(),MATCH($CW$42,$CO$47:$CU$47,0))</f>
        <v>515404.88197969645</v>
      </c>
      <c r="CX246" s="83">
        <f t="shared" si="481"/>
        <v>230076.61771199852</v>
      </c>
      <c r="CY246" s="83">
        <f t="shared" si="482"/>
        <v>0</v>
      </c>
      <c r="CZ246" s="83">
        <f t="shared" si="491"/>
        <v>0</v>
      </c>
      <c r="DA246" s="83">
        <f t="shared" si="492"/>
        <v>176467.22474913299</v>
      </c>
      <c r="DB246" s="83">
        <f t="shared" si="493"/>
        <v>0</v>
      </c>
      <c r="DC246" s="83">
        <f t="shared" si="618"/>
        <v>0</v>
      </c>
      <c r="DD246" s="83">
        <f t="shared" si="619"/>
        <v>152371.05270022899</v>
      </c>
      <c r="DE246" s="83">
        <f t="shared" si="620"/>
        <v>0</v>
      </c>
      <c r="DF246" s="83">
        <f t="shared" si="621"/>
        <v>524243.63459819555</v>
      </c>
      <c r="DG246" s="83">
        <f t="shared" si="622"/>
        <v>524243.63459819555</v>
      </c>
      <c r="DH246" s="83">
        <f t="shared" si="623"/>
        <v>524243.63459819555</v>
      </c>
      <c r="DI246" s="83">
        <f t="shared" si="624"/>
        <v>524243.63459819555</v>
      </c>
      <c r="DJ246" s="83">
        <f t="shared" si="494"/>
        <v>524243.63459819555</v>
      </c>
      <c r="DK246" s="83">
        <f>INDEX($DC:$DI,ROW(),MATCH($DK$42,$DC$47:$DI$47,0))</f>
        <v>524243.63459819555</v>
      </c>
      <c r="DL246" s="83">
        <f t="shared" si="495"/>
        <v>230860.10776390135</v>
      </c>
      <c r="DM246" s="83">
        <f t="shared" si="496"/>
        <v>0</v>
      </c>
      <c r="DN246" s="83">
        <f t="shared" si="497"/>
        <v>0</v>
      </c>
      <c r="DO246" s="83">
        <f t="shared" si="498"/>
        <v>12077.073677575321</v>
      </c>
      <c r="DP246" s="83">
        <f t="shared" si="499"/>
        <v>0</v>
      </c>
      <c r="DQ246" s="83">
        <f t="shared" si="500"/>
        <v>0</v>
      </c>
      <c r="DR246" s="83">
        <f t="shared" si="501"/>
        <v>-17943.895300414293</v>
      </c>
      <c r="DS246" s="83">
        <f t="shared" si="502"/>
        <v>0</v>
      </c>
      <c r="DT246" s="83">
        <f t="shared" si="503"/>
        <v>-13638.767862057735</v>
      </c>
      <c r="DU246" s="83">
        <f t="shared" si="504"/>
        <v>-13638.767862057737</v>
      </c>
      <c r="DV246" s="83">
        <f t="shared" si="505"/>
        <v>9494.7442996879927</v>
      </c>
      <c r="DW246" s="83">
        <f t="shared" si="506"/>
        <v>0</v>
      </c>
      <c r="DX246" s="83">
        <f t="shared" si="507"/>
        <v>0</v>
      </c>
      <c r="DY246" s="83">
        <f t="shared" si="508"/>
        <v>11994.701826135151</v>
      </c>
      <c r="DZ246" s="83">
        <f t="shared" si="509"/>
        <v>0</v>
      </c>
      <c r="EA246" s="83">
        <f t="shared" si="510"/>
        <v>0</v>
      </c>
      <c r="EB246" s="83">
        <f t="shared" si="511"/>
        <v>-18336.071893321183</v>
      </c>
      <c r="EC246" s="83">
        <f t="shared" si="512"/>
        <v>0</v>
      </c>
      <c r="ED246" s="83">
        <f t="shared" si="513"/>
        <v>-14153.803013696921</v>
      </c>
      <c r="EE246" s="83">
        <f t="shared" si="514"/>
        <v>-14153.803013696917</v>
      </c>
      <c r="EF246" s="83">
        <f t="shared" si="515"/>
        <v>9439.2865169392844</v>
      </c>
      <c r="EG246" s="83">
        <f t="shared" si="516"/>
        <v>0</v>
      </c>
      <c r="EH246" s="83">
        <f t="shared" si="517"/>
        <v>0</v>
      </c>
      <c r="EI246" s="83">
        <f t="shared" si="518"/>
        <v>163885.63328792329</v>
      </c>
      <c r="EJ246" s="83">
        <f t="shared" si="519"/>
        <v>0</v>
      </c>
      <c r="EK246" s="83">
        <f t="shared" si="520"/>
        <v>0</v>
      </c>
      <c r="EL246" s="83">
        <f t="shared" si="521"/>
        <v>169669.33869781706</v>
      </c>
      <c r="EM246" s="83">
        <f t="shared" si="522"/>
        <v>0</v>
      </c>
      <c r="EN246" s="83">
        <f t="shared" si="523"/>
        <v>529043.64984175423</v>
      </c>
      <c r="EO246" s="83">
        <f t="shared" si="524"/>
        <v>529043.64984175423</v>
      </c>
      <c r="EP246" s="83">
        <f t="shared" si="625"/>
        <v>529043.64984175423</v>
      </c>
      <c r="EQ246" s="83">
        <f t="shared" si="626"/>
        <v>529043.64984175423</v>
      </c>
      <c r="ER246" s="83">
        <f t="shared" si="525"/>
        <v>529043.64984175423</v>
      </c>
      <c r="ES246" s="83">
        <f>INDEX($EK:$EQ,ROW(),MATCH($ES$42,$EK$47:$EQ$47,0))</f>
        <v>529043.64984175423</v>
      </c>
      <c r="ET246" s="83">
        <f t="shared" si="526"/>
        <v>220581.87341231052</v>
      </c>
      <c r="EU246" s="83">
        <f t="shared" si="527"/>
        <v>0</v>
      </c>
      <c r="EV246" s="83">
        <f t="shared" si="528"/>
        <v>0</v>
      </c>
      <c r="EW246" s="83">
        <f t="shared" si="529"/>
        <v>164472.52292299783</v>
      </c>
      <c r="EX246" s="83">
        <f t="shared" si="530"/>
        <v>0</v>
      </c>
      <c r="EY246" s="83">
        <f t="shared" si="531"/>
        <v>0</v>
      </c>
      <c r="EZ246" s="83">
        <f t="shared" si="532"/>
        <v>170707.12459355016</v>
      </c>
      <c r="FA246" s="83">
        <f t="shared" si="533"/>
        <v>0</v>
      </c>
      <c r="FB246" s="83">
        <f t="shared" si="534"/>
        <v>538397.43761189247</v>
      </c>
      <c r="FC246" s="83">
        <f t="shared" si="535"/>
        <v>538397.43761189247</v>
      </c>
      <c r="FD246" s="83">
        <f t="shared" si="627"/>
        <v>538397.43761189247</v>
      </c>
      <c r="FE246" s="83">
        <f t="shared" si="628"/>
        <v>538397.43761189247</v>
      </c>
      <c r="FF246" s="83">
        <f t="shared" si="536"/>
        <v>538397.43761189247</v>
      </c>
      <c r="FG246" s="113">
        <f>INDEX($EY:$FE,ROW(),MATCH($FG$42,$EY$47:$FE$47,0))</f>
        <v>538397.43761189247</v>
      </c>
      <c r="FH246" s="83">
        <f t="shared" si="537"/>
        <v>221420.82124696206</v>
      </c>
      <c r="FI246" s="83">
        <f t="shared" si="538"/>
        <v>0</v>
      </c>
      <c r="FJ246" s="84">
        <v>1035714.4617506301</v>
      </c>
      <c r="FK246" s="84">
        <v>582374.55596028396</v>
      </c>
      <c r="FL246" s="84">
        <v>1292657.86156308</v>
      </c>
      <c r="FM246" s="83">
        <f t="shared" si="629"/>
        <v>1292657.86156308</v>
      </c>
      <c r="FN246" s="83">
        <f t="shared" si="630"/>
        <v>0</v>
      </c>
      <c r="FO246" s="83">
        <f t="shared" si="539"/>
        <v>1875032.4175233641</v>
      </c>
      <c r="FP246" s="84">
        <v>11516139.5242377</v>
      </c>
      <c r="FQ246" s="84">
        <v>74050106.328617901</v>
      </c>
      <c r="FR246" s="83">
        <f t="shared" si="540"/>
        <v>74362799.938805103</v>
      </c>
      <c r="FS246" s="83">
        <f t="shared" si="541"/>
        <v>312693.61018720269</v>
      </c>
      <c r="FT246" s="84">
        <v>65757407.293841399</v>
      </c>
      <c r="FU246" s="83">
        <f t="shared" si="631"/>
        <v>66275413.645830162</v>
      </c>
      <c r="FV246" s="83">
        <f t="shared" si="632"/>
        <v>0</v>
      </c>
      <c r="FW246" s="83">
        <f t="shared" si="633"/>
        <v>67563925.850779399</v>
      </c>
      <c r="FX246" s="84">
        <v>-27312688.75</v>
      </c>
      <c r="FY246" s="83">
        <f t="shared" si="542"/>
        <v>0</v>
      </c>
      <c r="FZ246" s="83">
        <f t="shared" si="634"/>
        <v>0</v>
      </c>
      <c r="GA246" s="83">
        <f t="shared" si="543"/>
        <v>0</v>
      </c>
      <c r="GB246" s="83">
        <f t="shared" si="544"/>
        <v>0</v>
      </c>
      <c r="GC246" s="83">
        <f t="shared" si="545"/>
        <v>0</v>
      </c>
      <c r="GD246" s="83">
        <f t="shared" si="546"/>
        <v>0</v>
      </c>
      <c r="GE246" s="83">
        <f t="shared" si="547"/>
        <v>0</v>
      </c>
      <c r="GF246" s="83">
        <f t="shared" si="548"/>
        <v>0</v>
      </c>
      <c r="GG246" s="83">
        <f t="shared" si="549"/>
        <v>0</v>
      </c>
      <c r="GH246" s="83">
        <f t="shared" si="550"/>
        <v>0</v>
      </c>
      <c r="GI246" s="83">
        <f t="shared" si="551"/>
        <v>0</v>
      </c>
      <c r="GJ246" s="83">
        <f t="shared" si="552"/>
        <v>66275413.645830162</v>
      </c>
      <c r="GK246" s="83">
        <f t="shared" si="553"/>
        <v>0</v>
      </c>
      <c r="GL246" s="83">
        <f t="shared" si="554"/>
        <v>0</v>
      </c>
      <c r="GM246" s="83">
        <f t="shared" si="555"/>
        <v>66275413.645830162</v>
      </c>
      <c r="GN246" s="83">
        <f t="shared" si="556"/>
        <v>66275413.645830162</v>
      </c>
      <c r="GO246" s="83">
        <f t="shared" si="557"/>
        <v>66275413.645830162</v>
      </c>
      <c r="GP246" s="83">
        <f t="shared" si="558"/>
        <v>0</v>
      </c>
      <c r="GQ246" s="83">
        <f t="shared" si="559"/>
        <v>0</v>
      </c>
      <c r="GR246" s="83">
        <f t="shared" si="560"/>
        <v>0</v>
      </c>
      <c r="GS246" s="83">
        <f t="shared" si="561"/>
        <v>0</v>
      </c>
      <c r="GT246" s="83">
        <f t="shared" si="562"/>
        <v>0</v>
      </c>
      <c r="GU246" s="83">
        <f t="shared" si="563"/>
        <v>0</v>
      </c>
      <c r="GV246" s="83">
        <f t="shared" si="564"/>
        <v>0</v>
      </c>
      <c r="GW246" s="83">
        <f t="shared" si="565"/>
        <v>0</v>
      </c>
      <c r="GX246" s="83">
        <f t="shared" si="566"/>
        <v>0</v>
      </c>
      <c r="GY246" s="83">
        <f t="shared" si="567"/>
        <v>0</v>
      </c>
      <c r="GZ246" s="83">
        <f t="shared" si="568"/>
        <v>66451376.35279566</v>
      </c>
      <c r="HA246" s="83">
        <f t="shared" si="569"/>
        <v>0</v>
      </c>
      <c r="HB246" s="83">
        <f t="shared" si="570"/>
        <v>0</v>
      </c>
      <c r="HC246" s="83">
        <f t="shared" si="571"/>
        <v>66427139.089227565</v>
      </c>
      <c r="HD246" s="83">
        <f t="shared" si="572"/>
        <v>66790818.527809858</v>
      </c>
      <c r="HE246" s="83">
        <f t="shared" si="573"/>
        <v>66505490.26354216</v>
      </c>
      <c r="HF246" s="83">
        <f t="shared" si="574"/>
        <v>0</v>
      </c>
      <c r="HG246" s="83">
        <f t="shared" si="575"/>
        <v>0</v>
      </c>
      <c r="HH246" s="83">
        <f t="shared" si="576"/>
        <v>66439381.650969528</v>
      </c>
      <c r="HI246" s="83">
        <f t="shared" si="577"/>
        <v>0</v>
      </c>
      <c r="HJ246" s="83">
        <f t="shared" si="578"/>
        <v>0</v>
      </c>
      <c r="HK246" s="83">
        <f t="shared" si="579"/>
        <v>66445475.161120884</v>
      </c>
      <c r="HL246" s="83">
        <f t="shared" si="580"/>
        <v>66804972.330823556</v>
      </c>
      <c r="HM246" s="83">
        <f t="shared" si="581"/>
        <v>66496050.977025218</v>
      </c>
      <c r="HN246" s="83">
        <f t="shared" si="582"/>
        <v>0</v>
      </c>
    </row>
    <row r="247" spans="1:222" x14ac:dyDescent="0.2">
      <c r="A247" s="63"/>
      <c r="K247" s="64" t="s">
        <v>557</v>
      </c>
      <c r="L247" s="64"/>
      <c r="M247" s="84">
        <v>1</v>
      </c>
      <c r="N247" s="84">
        <v>2</v>
      </c>
      <c r="O247" s="84"/>
      <c r="P247" s="84">
        <v>1</v>
      </c>
      <c r="Q247" s="84">
        <v>1</v>
      </c>
      <c r="R247" s="84">
        <v>1</v>
      </c>
      <c r="S247" s="83">
        <f t="shared" si="483"/>
        <v>40</v>
      </c>
      <c r="T247" s="87">
        <f t="shared" si="484"/>
        <v>0</v>
      </c>
      <c r="U247" s="84"/>
      <c r="V247" s="84"/>
      <c r="W247" s="85">
        <v>1.00086481428341</v>
      </c>
      <c r="X247" s="85">
        <v>1.0008585382361499</v>
      </c>
      <c r="Y247" s="85">
        <v>1.0008733140064401</v>
      </c>
      <c r="Z247" s="85">
        <v>1.0008646754710799</v>
      </c>
      <c r="AA247" s="85">
        <v>1.00161252967418</v>
      </c>
      <c r="AB247" s="85">
        <v>1.00045241298453</v>
      </c>
      <c r="AC247" s="85">
        <v>1.00086481428341</v>
      </c>
      <c r="AD247" s="85">
        <v>1.00091858253948</v>
      </c>
      <c r="AE247" s="85">
        <v>1.0008640463740901</v>
      </c>
      <c r="AF247" s="98">
        <v>9334024.3866995294</v>
      </c>
      <c r="AG247" s="84">
        <v>9330502.0113869794</v>
      </c>
      <c r="AH247" s="84">
        <v>9337586.0291381907</v>
      </c>
      <c r="AI247" s="84">
        <v>9333767.1547901295</v>
      </c>
      <c r="AJ247" s="84">
        <v>9713940.1126080602</v>
      </c>
      <c r="AK247" s="84">
        <v>9180460.0532588791</v>
      </c>
      <c r="AL247" s="98">
        <v>9334024.3866995294</v>
      </c>
      <c r="AM247" s="84">
        <v>9449294.7538104896</v>
      </c>
      <c r="AN247" s="84">
        <v>9339153.3078228291</v>
      </c>
      <c r="AO247" s="84">
        <v>-6692.1004736900004</v>
      </c>
      <c r="AP247" s="84"/>
      <c r="AQ247" s="84"/>
      <c r="AR247" s="84">
        <v>9338725.6675676592</v>
      </c>
      <c r="AS247" s="83">
        <f t="shared" si="485"/>
        <v>9338725.6675676592</v>
      </c>
      <c r="AT247" s="83">
        <f t="shared" si="583"/>
        <v>9338725.6675676592</v>
      </c>
      <c r="AU247" s="83">
        <f t="shared" si="486"/>
        <v>0</v>
      </c>
      <c r="AV247" s="84">
        <v>9340933.3200000003</v>
      </c>
      <c r="AW247" s="84">
        <v>9107371.8699999992</v>
      </c>
      <c r="AX247" s="84"/>
      <c r="AY247" s="83">
        <f t="shared" si="584"/>
        <v>9340933.3200000003</v>
      </c>
      <c r="AZ247" s="83">
        <f t="shared" si="585"/>
        <v>0</v>
      </c>
      <c r="BA247" s="83">
        <f t="shared" si="586"/>
        <v>9560893.7362258397</v>
      </c>
      <c r="BB247" s="83">
        <f t="shared" si="587"/>
        <v>9560893.7362258397</v>
      </c>
      <c r="BC247" s="83">
        <f t="shared" si="588"/>
        <v>9560893.7362258397</v>
      </c>
      <c r="BD247" s="83">
        <f t="shared" si="589"/>
        <v>9560893.7362258397</v>
      </c>
      <c r="BE247" s="83">
        <f t="shared" si="487"/>
        <v>0</v>
      </c>
      <c r="BF247" s="83">
        <f t="shared" si="488"/>
        <v>0</v>
      </c>
      <c r="BG247" s="83">
        <f t="shared" si="590"/>
        <v>9560893.7362258397</v>
      </c>
      <c r="BH247" s="83">
        <f t="shared" si="591"/>
        <v>9557371.3609132897</v>
      </c>
      <c r="BI247" s="83">
        <f t="shared" si="592"/>
        <v>9564455.378664501</v>
      </c>
      <c r="BJ247" s="83">
        <f t="shared" si="593"/>
        <v>9560636.5043164399</v>
      </c>
      <c r="BK247" s="83">
        <f t="shared" si="594"/>
        <v>9940809.4621343706</v>
      </c>
      <c r="BL247" s="83">
        <f t="shared" si="595"/>
        <v>9407329.4027851894</v>
      </c>
      <c r="BM247" s="83">
        <f t="shared" si="596"/>
        <v>9676164.1033367999</v>
      </c>
      <c r="BN247" s="83">
        <f t="shared" si="597"/>
        <v>9566022.6573491395</v>
      </c>
      <c r="BO247" s="83">
        <f t="shared" si="489"/>
        <v>0</v>
      </c>
      <c r="BP247" s="83">
        <f t="shared" si="598"/>
        <v>0</v>
      </c>
      <c r="BQ247" s="83">
        <f t="shared" si="599"/>
        <v>9568965.9338371549</v>
      </c>
      <c r="BR247" s="83">
        <f t="shared" si="600"/>
        <v>9568965.9338371549</v>
      </c>
      <c r="BS247" s="83">
        <f t="shared" si="601"/>
        <v>9568965.9338371549</v>
      </c>
      <c r="BT247" s="83">
        <f t="shared" si="602"/>
        <v>9568965.9338371549</v>
      </c>
      <c r="BU247" s="83">
        <f t="shared" si="603"/>
        <v>9568965.9338371549</v>
      </c>
      <c r="BV247" s="83">
        <f t="shared" si="604"/>
        <v>9565381.9536525384</v>
      </c>
      <c r="BW247" s="83">
        <f t="shared" si="605"/>
        <v>9572610.0233300868</v>
      </c>
      <c r="BX247" s="83">
        <f t="shared" si="606"/>
        <v>9568707.183827959</v>
      </c>
      <c r="BY247" s="83">
        <f t="shared" si="607"/>
        <v>9956473.4788191579</v>
      </c>
      <c r="BZ247" s="83">
        <f t="shared" si="608"/>
        <v>9411482.7621172424</v>
      </c>
      <c r="CA247" s="83">
        <f t="shared" si="609"/>
        <v>9684844.06050805</v>
      </c>
      <c r="CB247" s="83">
        <f t="shared" si="610"/>
        <v>9574092.1189018358</v>
      </c>
      <c r="CC247" s="84"/>
      <c r="CD247" s="84"/>
      <c r="CE247" s="84"/>
      <c r="CF247" s="84"/>
      <c r="CG247" s="84"/>
      <c r="CH247" s="84"/>
      <c r="CI247" s="84"/>
      <c r="CJ247" s="84"/>
      <c r="CK247" s="84"/>
      <c r="CL247" s="83">
        <f t="shared" si="478"/>
        <v>0</v>
      </c>
      <c r="CM247" s="83">
        <f t="shared" si="479"/>
        <v>3561.6424386613071</v>
      </c>
      <c r="CN247" s="83">
        <f t="shared" si="480"/>
        <v>0</v>
      </c>
      <c r="CO247" s="83">
        <f t="shared" si="611"/>
        <v>379915.72590853088</v>
      </c>
      <c r="CP247" s="83">
        <f t="shared" si="612"/>
        <v>0</v>
      </c>
      <c r="CQ247" s="83">
        <f t="shared" si="613"/>
        <v>0</v>
      </c>
      <c r="CR247" s="83">
        <f t="shared" si="614"/>
        <v>0</v>
      </c>
      <c r="CS247" s="83">
        <f t="shared" si="615"/>
        <v>0</v>
      </c>
      <c r="CT247" s="83">
        <f t="shared" si="616"/>
        <v>0</v>
      </c>
      <c r="CU247" s="83">
        <f t="shared" si="617"/>
        <v>0</v>
      </c>
      <c r="CV247" s="83">
        <f t="shared" si="490"/>
        <v>379915.72590853088</v>
      </c>
      <c r="CW247" s="83">
        <f>INDEX($CO:$CU,ROW(),MATCH($CW$42,$CO$47:$CU$47,0))</f>
        <v>0</v>
      </c>
      <c r="CX247" s="83">
        <f t="shared" si="481"/>
        <v>115270.36711096019</v>
      </c>
      <c r="CY247" s="83">
        <f t="shared" si="482"/>
        <v>5128.9211232997477</v>
      </c>
      <c r="CZ247" s="83">
        <f t="shared" si="491"/>
        <v>0</v>
      </c>
      <c r="DA247" s="83">
        <f t="shared" si="492"/>
        <v>3644.089492931962</v>
      </c>
      <c r="DB247" s="83">
        <f t="shared" si="493"/>
        <v>0</v>
      </c>
      <c r="DC247" s="83">
        <f t="shared" si="618"/>
        <v>387507.54498200305</v>
      </c>
      <c r="DD247" s="83">
        <f t="shared" si="619"/>
        <v>0</v>
      </c>
      <c r="DE247" s="83">
        <f t="shared" si="620"/>
        <v>0</v>
      </c>
      <c r="DF247" s="83">
        <f t="shared" si="621"/>
        <v>0</v>
      </c>
      <c r="DG247" s="83">
        <f t="shared" si="622"/>
        <v>0</v>
      </c>
      <c r="DH247" s="83">
        <f t="shared" si="623"/>
        <v>0</v>
      </c>
      <c r="DI247" s="83">
        <f t="shared" si="624"/>
        <v>0</v>
      </c>
      <c r="DJ247" s="83">
        <f t="shared" si="494"/>
        <v>387507.54498200305</v>
      </c>
      <c r="DK247" s="83">
        <f>INDEX($DC:$DI,ROW(),MATCH($DK$42,$DC$47:$DI$47,0))</f>
        <v>0</v>
      </c>
      <c r="DL247" s="83">
        <f t="shared" si="495"/>
        <v>115878.12667089514</v>
      </c>
      <c r="DM247" s="83">
        <f t="shared" si="496"/>
        <v>5126.1850646808743</v>
      </c>
      <c r="DN247" s="83">
        <f t="shared" si="497"/>
        <v>0</v>
      </c>
      <c r="DO247" s="83">
        <f t="shared" si="498"/>
        <v>244.45076395264556</v>
      </c>
      <c r="DP247" s="83">
        <f t="shared" si="499"/>
        <v>0</v>
      </c>
      <c r="DQ247" s="83">
        <f t="shared" si="500"/>
        <v>-61172.546284226679</v>
      </c>
      <c r="DR247" s="83">
        <f t="shared" si="501"/>
        <v>0</v>
      </c>
      <c r="DS247" s="83">
        <f t="shared" si="502"/>
        <v>0</v>
      </c>
      <c r="DT247" s="83">
        <f t="shared" si="503"/>
        <v>0</v>
      </c>
      <c r="DU247" s="83">
        <f t="shared" si="504"/>
        <v>0</v>
      </c>
      <c r="DV247" s="83">
        <f t="shared" si="505"/>
        <v>4756.948671853911</v>
      </c>
      <c r="DW247" s="83">
        <f t="shared" si="506"/>
        <v>0</v>
      </c>
      <c r="DX247" s="83">
        <f t="shared" si="507"/>
        <v>0</v>
      </c>
      <c r="DY247" s="83">
        <f t="shared" si="508"/>
        <v>247.69340004983374</v>
      </c>
      <c r="DZ247" s="83">
        <f t="shared" si="509"/>
        <v>0</v>
      </c>
      <c r="EA247" s="83">
        <f t="shared" si="510"/>
        <v>-59495.681762995555</v>
      </c>
      <c r="EB247" s="83">
        <f t="shared" si="511"/>
        <v>0</v>
      </c>
      <c r="EC247" s="83">
        <f t="shared" si="512"/>
        <v>0</v>
      </c>
      <c r="ED247" s="83">
        <f t="shared" si="513"/>
        <v>0</v>
      </c>
      <c r="EE247" s="83">
        <f t="shared" si="514"/>
        <v>0</v>
      </c>
      <c r="EF247" s="83">
        <f t="shared" si="515"/>
        <v>4737.9638227120204</v>
      </c>
      <c r="EG247" s="83">
        <f t="shared" si="516"/>
        <v>0</v>
      </c>
      <c r="EH247" s="83">
        <f t="shared" si="517"/>
        <v>0</v>
      </c>
      <c r="EI247" s="83">
        <f t="shared" si="518"/>
        <v>3317.1916747086616</v>
      </c>
      <c r="EJ247" s="83">
        <f t="shared" si="519"/>
        <v>0</v>
      </c>
      <c r="EK247" s="83">
        <f t="shared" si="520"/>
        <v>441088.27219275758</v>
      </c>
      <c r="EL247" s="83">
        <f t="shared" si="521"/>
        <v>0</v>
      </c>
      <c r="EM247" s="83">
        <f t="shared" si="522"/>
        <v>0</v>
      </c>
      <c r="EN247" s="83">
        <f t="shared" si="523"/>
        <v>0</v>
      </c>
      <c r="EO247" s="83">
        <f t="shared" si="524"/>
        <v>0</v>
      </c>
      <c r="EP247" s="83">
        <f t="shared" si="625"/>
        <v>0</v>
      </c>
      <c r="EQ247" s="83">
        <f t="shared" si="626"/>
        <v>0</v>
      </c>
      <c r="ER247" s="83">
        <f t="shared" si="525"/>
        <v>441088.27219275758</v>
      </c>
      <c r="ES247" s="83">
        <f>INDEX($EK:$EQ,ROW(),MATCH($ES$42,$EK$47:$EQ$47,0))</f>
        <v>0</v>
      </c>
      <c r="ET247" s="83">
        <f t="shared" si="526"/>
        <v>110513.41843910627</v>
      </c>
      <c r="EU247" s="83">
        <f t="shared" si="527"/>
        <v>5128.9211232997477</v>
      </c>
      <c r="EV247" s="83">
        <f t="shared" si="528"/>
        <v>0</v>
      </c>
      <c r="EW247" s="83">
        <f t="shared" si="529"/>
        <v>3396.3960928821284</v>
      </c>
      <c r="EX247" s="83">
        <f t="shared" si="530"/>
        <v>0</v>
      </c>
      <c r="EY247" s="83">
        <f t="shared" si="531"/>
        <v>447003.2267449986</v>
      </c>
      <c r="EZ247" s="83">
        <f t="shared" si="532"/>
        <v>0</v>
      </c>
      <c r="FA247" s="83">
        <f t="shared" si="533"/>
        <v>0</v>
      </c>
      <c r="FB247" s="83">
        <f t="shared" si="534"/>
        <v>0</v>
      </c>
      <c r="FC247" s="83">
        <f t="shared" si="535"/>
        <v>0</v>
      </c>
      <c r="FD247" s="83">
        <f t="shared" si="627"/>
        <v>0</v>
      </c>
      <c r="FE247" s="83">
        <f t="shared" si="628"/>
        <v>0</v>
      </c>
      <c r="FF247" s="83">
        <f t="shared" si="536"/>
        <v>447003.2267449986</v>
      </c>
      <c r="FG247" s="113">
        <f>INDEX($EY:$FE,ROW(),MATCH($FG$42,$EY$47:$FE$47,0))</f>
        <v>0</v>
      </c>
      <c r="FH247" s="83">
        <f t="shared" si="537"/>
        <v>111140.16284818313</v>
      </c>
      <c r="FI247" s="83">
        <f t="shared" si="538"/>
        <v>5126.1850646808743</v>
      </c>
      <c r="FJ247" s="84">
        <v>644805.27197553404</v>
      </c>
      <c r="FK247" s="84">
        <v>112905.119449654</v>
      </c>
      <c r="FL247" s="84">
        <v>-454979.658830197</v>
      </c>
      <c r="FM247" s="83">
        <f t="shared" si="629"/>
        <v>-454979.658830197</v>
      </c>
      <c r="FN247" s="83">
        <f t="shared" si="630"/>
        <v>0</v>
      </c>
      <c r="FO247" s="83">
        <f t="shared" si="539"/>
        <v>-342074.53938054299</v>
      </c>
      <c r="FP247" s="84">
        <v>3768196.1776722302</v>
      </c>
      <c r="FQ247" s="84">
        <v>11557029.3043663</v>
      </c>
      <c r="FR247" s="83">
        <f t="shared" si="540"/>
        <v>12409294.791776769</v>
      </c>
      <c r="FS247" s="83">
        <f t="shared" si="541"/>
        <v>852265.48741046898</v>
      </c>
      <c r="FT247" s="84">
        <v>8943829.3466995303</v>
      </c>
      <c r="FU247" s="83">
        <f t="shared" si="631"/>
        <v>9560893.7362258397</v>
      </c>
      <c r="FV247" s="83">
        <f t="shared" si="632"/>
        <v>9560893.7362258397</v>
      </c>
      <c r="FW247" s="83">
        <f t="shared" si="633"/>
        <v>9338725.6675676592</v>
      </c>
      <c r="FX247" s="84">
        <v>1369342.33</v>
      </c>
      <c r="FY247" s="83">
        <f t="shared" si="542"/>
        <v>1149381.9137741607</v>
      </c>
      <c r="FZ247" s="83">
        <f t="shared" si="634"/>
        <v>390195.03999999911</v>
      </c>
      <c r="GA247" s="83">
        <f t="shared" si="543"/>
        <v>0</v>
      </c>
      <c r="GB247" s="83">
        <f t="shared" si="544"/>
        <v>0</v>
      </c>
      <c r="GC247" s="83">
        <f t="shared" si="545"/>
        <v>0</v>
      </c>
      <c r="GD247" s="83">
        <f t="shared" si="546"/>
        <v>0</v>
      </c>
      <c r="GE247" s="83">
        <f t="shared" si="547"/>
        <v>0</v>
      </c>
      <c r="GF247" s="83">
        <f t="shared" si="548"/>
        <v>0</v>
      </c>
      <c r="GG247" s="83">
        <f t="shared" si="549"/>
        <v>0</v>
      </c>
      <c r="GH247" s="83">
        <f t="shared" si="550"/>
        <v>0</v>
      </c>
      <c r="GI247" s="83">
        <f t="shared" si="551"/>
        <v>0</v>
      </c>
      <c r="GJ247" s="83">
        <f t="shared" si="552"/>
        <v>9560893.7362258397</v>
      </c>
      <c r="GK247" s="83">
        <f t="shared" si="553"/>
        <v>0</v>
      </c>
      <c r="GL247" s="83">
        <f t="shared" si="554"/>
        <v>9560893.7362258397</v>
      </c>
      <c r="GM247" s="83">
        <f t="shared" si="555"/>
        <v>0</v>
      </c>
      <c r="GN247" s="83">
        <f t="shared" si="556"/>
        <v>0</v>
      </c>
      <c r="GO247" s="83">
        <f t="shared" si="557"/>
        <v>9560893.7362258397</v>
      </c>
      <c r="GP247" s="83">
        <f t="shared" si="558"/>
        <v>9560893.7362258397</v>
      </c>
      <c r="GQ247" s="83">
        <f t="shared" si="559"/>
        <v>0</v>
      </c>
      <c r="GR247" s="83">
        <f t="shared" si="560"/>
        <v>0</v>
      </c>
      <c r="GS247" s="83">
        <f t="shared" si="561"/>
        <v>0</v>
      </c>
      <c r="GT247" s="83">
        <f t="shared" si="562"/>
        <v>0</v>
      </c>
      <c r="GU247" s="83">
        <f t="shared" si="563"/>
        <v>0</v>
      </c>
      <c r="GV247" s="83">
        <f t="shared" si="564"/>
        <v>0</v>
      </c>
      <c r="GW247" s="83">
        <f t="shared" si="565"/>
        <v>0</v>
      </c>
      <c r="GX247" s="83">
        <f t="shared" si="566"/>
        <v>0</v>
      </c>
      <c r="GY247" s="83">
        <f t="shared" si="567"/>
        <v>0</v>
      </c>
      <c r="GZ247" s="83">
        <f t="shared" si="568"/>
        <v>9564455.378664501</v>
      </c>
      <c r="HA247" s="83">
        <f t="shared" si="569"/>
        <v>0</v>
      </c>
      <c r="HB247" s="83">
        <f t="shared" si="570"/>
        <v>9940809.4621343706</v>
      </c>
      <c r="HC247" s="83">
        <f t="shared" si="571"/>
        <v>0</v>
      </c>
      <c r="HD247" s="83">
        <f t="shared" si="572"/>
        <v>0</v>
      </c>
      <c r="HE247" s="83">
        <f t="shared" si="573"/>
        <v>9676164.1033367999</v>
      </c>
      <c r="HF247" s="83">
        <f t="shared" si="574"/>
        <v>9566022.6573491395</v>
      </c>
      <c r="HG247" s="83">
        <f t="shared" si="575"/>
        <v>0</v>
      </c>
      <c r="HH247" s="83">
        <f t="shared" si="576"/>
        <v>9564207.6852644514</v>
      </c>
      <c r="HI247" s="83">
        <f t="shared" si="577"/>
        <v>0</v>
      </c>
      <c r="HJ247" s="83">
        <f t="shared" si="578"/>
        <v>10000305.143897366</v>
      </c>
      <c r="HK247" s="83">
        <f t="shared" si="579"/>
        <v>0</v>
      </c>
      <c r="HL247" s="83">
        <f t="shared" si="580"/>
        <v>0</v>
      </c>
      <c r="HM247" s="83">
        <f t="shared" si="581"/>
        <v>9671426.1395140886</v>
      </c>
      <c r="HN247" s="83">
        <f t="shared" si="582"/>
        <v>9566022.6573491395</v>
      </c>
    </row>
    <row r="248" spans="1:222" x14ac:dyDescent="0.2">
      <c r="A248" s="63"/>
      <c r="K248" s="64" t="s">
        <v>558</v>
      </c>
      <c r="L248" s="64"/>
      <c r="M248" s="84">
        <v>1</v>
      </c>
      <c r="N248" s="84">
        <v>2</v>
      </c>
      <c r="O248" s="84"/>
      <c r="P248" s="84">
        <v>1</v>
      </c>
      <c r="Q248" s="84">
        <v>1</v>
      </c>
      <c r="R248" s="84">
        <v>1</v>
      </c>
      <c r="S248" s="83">
        <f t="shared" si="483"/>
        <v>40</v>
      </c>
      <c r="T248" s="87">
        <f t="shared" si="484"/>
        <v>0</v>
      </c>
      <c r="U248" s="84"/>
      <c r="V248" s="84"/>
      <c r="W248" s="85">
        <v>0.99548613885827697</v>
      </c>
      <c r="X248" s="85">
        <v>0.99673527614816304</v>
      </c>
      <c r="Y248" s="85">
        <v>0.99266770695022899</v>
      </c>
      <c r="Z248" s="85">
        <v>0.99548561547232395</v>
      </c>
      <c r="AA248" s="85">
        <v>0.99202862517671797</v>
      </c>
      <c r="AB248" s="85">
        <v>0.99709561511162903</v>
      </c>
      <c r="AC248" s="85">
        <v>0.99548613885827697</v>
      </c>
      <c r="AD248" s="85">
        <v>0.99628578071235196</v>
      </c>
      <c r="AE248" s="85">
        <v>0.99605060233793496</v>
      </c>
      <c r="AF248" s="98">
        <v>2681626.4434475601</v>
      </c>
      <c r="AG248" s="84">
        <v>3233340.3109409902</v>
      </c>
      <c r="AH248" s="84">
        <v>1940654.49340637</v>
      </c>
      <c r="AI248" s="84">
        <v>2681532.0343464599</v>
      </c>
      <c r="AJ248" s="84">
        <v>1625692.7247716</v>
      </c>
      <c r="AK248" s="84">
        <v>3534690.48328298</v>
      </c>
      <c r="AL248" s="98">
        <v>2681626.4434475601</v>
      </c>
      <c r="AM248" s="84">
        <v>2969045.78723105</v>
      </c>
      <c r="AN248" s="84">
        <v>3047720.8746042601</v>
      </c>
      <c r="AO248" s="84">
        <v>4740.1396258200002</v>
      </c>
      <c r="AP248" s="84"/>
      <c r="AQ248" s="84"/>
      <c r="AR248" s="84">
        <v>7940129.4622925799</v>
      </c>
      <c r="AS248" s="83">
        <f t="shared" si="485"/>
        <v>7940129.4622925799</v>
      </c>
      <c r="AT248" s="83">
        <f t="shared" si="583"/>
        <v>7940129.4622925799</v>
      </c>
      <c r="AU248" s="83">
        <f t="shared" si="486"/>
        <v>0</v>
      </c>
      <c r="AV248" s="84">
        <v>8242645.7199999997</v>
      </c>
      <c r="AW248" s="84">
        <v>8044466.0499999998</v>
      </c>
      <c r="AX248" s="84"/>
      <c r="AY248" s="83">
        <f t="shared" si="584"/>
        <v>8242645.7199999997</v>
      </c>
      <c r="AZ248" s="83">
        <f t="shared" si="585"/>
        <v>0</v>
      </c>
      <c r="BA248" s="83">
        <f t="shared" si="586"/>
        <v>2884546.2530733799</v>
      </c>
      <c r="BB248" s="83">
        <f t="shared" si="587"/>
        <v>4906779.5367610604</v>
      </c>
      <c r="BC248" s="83">
        <f t="shared" si="588"/>
        <v>4906779.5367610604</v>
      </c>
      <c r="BD248" s="83">
        <f t="shared" si="589"/>
        <v>4906779.5367610604</v>
      </c>
      <c r="BE248" s="83">
        <f t="shared" si="487"/>
        <v>0</v>
      </c>
      <c r="BF248" s="83">
        <f t="shared" si="488"/>
        <v>0</v>
      </c>
      <c r="BG248" s="83">
        <f t="shared" si="590"/>
        <v>2884546.2530733799</v>
      </c>
      <c r="BH248" s="83">
        <f t="shared" si="591"/>
        <v>3436260.12056681</v>
      </c>
      <c r="BI248" s="83">
        <f t="shared" si="592"/>
        <v>2143574.3030321901</v>
      </c>
      <c r="BJ248" s="83">
        <f t="shared" si="593"/>
        <v>2884451.8439722797</v>
      </c>
      <c r="BK248" s="83">
        <f t="shared" si="594"/>
        <v>1828612.53439742</v>
      </c>
      <c r="BL248" s="83">
        <f t="shared" si="595"/>
        <v>3737610.2929087998</v>
      </c>
      <c r="BM248" s="83">
        <f t="shared" si="596"/>
        <v>3171965.5968568698</v>
      </c>
      <c r="BN248" s="83">
        <f t="shared" si="597"/>
        <v>3250640.6842300799</v>
      </c>
      <c r="BO248" s="83">
        <f t="shared" si="489"/>
        <v>0</v>
      </c>
      <c r="BP248" s="83">
        <f t="shared" si="598"/>
        <v>0</v>
      </c>
      <c r="BQ248" s="83">
        <f t="shared" si="599"/>
        <v>2872441.763673685</v>
      </c>
      <c r="BR248" s="83">
        <f t="shared" si="600"/>
        <v>4899516.8431212427</v>
      </c>
      <c r="BS248" s="83">
        <f t="shared" si="601"/>
        <v>4899516.8431212427</v>
      </c>
      <c r="BT248" s="83">
        <f t="shared" si="602"/>
        <v>4899516.8431212427</v>
      </c>
      <c r="BU248" s="83">
        <f t="shared" si="603"/>
        <v>2872441.763673685</v>
      </c>
      <c r="BV248" s="83">
        <f t="shared" si="604"/>
        <v>3425704.1573325749</v>
      </c>
      <c r="BW248" s="83">
        <f t="shared" si="605"/>
        <v>2129344.8555781795</v>
      </c>
      <c r="BX248" s="83">
        <f t="shared" si="606"/>
        <v>2872346.3772459584</v>
      </c>
      <c r="BY248" s="83">
        <f t="shared" si="607"/>
        <v>1815653.528340783</v>
      </c>
      <c r="BZ248" s="83">
        <f t="shared" si="608"/>
        <v>3727344.1912840842</v>
      </c>
      <c r="CA248" s="83">
        <f t="shared" si="609"/>
        <v>3160937.909728026</v>
      </c>
      <c r="CB248" s="83">
        <f t="shared" si="610"/>
        <v>3238604.022533291</v>
      </c>
      <c r="CC248" s="84"/>
      <c r="CD248" s="84"/>
      <c r="CE248" s="84"/>
      <c r="CF248" s="84"/>
      <c r="CG248" s="84"/>
      <c r="CH248" s="84"/>
      <c r="CI248" s="84"/>
      <c r="CJ248" s="84"/>
      <c r="CK248" s="84"/>
      <c r="CL248" s="83">
        <f t="shared" si="478"/>
        <v>551713.86749343015</v>
      </c>
      <c r="CM248" s="83">
        <f t="shared" si="479"/>
        <v>0</v>
      </c>
      <c r="CN248" s="83">
        <f t="shared" si="480"/>
        <v>0</v>
      </c>
      <c r="CO248" s="83">
        <f t="shared" si="611"/>
        <v>0</v>
      </c>
      <c r="CP248" s="83">
        <f t="shared" si="612"/>
        <v>853064.03983541997</v>
      </c>
      <c r="CQ248" s="83">
        <f t="shared" si="613"/>
        <v>0</v>
      </c>
      <c r="CR248" s="83">
        <f t="shared" si="614"/>
        <v>2022233.2836876805</v>
      </c>
      <c r="CS248" s="83">
        <f t="shared" si="615"/>
        <v>2022233.2836876805</v>
      </c>
      <c r="CT248" s="83">
        <f t="shared" si="616"/>
        <v>2022233.2836876805</v>
      </c>
      <c r="CU248" s="83">
        <f t="shared" si="617"/>
        <v>2022233.2836876805</v>
      </c>
      <c r="CV248" s="83">
        <f t="shared" si="490"/>
        <v>2022233.2836876805</v>
      </c>
      <c r="CW248" s="83">
        <f>INDEX($CO:$CU,ROW(),MATCH($CW$42,$CO$47:$CU$47,0))</f>
        <v>2022233.2836876805</v>
      </c>
      <c r="CX248" s="83">
        <f t="shared" si="481"/>
        <v>287419.34378348989</v>
      </c>
      <c r="CY248" s="83">
        <f t="shared" si="482"/>
        <v>366094.43115670001</v>
      </c>
      <c r="CZ248" s="83">
        <f t="shared" si="491"/>
        <v>553262.39365888992</v>
      </c>
      <c r="DA248" s="83">
        <f t="shared" si="492"/>
        <v>0</v>
      </c>
      <c r="DB248" s="83">
        <f t="shared" si="493"/>
        <v>0</v>
      </c>
      <c r="DC248" s="83">
        <f t="shared" si="618"/>
        <v>0</v>
      </c>
      <c r="DD248" s="83">
        <f t="shared" si="619"/>
        <v>854902.4276103992</v>
      </c>
      <c r="DE248" s="83">
        <f t="shared" si="620"/>
        <v>0</v>
      </c>
      <c r="DF248" s="83">
        <f t="shared" si="621"/>
        <v>2027075.0794475577</v>
      </c>
      <c r="DG248" s="83">
        <f t="shared" si="622"/>
        <v>2027075.0794475577</v>
      </c>
      <c r="DH248" s="83">
        <f t="shared" si="623"/>
        <v>2027075.0794475577</v>
      </c>
      <c r="DI248" s="83">
        <f t="shared" si="624"/>
        <v>2027075.0794475577</v>
      </c>
      <c r="DJ248" s="83">
        <f t="shared" si="494"/>
        <v>2027075.0794475577</v>
      </c>
      <c r="DK248" s="83">
        <f>INDEX($DC:$DI,ROW(),MATCH($DK$42,$DC$47:$DI$47,0))</f>
        <v>2027075.0794475577</v>
      </c>
      <c r="DL248" s="83">
        <f t="shared" si="495"/>
        <v>288496.14605434099</v>
      </c>
      <c r="DM248" s="83">
        <f t="shared" si="496"/>
        <v>366162.25885960599</v>
      </c>
      <c r="DN248" s="83">
        <f t="shared" si="497"/>
        <v>0</v>
      </c>
      <c r="DO248" s="83">
        <f t="shared" si="498"/>
        <v>0</v>
      </c>
      <c r="DP248" s="83">
        <f t="shared" si="499"/>
        <v>0</v>
      </c>
      <c r="DQ248" s="83">
        <f t="shared" si="500"/>
        <v>0</v>
      </c>
      <c r="DR248" s="83">
        <f t="shared" si="501"/>
        <v>-100888.10072060238</v>
      </c>
      <c r="DS248" s="83">
        <f t="shared" si="502"/>
        <v>0</v>
      </c>
      <c r="DT248" s="83">
        <f t="shared" si="503"/>
        <v>-53512.823187091039</v>
      </c>
      <c r="DU248" s="83">
        <f t="shared" si="504"/>
        <v>-53512.823187091046</v>
      </c>
      <c r="DV248" s="83">
        <f t="shared" si="505"/>
        <v>11861.149573332057</v>
      </c>
      <c r="DW248" s="83">
        <f t="shared" si="506"/>
        <v>0</v>
      </c>
      <c r="DX248" s="83">
        <f t="shared" si="507"/>
        <v>0</v>
      </c>
      <c r="DY248" s="83">
        <f t="shared" si="508"/>
        <v>0</v>
      </c>
      <c r="DZ248" s="83">
        <f t="shared" si="509"/>
        <v>0</v>
      </c>
      <c r="EA248" s="83">
        <f t="shared" si="510"/>
        <v>0</v>
      </c>
      <c r="EB248" s="83">
        <f t="shared" si="511"/>
        <v>-102877.49606402457</v>
      </c>
      <c r="EC248" s="83">
        <f t="shared" si="512"/>
        <v>0</v>
      </c>
      <c r="ED248" s="83">
        <f t="shared" si="513"/>
        <v>-54728.030013115436</v>
      </c>
      <c r="EE248" s="83">
        <f t="shared" si="514"/>
        <v>-54728.030013115422</v>
      </c>
      <c r="EF248" s="83">
        <f t="shared" si="515"/>
        <v>11795.878499825871</v>
      </c>
      <c r="EG248" s="83">
        <f t="shared" si="516"/>
        <v>0</v>
      </c>
      <c r="EH248" s="83">
        <f t="shared" si="517"/>
        <v>551713.86749343015</v>
      </c>
      <c r="EI248" s="83">
        <f t="shared" si="518"/>
        <v>0</v>
      </c>
      <c r="EJ248" s="83">
        <f t="shared" si="519"/>
        <v>0</v>
      </c>
      <c r="EK248" s="83">
        <f t="shared" si="520"/>
        <v>0</v>
      </c>
      <c r="EL248" s="83">
        <f t="shared" si="521"/>
        <v>953952.14055602229</v>
      </c>
      <c r="EM248" s="83">
        <f t="shared" si="522"/>
        <v>0</v>
      </c>
      <c r="EN248" s="83">
        <f t="shared" si="523"/>
        <v>2075746.1068747714</v>
      </c>
      <c r="EO248" s="83">
        <f t="shared" si="524"/>
        <v>2075746.1068747716</v>
      </c>
      <c r="EP248" s="83">
        <f t="shared" si="625"/>
        <v>2075746.1068747714</v>
      </c>
      <c r="EQ248" s="83">
        <f t="shared" si="626"/>
        <v>2075746.1068747716</v>
      </c>
      <c r="ER248" s="83">
        <f t="shared" si="525"/>
        <v>2075746.1068747716</v>
      </c>
      <c r="ES248" s="83">
        <f>INDEX($EK:$EQ,ROW(),MATCH($ES$42,$EK$47:$EQ$47,0))</f>
        <v>2075746.1068747716</v>
      </c>
      <c r="ET248" s="83">
        <f t="shared" si="526"/>
        <v>275558.19421015785</v>
      </c>
      <c r="EU248" s="83">
        <f t="shared" si="527"/>
        <v>366094.43115670001</v>
      </c>
      <c r="EV248" s="83">
        <f t="shared" si="528"/>
        <v>553262.39365888992</v>
      </c>
      <c r="EW248" s="83">
        <f t="shared" si="529"/>
        <v>0</v>
      </c>
      <c r="EX248" s="83">
        <f t="shared" si="530"/>
        <v>0</v>
      </c>
      <c r="EY248" s="83">
        <f t="shared" si="531"/>
        <v>0</v>
      </c>
      <c r="EZ248" s="83">
        <f t="shared" si="532"/>
        <v>957779.92367442371</v>
      </c>
      <c r="FA248" s="83">
        <f t="shared" si="533"/>
        <v>0</v>
      </c>
      <c r="FB248" s="83">
        <f t="shared" si="534"/>
        <v>2081803.1094606731</v>
      </c>
      <c r="FC248" s="83">
        <f t="shared" si="535"/>
        <v>2081803.1094606731</v>
      </c>
      <c r="FD248" s="83">
        <f t="shared" si="627"/>
        <v>2081803.1094606731</v>
      </c>
      <c r="FE248" s="83">
        <f t="shared" si="628"/>
        <v>2081803.1094606731</v>
      </c>
      <c r="FF248" s="83">
        <f t="shared" si="536"/>
        <v>2081803.1094606731</v>
      </c>
      <c r="FG248" s="113">
        <f>INDEX($EY:$FE,ROW(),MATCH($FG$42,$EY$47:$FE$47,0))</f>
        <v>2081803.1094606731</v>
      </c>
      <c r="FH248" s="83">
        <f t="shared" si="537"/>
        <v>276700.2675545151</v>
      </c>
      <c r="FI248" s="83">
        <f t="shared" si="538"/>
        <v>366162.25885960599</v>
      </c>
      <c r="FJ248" s="84">
        <v>1934254.16710522</v>
      </c>
      <c r="FK248" s="84">
        <v>70370.222892429796</v>
      </c>
      <c r="FL248" s="84">
        <v>-1440017.49100228</v>
      </c>
      <c r="FM248" s="83">
        <f t="shared" si="629"/>
        <v>-1440017.49100228</v>
      </c>
      <c r="FN248" s="83">
        <f t="shared" si="630"/>
        <v>0</v>
      </c>
      <c r="FO248" s="83">
        <f t="shared" si="539"/>
        <v>-1369647.2681098501</v>
      </c>
      <c r="FP248" s="84">
        <v>9004931.7245872095</v>
      </c>
      <c r="FQ248" s="84">
        <v>10393770.8224988</v>
      </c>
      <c r="FR248" s="83">
        <f t="shared" si="540"/>
        <v>10869696.049039399</v>
      </c>
      <c r="FS248" s="83">
        <f t="shared" si="541"/>
        <v>475925.22654059902</v>
      </c>
      <c r="FT248" s="84">
        <v>2429371.2234475599</v>
      </c>
      <c r="FU248" s="83">
        <f t="shared" si="631"/>
        <v>2884546.2530733799</v>
      </c>
      <c r="FV248" s="83">
        <f t="shared" si="632"/>
        <v>2884546.2530733799</v>
      </c>
      <c r="FW248" s="83">
        <f t="shared" si="633"/>
        <v>7940129.4622925799</v>
      </c>
      <c r="FX248" s="84">
        <v>185038547.66</v>
      </c>
      <c r="FY248" s="83">
        <f t="shared" si="542"/>
        <v>190396647.1269266</v>
      </c>
      <c r="FZ248" s="83">
        <f t="shared" si="634"/>
        <v>252255.2200000002</v>
      </c>
      <c r="GA248" s="83">
        <f t="shared" si="543"/>
        <v>0</v>
      </c>
      <c r="GB248" s="83">
        <f t="shared" si="544"/>
        <v>0</v>
      </c>
      <c r="GC248" s="83">
        <f t="shared" si="545"/>
        <v>0</v>
      </c>
      <c r="GD248" s="83">
        <f t="shared" si="546"/>
        <v>0</v>
      </c>
      <c r="GE248" s="83">
        <f t="shared" si="547"/>
        <v>0</v>
      </c>
      <c r="GF248" s="83">
        <f t="shared" si="548"/>
        <v>0</v>
      </c>
      <c r="GG248" s="83">
        <f t="shared" si="549"/>
        <v>0</v>
      </c>
      <c r="GH248" s="83">
        <f t="shared" si="550"/>
        <v>0</v>
      </c>
      <c r="GI248" s="83">
        <f t="shared" si="551"/>
        <v>2884546.2530733799</v>
      </c>
      <c r="GJ248" s="83">
        <f t="shared" si="552"/>
        <v>0</v>
      </c>
      <c r="GK248" s="83">
        <f t="shared" si="553"/>
        <v>0</v>
      </c>
      <c r="GL248" s="83">
        <f t="shared" si="554"/>
        <v>0</v>
      </c>
      <c r="GM248" s="83">
        <f t="shared" si="555"/>
        <v>2884546.2530733799</v>
      </c>
      <c r="GN248" s="83">
        <f t="shared" si="556"/>
        <v>2884546.2530733799</v>
      </c>
      <c r="GO248" s="83">
        <f t="shared" si="557"/>
        <v>2884546.2530733799</v>
      </c>
      <c r="GP248" s="83">
        <f t="shared" si="558"/>
        <v>2884546.2530733799</v>
      </c>
      <c r="GQ248" s="83">
        <f t="shared" si="559"/>
        <v>0</v>
      </c>
      <c r="GR248" s="83">
        <f t="shared" si="560"/>
        <v>0</v>
      </c>
      <c r="GS248" s="83">
        <f t="shared" si="561"/>
        <v>0</v>
      </c>
      <c r="GT248" s="83">
        <f t="shared" si="562"/>
        <v>0</v>
      </c>
      <c r="GU248" s="83">
        <f t="shared" si="563"/>
        <v>0</v>
      </c>
      <c r="GV248" s="83">
        <f t="shared" si="564"/>
        <v>0</v>
      </c>
      <c r="GW248" s="83">
        <f t="shared" si="565"/>
        <v>0</v>
      </c>
      <c r="GX248" s="83">
        <f t="shared" si="566"/>
        <v>0</v>
      </c>
      <c r="GY248" s="83">
        <f t="shared" si="567"/>
        <v>3436260.12056681</v>
      </c>
      <c r="GZ248" s="83">
        <f t="shared" si="568"/>
        <v>0</v>
      </c>
      <c r="HA248" s="83">
        <f t="shared" si="569"/>
        <v>0</v>
      </c>
      <c r="HB248" s="83">
        <f t="shared" si="570"/>
        <v>0</v>
      </c>
      <c r="HC248" s="83">
        <f t="shared" si="571"/>
        <v>3737610.2929087998</v>
      </c>
      <c r="HD248" s="83">
        <f t="shared" si="572"/>
        <v>4906779.5367610604</v>
      </c>
      <c r="HE248" s="83">
        <f t="shared" si="573"/>
        <v>3171965.5968568698</v>
      </c>
      <c r="HF248" s="83">
        <f t="shared" si="574"/>
        <v>3250640.6842300799</v>
      </c>
      <c r="HG248" s="83">
        <f t="shared" si="575"/>
        <v>3436260.12056681</v>
      </c>
      <c r="HH248" s="83">
        <f t="shared" si="576"/>
        <v>0</v>
      </c>
      <c r="HI248" s="83">
        <f t="shared" si="577"/>
        <v>0</v>
      </c>
      <c r="HJ248" s="83">
        <f t="shared" si="578"/>
        <v>0</v>
      </c>
      <c r="HK248" s="83">
        <f t="shared" si="579"/>
        <v>3840487.7889728243</v>
      </c>
      <c r="HL248" s="83">
        <f t="shared" si="580"/>
        <v>4961507.5667741755</v>
      </c>
      <c r="HM248" s="83">
        <f t="shared" si="581"/>
        <v>3160169.7183570438</v>
      </c>
      <c r="HN248" s="83">
        <f t="shared" si="582"/>
        <v>3250640.6842300799</v>
      </c>
    </row>
    <row r="249" spans="1:222" x14ac:dyDescent="0.2">
      <c r="A249" s="63"/>
      <c r="K249" s="64" t="s">
        <v>559</v>
      </c>
      <c r="L249" s="64"/>
      <c r="M249" s="84">
        <v>1</v>
      </c>
      <c r="N249" s="84">
        <v>2</v>
      </c>
      <c r="O249" s="84"/>
      <c r="P249" s="84"/>
      <c r="Q249" s="84">
        <v>1</v>
      </c>
      <c r="R249" s="84">
        <v>1</v>
      </c>
      <c r="S249" s="83">
        <f t="shared" si="483"/>
        <v>40</v>
      </c>
      <c r="T249" s="87">
        <f t="shared" si="484"/>
        <v>0</v>
      </c>
      <c r="U249" s="84"/>
      <c r="V249" s="84"/>
      <c r="W249" s="85">
        <v>0.99960758406832595</v>
      </c>
      <c r="X249" s="85">
        <v>0.99960885464075599</v>
      </c>
      <c r="Y249" s="85">
        <v>0.99960587192748596</v>
      </c>
      <c r="Z249" s="85">
        <v>0.999607500830623</v>
      </c>
      <c r="AA249" s="85">
        <v>0.99957505036865302</v>
      </c>
      <c r="AB249" s="85">
        <v>0.99963005894162205</v>
      </c>
      <c r="AC249" s="85">
        <v>0.99960758406832595</v>
      </c>
      <c r="AD249" s="85">
        <v>0.99965850990324501</v>
      </c>
      <c r="AE249" s="85">
        <v>0.99960792570676704</v>
      </c>
      <c r="AF249" s="98">
        <v>201939523.88052699</v>
      </c>
      <c r="AG249" s="84">
        <v>202020548.17038801</v>
      </c>
      <c r="AH249" s="84">
        <v>201830680.01794499</v>
      </c>
      <c r="AI249" s="84">
        <v>201937686.05198899</v>
      </c>
      <c r="AJ249" s="84">
        <v>200100265.66650301</v>
      </c>
      <c r="AK249" s="84">
        <v>203351819.02775699</v>
      </c>
      <c r="AL249" s="98">
        <v>201939523.88052699</v>
      </c>
      <c r="AM249" s="84">
        <v>203905795.87015799</v>
      </c>
      <c r="AN249" s="84">
        <v>201987176.67668501</v>
      </c>
      <c r="AO249" s="84">
        <v>-1360293.41680816</v>
      </c>
      <c r="AP249" s="84"/>
      <c r="AQ249" s="84"/>
      <c r="AR249" s="84">
        <v>214636144.23848</v>
      </c>
      <c r="AS249" s="83">
        <f t="shared" si="485"/>
        <v>214636144.23848</v>
      </c>
      <c r="AT249" s="83">
        <f t="shared" si="583"/>
        <v>214636144.23848</v>
      </c>
      <c r="AU249" s="83">
        <f t="shared" si="486"/>
        <v>0</v>
      </c>
      <c r="AV249" s="84">
        <v>214635963.44</v>
      </c>
      <c r="AW249" s="84">
        <v>212257133.84</v>
      </c>
      <c r="AX249" s="84"/>
      <c r="AY249" s="83">
        <f t="shared" si="584"/>
        <v>214635963.44</v>
      </c>
      <c r="AZ249" s="83">
        <f t="shared" si="585"/>
        <v>0</v>
      </c>
      <c r="BA249" s="83">
        <f t="shared" si="586"/>
        <v>202958060.06371883</v>
      </c>
      <c r="BB249" s="83">
        <f t="shared" si="587"/>
        <v>207629293.7336233</v>
      </c>
      <c r="BC249" s="83">
        <f t="shared" si="588"/>
        <v>207629293.7336233</v>
      </c>
      <c r="BD249" s="83">
        <f t="shared" si="589"/>
        <v>207629293.7336233</v>
      </c>
      <c r="BE249" s="83">
        <f t="shared" si="487"/>
        <v>0</v>
      </c>
      <c r="BF249" s="83">
        <f t="shared" si="488"/>
        <v>0</v>
      </c>
      <c r="BG249" s="83">
        <f t="shared" si="590"/>
        <v>202958060.06371883</v>
      </c>
      <c r="BH249" s="83">
        <f t="shared" si="591"/>
        <v>203039084.35357985</v>
      </c>
      <c r="BI249" s="83">
        <f t="shared" si="592"/>
        <v>202849216.20113683</v>
      </c>
      <c r="BJ249" s="83">
        <f t="shared" si="593"/>
        <v>202956222.23518082</v>
      </c>
      <c r="BK249" s="83">
        <f t="shared" si="594"/>
        <v>201118801.84969485</v>
      </c>
      <c r="BL249" s="83">
        <f t="shared" si="595"/>
        <v>204370355.21094882</v>
      </c>
      <c r="BM249" s="83">
        <f t="shared" si="596"/>
        <v>204924332.05334982</v>
      </c>
      <c r="BN249" s="83">
        <f t="shared" si="597"/>
        <v>203005712.85987684</v>
      </c>
      <c r="BO249" s="83">
        <f t="shared" si="489"/>
        <v>0</v>
      </c>
      <c r="BP249" s="83">
        <f t="shared" si="598"/>
        <v>0</v>
      </c>
      <c r="BQ249" s="83">
        <f t="shared" si="599"/>
        <v>202878815.77731344</v>
      </c>
      <c r="BR249" s="83">
        <f t="shared" si="600"/>
        <v>207581747.16178006</v>
      </c>
      <c r="BS249" s="83">
        <f t="shared" si="601"/>
        <v>207581747.16178006</v>
      </c>
      <c r="BT249" s="83">
        <f t="shared" si="602"/>
        <v>207581747.16178006</v>
      </c>
      <c r="BU249" s="83">
        <f t="shared" si="603"/>
        <v>202878815.77731344</v>
      </c>
      <c r="BV249" s="83">
        <f t="shared" si="604"/>
        <v>202960064.95369107</v>
      </c>
      <c r="BW249" s="83">
        <f t="shared" si="605"/>
        <v>202769669.06424716</v>
      </c>
      <c r="BX249" s="83">
        <f t="shared" si="606"/>
        <v>202876961.86113951</v>
      </c>
      <c r="BY249" s="83">
        <f t="shared" si="607"/>
        <v>201033769.31556743</v>
      </c>
      <c r="BZ249" s="83">
        <f t="shared" si="608"/>
        <v>204295127.02379462</v>
      </c>
      <c r="CA249" s="83">
        <f t="shared" si="609"/>
        <v>204854700.24338922</v>
      </c>
      <c r="CB249" s="83">
        <f t="shared" si="610"/>
        <v>202926518.88033921</v>
      </c>
      <c r="CC249" s="84"/>
      <c r="CD249" s="84"/>
      <c r="CE249" s="84"/>
      <c r="CF249" s="84"/>
      <c r="CG249" s="84"/>
      <c r="CH249" s="84"/>
      <c r="CI249" s="84"/>
      <c r="CJ249" s="84"/>
      <c r="CK249" s="84"/>
      <c r="CL249" s="83">
        <f t="shared" si="478"/>
        <v>81024.289861023426</v>
      </c>
      <c r="CM249" s="83">
        <f t="shared" si="479"/>
        <v>0</v>
      </c>
      <c r="CN249" s="83">
        <f t="shared" si="480"/>
        <v>0</v>
      </c>
      <c r="CO249" s="83">
        <f t="shared" si="611"/>
        <v>0</v>
      </c>
      <c r="CP249" s="83">
        <f t="shared" si="612"/>
        <v>1412295.1472299993</v>
      </c>
      <c r="CQ249" s="83">
        <f t="shared" si="613"/>
        <v>0</v>
      </c>
      <c r="CR249" s="83">
        <f t="shared" si="614"/>
        <v>4671233.6699044704</v>
      </c>
      <c r="CS249" s="83">
        <f t="shared" si="615"/>
        <v>4671233.6699044704</v>
      </c>
      <c r="CT249" s="83">
        <f t="shared" si="616"/>
        <v>4671233.6699044704</v>
      </c>
      <c r="CU249" s="83">
        <f t="shared" si="617"/>
        <v>4671233.6699044704</v>
      </c>
      <c r="CV249" s="83">
        <f t="shared" si="490"/>
        <v>4671233.6699044704</v>
      </c>
      <c r="CW249" s="83">
        <f>INDEX($CO:$CU,ROW(),MATCH($CW$42,$CO$47:$CU$47,0))</f>
        <v>4671233.6699044704</v>
      </c>
      <c r="CX249" s="83">
        <f t="shared" si="481"/>
        <v>1966271.9896309972</v>
      </c>
      <c r="CY249" s="83">
        <f t="shared" si="482"/>
        <v>47652.796158015728</v>
      </c>
      <c r="CZ249" s="83">
        <f t="shared" si="491"/>
        <v>81249.176377624273</v>
      </c>
      <c r="DA249" s="83">
        <f t="shared" si="492"/>
        <v>0</v>
      </c>
      <c r="DB249" s="83">
        <f t="shared" si="493"/>
        <v>0</v>
      </c>
      <c r="DC249" s="83">
        <f t="shared" si="618"/>
        <v>0</v>
      </c>
      <c r="DD249" s="83">
        <f t="shared" si="619"/>
        <v>1416311.2464811802</v>
      </c>
      <c r="DE249" s="83">
        <f t="shared" si="620"/>
        <v>0</v>
      </c>
      <c r="DF249" s="83">
        <f t="shared" si="621"/>
        <v>4702931.3844666183</v>
      </c>
      <c r="DG249" s="83">
        <f t="shared" si="622"/>
        <v>4702931.3844666183</v>
      </c>
      <c r="DH249" s="83">
        <f t="shared" si="623"/>
        <v>4702931.3844666183</v>
      </c>
      <c r="DI249" s="83">
        <f t="shared" si="624"/>
        <v>4702931.3844666183</v>
      </c>
      <c r="DJ249" s="83">
        <f t="shared" si="494"/>
        <v>4702931.3844666183</v>
      </c>
      <c r="DK249" s="83">
        <f>INDEX($DC:$DI,ROW(),MATCH($DK$42,$DC$47:$DI$47,0))</f>
        <v>4702931.3844666183</v>
      </c>
      <c r="DL249" s="83">
        <f t="shared" si="495"/>
        <v>1975884.466075778</v>
      </c>
      <c r="DM249" s="83">
        <f t="shared" si="496"/>
        <v>47703.103025764227</v>
      </c>
      <c r="DN249" s="83">
        <f t="shared" si="497"/>
        <v>0</v>
      </c>
      <c r="DO249" s="83">
        <f t="shared" si="498"/>
        <v>0</v>
      </c>
      <c r="DP249" s="83">
        <f t="shared" si="499"/>
        <v>0</v>
      </c>
      <c r="DQ249" s="83">
        <f t="shared" si="500"/>
        <v>0</v>
      </c>
      <c r="DR249" s="83">
        <f t="shared" si="501"/>
        <v>-167025.88364696191</v>
      </c>
      <c r="DS249" s="83">
        <f t="shared" si="502"/>
        <v>0</v>
      </c>
      <c r="DT249" s="83">
        <f t="shared" si="503"/>
        <v>-123611.30808179821</v>
      </c>
      <c r="DU249" s="83">
        <f t="shared" si="504"/>
        <v>-123611.30808179823</v>
      </c>
      <c r="DV249" s="83">
        <f t="shared" si="505"/>
        <v>81143.62055058789</v>
      </c>
      <c r="DW249" s="83">
        <f t="shared" si="506"/>
        <v>0</v>
      </c>
      <c r="DX249" s="83">
        <f t="shared" si="507"/>
        <v>0</v>
      </c>
      <c r="DY249" s="83">
        <f t="shared" si="508"/>
        <v>0</v>
      </c>
      <c r="DZ249" s="83">
        <f t="shared" si="509"/>
        <v>0</v>
      </c>
      <c r="EA249" s="83">
        <f t="shared" si="510"/>
        <v>0</v>
      </c>
      <c r="EB249" s="83">
        <f t="shared" si="511"/>
        <v>-170436.47319212378</v>
      </c>
      <c r="EC249" s="83">
        <f t="shared" si="512"/>
        <v>0</v>
      </c>
      <c r="ED249" s="83">
        <f t="shared" si="513"/>
        <v>-126972.19386114521</v>
      </c>
      <c r="EE249" s="83">
        <f t="shared" si="514"/>
        <v>-126972.19386114518</v>
      </c>
      <c r="EF249" s="83">
        <f t="shared" si="515"/>
        <v>80788.923562025811</v>
      </c>
      <c r="EG249" s="83">
        <f t="shared" si="516"/>
        <v>0</v>
      </c>
      <c r="EH249" s="83">
        <f t="shared" si="517"/>
        <v>81024.289861023426</v>
      </c>
      <c r="EI249" s="83">
        <f t="shared" si="518"/>
        <v>0</v>
      </c>
      <c r="EJ249" s="83">
        <f t="shared" si="519"/>
        <v>0</v>
      </c>
      <c r="EK249" s="83">
        <f t="shared" si="520"/>
        <v>0</v>
      </c>
      <c r="EL249" s="83">
        <f t="shared" si="521"/>
        <v>1579321.0308769613</v>
      </c>
      <c r="EM249" s="83">
        <f t="shared" si="522"/>
        <v>0</v>
      </c>
      <c r="EN249" s="83">
        <f t="shared" si="523"/>
        <v>4794844.9779862687</v>
      </c>
      <c r="EO249" s="83">
        <f t="shared" si="524"/>
        <v>4794844.9779862687</v>
      </c>
      <c r="EP249" s="83">
        <f t="shared" si="625"/>
        <v>4794844.9779862687</v>
      </c>
      <c r="EQ249" s="83">
        <f t="shared" si="626"/>
        <v>4794844.9779862687</v>
      </c>
      <c r="ER249" s="83">
        <f t="shared" si="525"/>
        <v>4794844.9779862687</v>
      </c>
      <c r="ES249" s="83">
        <f>INDEX($EK:$EQ,ROW(),MATCH($ES$42,$EK$47:$EQ$47,0))</f>
        <v>4794844.9779862687</v>
      </c>
      <c r="ET249" s="83">
        <f t="shared" si="526"/>
        <v>1885128.3690804094</v>
      </c>
      <c r="EU249" s="83">
        <f t="shared" si="527"/>
        <v>47652.796158015728</v>
      </c>
      <c r="EV249" s="83">
        <f t="shared" si="528"/>
        <v>81249.176377624273</v>
      </c>
      <c r="EW249" s="83">
        <f t="shared" si="529"/>
        <v>0</v>
      </c>
      <c r="EX249" s="83">
        <f t="shared" si="530"/>
        <v>0</v>
      </c>
      <c r="EY249" s="83">
        <f t="shared" si="531"/>
        <v>0</v>
      </c>
      <c r="EZ249" s="83">
        <f t="shared" si="532"/>
        <v>1586747.7196733039</v>
      </c>
      <c r="FA249" s="83">
        <f t="shared" si="533"/>
        <v>0</v>
      </c>
      <c r="FB249" s="83">
        <f t="shared" si="534"/>
        <v>4829903.5783277638</v>
      </c>
      <c r="FC249" s="83">
        <f t="shared" si="535"/>
        <v>4829903.5783277638</v>
      </c>
      <c r="FD249" s="83">
        <f t="shared" si="627"/>
        <v>4829903.5783277638</v>
      </c>
      <c r="FE249" s="83">
        <f t="shared" si="628"/>
        <v>4829903.5783277638</v>
      </c>
      <c r="FF249" s="83">
        <f t="shared" si="536"/>
        <v>4829903.5783277638</v>
      </c>
      <c r="FG249" s="113">
        <f>INDEX($EY:$FE,ROW(),MATCH($FG$42,$EY$47:$FE$47,0))</f>
        <v>4829903.5783277638</v>
      </c>
      <c r="FH249" s="83">
        <f t="shared" si="537"/>
        <v>1895095.5425137521</v>
      </c>
      <c r="FI249" s="83">
        <f t="shared" si="538"/>
        <v>47703.103025764227</v>
      </c>
      <c r="FJ249" s="84">
        <v>10621819.857689699</v>
      </c>
      <c r="FK249" s="84">
        <v>1946166.6948498201</v>
      </c>
      <c r="FL249" s="84">
        <v>4172610.0639697602</v>
      </c>
      <c r="FM249" s="83">
        <f t="shared" si="629"/>
        <v>4172610.0639697602</v>
      </c>
      <c r="FN249" s="83">
        <f t="shared" si="630"/>
        <v>0</v>
      </c>
      <c r="FO249" s="83">
        <f t="shared" si="539"/>
        <v>6118776.7588195801</v>
      </c>
      <c r="FP249" s="84">
        <v>32849705.3757644</v>
      </c>
      <c r="FQ249" s="84">
        <v>216560352.04562399</v>
      </c>
      <c r="FR249" s="83">
        <f t="shared" si="540"/>
        <v>218048632.6397821</v>
      </c>
      <c r="FS249" s="83">
        <f t="shared" si="541"/>
        <v>1488280.594158113</v>
      </c>
      <c r="FT249" s="84">
        <v>201939523.88052699</v>
      </c>
      <c r="FU249" s="83">
        <f t="shared" si="631"/>
        <v>202958060.06371883</v>
      </c>
      <c r="FV249" s="83">
        <f t="shared" si="632"/>
        <v>0</v>
      </c>
      <c r="FW249" s="83">
        <f t="shared" si="633"/>
        <v>214636144.23848</v>
      </c>
      <c r="FX249" s="84">
        <v>20482497.489999998</v>
      </c>
      <c r="FY249" s="83">
        <f t="shared" si="542"/>
        <v>32160400.866281182</v>
      </c>
      <c r="FZ249" s="83">
        <f t="shared" si="634"/>
        <v>0</v>
      </c>
      <c r="GA249" s="83">
        <f t="shared" si="543"/>
        <v>0</v>
      </c>
      <c r="GB249" s="83">
        <f t="shared" si="544"/>
        <v>0</v>
      </c>
      <c r="GC249" s="83">
        <f t="shared" si="545"/>
        <v>0</v>
      </c>
      <c r="GD249" s="83">
        <f t="shared" si="546"/>
        <v>0</v>
      </c>
      <c r="GE249" s="83">
        <f t="shared" si="547"/>
        <v>0</v>
      </c>
      <c r="GF249" s="83">
        <f t="shared" si="548"/>
        <v>0</v>
      </c>
      <c r="GG249" s="83">
        <f t="shared" si="549"/>
        <v>0</v>
      </c>
      <c r="GH249" s="83">
        <f t="shared" si="550"/>
        <v>0</v>
      </c>
      <c r="GI249" s="83">
        <f t="shared" si="551"/>
        <v>202958060.06371883</v>
      </c>
      <c r="GJ249" s="83">
        <f t="shared" si="552"/>
        <v>0</v>
      </c>
      <c r="GK249" s="83">
        <f t="shared" si="553"/>
        <v>0</v>
      </c>
      <c r="GL249" s="83">
        <f t="shared" si="554"/>
        <v>0</v>
      </c>
      <c r="GM249" s="83">
        <f t="shared" si="555"/>
        <v>202958060.06371883</v>
      </c>
      <c r="GN249" s="83">
        <f t="shared" si="556"/>
        <v>202958060.06371883</v>
      </c>
      <c r="GO249" s="83">
        <f t="shared" si="557"/>
        <v>202958060.06371883</v>
      </c>
      <c r="GP249" s="83">
        <f t="shared" si="558"/>
        <v>202958060.06371883</v>
      </c>
      <c r="GQ249" s="83">
        <f t="shared" si="559"/>
        <v>0</v>
      </c>
      <c r="GR249" s="83">
        <f t="shared" si="560"/>
        <v>0</v>
      </c>
      <c r="GS249" s="83">
        <f t="shared" si="561"/>
        <v>0</v>
      </c>
      <c r="GT249" s="83">
        <f t="shared" si="562"/>
        <v>0</v>
      </c>
      <c r="GU249" s="83">
        <f t="shared" si="563"/>
        <v>0</v>
      </c>
      <c r="GV249" s="83">
        <f t="shared" si="564"/>
        <v>0</v>
      </c>
      <c r="GW249" s="83">
        <f t="shared" si="565"/>
        <v>0</v>
      </c>
      <c r="GX249" s="83">
        <f t="shared" si="566"/>
        <v>0</v>
      </c>
      <c r="GY249" s="83">
        <f t="shared" si="567"/>
        <v>203039084.35357985</v>
      </c>
      <c r="GZ249" s="83">
        <f t="shared" si="568"/>
        <v>0</v>
      </c>
      <c r="HA249" s="83">
        <f t="shared" si="569"/>
        <v>0</v>
      </c>
      <c r="HB249" s="83">
        <f t="shared" si="570"/>
        <v>0</v>
      </c>
      <c r="HC249" s="83">
        <f t="shared" si="571"/>
        <v>204370355.21094882</v>
      </c>
      <c r="HD249" s="83">
        <f t="shared" si="572"/>
        <v>207629293.7336233</v>
      </c>
      <c r="HE249" s="83">
        <f t="shared" si="573"/>
        <v>204924332.05334982</v>
      </c>
      <c r="HF249" s="83">
        <f t="shared" si="574"/>
        <v>203005712.85987684</v>
      </c>
      <c r="HG249" s="83">
        <f t="shared" si="575"/>
        <v>203039084.35357985</v>
      </c>
      <c r="HH249" s="83">
        <f t="shared" si="576"/>
        <v>0</v>
      </c>
      <c r="HI249" s="83">
        <f t="shared" si="577"/>
        <v>0</v>
      </c>
      <c r="HJ249" s="83">
        <f t="shared" si="578"/>
        <v>0</v>
      </c>
      <c r="HK249" s="83">
        <f t="shared" si="579"/>
        <v>204540791.68414095</v>
      </c>
      <c r="HL249" s="83">
        <f t="shared" si="580"/>
        <v>207756265.92748445</v>
      </c>
      <c r="HM249" s="83">
        <f t="shared" si="581"/>
        <v>204843543.1297878</v>
      </c>
      <c r="HN249" s="83">
        <f t="shared" si="582"/>
        <v>203005712.85987684</v>
      </c>
    </row>
    <row r="250" spans="1:222" x14ac:dyDescent="0.2">
      <c r="A250" s="63"/>
      <c r="K250" s="64" t="s">
        <v>560</v>
      </c>
      <c r="L250" s="64"/>
      <c r="M250" s="84">
        <v>1</v>
      </c>
      <c r="N250" s="84">
        <v>2</v>
      </c>
      <c r="O250" s="84"/>
      <c r="P250" s="84"/>
      <c r="Q250" s="84">
        <v>1</v>
      </c>
      <c r="R250" s="84">
        <v>1</v>
      </c>
      <c r="S250" s="83">
        <f t="shared" si="483"/>
        <v>40</v>
      </c>
      <c r="T250" s="87">
        <f t="shared" si="484"/>
        <v>0</v>
      </c>
      <c r="U250" s="84"/>
      <c r="V250" s="84"/>
      <c r="W250" s="85">
        <v>0.99906346956738301</v>
      </c>
      <c r="X250" s="85">
        <v>0.99911547421705804</v>
      </c>
      <c r="Y250" s="85">
        <v>0.99899080448748701</v>
      </c>
      <c r="Z250" s="85">
        <v>0.99906348002008005</v>
      </c>
      <c r="AA250" s="85">
        <v>0.99884285973775799</v>
      </c>
      <c r="AB250" s="85">
        <v>0.99921794562255795</v>
      </c>
      <c r="AC250" s="85">
        <v>0.99906346956738301</v>
      </c>
      <c r="AD250" s="85">
        <v>0.99909150700763705</v>
      </c>
      <c r="AE250" s="85">
        <v>0.99907110323428805</v>
      </c>
      <c r="AF250" s="98">
        <v>100186160.46554799</v>
      </c>
      <c r="AG250" s="84">
        <v>101322550.89560699</v>
      </c>
      <c r="AH250" s="84">
        <v>98651310.565294296</v>
      </c>
      <c r="AI250" s="84">
        <v>100186375.927452</v>
      </c>
      <c r="AJ250" s="84">
        <v>96521771.355772406</v>
      </c>
      <c r="AK250" s="84">
        <v>103075113.72826</v>
      </c>
      <c r="AL250" s="98">
        <v>100186160.46554799</v>
      </c>
      <c r="AM250" s="84">
        <v>100803734.439983</v>
      </c>
      <c r="AN250" s="84">
        <v>100707811.211371</v>
      </c>
      <c r="AO250" s="84">
        <v>-499992.61853522999</v>
      </c>
      <c r="AP250" s="84"/>
      <c r="AQ250" s="84"/>
      <c r="AR250" s="84">
        <v>120382619.205984</v>
      </c>
      <c r="AS250" s="83">
        <f t="shared" si="485"/>
        <v>120382619.205984</v>
      </c>
      <c r="AT250" s="83">
        <f t="shared" si="583"/>
        <v>120382619.205984</v>
      </c>
      <c r="AU250" s="83">
        <f t="shared" si="486"/>
        <v>0</v>
      </c>
      <c r="AV250" s="84">
        <v>120379938.05</v>
      </c>
      <c r="AW250" s="84">
        <v>119016185.11</v>
      </c>
      <c r="AX250" s="84"/>
      <c r="AY250" s="83">
        <f t="shared" si="584"/>
        <v>120379938.05</v>
      </c>
      <c r="AZ250" s="83">
        <f t="shared" si="585"/>
        <v>0</v>
      </c>
      <c r="BA250" s="83">
        <f t="shared" si="586"/>
        <v>101049920.78701276</v>
      </c>
      <c r="BB250" s="83">
        <f t="shared" si="587"/>
        <v>108783000.15460125</v>
      </c>
      <c r="BC250" s="83">
        <f t="shared" si="588"/>
        <v>108783000.15460125</v>
      </c>
      <c r="BD250" s="83">
        <f t="shared" si="589"/>
        <v>108783000.15460125</v>
      </c>
      <c r="BE250" s="83">
        <f t="shared" si="487"/>
        <v>0</v>
      </c>
      <c r="BF250" s="83">
        <f t="shared" si="488"/>
        <v>0</v>
      </c>
      <c r="BG250" s="83">
        <f t="shared" si="590"/>
        <v>101049920.78701276</v>
      </c>
      <c r="BH250" s="83">
        <f t="shared" si="591"/>
        <v>102186311.21707176</v>
      </c>
      <c r="BI250" s="83">
        <f t="shared" si="592"/>
        <v>99515070.886759058</v>
      </c>
      <c r="BJ250" s="83">
        <f t="shared" si="593"/>
        <v>101050136.24891676</v>
      </c>
      <c r="BK250" s="83">
        <f t="shared" si="594"/>
        <v>97385531.677237168</v>
      </c>
      <c r="BL250" s="83">
        <f t="shared" si="595"/>
        <v>103938874.04972476</v>
      </c>
      <c r="BM250" s="83">
        <f t="shared" si="596"/>
        <v>101667494.76144776</v>
      </c>
      <c r="BN250" s="83">
        <f t="shared" si="597"/>
        <v>101571571.53283577</v>
      </c>
      <c r="BO250" s="83">
        <f t="shared" si="489"/>
        <v>0</v>
      </c>
      <c r="BP250" s="83">
        <f t="shared" si="598"/>
        <v>0</v>
      </c>
      <c r="BQ250" s="83">
        <f t="shared" si="599"/>
        <v>100956093.39880972</v>
      </c>
      <c r="BR250" s="83">
        <f t="shared" si="600"/>
        <v>108726703.72167943</v>
      </c>
      <c r="BS250" s="83">
        <f t="shared" si="601"/>
        <v>108726703.72167943</v>
      </c>
      <c r="BT250" s="83">
        <f t="shared" si="602"/>
        <v>108726703.72167943</v>
      </c>
      <c r="BU250" s="83">
        <f t="shared" si="603"/>
        <v>100956093.39880972</v>
      </c>
      <c r="BV250" s="83">
        <f t="shared" si="604"/>
        <v>102096688.80841114</v>
      </c>
      <c r="BW250" s="83">
        <f t="shared" si="605"/>
        <v>99415512.426833034</v>
      </c>
      <c r="BX250" s="83">
        <f t="shared" si="606"/>
        <v>100956309.70614493</v>
      </c>
      <c r="BY250" s="83">
        <f t="shared" si="607"/>
        <v>97273842.449418485</v>
      </c>
      <c r="BZ250" s="83">
        <f t="shared" si="608"/>
        <v>103858263.70582823</v>
      </c>
      <c r="CA250" s="83">
        <f t="shared" si="609"/>
        <v>101575915.27510501</v>
      </c>
      <c r="CB250" s="83">
        <f t="shared" si="610"/>
        <v>101478024.3727196</v>
      </c>
      <c r="CC250" s="84"/>
      <c r="CD250" s="84"/>
      <c r="CE250" s="84"/>
      <c r="CF250" s="84"/>
      <c r="CG250" s="84"/>
      <c r="CH250" s="84"/>
      <c r="CI250" s="84"/>
      <c r="CJ250" s="84"/>
      <c r="CK250" s="84"/>
      <c r="CL250" s="83">
        <f t="shared" si="478"/>
        <v>1136390.4300590008</v>
      </c>
      <c r="CM250" s="83">
        <f t="shared" si="479"/>
        <v>0</v>
      </c>
      <c r="CN250" s="83">
        <f t="shared" si="480"/>
        <v>215.46190400421619</v>
      </c>
      <c r="CO250" s="83">
        <f t="shared" si="611"/>
        <v>0</v>
      </c>
      <c r="CP250" s="83">
        <f t="shared" si="612"/>
        <v>2888953.2627120018</v>
      </c>
      <c r="CQ250" s="83">
        <f t="shared" si="613"/>
        <v>0</v>
      </c>
      <c r="CR250" s="83">
        <f t="shared" si="614"/>
        <v>7733079.3675884902</v>
      </c>
      <c r="CS250" s="83">
        <f t="shared" si="615"/>
        <v>7733079.3675884902</v>
      </c>
      <c r="CT250" s="83">
        <f t="shared" si="616"/>
        <v>7733079.3675884902</v>
      </c>
      <c r="CU250" s="83">
        <f t="shared" si="617"/>
        <v>7733079.3675884902</v>
      </c>
      <c r="CV250" s="83">
        <f t="shared" si="490"/>
        <v>7733079.3675884902</v>
      </c>
      <c r="CW250" s="83">
        <f>INDEX($CO:$CU,ROW(),MATCH($CW$42,$CO$47:$CU$47,0))</f>
        <v>7733079.3675884902</v>
      </c>
      <c r="CX250" s="83">
        <f t="shared" si="481"/>
        <v>617573.97443500161</v>
      </c>
      <c r="CY250" s="83">
        <f t="shared" si="482"/>
        <v>521650.7458230108</v>
      </c>
      <c r="CZ250" s="83">
        <f t="shared" si="491"/>
        <v>1140595.4096014202</v>
      </c>
      <c r="DA250" s="83">
        <f t="shared" si="492"/>
        <v>0</v>
      </c>
      <c r="DB250" s="83">
        <f t="shared" si="493"/>
        <v>216.30733521282673</v>
      </c>
      <c r="DC250" s="83">
        <f t="shared" si="618"/>
        <v>0</v>
      </c>
      <c r="DD250" s="83">
        <f t="shared" si="619"/>
        <v>2902170.3070185184</v>
      </c>
      <c r="DE250" s="83">
        <f t="shared" si="620"/>
        <v>0</v>
      </c>
      <c r="DF250" s="83">
        <f t="shared" si="621"/>
        <v>7770610.3228697181</v>
      </c>
      <c r="DG250" s="83">
        <f t="shared" si="622"/>
        <v>7770610.3228697181</v>
      </c>
      <c r="DH250" s="83">
        <f t="shared" si="623"/>
        <v>7770610.3228697181</v>
      </c>
      <c r="DI250" s="83">
        <f t="shared" si="624"/>
        <v>7770610.3228697181</v>
      </c>
      <c r="DJ250" s="83">
        <f t="shared" si="494"/>
        <v>7770610.3228697181</v>
      </c>
      <c r="DK250" s="83">
        <f>INDEX($DC:$DI,ROW(),MATCH($DK$42,$DC$47:$DI$47,0))</f>
        <v>7770610.3228697181</v>
      </c>
      <c r="DL250" s="83">
        <f t="shared" si="495"/>
        <v>619821.87629529834</v>
      </c>
      <c r="DM250" s="83">
        <f t="shared" si="496"/>
        <v>521930.97390988469</v>
      </c>
      <c r="DN250" s="83">
        <f t="shared" si="497"/>
        <v>0</v>
      </c>
      <c r="DO250" s="83">
        <f t="shared" si="498"/>
        <v>0</v>
      </c>
      <c r="DP250" s="83">
        <f t="shared" si="499"/>
        <v>0</v>
      </c>
      <c r="DQ250" s="83">
        <f t="shared" si="500"/>
        <v>0</v>
      </c>
      <c r="DR250" s="83">
        <f t="shared" si="501"/>
        <v>-341663.690104476</v>
      </c>
      <c r="DS250" s="83">
        <f t="shared" si="502"/>
        <v>0</v>
      </c>
      <c r="DT250" s="83">
        <f t="shared" si="503"/>
        <v>-204634.60483395745</v>
      </c>
      <c r="DU250" s="83">
        <f t="shared" si="504"/>
        <v>-204634.60483395748</v>
      </c>
      <c r="DV250" s="83">
        <f t="shared" si="505"/>
        <v>25485.888273715682</v>
      </c>
      <c r="DW250" s="83">
        <f t="shared" si="506"/>
        <v>0</v>
      </c>
      <c r="DX250" s="83">
        <f t="shared" si="507"/>
        <v>0</v>
      </c>
      <c r="DY250" s="83">
        <f t="shared" si="508"/>
        <v>0</v>
      </c>
      <c r="DZ250" s="83">
        <f t="shared" si="509"/>
        <v>0</v>
      </c>
      <c r="EA250" s="83">
        <f t="shared" si="510"/>
        <v>0</v>
      </c>
      <c r="EB250" s="83">
        <f t="shared" si="511"/>
        <v>-349242.21138542803</v>
      </c>
      <c r="EC250" s="83">
        <f t="shared" si="512"/>
        <v>0</v>
      </c>
      <c r="ED250" s="83">
        <f t="shared" si="513"/>
        <v>-209794.98948116822</v>
      </c>
      <c r="EE250" s="83">
        <f t="shared" si="514"/>
        <v>-209794.98948116816</v>
      </c>
      <c r="EF250" s="83">
        <f t="shared" si="515"/>
        <v>25342.950484115929</v>
      </c>
      <c r="EG250" s="83">
        <f t="shared" si="516"/>
        <v>0</v>
      </c>
      <c r="EH250" s="83">
        <f t="shared" si="517"/>
        <v>1136390.4300590008</v>
      </c>
      <c r="EI250" s="83">
        <f t="shared" si="518"/>
        <v>0</v>
      </c>
      <c r="EJ250" s="83">
        <f t="shared" si="519"/>
        <v>215.46190400421619</v>
      </c>
      <c r="EK250" s="83">
        <f t="shared" si="520"/>
        <v>0</v>
      </c>
      <c r="EL250" s="83">
        <f t="shared" si="521"/>
        <v>3230616.952816478</v>
      </c>
      <c r="EM250" s="83">
        <f t="shared" si="522"/>
        <v>0</v>
      </c>
      <c r="EN250" s="83">
        <f t="shared" si="523"/>
        <v>7937713.972422448</v>
      </c>
      <c r="EO250" s="83">
        <f t="shared" si="524"/>
        <v>7937713.972422448</v>
      </c>
      <c r="EP250" s="83">
        <f t="shared" si="625"/>
        <v>7937713.972422448</v>
      </c>
      <c r="EQ250" s="83">
        <f t="shared" si="626"/>
        <v>7937713.972422448</v>
      </c>
      <c r="ER250" s="83">
        <f t="shared" si="525"/>
        <v>7937713.972422448</v>
      </c>
      <c r="ES250" s="83">
        <f>INDEX($EK:$EQ,ROW(),MATCH($ES$42,$EK$47:$EQ$47,0))</f>
        <v>7937713.972422448</v>
      </c>
      <c r="ET250" s="83">
        <f t="shared" si="526"/>
        <v>592088.08616128587</v>
      </c>
      <c r="EU250" s="83">
        <f t="shared" si="527"/>
        <v>521650.7458230108</v>
      </c>
      <c r="EV250" s="83">
        <f t="shared" si="528"/>
        <v>1140595.4096014202</v>
      </c>
      <c r="EW250" s="83">
        <f t="shared" si="529"/>
        <v>0</v>
      </c>
      <c r="EX250" s="83">
        <f t="shared" si="530"/>
        <v>216.30733521282673</v>
      </c>
      <c r="EY250" s="83">
        <f t="shared" si="531"/>
        <v>0</v>
      </c>
      <c r="EZ250" s="83">
        <f t="shared" si="532"/>
        <v>3251412.5184039464</v>
      </c>
      <c r="FA250" s="83">
        <f t="shared" si="533"/>
        <v>0</v>
      </c>
      <c r="FB250" s="83">
        <f t="shared" si="534"/>
        <v>7980405.3123508859</v>
      </c>
      <c r="FC250" s="83">
        <f t="shared" si="535"/>
        <v>7980405.3123508859</v>
      </c>
      <c r="FD250" s="83">
        <f t="shared" si="627"/>
        <v>7980405.3123508859</v>
      </c>
      <c r="FE250" s="83">
        <f t="shared" si="628"/>
        <v>7980405.3123508859</v>
      </c>
      <c r="FF250" s="83">
        <f t="shared" si="536"/>
        <v>7980405.3123508859</v>
      </c>
      <c r="FG250" s="113">
        <f>INDEX($EY:$FE,ROW(),MATCH($FG$42,$EY$47:$FE$47,0))</f>
        <v>7980405.3123508859</v>
      </c>
      <c r="FH250" s="83">
        <f t="shared" si="537"/>
        <v>594478.92581118236</v>
      </c>
      <c r="FI250" s="83">
        <f t="shared" si="538"/>
        <v>521930.97390988469</v>
      </c>
      <c r="FJ250" s="84">
        <v>3854010.3401726801</v>
      </c>
      <c r="FK250" s="84">
        <v>1112727.15903736</v>
      </c>
      <c r="FL250" s="84">
        <v>-344404.57337458199</v>
      </c>
      <c r="FM250" s="83">
        <f t="shared" si="629"/>
        <v>-344404.57337458199</v>
      </c>
      <c r="FN250" s="83">
        <f t="shared" si="630"/>
        <v>0</v>
      </c>
      <c r="FO250" s="83">
        <f t="shared" si="539"/>
        <v>768322.585662778</v>
      </c>
      <c r="FP250" s="84">
        <v>28175159.708777301</v>
      </c>
      <c r="FQ250" s="84">
        <v>123145539.53344101</v>
      </c>
      <c r="FR250" s="83">
        <f t="shared" si="540"/>
        <v>123738987.24848983</v>
      </c>
      <c r="FS250" s="83">
        <f t="shared" si="541"/>
        <v>593447.71504881978</v>
      </c>
      <c r="FT250" s="84">
        <v>100186160.46554799</v>
      </c>
      <c r="FU250" s="83">
        <f t="shared" si="631"/>
        <v>101049920.78701276</v>
      </c>
      <c r="FV250" s="83">
        <f t="shared" si="632"/>
        <v>0</v>
      </c>
      <c r="FW250" s="83">
        <f t="shared" si="633"/>
        <v>120382619.205984</v>
      </c>
      <c r="FX250" s="84">
        <v>213809011.65000001</v>
      </c>
      <c r="FY250" s="83">
        <f t="shared" si="542"/>
        <v>233139028.91298723</v>
      </c>
      <c r="FZ250" s="83">
        <f t="shared" si="634"/>
        <v>0</v>
      </c>
      <c r="GA250" s="83">
        <f t="shared" si="543"/>
        <v>0</v>
      </c>
      <c r="GB250" s="83">
        <f t="shared" si="544"/>
        <v>0</v>
      </c>
      <c r="GC250" s="83">
        <f t="shared" si="545"/>
        <v>0</v>
      </c>
      <c r="GD250" s="83">
        <f t="shared" si="546"/>
        <v>0</v>
      </c>
      <c r="GE250" s="83">
        <f t="shared" si="547"/>
        <v>0</v>
      </c>
      <c r="GF250" s="83">
        <f t="shared" si="548"/>
        <v>0</v>
      </c>
      <c r="GG250" s="83">
        <f t="shared" si="549"/>
        <v>0</v>
      </c>
      <c r="GH250" s="83">
        <f t="shared" si="550"/>
        <v>0</v>
      </c>
      <c r="GI250" s="83">
        <f t="shared" si="551"/>
        <v>101049920.78701276</v>
      </c>
      <c r="GJ250" s="83">
        <f t="shared" si="552"/>
        <v>0</v>
      </c>
      <c r="GK250" s="83">
        <f t="shared" si="553"/>
        <v>101049920.78701276</v>
      </c>
      <c r="GL250" s="83">
        <f t="shared" si="554"/>
        <v>0</v>
      </c>
      <c r="GM250" s="83">
        <f t="shared" si="555"/>
        <v>101049920.78701276</v>
      </c>
      <c r="GN250" s="83">
        <f t="shared" si="556"/>
        <v>101049920.78701276</v>
      </c>
      <c r="GO250" s="83">
        <f t="shared" si="557"/>
        <v>101049920.78701276</v>
      </c>
      <c r="GP250" s="83">
        <f t="shared" si="558"/>
        <v>101049920.78701276</v>
      </c>
      <c r="GQ250" s="83">
        <f t="shared" si="559"/>
        <v>0</v>
      </c>
      <c r="GR250" s="83">
        <f t="shared" si="560"/>
        <v>0</v>
      </c>
      <c r="GS250" s="83">
        <f t="shared" si="561"/>
        <v>0</v>
      </c>
      <c r="GT250" s="83">
        <f t="shared" si="562"/>
        <v>0</v>
      </c>
      <c r="GU250" s="83">
        <f t="shared" si="563"/>
        <v>0</v>
      </c>
      <c r="GV250" s="83">
        <f t="shared" si="564"/>
        <v>0</v>
      </c>
      <c r="GW250" s="83">
        <f t="shared" si="565"/>
        <v>0</v>
      </c>
      <c r="GX250" s="83">
        <f t="shared" si="566"/>
        <v>0</v>
      </c>
      <c r="GY250" s="83">
        <f t="shared" si="567"/>
        <v>102186311.21707176</v>
      </c>
      <c r="GZ250" s="83">
        <f t="shared" si="568"/>
        <v>0</v>
      </c>
      <c r="HA250" s="83">
        <f t="shared" si="569"/>
        <v>101050136.24891676</v>
      </c>
      <c r="HB250" s="83">
        <f t="shared" si="570"/>
        <v>0</v>
      </c>
      <c r="HC250" s="83">
        <f t="shared" si="571"/>
        <v>103938874.04972476</v>
      </c>
      <c r="HD250" s="83">
        <f t="shared" si="572"/>
        <v>108783000.15460125</v>
      </c>
      <c r="HE250" s="83">
        <f t="shared" si="573"/>
        <v>101667494.76144776</v>
      </c>
      <c r="HF250" s="83">
        <f t="shared" si="574"/>
        <v>101571571.53283577</v>
      </c>
      <c r="HG250" s="83">
        <f t="shared" si="575"/>
        <v>102186311.21707176</v>
      </c>
      <c r="HH250" s="83">
        <f t="shared" si="576"/>
        <v>0</v>
      </c>
      <c r="HI250" s="83">
        <f t="shared" si="577"/>
        <v>101050136.24891676</v>
      </c>
      <c r="HJ250" s="83">
        <f t="shared" si="578"/>
        <v>0</v>
      </c>
      <c r="HK250" s="83">
        <f t="shared" si="579"/>
        <v>104288116.26111019</v>
      </c>
      <c r="HL250" s="83">
        <f t="shared" si="580"/>
        <v>108992795.14408241</v>
      </c>
      <c r="HM250" s="83">
        <f t="shared" si="581"/>
        <v>101642151.81096365</v>
      </c>
      <c r="HN250" s="83">
        <f t="shared" si="582"/>
        <v>101571571.53283577</v>
      </c>
    </row>
    <row r="251" spans="1:222" x14ac:dyDescent="0.2">
      <c r="A251" s="63"/>
      <c r="K251" s="64" t="s">
        <v>561</v>
      </c>
      <c r="L251" s="64"/>
      <c r="M251" s="84">
        <v>1</v>
      </c>
      <c r="N251" s="84">
        <v>2</v>
      </c>
      <c r="O251" s="84"/>
      <c r="P251" s="84">
        <v>1</v>
      </c>
      <c r="Q251" s="84">
        <v>1</v>
      </c>
      <c r="R251" s="84">
        <v>1</v>
      </c>
      <c r="S251" s="83">
        <f t="shared" si="483"/>
        <v>40</v>
      </c>
      <c r="T251" s="87">
        <f t="shared" si="484"/>
        <v>0</v>
      </c>
      <c r="U251" s="84"/>
      <c r="V251" s="84"/>
      <c r="W251" s="85">
        <v>1.00024210941281</v>
      </c>
      <c r="X251" s="85">
        <v>1.0002339848719699</v>
      </c>
      <c r="Y251" s="85">
        <v>1.0002529927891799</v>
      </c>
      <c r="Z251" s="85">
        <v>1.0002420677567501</v>
      </c>
      <c r="AA251" s="85">
        <v>1.00048848229503</v>
      </c>
      <c r="AB251" s="85">
        <v>1.0000953838487301</v>
      </c>
      <c r="AC251" s="85">
        <v>1.00024210941281</v>
      </c>
      <c r="AD251" s="85">
        <v>1.00026119957135</v>
      </c>
      <c r="AE251" s="85">
        <v>1.0002420359899</v>
      </c>
      <c r="AF251" s="98">
        <v>2369461.6417604801</v>
      </c>
      <c r="AG251" s="84">
        <v>2364643.7088047802</v>
      </c>
      <c r="AH251" s="84">
        <v>2375932.4560954398</v>
      </c>
      <c r="AI251" s="84">
        <v>2369423.3105373201</v>
      </c>
      <c r="AJ251" s="84">
        <v>2404209.8741242499</v>
      </c>
      <c r="AK251" s="84">
        <v>2348605.4091000599</v>
      </c>
      <c r="AL251" s="98">
        <v>2369461.6417604801</v>
      </c>
      <c r="AM251" s="84">
        <v>2382465.5315765799</v>
      </c>
      <c r="AN251" s="84">
        <v>2367955.2704024501</v>
      </c>
      <c r="AO251" s="84">
        <v>46652.682743121397</v>
      </c>
      <c r="AP251" s="84"/>
      <c r="AQ251" s="84">
        <v>46652.682743121397</v>
      </c>
      <c r="AR251" s="84">
        <v>2377091.42408494</v>
      </c>
      <c r="AS251" s="83">
        <f t="shared" si="485"/>
        <v>2377091.42408494</v>
      </c>
      <c r="AT251" s="83">
        <f t="shared" si="583"/>
        <v>2377091.42408494</v>
      </c>
      <c r="AU251" s="83">
        <f t="shared" si="486"/>
        <v>0</v>
      </c>
      <c r="AV251" s="84">
        <v>2326952.04</v>
      </c>
      <c r="AW251" s="84">
        <v>2249986.39</v>
      </c>
      <c r="AX251" s="84"/>
      <c r="AY251" s="83">
        <f t="shared" si="584"/>
        <v>2373604.7227431214</v>
      </c>
      <c r="AZ251" s="83">
        <f t="shared" si="585"/>
        <v>0</v>
      </c>
      <c r="BA251" s="83">
        <f t="shared" si="586"/>
        <v>2493079.9745036014</v>
      </c>
      <c r="BB251" s="83">
        <f t="shared" si="587"/>
        <v>2493079.9745036014</v>
      </c>
      <c r="BC251" s="83">
        <f t="shared" si="588"/>
        <v>2493079.9745036014</v>
      </c>
      <c r="BD251" s="83">
        <f t="shared" si="589"/>
        <v>2493079.9745036014</v>
      </c>
      <c r="BE251" s="83">
        <f t="shared" si="487"/>
        <v>0</v>
      </c>
      <c r="BF251" s="83">
        <f t="shared" si="488"/>
        <v>0</v>
      </c>
      <c r="BG251" s="83">
        <f t="shared" si="590"/>
        <v>2493079.9745036014</v>
      </c>
      <c r="BH251" s="83">
        <f t="shared" si="591"/>
        <v>2488262.0415479015</v>
      </c>
      <c r="BI251" s="83">
        <f t="shared" si="592"/>
        <v>2499550.7888385612</v>
      </c>
      <c r="BJ251" s="83">
        <f t="shared" si="593"/>
        <v>2493041.6432804414</v>
      </c>
      <c r="BK251" s="83">
        <f t="shared" si="594"/>
        <v>2527828.2068673712</v>
      </c>
      <c r="BL251" s="83">
        <f t="shared" si="595"/>
        <v>2472223.7418431812</v>
      </c>
      <c r="BM251" s="83">
        <f t="shared" si="596"/>
        <v>2506083.8643197012</v>
      </c>
      <c r="BN251" s="83">
        <f t="shared" si="597"/>
        <v>2491573.6031455714</v>
      </c>
      <c r="BO251" s="83">
        <f t="shared" si="489"/>
        <v>0</v>
      </c>
      <c r="BP251" s="83">
        <f t="shared" si="598"/>
        <v>0</v>
      </c>
      <c r="BQ251" s="83">
        <f t="shared" si="599"/>
        <v>2493653.6434703637</v>
      </c>
      <c r="BR251" s="83">
        <f t="shared" si="600"/>
        <v>2493653.6434703637</v>
      </c>
      <c r="BS251" s="83">
        <f t="shared" si="601"/>
        <v>2493653.6434703637</v>
      </c>
      <c r="BT251" s="83">
        <f t="shared" si="602"/>
        <v>2493653.6434703637</v>
      </c>
      <c r="BU251" s="83">
        <f t="shared" si="603"/>
        <v>2493653.6434703637</v>
      </c>
      <c r="BV251" s="83">
        <f t="shared" si="604"/>
        <v>2488815.3324033604</v>
      </c>
      <c r="BW251" s="83">
        <f t="shared" si="605"/>
        <v>2500151.8826175318</v>
      </c>
      <c r="BX251" s="83">
        <f t="shared" si="606"/>
        <v>2493615.2042660145</v>
      </c>
      <c r="BY251" s="83">
        <f t="shared" si="607"/>
        <v>2529002.6208244171</v>
      </c>
      <c r="BZ251" s="83">
        <f t="shared" si="608"/>
        <v>2472447.7608662494</v>
      </c>
      <c r="CA251" s="83">
        <f t="shared" si="609"/>
        <v>2506706.1632953049</v>
      </c>
      <c r="CB251" s="83">
        <f t="shared" si="610"/>
        <v>2492146.7335434821</v>
      </c>
      <c r="CC251" s="84"/>
      <c r="CD251" s="84"/>
      <c r="CE251" s="84"/>
      <c r="CF251" s="84"/>
      <c r="CG251" s="84"/>
      <c r="CH251" s="84"/>
      <c r="CI251" s="84"/>
      <c r="CJ251" s="84"/>
      <c r="CK251" s="84"/>
      <c r="CL251" s="83">
        <f t="shared" si="478"/>
        <v>0</v>
      </c>
      <c r="CM251" s="83">
        <f t="shared" si="479"/>
        <v>6470.8143349597231</v>
      </c>
      <c r="CN251" s="83">
        <f t="shared" si="480"/>
        <v>0</v>
      </c>
      <c r="CO251" s="83">
        <f t="shared" si="611"/>
        <v>34748.232363769785</v>
      </c>
      <c r="CP251" s="83">
        <f t="shared" si="612"/>
        <v>0</v>
      </c>
      <c r="CQ251" s="83">
        <f t="shared" si="613"/>
        <v>0</v>
      </c>
      <c r="CR251" s="83">
        <f t="shared" si="614"/>
        <v>0</v>
      </c>
      <c r="CS251" s="83">
        <f t="shared" si="615"/>
        <v>0</v>
      </c>
      <c r="CT251" s="83">
        <f t="shared" si="616"/>
        <v>0</v>
      </c>
      <c r="CU251" s="83">
        <f t="shared" si="617"/>
        <v>0</v>
      </c>
      <c r="CV251" s="83">
        <f t="shared" si="490"/>
        <v>34748.232363769785</v>
      </c>
      <c r="CW251" s="83">
        <f>INDEX($CO:$CU,ROW(),MATCH($CW$42,$CO$47:$CU$47,0))</f>
        <v>0</v>
      </c>
      <c r="CX251" s="83">
        <f t="shared" si="481"/>
        <v>13003.889816099778</v>
      </c>
      <c r="CY251" s="83">
        <f t="shared" si="482"/>
        <v>0</v>
      </c>
      <c r="CZ251" s="83">
        <f t="shared" si="491"/>
        <v>0</v>
      </c>
      <c r="DA251" s="83">
        <f t="shared" si="492"/>
        <v>6498.2391471681185</v>
      </c>
      <c r="DB251" s="83">
        <f t="shared" si="493"/>
        <v>0</v>
      </c>
      <c r="DC251" s="83">
        <f t="shared" si="618"/>
        <v>35348.977354053408</v>
      </c>
      <c r="DD251" s="83">
        <f t="shared" si="619"/>
        <v>0</v>
      </c>
      <c r="DE251" s="83">
        <f t="shared" si="620"/>
        <v>0</v>
      </c>
      <c r="DF251" s="83">
        <f t="shared" si="621"/>
        <v>0</v>
      </c>
      <c r="DG251" s="83">
        <f t="shared" si="622"/>
        <v>0</v>
      </c>
      <c r="DH251" s="83">
        <f t="shared" si="623"/>
        <v>0</v>
      </c>
      <c r="DI251" s="83">
        <f t="shared" si="624"/>
        <v>0</v>
      </c>
      <c r="DJ251" s="83">
        <f t="shared" si="494"/>
        <v>35348.977354053408</v>
      </c>
      <c r="DK251" s="83">
        <f>INDEX($DC:$DI,ROW(),MATCH($DK$42,$DC$47:$DI$47,0))</f>
        <v>0</v>
      </c>
      <c r="DL251" s="83">
        <f t="shared" si="495"/>
        <v>13052.519824941177</v>
      </c>
      <c r="DM251" s="83">
        <f t="shared" si="496"/>
        <v>0</v>
      </c>
      <c r="DN251" s="83">
        <f t="shared" si="497"/>
        <v>0</v>
      </c>
      <c r="DO251" s="83">
        <f t="shared" si="498"/>
        <v>444.11968209003436</v>
      </c>
      <c r="DP251" s="83">
        <f t="shared" si="499"/>
        <v>0</v>
      </c>
      <c r="DQ251" s="83">
        <f t="shared" si="500"/>
        <v>-5595.0246531241046</v>
      </c>
      <c r="DR251" s="83">
        <f t="shared" si="501"/>
        <v>0</v>
      </c>
      <c r="DS251" s="83">
        <f t="shared" si="502"/>
        <v>0</v>
      </c>
      <c r="DT251" s="83">
        <f t="shared" si="503"/>
        <v>0</v>
      </c>
      <c r="DU251" s="83">
        <f t="shared" si="504"/>
        <v>0</v>
      </c>
      <c r="DV251" s="83">
        <f t="shared" si="505"/>
        <v>536.64127164689796</v>
      </c>
      <c r="DW251" s="83">
        <f t="shared" si="506"/>
        <v>0</v>
      </c>
      <c r="DX251" s="83">
        <f t="shared" si="507"/>
        <v>0</v>
      </c>
      <c r="DY251" s="83">
        <f t="shared" si="508"/>
        <v>441.69358404092713</v>
      </c>
      <c r="DZ251" s="83">
        <f t="shared" si="509"/>
        <v>0</v>
      </c>
      <c r="EA251" s="83">
        <f t="shared" si="510"/>
        <v>-5427.2788608587553</v>
      </c>
      <c r="EB251" s="83">
        <f t="shared" si="511"/>
        <v>0</v>
      </c>
      <c r="EC251" s="83">
        <f t="shared" si="512"/>
        <v>0</v>
      </c>
      <c r="ED251" s="83">
        <f t="shared" si="513"/>
        <v>0</v>
      </c>
      <c r="EE251" s="83">
        <f t="shared" si="514"/>
        <v>0</v>
      </c>
      <c r="EF251" s="83">
        <f t="shared" si="515"/>
        <v>533.68455723694012</v>
      </c>
      <c r="EG251" s="83">
        <f t="shared" si="516"/>
        <v>0</v>
      </c>
      <c r="EH251" s="83">
        <f t="shared" si="517"/>
        <v>0</v>
      </c>
      <c r="EI251" s="83">
        <f t="shared" si="518"/>
        <v>6026.694652869689</v>
      </c>
      <c r="EJ251" s="83">
        <f t="shared" si="519"/>
        <v>0</v>
      </c>
      <c r="EK251" s="83">
        <f t="shared" si="520"/>
        <v>40343.257016893891</v>
      </c>
      <c r="EL251" s="83">
        <f t="shared" si="521"/>
        <v>0</v>
      </c>
      <c r="EM251" s="83">
        <f t="shared" si="522"/>
        <v>0</v>
      </c>
      <c r="EN251" s="83">
        <f t="shared" si="523"/>
        <v>0</v>
      </c>
      <c r="EO251" s="83">
        <f t="shared" si="524"/>
        <v>0</v>
      </c>
      <c r="EP251" s="83">
        <f t="shared" si="625"/>
        <v>0</v>
      </c>
      <c r="EQ251" s="83">
        <f t="shared" si="626"/>
        <v>0</v>
      </c>
      <c r="ER251" s="83">
        <f t="shared" si="525"/>
        <v>40343.257016893891</v>
      </c>
      <c r="ES251" s="83">
        <f>INDEX($EK:$EQ,ROW(),MATCH($ES$42,$EK$47:$EQ$47,0))</f>
        <v>0</v>
      </c>
      <c r="ET251" s="83">
        <f t="shared" si="526"/>
        <v>12467.248544452879</v>
      </c>
      <c r="EU251" s="83">
        <f t="shared" si="527"/>
        <v>0</v>
      </c>
      <c r="EV251" s="83">
        <f t="shared" si="528"/>
        <v>0</v>
      </c>
      <c r="EW251" s="83">
        <f t="shared" si="529"/>
        <v>6056.5455631271916</v>
      </c>
      <c r="EX251" s="83">
        <f t="shared" si="530"/>
        <v>0</v>
      </c>
      <c r="EY251" s="83">
        <f t="shared" si="531"/>
        <v>40776.256214912166</v>
      </c>
      <c r="EZ251" s="83">
        <f t="shared" si="532"/>
        <v>0</v>
      </c>
      <c r="FA251" s="83">
        <f t="shared" si="533"/>
        <v>0</v>
      </c>
      <c r="FB251" s="83">
        <f t="shared" si="534"/>
        <v>0</v>
      </c>
      <c r="FC251" s="83">
        <f t="shared" si="535"/>
        <v>0</v>
      </c>
      <c r="FD251" s="83">
        <f t="shared" si="627"/>
        <v>0</v>
      </c>
      <c r="FE251" s="83">
        <f t="shared" si="628"/>
        <v>0</v>
      </c>
      <c r="FF251" s="83">
        <f t="shared" si="536"/>
        <v>40776.256214912166</v>
      </c>
      <c r="FG251" s="113">
        <f>INDEX($EY:$FE,ROW(),MATCH($FG$42,$EY$47:$FE$47,0))</f>
        <v>0</v>
      </c>
      <c r="FH251" s="83">
        <f t="shared" si="537"/>
        <v>12518.835267704237</v>
      </c>
      <c r="FI251" s="83">
        <f t="shared" si="538"/>
        <v>0</v>
      </c>
      <c r="FJ251" s="84">
        <v>73541.176070231901</v>
      </c>
      <c r="FK251" s="84">
        <v>26755.322903964101</v>
      </c>
      <c r="FL251" s="84">
        <v>-28471.386359358599</v>
      </c>
      <c r="FM251" s="83">
        <f t="shared" si="629"/>
        <v>-28471.386359358599</v>
      </c>
      <c r="FN251" s="83">
        <f t="shared" si="630"/>
        <v>0</v>
      </c>
      <c r="FO251" s="83">
        <f t="shared" si="539"/>
        <v>-1716.0634553944983</v>
      </c>
      <c r="FP251" s="84">
        <v>656742.88541299698</v>
      </c>
      <c r="FQ251" s="84">
        <v>2789474.3369462299</v>
      </c>
      <c r="FR251" s="83">
        <f t="shared" si="540"/>
        <v>2903330.9245586395</v>
      </c>
      <c r="FS251" s="83">
        <f t="shared" si="541"/>
        <v>113856.58761240961</v>
      </c>
      <c r="FT251" s="84">
        <v>2318413.1517604799</v>
      </c>
      <c r="FU251" s="83">
        <f t="shared" si="631"/>
        <v>2493079.9745036014</v>
      </c>
      <c r="FV251" s="83">
        <f t="shared" si="632"/>
        <v>2493079.9745036014</v>
      </c>
      <c r="FW251" s="83">
        <f t="shared" si="633"/>
        <v>2377091.42408494</v>
      </c>
      <c r="FX251" s="84">
        <v>-375014.89</v>
      </c>
      <c r="FY251" s="83">
        <f t="shared" si="542"/>
        <v>0</v>
      </c>
      <c r="FZ251" s="83">
        <f t="shared" si="634"/>
        <v>51048.490000000224</v>
      </c>
      <c r="GA251" s="83">
        <f t="shared" si="543"/>
        <v>0</v>
      </c>
      <c r="GB251" s="83">
        <f t="shared" si="544"/>
        <v>0</v>
      </c>
      <c r="GC251" s="83">
        <f t="shared" si="545"/>
        <v>0</v>
      </c>
      <c r="GD251" s="83">
        <f t="shared" si="546"/>
        <v>0</v>
      </c>
      <c r="GE251" s="83">
        <f t="shared" si="547"/>
        <v>0</v>
      </c>
      <c r="GF251" s="83">
        <f t="shared" si="548"/>
        <v>0</v>
      </c>
      <c r="GG251" s="83">
        <f t="shared" si="549"/>
        <v>0</v>
      </c>
      <c r="GH251" s="83">
        <f t="shared" si="550"/>
        <v>0</v>
      </c>
      <c r="GI251" s="83">
        <f t="shared" si="551"/>
        <v>0</v>
      </c>
      <c r="GJ251" s="83">
        <f t="shared" si="552"/>
        <v>2493079.9745036014</v>
      </c>
      <c r="GK251" s="83">
        <f t="shared" si="553"/>
        <v>0</v>
      </c>
      <c r="GL251" s="83">
        <f t="shared" si="554"/>
        <v>2493079.9745036014</v>
      </c>
      <c r="GM251" s="83">
        <f t="shared" si="555"/>
        <v>0</v>
      </c>
      <c r="GN251" s="83">
        <f t="shared" si="556"/>
        <v>0</v>
      </c>
      <c r="GO251" s="83">
        <f t="shared" si="557"/>
        <v>2493079.9745036014</v>
      </c>
      <c r="GP251" s="83">
        <f t="shared" si="558"/>
        <v>0</v>
      </c>
      <c r="GQ251" s="83">
        <f t="shared" si="559"/>
        <v>0</v>
      </c>
      <c r="GR251" s="83">
        <f t="shared" si="560"/>
        <v>0</v>
      </c>
      <c r="GS251" s="83">
        <f t="shared" si="561"/>
        <v>0</v>
      </c>
      <c r="GT251" s="83">
        <f t="shared" si="562"/>
        <v>0</v>
      </c>
      <c r="GU251" s="83">
        <f t="shared" si="563"/>
        <v>0</v>
      </c>
      <c r="GV251" s="83">
        <f t="shared" si="564"/>
        <v>0</v>
      </c>
      <c r="GW251" s="83">
        <f t="shared" si="565"/>
        <v>0</v>
      </c>
      <c r="GX251" s="83">
        <f t="shared" si="566"/>
        <v>0</v>
      </c>
      <c r="GY251" s="83">
        <f t="shared" si="567"/>
        <v>0</v>
      </c>
      <c r="GZ251" s="83">
        <f t="shared" si="568"/>
        <v>2499550.7888385612</v>
      </c>
      <c r="HA251" s="83">
        <f t="shared" si="569"/>
        <v>0</v>
      </c>
      <c r="HB251" s="83">
        <f t="shared" si="570"/>
        <v>2527828.2068673712</v>
      </c>
      <c r="HC251" s="83">
        <f t="shared" si="571"/>
        <v>0</v>
      </c>
      <c r="HD251" s="83">
        <f t="shared" si="572"/>
        <v>0</v>
      </c>
      <c r="HE251" s="83">
        <f t="shared" si="573"/>
        <v>2506083.8643197012</v>
      </c>
      <c r="HF251" s="83">
        <f t="shared" si="574"/>
        <v>0</v>
      </c>
      <c r="HG251" s="83">
        <f t="shared" si="575"/>
        <v>0</v>
      </c>
      <c r="HH251" s="83">
        <f t="shared" si="576"/>
        <v>2499109.0952545204</v>
      </c>
      <c r="HI251" s="83">
        <f t="shared" si="577"/>
        <v>0</v>
      </c>
      <c r="HJ251" s="83">
        <f t="shared" si="578"/>
        <v>2533255.4857282299</v>
      </c>
      <c r="HK251" s="83">
        <f t="shared" si="579"/>
        <v>0</v>
      </c>
      <c r="HL251" s="83">
        <f t="shared" si="580"/>
        <v>0</v>
      </c>
      <c r="HM251" s="83">
        <f t="shared" si="581"/>
        <v>2505550.1797624645</v>
      </c>
      <c r="HN251" s="83">
        <f t="shared" si="582"/>
        <v>0</v>
      </c>
    </row>
    <row r="252" spans="1:222" x14ac:dyDescent="0.2">
      <c r="A252" s="63"/>
      <c r="K252" s="64" t="s">
        <v>562</v>
      </c>
      <c r="L252" s="64"/>
      <c r="M252" s="84">
        <v>1</v>
      </c>
      <c r="N252" s="84">
        <v>2</v>
      </c>
      <c r="O252" s="84"/>
      <c r="P252" s="84">
        <v>1</v>
      </c>
      <c r="Q252" s="84">
        <v>1</v>
      </c>
      <c r="R252" s="84">
        <v>1</v>
      </c>
      <c r="S252" s="83">
        <f t="shared" si="483"/>
        <v>40</v>
      </c>
      <c r="T252" s="87">
        <f t="shared" si="484"/>
        <v>0</v>
      </c>
      <c r="U252" s="84"/>
      <c r="V252" s="84"/>
      <c r="W252" s="85">
        <v>1.00013096258045</v>
      </c>
      <c r="X252" s="85">
        <v>1.0001377513299201</v>
      </c>
      <c r="Y252" s="85">
        <v>1.0001217448851301</v>
      </c>
      <c r="Z252" s="85">
        <v>1.00013097833986</v>
      </c>
      <c r="AA252" s="85">
        <v>1.00029282310872</v>
      </c>
      <c r="AB252" s="85">
        <v>1.0000318028433799</v>
      </c>
      <c r="AC252" s="85">
        <v>1.00013096258045</v>
      </c>
      <c r="AD252" s="85">
        <v>1.0001490900723</v>
      </c>
      <c r="AE252" s="85">
        <v>1.0001305972446499</v>
      </c>
      <c r="AF252" s="98">
        <v>6786400.51603767</v>
      </c>
      <c r="AG252" s="84">
        <v>6801077.8259375403</v>
      </c>
      <c r="AH252" s="84">
        <v>6766660.1999035897</v>
      </c>
      <c r="AI252" s="84">
        <v>6786424.5412230901</v>
      </c>
      <c r="AJ252" s="84">
        <v>6852495.4783417797</v>
      </c>
      <c r="AK252" s="84">
        <v>6734968.1618636502</v>
      </c>
      <c r="AL252" s="98">
        <v>6786400.51603767</v>
      </c>
      <c r="AM252" s="84">
        <v>6818570.0357793802</v>
      </c>
      <c r="AN252" s="84">
        <v>6794472.8997525796</v>
      </c>
      <c r="AO252" s="84">
        <v>144290.62899755099</v>
      </c>
      <c r="AP252" s="84"/>
      <c r="AQ252" s="84">
        <v>144290.62899755099</v>
      </c>
      <c r="AR252" s="84">
        <v>6787630.5153983496</v>
      </c>
      <c r="AS252" s="83">
        <f t="shared" si="485"/>
        <v>6787630.5153983496</v>
      </c>
      <c r="AT252" s="83">
        <f t="shared" si="583"/>
        <v>6787630.5153983496</v>
      </c>
      <c r="AU252" s="83">
        <f t="shared" si="486"/>
        <v>0</v>
      </c>
      <c r="AV252" s="84">
        <v>6644460.7599999998</v>
      </c>
      <c r="AW252" s="84">
        <v>6412225.5899999999</v>
      </c>
      <c r="AX252" s="84"/>
      <c r="AY252" s="83">
        <f t="shared" si="584"/>
        <v>6788751.3889975511</v>
      </c>
      <c r="AZ252" s="83">
        <f t="shared" si="585"/>
        <v>0</v>
      </c>
      <c r="BA252" s="83">
        <f t="shared" si="586"/>
        <v>7162926.3150352212</v>
      </c>
      <c r="BB252" s="83">
        <f t="shared" si="587"/>
        <v>7162926.3150352212</v>
      </c>
      <c r="BC252" s="83">
        <f t="shared" si="588"/>
        <v>7162926.3150352212</v>
      </c>
      <c r="BD252" s="83">
        <f t="shared" si="589"/>
        <v>7162926.3150352212</v>
      </c>
      <c r="BE252" s="83">
        <f t="shared" si="487"/>
        <v>0</v>
      </c>
      <c r="BF252" s="83">
        <f t="shared" si="488"/>
        <v>0</v>
      </c>
      <c r="BG252" s="83">
        <f t="shared" si="590"/>
        <v>7162926.3150352212</v>
      </c>
      <c r="BH252" s="83">
        <f t="shared" si="591"/>
        <v>7177603.6249350915</v>
      </c>
      <c r="BI252" s="83">
        <f t="shared" si="592"/>
        <v>7143185.9989011409</v>
      </c>
      <c r="BJ252" s="83">
        <f t="shared" si="593"/>
        <v>7162950.3402206413</v>
      </c>
      <c r="BK252" s="83">
        <f t="shared" si="594"/>
        <v>7229021.2773393309</v>
      </c>
      <c r="BL252" s="83">
        <f t="shared" si="595"/>
        <v>7111493.9608612014</v>
      </c>
      <c r="BM252" s="83">
        <f t="shared" si="596"/>
        <v>7195095.8347769314</v>
      </c>
      <c r="BN252" s="83">
        <f t="shared" si="597"/>
        <v>7170998.6987501308</v>
      </c>
      <c r="BO252" s="83">
        <f t="shared" si="489"/>
        <v>0</v>
      </c>
      <c r="BP252" s="83">
        <f t="shared" si="598"/>
        <v>0</v>
      </c>
      <c r="BQ252" s="83">
        <f t="shared" si="599"/>
        <v>7163815.0795587683</v>
      </c>
      <c r="BR252" s="83">
        <f t="shared" si="600"/>
        <v>7163815.0795587683</v>
      </c>
      <c r="BS252" s="83">
        <f t="shared" si="601"/>
        <v>7163815.0795587683</v>
      </c>
      <c r="BT252" s="83">
        <f t="shared" si="602"/>
        <v>7163815.0795587683</v>
      </c>
      <c r="BU252" s="83">
        <f t="shared" si="603"/>
        <v>7163815.0795587683</v>
      </c>
      <c r="BV252" s="83">
        <f t="shared" si="604"/>
        <v>7178540.4824505048</v>
      </c>
      <c r="BW252" s="83">
        <f t="shared" si="605"/>
        <v>7144009.8051698925</v>
      </c>
      <c r="BX252" s="83">
        <f t="shared" si="606"/>
        <v>7163839.2148406357</v>
      </c>
      <c r="BY252" s="83">
        <f t="shared" si="607"/>
        <v>7231027.8463677885</v>
      </c>
      <c r="BZ252" s="83">
        <f t="shared" si="608"/>
        <v>7111708.1519988216</v>
      </c>
      <c r="CA252" s="83">
        <f t="shared" si="609"/>
        <v>7196112.4158765487</v>
      </c>
      <c r="CB252" s="83">
        <f t="shared" si="610"/>
        <v>7171886.0381896868</v>
      </c>
      <c r="CC252" s="84"/>
      <c r="CD252" s="84"/>
      <c r="CE252" s="84"/>
      <c r="CF252" s="84"/>
      <c r="CG252" s="84"/>
      <c r="CH252" s="84"/>
      <c r="CI252" s="84"/>
      <c r="CJ252" s="84"/>
      <c r="CK252" s="84"/>
      <c r="CL252" s="83">
        <f t="shared" si="478"/>
        <v>14677.309899870306</v>
      </c>
      <c r="CM252" s="83">
        <f t="shared" si="479"/>
        <v>0</v>
      </c>
      <c r="CN252" s="83">
        <f t="shared" si="480"/>
        <v>24.025185420177877</v>
      </c>
      <c r="CO252" s="83">
        <f t="shared" si="611"/>
        <v>66094.962304109707</v>
      </c>
      <c r="CP252" s="83">
        <f t="shared" si="612"/>
        <v>0</v>
      </c>
      <c r="CQ252" s="83">
        <f t="shared" si="613"/>
        <v>0</v>
      </c>
      <c r="CR252" s="83">
        <f t="shared" si="614"/>
        <v>0</v>
      </c>
      <c r="CS252" s="83">
        <f t="shared" si="615"/>
        <v>0</v>
      </c>
      <c r="CT252" s="83">
        <f t="shared" si="616"/>
        <v>0</v>
      </c>
      <c r="CU252" s="83">
        <f t="shared" si="617"/>
        <v>0</v>
      </c>
      <c r="CV252" s="83">
        <f t="shared" si="490"/>
        <v>66094.962304109707</v>
      </c>
      <c r="CW252" s="83">
        <f>INDEX($CO:$CU,ROW(),MATCH($CW$42,$CO$47:$CU$47,0))</f>
        <v>0</v>
      </c>
      <c r="CX252" s="83">
        <f t="shared" si="481"/>
        <v>32169.519741710275</v>
      </c>
      <c r="CY252" s="83">
        <f t="shared" si="482"/>
        <v>8072.3837149096653</v>
      </c>
      <c r="CZ252" s="83">
        <f t="shared" si="491"/>
        <v>14725.402891736478</v>
      </c>
      <c r="DA252" s="83">
        <f t="shared" si="492"/>
        <v>0</v>
      </c>
      <c r="DB252" s="83">
        <f t="shared" si="493"/>
        <v>24.135281867347658</v>
      </c>
      <c r="DC252" s="83">
        <f t="shared" si="618"/>
        <v>67212.766809020191</v>
      </c>
      <c r="DD252" s="83">
        <f t="shared" si="619"/>
        <v>0</v>
      </c>
      <c r="DE252" s="83">
        <f t="shared" si="620"/>
        <v>0</v>
      </c>
      <c r="DF252" s="83">
        <f t="shared" si="621"/>
        <v>0</v>
      </c>
      <c r="DG252" s="83">
        <f t="shared" si="622"/>
        <v>0</v>
      </c>
      <c r="DH252" s="83">
        <f t="shared" si="623"/>
        <v>0</v>
      </c>
      <c r="DI252" s="83">
        <f t="shared" si="624"/>
        <v>0</v>
      </c>
      <c r="DJ252" s="83">
        <f t="shared" si="494"/>
        <v>67212.766809020191</v>
      </c>
      <c r="DK252" s="83">
        <f>INDEX($DC:$DI,ROW(),MATCH($DK$42,$DC$47:$DI$47,0))</f>
        <v>0</v>
      </c>
      <c r="DL252" s="83">
        <f t="shared" si="495"/>
        <v>32297.336317780428</v>
      </c>
      <c r="DM252" s="83">
        <f t="shared" si="496"/>
        <v>8070.9586309185252</v>
      </c>
      <c r="DN252" s="83">
        <f t="shared" si="497"/>
        <v>0</v>
      </c>
      <c r="DO252" s="83">
        <f t="shared" si="498"/>
        <v>0</v>
      </c>
      <c r="DP252" s="83">
        <f t="shared" si="499"/>
        <v>0</v>
      </c>
      <c r="DQ252" s="83">
        <f t="shared" si="500"/>
        <v>-10642.352671854955</v>
      </c>
      <c r="DR252" s="83">
        <f t="shared" si="501"/>
        <v>0</v>
      </c>
      <c r="DS252" s="83">
        <f t="shared" si="502"/>
        <v>0</v>
      </c>
      <c r="DT252" s="83">
        <f t="shared" si="503"/>
        <v>0</v>
      </c>
      <c r="DU252" s="83">
        <f t="shared" si="504"/>
        <v>0</v>
      </c>
      <c r="DV252" s="83">
        <f t="shared" si="505"/>
        <v>1327.5636926028019</v>
      </c>
      <c r="DW252" s="83">
        <f t="shared" si="506"/>
        <v>0</v>
      </c>
      <c r="DX252" s="83">
        <f t="shared" si="507"/>
        <v>0</v>
      </c>
      <c r="DY252" s="83">
        <f t="shared" si="508"/>
        <v>0</v>
      </c>
      <c r="DZ252" s="83">
        <f t="shared" si="509"/>
        <v>0</v>
      </c>
      <c r="EA252" s="83">
        <f t="shared" si="510"/>
        <v>-10319.461998257646</v>
      </c>
      <c r="EB252" s="83">
        <f t="shared" si="511"/>
        <v>0</v>
      </c>
      <c r="EC252" s="83">
        <f t="shared" si="512"/>
        <v>0</v>
      </c>
      <c r="ED252" s="83">
        <f t="shared" si="513"/>
        <v>0</v>
      </c>
      <c r="EE252" s="83">
        <f t="shared" si="514"/>
        <v>0</v>
      </c>
      <c r="EF252" s="83">
        <f t="shared" si="515"/>
        <v>1320.5564798109679</v>
      </c>
      <c r="EG252" s="83">
        <f t="shared" si="516"/>
        <v>0</v>
      </c>
      <c r="EH252" s="83">
        <f t="shared" si="517"/>
        <v>14677.309899870306</v>
      </c>
      <c r="EI252" s="83">
        <f t="shared" si="518"/>
        <v>0</v>
      </c>
      <c r="EJ252" s="83">
        <f t="shared" si="519"/>
        <v>24.025185420177877</v>
      </c>
      <c r="EK252" s="83">
        <f t="shared" si="520"/>
        <v>76737.314975964662</v>
      </c>
      <c r="EL252" s="83">
        <f t="shared" si="521"/>
        <v>0</v>
      </c>
      <c r="EM252" s="83">
        <f t="shared" si="522"/>
        <v>0</v>
      </c>
      <c r="EN252" s="83">
        <f t="shared" si="523"/>
        <v>0</v>
      </c>
      <c r="EO252" s="83">
        <f t="shared" si="524"/>
        <v>0</v>
      </c>
      <c r="EP252" s="83">
        <f t="shared" si="625"/>
        <v>0</v>
      </c>
      <c r="EQ252" s="83">
        <f t="shared" si="626"/>
        <v>0</v>
      </c>
      <c r="ER252" s="83">
        <f t="shared" si="525"/>
        <v>76737.314975964662</v>
      </c>
      <c r="ES252" s="83">
        <f>INDEX($EK:$EQ,ROW(),MATCH($ES$42,$EK$47:$EQ$47,0))</f>
        <v>0</v>
      </c>
      <c r="ET252" s="83">
        <f t="shared" si="526"/>
        <v>30841.956049107474</v>
      </c>
      <c r="EU252" s="83">
        <f t="shared" si="527"/>
        <v>8072.3837149096653</v>
      </c>
      <c r="EV252" s="83">
        <f t="shared" si="528"/>
        <v>14725.402891736478</v>
      </c>
      <c r="EW252" s="83">
        <f t="shared" si="529"/>
        <v>0</v>
      </c>
      <c r="EX252" s="83">
        <f t="shared" si="530"/>
        <v>24.135281867347658</v>
      </c>
      <c r="EY252" s="83">
        <f t="shared" si="531"/>
        <v>77532.228807277832</v>
      </c>
      <c r="EZ252" s="83">
        <f t="shared" si="532"/>
        <v>0</v>
      </c>
      <c r="FA252" s="83">
        <f t="shared" si="533"/>
        <v>0</v>
      </c>
      <c r="FB252" s="83">
        <f t="shared" si="534"/>
        <v>0</v>
      </c>
      <c r="FC252" s="83">
        <f t="shared" si="535"/>
        <v>0</v>
      </c>
      <c r="FD252" s="83">
        <f t="shared" si="627"/>
        <v>0</v>
      </c>
      <c r="FE252" s="83">
        <f t="shared" si="628"/>
        <v>0</v>
      </c>
      <c r="FF252" s="83">
        <f t="shared" si="536"/>
        <v>77532.228807277832</v>
      </c>
      <c r="FG252" s="113">
        <f>INDEX($EY:$FE,ROW(),MATCH($FG$42,$EY$47:$FE$47,0))</f>
        <v>0</v>
      </c>
      <c r="FH252" s="83">
        <f t="shared" si="537"/>
        <v>30976.779837969461</v>
      </c>
      <c r="FI252" s="83">
        <f t="shared" si="538"/>
        <v>8070.9586309185252</v>
      </c>
      <c r="FJ252" s="84">
        <v>190468.08363283801</v>
      </c>
      <c r="FK252" s="84">
        <v>58955.541114570398</v>
      </c>
      <c r="FL252" s="84">
        <v>-562509.52702145802</v>
      </c>
      <c r="FM252" s="83">
        <f t="shared" si="629"/>
        <v>-562509.52702145802</v>
      </c>
      <c r="FN252" s="83">
        <f t="shared" si="630"/>
        <v>0</v>
      </c>
      <c r="FO252" s="83">
        <f t="shared" si="539"/>
        <v>-503553.98590688762</v>
      </c>
      <c r="FP252" s="84">
        <v>1939710.12790462</v>
      </c>
      <c r="FQ252" s="84">
        <v>8221364.12376949</v>
      </c>
      <c r="FR252" s="83">
        <f t="shared" si="540"/>
        <v>8939840.4162163399</v>
      </c>
      <c r="FS252" s="83">
        <f t="shared" si="541"/>
        <v>718476.29244684987</v>
      </c>
      <c r="FT252" s="84">
        <v>6687044.3860376701</v>
      </c>
      <c r="FU252" s="83">
        <f t="shared" si="631"/>
        <v>7162926.3150352212</v>
      </c>
      <c r="FV252" s="83">
        <f t="shared" si="632"/>
        <v>7162926.3150352212</v>
      </c>
      <c r="FW252" s="83">
        <f t="shared" si="633"/>
        <v>6787630.5153983496</v>
      </c>
      <c r="FX252" s="84">
        <v>4050460.69</v>
      </c>
      <c r="FY252" s="83">
        <f t="shared" si="542"/>
        <v>3676285.7639623294</v>
      </c>
      <c r="FZ252" s="83">
        <f t="shared" si="634"/>
        <v>99356.129999999888</v>
      </c>
      <c r="GA252" s="83">
        <f t="shared" si="543"/>
        <v>0</v>
      </c>
      <c r="GB252" s="83">
        <f t="shared" si="544"/>
        <v>0</v>
      </c>
      <c r="GC252" s="83">
        <f t="shared" si="545"/>
        <v>0</v>
      </c>
      <c r="GD252" s="83">
        <f t="shared" si="546"/>
        <v>0</v>
      </c>
      <c r="GE252" s="83">
        <f t="shared" si="547"/>
        <v>0</v>
      </c>
      <c r="GF252" s="83">
        <f t="shared" si="548"/>
        <v>0</v>
      </c>
      <c r="GG252" s="83">
        <f t="shared" si="549"/>
        <v>0</v>
      </c>
      <c r="GH252" s="83">
        <f t="shared" si="550"/>
        <v>0</v>
      </c>
      <c r="GI252" s="83">
        <f t="shared" si="551"/>
        <v>7162926.3150352212</v>
      </c>
      <c r="GJ252" s="83">
        <f t="shared" si="552"/>
        <v>0</v>
      </c>
      <c r="GK252" s="83">
        <f t="shared" si="553"/>
        <v>7162926.3150352212</v>
      </c>
      <c r="GL252" s="83">
        <f t="shared" si="554"/>
        <v>7162926.3150352212</v>
      </c>
      <c r="GM252" s="83">
        <f t="shared" si="555"/>
        <v>0</v>
      </c>
      <c r="GN252" s="83">
        <f t="shared" si="556"/>
        <v>0</v>
      </c>
      <c r="GO252" s="83">
        <f t="shared" si="557"/>
        <v>7162926.3150352212</v>
      </c>
      <c r="GP252" s="83">
        <f t="shared" si="558"/>
        <v>7162926.3150352212</v>
      </c>
      <c r="GQ252" s="83">
        <f t="shared" si="559"/>
        <v>0</v>
      </c>
      <c r="GR252" s="83">
        <f t="shared" si="560"/>
        <v>0</v>
      </c>
      <c r="GS252" s="83">
        <f t="shared" si="561"/>
        <v>0</v>
      </c>
      <c r="GT252" s="83">
        <f t="shared" si="562"/>
        <v>0</v>
      </c>
      <c r="GU252" s="83">
        <f t="shared" si="563"/>
        <v>0</v>
      </c>
      <c r="GV252" s="83">
        <f t="shared" si="564"/>
        <v>0</v>
      </c>
      <c r="GW252" s="83">
        <f t="shared" si="565"/>
        <v>0</v>
      </c>
      <c r="GX252" s="83">
        <f t="shared" si="566"/>
        <v>0</v>
      </c>
      <c r="GY252" s="83">
        <f t="shared" si="567"/>
        <v>7177603.6249350915</v>
      </c>
      <c r="GZ252" s="83">
        <f t="shared" si="568"/>
        <v>0</v>
      </c>
      <c r="HA252" s="83">
        <f t="shared" si="569"/>
        <v>7162950.3402206413</v>
      </c>
      <c r="HB252" s="83">
        <f t="shared" si="570"/>
        <v>7229021.2773393309</v>
      </c>
      <c r="HC252" s="83">
        <f t="shared" si="571"/>
        <v>0</v>
      </c>
      <c r="HD252" s="83">
        <f t="shared" si="572"/>
        <v>0</v>
      </c>
      <c r="HE252" s="83">
        <f t="shared" si="573"/>
        <v>7195095.8347769314</v>
      </c>
      <c r="HF252" s="83">
        <f t="shared" si="574"/>
        <v>7170998.6987501308</v>
      </c>
      <c r="HG252" s="83">
        <f t="shared" si="575"/>
        <v>7177603.6249350915</v>
      </c>
      <c r="HH252" s="83">
        <f t="shared" si="576"/>
        <v>0</v>
      </c>
      <c r="HI252" s="83">
        <f t="shared" si="577"/>
        <v>7162950.3402206413</v>
      </c>
      <c r="HJ252" s="83">
        <f t="shared" si="578"/>
        <v>7239340.7393375887</v>
      </c>
      <c r="HK252" s="83">
        <f t="shared" si="579"/>
        <v>0</v>
      </c>
      <c r="HL252" s="83">
        <f t="shared" si="580"/>
        <v>0</v>
      </c>
      <c r="HM252" s="83">
        <f t="shared" si="581"/>
        <v>7193775.2782971207</v>
      </c>
      <c r="HN252" s="83">
        <f t="shared" si="582"/>
        <v>7170998.6987501308</v>
      </c>
    </row>
    <row r="253" spans="1:222" x14ac:dyDescent="0.2">
      <c r="A253" s="63"/>
      <c r="K253" s="64" t="s">
        <v>563</v>
      </c>
      <c r="L253" s="64"/>
      <c r="M253" s="84">
        <v>1</v>
      </c>
      <c r="N253" s="84">
        <v>2</v>
      </c>
      <c r="O253" s="84"/>
      <c r="P253" s="84"/>
      <c r="Q253" s="84">
        <v>1</v>
      </c>
      <c r="R253" s="84">
        <v>1</v>
      </c>
      <c r="S253" s="83">
        <f t="shared" si="483"/>
        <v>40</v>
      </c>
      <c r="T253" s="87">
        <f t="shared" si="484"/>
        <v>0</v>
      </c>
      <c r="U253" s="84"/>
      <c r="V253" s="84"/>
      <c r="W253" s="85">
        <v>0.99967873476802205</v>
      </c>
      <c r="X253" s="85">
        <v>0.99967242822866598</v>
      </c>
      <c r="Y253" s="85">
        <v>0.99968741945480999</v>
      </c>
      <c r="Z253" s="85">
        <v>0.99967873476802205</v>
      </c>
      <c r="AA253" s="85">
        <v>0.99967385671000097</v>
      </c>
      <c r="AB253" s="85">
        <v>0.99968359583074395</v>
      </c>
      <c r="AC253" s="85">
        <v>0.99967873476802205</v>
      </c>
      <c r="AD253" s="85">
        <v>0.99969927382658896</v>
      </c>
      <c r="AE253" s="85">
        <v>0.99967862451002898</v>
      </c>
      <c r="AF253" s="98">
        <v>21481999.5455295</v>
      </c>
      <c r="AG253" s="84">
        <v>21450505.4774772</v>
      </c>
      <c r="AH253" s="84">
        <v>21525144.783666</v>
      </c>
      <c r="AI253" s="84">
        <v>21481999.5455295</v>
      </c>
      <c r="AJ253" s="84">
        <v>21429064.2166471</v>
      </c>
      <c r="AK253" s="84">
        <v>21526734.266680598</v>
      </c>
      <c r="AL253" s="98">
        <v>21481999.5455295</v>
      </c>
      <c r="AM253" s="84">
        <v>21588628.534599099</v>
      </c>
      <c r="AN253" s="84">
        <v>21472587.869163498</v>
      </c>
      <c r="AO253" s="84">
        <v>474617.07240597199</v>
      </c>
      <c r="AP253" s="84"/>
      <c r="AQ253" s="84">
        <v>474617.07240597199</v>
      </c>
      <c r="AR253" s="84">
        <v>22623471.154269099</v>
      </c>
      <c r="AS253" s="83">
        <f t="shared" si="485"/>
        <v>22623471.154269099</v>
      </c>
      <c r="AT253" s="83">
        <f t="shared" si="583"/>
        <v>22623471.154269099</v>
      </c>
      <c r="AU253" s="83">
        <f t="shared" si="486"/>
        <v>0</v>
      </c>
      <c r="AV253" s="84">
        <v>22146280.07</v>
      </c>
      <c r="AW253" s="84">
        <v>21819736.780000001</v>
      </c>
      <c r="AX253" s="84"/>
      <c r="AY253" s="83">
        <f t="shared" si="584"/>
        <v>22620897.142405972</v>
      </c>
      <c r="AZ253" s="83">
        <f t="shared" si="585"/>
        <v>0</v>
      </c>
      <c r="BA253" s="83">
        <f t="shared" si="586"/>
        <v>22283159.90793547</v>
      </c>
      <c r="BB253" s="83">
        <f t="shared" si="587"/>
        <v>22419284.40646892</v>
      </c>
      <c r="BC253" s="83">
        <f t="shared" si="588"/>
        <v>22419284.40646892</v>
      </c>
      <c r="BD253" s="83">
        <f t="shared" si="589"/>
        <v>22419284.40646892</v>
      </c>
      <c r="BE253" s="83">
        <f t="shared" si="487"/>
        <v>0</v>
      </c>
      <c r="BF253" s="83">
        <f t="shared" si="488"/>
        <v>0</v>
      </c>
      <c r="BG253" s="83">
        <f t="shared" si="590"/>
        <v>22283159.90793547</v>
      </c>
      <c r="BH253" s="83">
        <f t="shared" si="591"/>
        <v>22251665.839883171</v>
      </c>
      <c r="BI253" s="83">
        <f t="shared" si="592"/>
        <v>22326305.14607197</v>
      </c>
      <c r="BJ253" s="83">
        <f t="shared" si="593"/>
        <v>22283159.90793547</v>
      </c>
      <c r="BK253" s="83">
        <f t="shared" si="594"/>
        <v>22230224.57905307</v>
      </c>
      <c r="BL253" s="83">
        <f t="shared" si="595"/>
        <v>22327894.629086569</v>
      </c>
      <c r="BM253" s="83">
        <f t="shared" si="596"/>
        <v>22389788.89700507</v>
      </c>
      <c r="BN253" s="83">
        <f t="shared" si="597"/>
        <v>22273748.231569469</v>
      </c>
      <c r="BO253" s="83">
        <f t="shared" si="489"/>
        <v>0</v>
      </c>
      <c r="BP253" s="83">
        <f t="shared" si="598"/>
        <v>0</v>
      </c>
      <c r="BQ253" s="83">
        <f t="shared" si="599"/>
        <v>22276258.488368124</v>
      </c>
      <c r="BR253" s="83">
        <f t="shared" si="600"/>
        <v>22415143.554728515</v>
      </c>
      <c r="BS253" s="83">
        <f t="shared" si="601"/>
        <v>22415143.554728515</v>
      </c>
      <c r="BT253" s="83">
        <f t="shared" si="602"/>
        <v>22415143.554728515</v>
      </c>
      <c r="BU253" s="83">
        <f t="shared" si="603"/>
        <v>22276258.488368124</v>
      </c>
      <c r="BV253" s="83">
        <f t="shared" si="604"/>
        <v>22244639.259807903</v>
      </c>
      <c r="BW253" s="83">
        <f t="shared" si="605"/>
        <v>22319576.804580197</v>
      </c>
      <c r="BX253" s="83">
        <f t="shared" si="606"/>
        <v>22276258.488368124</v>
      </c>
      <c r="BY253" s="83">
        <f t="shared" si="607"/>
        <v>22223235.633547854</v>
      </c>
      <c r="BZ253" s="83">
        <f t="shared" si="608"/>
        <v>22321083.480614126</v>
      </c>
      <c r="CA253" s="83">
        <f t="shared" si="609"/>
        <v>22383296.631356668</v>
      </c>
      <c r="CB253" s="83">
        <f t="shared" si="610"/>
        <v>22266847.468122073</v>
      </c>
      <c r="CC253" s="84"/>
      <c r="CD253" s="84"/>
      <c r="CE253" s="84"/>
      <c r="CF253" s="84"/>
      <c r="CG253" s="84"/>
      <c r="CH253" s="84"/>
      <c r="CI253" s="84"/>
      <c r="CJ253" s="84"/>
      <c r="CK253" s="84"/>
      <c r="CL253" s="83">
        <f t="shared" si="478"/>
        <v>0</v>
      </c>
      <c r="CM253" s="83">
        <f t="shared" si="479"/>
        <v>43145.23813650012</v>
      </c>
      <c r="CN253" s="83">
        <f t="shared" si="480"/>
        <v>0</v>
      </c>
      <c r="CO253" s="83">
        <f t="shared" si="611"/>
        <v>0</v>
      </c>
      <c r="CP253" s="83">
        <f t="shared" si="612"/>
        <v>44734.721151098609</v>
      </c>
      <c r="CQ253" s="83">
        <f t="shared" si="613"/>
        <v>0</v>
      </c>
      <c r="CR253" s="83">
        <f t="shared" si="614"/>
        <v>136124.49853345007</v>
      </c>
      <c r="CS253" s="83">
        <f t="shared" si="615"/>
        <v>136124.49853345007</v>
      </c>
      <c r="CT253" s="83">
        <f t="shared" si="616"/>
        <v>136124.49853345007</v>
      </c>
      <c r="CU253" s="83">
        <f t="shared" si="617"/>
        <v>136124.49853345007</v>
      </c>
      <c r="CV253" s="83">
        <f t="shared" si="490"/>
        <v>136124.49853345007</v>
      </c>
      <c r="CW253" s="83">
        <f>INDEX($CO:$CU,ROW(),MATCH($CW$42,$CO$47:$CU$47,0))</f>
        <v>136124.49853345007</v>
      </c>
      <c r="CX253" s="83">
        <f t="shared" si="481"/>
        <v>106628.98906959966</v>
      </c>
      <c r="CY253" s="83">
        <f t="shared" si="482"/>
        <v>0</v>
      </c>
      <c r="CZ253" s="83">
        <f t="shared" si="491"/>
        <v>0</v>
      </c>
      <c r="DA253" s="83">
        <f t="shared" si="492"/>
        <v>43318.316212072968</v>
      </c>
      <c r="DB253" s="83">
        <f t="shared" si="493"/>
        <v>0</v>
      </c>
      <c r="DC253" s="83">
        <f t="shared" si="618"/>
        <v>0</v>
      </c>
      <c r="DD253" s="83">
        <f t="shared" si="619"/>
        <v>44824.992246001959</v>
      </c>
      <c r="DE253" s="83">
        <f t="shared" si="620"/>
        <v>0</v>
      </c>
      <c r="DF253" s="83">
        <f t="shared" si="621"/>
        <v>138885.06636039168</v>
      </c>
      <c r="DG253" s="83">
        <f t="shared" si="622"/>
        <v>138885.06636039168</v>
      </c>
      <c r="DH253" s="83">
        <f t="shared" si="623"/>
        <v>138885.06636039168</v>
      </c>
      <c r="DI253" s="83">
        <f t="shared" si="624"/>
        <v>138885.06636039168</v>
      </c>
      <c r="DJ253" s="83">
        <f t="shared" si="494"/>
        <v>138885.06636039168</v>
      </c>
      <c r="DK253" s="83">
        <f>INDEX($DC:$DI,ROW(),MATCH($DK$42,$DC$47:$DI$47,0))</f>
        <v>138885.06636039168</v>
      </c>
      <c r="DL253" s="83">
        <f t="shared" si="495"/>
        <v>107038.14298854396</v>
      </c>
      <c r="DM253" s="83">
        <f t="shared" si="496"/>
        <v>0</v>
      </c>
      <c r="DN253" s="83">
        <f t="shared" si="497"/>
        <v>0</v>
      </c>
      <c r="DO253" s="83">
        <f t="shared" si="498"/>
        <v>2961.2423495690564</v>
      </c>
      <c r="DP253" s="83">
        <f t="shared" si="499"/>
        <v>0</v>
      </c>
      <c r="DQ253" s="83">
        <f t="shared" si="500"/>
        <v>0</v>
      </c>
      <c r="DR253" s="83">
        <f t="shared" si="501"/>
        <v>-5290.5770756329403</v>
      </c>
      <c r="DS253" s="83">
        <f t="shared" si="502"/>
        <v>0</v>
      </c>
      <c r="DT253" s="83">
        <f t="shared" si="503"/>
        <v>-3602.1591970676768</v>
      </c>
      <c r="DU253" s="83">
        <f t="shared" si="504"/>
        <v>-3602.1591970676773</v>
      </c>
      <c r="DV253" s="83">
        <f t="shared" si="505"/>
        <v>4400.3384447235685</v>
      </c>
      <c r="DW253" s="83">
        <f t="shared" si="506"/>
        <v>0</v>
      </c>
      <c r="DX253" s="83">
        <f t="shared" si="507"/>
        <v>0</v>
      </c>
      <c r="DY253" s="83">
        <f t="shared" si="508"/>
        <v>2944.4010768158487</v>
      </c>
      <c r="DZ253" s="83">
        <f t="shared" si="509"/>
        <v>0</v>
      </c>
      <c r="EA253" s="83">
        <f t="shared" si="510"/>
        <v>0</v>
      </c>
      <c r="EB253" s="83">
        <f t="shared" si="511"/>
        <v>-5394.1629061083549</v>
      </c>
      <c r="EC253" s="83">
        <f t="shared" si="512"/>
        <v>0</v>
      </c>
      <c r="ED253" s="83">
        <f t="shared" si="513"/>
        <v>-3749.691443208178</v>
      </c>
      <c r="EE253" s="83">
        <f t="shared" si="514"/>
        <v>-3749.6914432081771</v>
      </c>
      <c r="EF253" s="83">
        <f t="shared" si="515"/>
        <v>4376.5192249813572</v>
      </c>
      <c r="EG253" s="83">
        <f t="shared" si="516"/>
        <v>0</v>
      </c>
      <c r="EH253" s="83">
        <f t="shared" si="517"/>
        <v>0</v>
      </c>
      <c r="EI253" s="83">
        <f t="shared" si="518"/>
        <v>40183.99578693106</v>
      </c>
      <c r="EJ253" s="83">
        <f t="shared" si="519"/>
        <v>0</v>
      </c>
      <c r="EK253" s="83">
        <f t="shared" si="520"/>
        <v>0</v>
      </c>
      <c r="EL253" s="83">
        <f t="shared" si="521"/>
        <v>50025.298226731553</v>
      </c>
      <c r="EM253" s="83">
        <f t="shared" si="522"/>
        <v>0</v>
      </c>
      <c r="EN253" s="83">
        <f t="shared" si="523"/>
        <v>139726.65773051773</v>
      </c>
      <c r="EO253" s="83">
        <f t="shared" si="524"/>
        <v>139726.65773051773</v>
      </c>
      <c r="EP253" s="83">
        <f t="shared" si="625"/>
        <v>139726.65773051773</v>
      </c>
      <c r="EQ253" s="83">
        <f t="shared" si="626"/>
        <v>139726.65773051773</v>
      </c>
      <c r="ER253" s="83">
        <f t="shared" si="525"/>
        <v>139726.65773051773</v>
      </c>
      <c r="ES253" s="83">
        <f>INDEX($EK:$EQ,ROW(),MATCH($ES$42,$EK$47:$EQ$47,0))</f>
        <v>139726.65773051773</v>
      </c>
      <c r="ET253" s="83">
        <f t="shared" si="526"/>
        <v>102228.65062487609</v>
      </c>
      <c r="EU253" s="83">
        <f t="shared" si="527"/>
        <v>0</v>
      </c>
      <c r="EV253" s="83">
        <f t="shared" si="528"/>
        <v>0</v>
      </c>
      <c r="EW253" s="83">
        <f t="shared" si="529"/>
        <v>40373.915135257121</v>
      </c>
      <c r="EX253" s="83">
        <f t="shared" si="530"/>
        <v>0</v>
      </c>
      <c r="EY253" s="83">
        <f t="shared" si="531"/>
        <v>0</v>
      </c>
      <c r="EZ253" s="83">
        <f t="shared" si="532"/>
        <v>50219.15515211031</v>
      </c>
      <c r="FA253" s="83">
        <f t="shared" si="533"/>
        <v>0</v>
      </c>
      <c r="FB253" s="83">
        <f t="shared" si="534"/>
        <v>142634.75780359984</v>
      </c>
      <c r="FC253" s="83">
        <f t="shared" si="535"/>
        <v>142634.75780359984</v>
      </c>
      <c r="FD253" s="83">
        <f t="shared" si="627"/>
        <v>142634.75780359984</v>
      </c>
      <c r="FE253" s="83">
        <f t="shared" si="628"/>
        <v>142634.75780359984</v>
      </c>
      <c r="FF253" s="83">
        <f t="shared" si="536"/>
        <v>142634.75780359984</v>
      </c>
      <c r="FG253" s="113">
        <f>INDEX($EY:$FE,ROW(),MATCH($FG$42,$EY$47:$FE$47,0))</f>
        <v>142634.75780359984</v>
      </c>
      <c r="FH253" s="83">
        <f t="shared" si="537"/>
        <v>102661.6237635626</v>
      </c>
      <c r="FI253" s="83">
        <f t="shared" si="538"/>
        <v>0</v>
      </c>
      <c r="FJ253" s="84">
        <v>576498.27463357698</v>
      </c>
      <c r="FK253" s="84">
        <v>275818.22373990202</v>
      </c>
      <c r="FL253" s="84">
        <v>740797.34852236602</v>
      </c>
      <c r="FM253" s="83">
        <f t="shared" si="629"/>
        <v>740797.34852236602</v>
      </c>
      <c r="FN253" s="83">
        <f t="shared" si="630"/>
        <v>0</v>
      </c>
      <c r="FO253" s="83">
        <f t="shared" si="539"/>
        <v>1016615.572262268</v>
      </c>
      <c r="FP253" s="84">
        <v>5870435.7867181897</v>
      </c>
      <c r="FQ253" s="84">
        <v>25618748.852940001</v>
      </c>
      <c r="FR253" s="83">
        <f t="shared" si="540"/>
        <v>25759321.485351846</v>
      </c>
      <c r="FS253" s="83">
        <f t="shared" si="541"/>
        <v>140572.63241184503</v>
      </c>
      <c r="FT253" s="84">
        <v>21481999.5455295</v>
      </c>
      <c r="FU253" s="83">
        <f t="shared" si="631"/>
        <v>22283159.90793547</v>
      </c>
      <c r="FV253" s="83">
        <f t="shared" si="632"/>
        <v>0</v>
      </c>
      <c r="FW253" s="83">
        <f t="shared" si="633"/>
        <v>22623471.154269099</v>
      </c>
      <c r="FX253" s="84">
        <v>-4383335.16</v>
      </c>
      <c r="FY253" s="83">
        <f t="shared" si="542"/>
        <v>0</v>
      </c>
      <c r="FZ253" s="83">
        <f t="shared" si="634"/>
        <v>0</v>
      </c>
      <c r="GA253" s="83">
        <f t="shared" si="543"/>
        <v>0</v>
      </c>
      <c r="GB253" s="83">
        <f t="shared" si="544"/>
        <v>0</v>
      </c>
      <c r="GC253" s="83">
        <f t="shared" si="545"/>
        <v>0</v>
      </c>
      <c r="GD253" s="83">
        <f t="shared" si="546"/>
        <v>0</v>
      </c>
      <c r="GE253" s="83">
        <f t="shared" si="547"/>
        <v>0</v>
      </c>
      <c r="GF253" s="83">
        <f t="shared" si="548"/>
        <v>0</v>
      </c>
      <c r="GG253" s="83">
        <f t="shared" si="549"/>
        <v>0</v>
      </c>
      <c r="GH253" s="83">
        <f t="shared" si="550"/>
        <v>0</v>
      </c>
      <c r="GI253" s="83">
        <f t="shared" si="551"/>
        <v>0</v>
      </c>
      <c r="GJ253" s="83">
        <f t="shared" si="552"/>
        <v>22283159.90793547</v>
      </c>
      <c r="GK253" s="83">
        <f t="shared" si="553"/>
        <v>0</v>
      </c>
      <c r="GL253" s="83">
        <f t="shared" si="554"/>
        <v>0</v>
      </c>
      <c r="GM253" s="83">
        <f t="shared" si="555"/>
        <v>22283159.90793547</v>
      </c>
      <c r="GN253" s="83">
        <f t="shared" si="556"/>
        <v>22283159.90793547</v>
      </c>
      <c r="GO253" s="83">
        <f t="shared" si="557"/>
        <v>22283159.90793547</v>
      </c>
      <c r="GP253" s="83">
        <f t="shared" si="558"/>
        <v>0</v>
      </c>
      <c r="GQ253" s="83">
        <f t="shared" si="559"/>
        <v>0</v>
      </c>
      <c r="GR253" s="83">
        <f t="shared" si="560"/>
        <v>0</v>
      </c>
      <c r="GS253" s="83">
        <f t="shared" si="561"/>
        <v>0</v>
      </c>
      <c r="GT253" s="83">
        <f t="shared" si="562"/>
        <v>0</v>
      </c>
      <c r="GU253" s="83">
        <f t="shared" si="563"/>
        <v>0</v>
      </c>
      <c r="GV253" s="83">
        <f t="shared" si="564"/>
        <v>0</v>
      </c>
      <c r="GW253" s="83">
        <f t="shared" si="565"/>
        <v>0</v>
      </c>
      <c r="GX253" s="83">
        <f t="shared" si="566"/>
        <v>0</v>
      </c>
      <c r="GY253" s="83">
        <f t="shared" si="567"/>
        <v>0</v>
      </c>
      <c r="GZ253" s="83">
        <f t="shared" si="568"/>
        <v>22326305.14607197</v>
      </c>
      <c r="HA253" s="83">
        <f t="shared" si="569"/>
        <v>0</v>
      </c>
      <c r="HB253" s="83">
        <f t="shared" si="570"/>
        <v>0</v>
      </c>
      <c r="HC253" s="83">
        <f t="shared" si="571"/>
        <v>22327894.629086569</v>
      </c>
      <c r="HD253" s="83">
        <f t="shared" si="572"/>
        <v>22419284.40646892</v>
      </c>
      <c r="HE253" s="83">
        <f t="shared" si="573"/>
        <v>22389788.89700507</v>
      </c>
      <c r="HF253" s="83">
        <f t="shared" si="574"/>
        <v>0</v>
      </c>
      <c r="HG253" s="83">
        <f t="shared" si="575"/>
        <v>0</v>
      </c>
      <c r="HH253" s="83">
        <f t="shared" si="576"/>
        <v>22323360.744995154</v>
      </c>
      <c r="HI253" s="83">
        <f t="shared" si="577"/>
        <v>0</v>
      </c>
      <c r="HJ253" s="83">
        <f t="shared" si="578"/>
        <v>0</v>
      </c>
      <c r="HK253" s="83">
        <f t="shared" si="579"/>
        <v>22333288.791992676</v>
      </c>
      <c r="HL253" s="83">
        <f t="shared" si="580"/>
        <v>22423034.097912129</v>
      </c>
      <c r="HM253" s="83">
        <f t="shared" si="581"/>
        <v>22385412.377780087</v>
      </c>
      <c r="HN253" s="83">
        <f t="shared" si="582"/>
        <v>0</v>
      </c>
    </row>
    <row r="254" spans="1:222" x14ac:dyDescent="0.2">
      <c r="A254" s="63"/>
      <c r="K254" s="64" t="s">
        <v>564</v>
      </c>
      <c r="L254" s="64"/>
      <c r="M254" s="84">
        <v>1</v>
      </c>
      <c r="N254" s="84">
        <v>2</v>
      </c>
      <c r="O254" s="84"/>
      <c r="P254" s="84"/>
      <c r="Q254" s="84">
        <v>1</v>
      </c>
      <c r="R254" s="84">
        <v>1</v>
      </c>
      <c r="S254" s="83">
        <f t="shared" si="483"/>
        <v>40</v>
      </c>
      <c r="T254" s="87">
        <f t="shared" si="484"/>
        <v>0</v>
      </c>
      <c r="U254" s="84"/>
      <c r="V254" s="84"/>
      <c r="W254" s="85">
        <v>0.99889976363618405</v>
      </c>
      <c r="X254" s="85">
        <v>0.99895542818517302</v>
      </c>
      <c r="Y254" s="85">
        <v>0.99882229951592905</v>
      </c>
      <c r="Z254" s="85">
        <v>0.99889977107793404</v>
      </c>
      <c r="AA254" s="85">
        <v>0.99849938668989002</v>
      </c>
      <c r="AB254" s="85">
        <v>0.99915183792764595</v>
      </c>
      <c r="AC254" s="85">
        <v>0.99889976363618405</v>
      </c>
      <c r="AD254" s="85">
        <v>0.99893290764570797</v>
      </c>
      <c r="AE254" s="85">
        <v>0.99890968778712597</v>
      </c>
      <c r="AF254" s="98">
        <v>38521048.831972502</v>
      </c>
      <c r="AG254" s="84">
        <v>38923840.709281698</v>
      </c>
      <c r="AH254" s="84">
        <v>37977924.929956503</v>
      </c>
      <c r="AI254" s="84">
        <v>38521093.995005898</v>
      </c>
      <c r="AJ254" s="84">
        <v>36416582.678736903</v>
      </c>
      <c r="AK254" s="84">
        <v>40063979.887254298</v>
      </c>
      <c r="AL254" s="98">
        <v>38521048.831972502</v>
      </c>
      <c r="AM254" s="84">
        <v>38772986.396045797</v>
      </c>
      <c r="AN254" s="84">
        <v>38746795.549168304</v>
      </c>
      <c r="AO254" s="84">
        <v>996756.47893657698</v>
      </c>
      <c r="AP254" s="84"/>
      <c r="AQ254" s="84">
        <v>996756.47893657698</v>
      </c>
      <c r="AR254" s="84">
        <v>47332866.144804098</v>
      </c>
      <c r="AS254" s="83">
        <f t="shared" si="485"/>
        <v>47332866.144804098</v>
      </c>
      <c r="AT254" s="83">
        <f t="shared" si="583"/>
        <v>47332866.144804098</v>
      </c>
      <c r="AU254" s="83">
        <f t="shared" si="486"/>
        <v>0</v>
      </c>
      <c r="AV254" s="84">
        <v>46334486.109999999</v>
      </c>
      <c r="AW254" s="84">
        <v>45662419.68</v>
      </c>
      <c r="AX254" s="84"/>
      <c r="AY254" s="83">
        <f t="shared" si="584"/>
        <v>47331242.588936575</v>
      </c>
      <c r="AZ254" s="83">
        <f t="shared" si="585"/>
        <v>0</v>
      </c>
      <c r="BA254" s="83">
        <f t="shared" si="586"/>
        <v>40189871.740909077</v>
      </c>
      <c r="BB254" s="83">
        <f t="shared" si="587"/>
        <v>43047069.502467088</v>
      </c>
      <c r="BC254" s="83">
        <f t="shared" si="588"/>
        <v>43047069.502467088</v>
      </c>
      <c r="BD254" s="83">
        <f t="shared" si="589"/>
        <v>43047069.502467088</v>
      </c>
      <c r="BE254" s="83">
        <f t="shared" si="487"/>
        <v>0</v>
      </c>
      <c r="BF254" s="83">
        <f t="shared" si="488"/>
        <v>0</v>
      </c>
      <c r="BG254" s="83">
        <f t="shared" si="590"/>
        <v>40189871.740909077</v>
      </c>
      <c r="BH254" s="83">
        <f t="shared" si="591"/>
        <v>40592663.618218273</v>
      </c>
      <c r="BI254" s="83">
        <f t="shared" si="592"/>
        <v>39646747.838893078</v>
      </c>
      <c r="BJ254" s="83">
        <f t="shared" si="593"/>
        <v>40189916.903942473</v>
      </c>
      <c r="BK254" s="83">
        <f t="shared" si="594"/>
        <v>38085405.587673478</v>
      </c>
      <c r="BL254" s="83">
        <f t="shared" si="595"/>
        <v>41732802.796190873</v>
      </c>
      <c r="BM254" s="83">
        <f t="shared" si="596"/>
        <v>40441809.304982372</v>
      </c>
      <c r="BN254" s="83">
        <f t="shared" si="597"/>
        <v>40415618.458104879</v>
      </c>
      <c r="BO254" s="83">
        <f t="shared" si="489"/>
        <v>0</v>
      </c>
      <c r="BP254" s="83">
        <f t="shared" si="598"/>
        <v>0</v>
      </c>
      <c r="BQ254" s="83">
        <f t="shared" si="599"/>
        <v>40147489.482211813</v>
      </c>
      <c r="BR254" s="83">
        <f t="shared" si="600"/>
        <v>43021640.14724873</v>
      </c>
      <c r="BS254" s="83">
        <f t="shared" si="601"/>
        <v>43021640.14724873</v>
      </c>
      <c r="BT254" s="83">
        <f t="shared" si="602"/>
        <v>43021640.14724873</v>
      </c>
      <c r="BU254" s="83">
        <f t="shared" si="603"/>
        <v>40147489.482211813</v>
      </c>
      <c r="BV254" s="83">
        <f t="shared" si="604"/>
        <v>40552004.871288545</v>
      </c>
      <c r="BW254" s="83">
        <f t="shared" si="605"/>
        <v>39602021.218319058</v>
      </c>
      <c r="BX254" s="83">
        <f t="shared" si="606"/>
        <v>40147534.882219546</v>
      </c>
      <c r="BY254" s="83">
        <f t="shared" si="607"/>
        <v>38030758.378997043</v>
      </c>
      <c r="BZ254" s="83">
        <f t="shared" si="608"/>
        <v>41698822.047982946</v>
      </c>
      <c r="CA254" s="83">
        <f t="shared" si="609"/>
        <v>40400434.947646081</v>
      </c>
      <c r="CB254" s="83">
        <f t="shared" si="610"/>
        <v>40373372.353707887</v>
      </c>
      <c r="CC254" s="84"/>
      <c r="CD254" s="84"/>
      <c r="CE254" s="84"/>
      <c r="CF254" s="84"/>
      <c r="CG254" s="84"/>
      <c r="CH254" s="84"/>
      <c r="CI254" s="84"/>
      <c r="CJ254" s="84"/>
      <c r="CK254" s="84"/>
      <c r="CL254" s="83">
        <f t="shared" si="478"/>
        <v>402791.8773091957</v>
      </c>
      <c r="CM254" s="83">
        <f t="shared" si="479"/>
        <v>0</v>
      </c>
      <c r="CN254" s="83">
        <f t="shared" si="480"/>
        <v>45.16303339600563</v>
      </c>
      <c r="CO254" s="83">
        <f t="shared" si="611"/>
        <v>0</v>
      </c>
      <c r="CP254" s="83">
        <f t="shared" si="612"/>
        <v>1542931.0552817956</v>
      </c>
      <c r="CQ254" s="83">
        <f t="shared" si="613"/>
        <v>0</v>
      </c>
      <c r="CR254" s="83">
        <f t="shared" si="614"/>
        <v>2857197.7615580112</v>
      </c>
      <c r="CS254" s="83">
        <f t="shared" si="615"/>
        <v>2857197.7615580112</v>
      </c>
      <c r="CT254" s="83">
        <f t="shared" si="616"/>
        <v>2857197.7615580112</v>
      </c>
      <c r="CU254" s="83">
        <f t="shared" si="617"/>
        <v>2857197.7615580112</v>
      </c>
      <c r="CV254" s="83">
        <f t="shared" si="490"/>
        <v>2857197.7615580112</v>
      </c>
      <c r="CW254" s="83">
        <f>INDEX($CO:$CU,ROW(),MATCH($CW$42,$CO$47:$CU$47,0))</f>
        <v>2857197.7615580112</v>
      </c>
      <c r="CX254" s="83">
        <f t="shared" si="481"/>
        <v>251937.5640732944</v>
      </c>
      <c r="CY254" s="83">
        <f t="shared" si="482"/>
        <v>225746.71719580144</v>
      </c>
      <c r="CZ254" s="83">
        <f t="shared" si="491"/>
        <v>404515.3890767321</v>
      </c>
      <c r="DA254" s="83">
        <f t="shared" si="492"/>
        <v>0</v>
      </c>
      <c r="DB254" s="83">
        <f t="shared" si="493"/>
        <v>45.400007732212543</v>
      </c>
      <c r="DC254" s="83">
        <f t="shared" si="618"/>
        <v>0</v>
      </c>
      <c r="DD254" s="83">
        <f t="shared" si="619"/>
        <v>1551332.5657711327</v>
      </c>
      <c r="DE254" s="83">
        <f t="shared" si="620"/>
        <v>0</v>
      </c>
      <c r="DF254" s="83">
        <f t="shared" si="621"/>
        <v>2874150.6650369167</v>
      </c>
      <c r="DG254" s="83">
        <f t="shared" si="622"/>
        <v>2874150.6650369167</v>
      </c>
      <c r="DH254" s="83">
        <f t="shared" si="623"/>
        <v>2874150.6650369167</v>
      </c>
      <c r="DI254" s="83">
        <f t="shared" si="624"/>
        <v>2874150.6650369167</v>
      </c>
      <c r="DJ254" s="83">
        <f t="shared" si="494"/>
        <v>2874150.6650369167</v>
      </c>
      <c r="DK254" s="83">
        <f>INDEX($DC:$DI,ROW(),MATCH($DK$42,$DC$47:$DI$47,0))</f>
        <v>2874150.6650369167</v>
      </c>
      <c r="DL254" s="83">
        <f t="shared" si="495"/>
        <v>252945.46543426812</v>
      </c>
      <c r="DM254" s="83">
        <f t="shared" si="496"/>
        <v>225882.8714960739</v>
      </c>
      <c r="DN254" s="83">
        <f t="shared" si="497"/>
        <v>0</v>
      </c>
      <c r="DO254" s="83">
        <f t="shared" si="498"/>
        <v>0</v>
      </c>
      <c r="DP254" s="83">
        <f t="shared" si="499"/>
        <v>0</v>
      </c>
      <c r="DQ254" s="83">
        <f t="shared" si="500"/>
        <v>0</v>
      </c>
      <c r="DR254" s="83">
        <f t="shared" si="501"/>
        <v>-182475.61313245245</v>
      </c>
      <c r="DS254" s="83">
        <f t="shared" si="502"/>
        <v>0</v>
      </c>
      <c r="DT254" s="83">
        <f t="shared" si="503"/>
        <v>-75607.853880235096</v>
      </c>
      <c r="DU254" s="83">
        <f t="shared" si="504"/>
        <v>-75607.85388023511</v>
      </c>
      <c r="DV254" s="83">
        <f t="shared" si="505"/>
        <v>10396.896365003557</v>
      </c>
      <c r="DW254" s="83">
        <f t="shared" si="506"/>
        <v>0</v>
      </c>
      <c r="DX254" s="83">
        <f t="shared" si="507"/>
        <v>0</v>
      </c>
      <c r="DY254" s="83">
        <f t="shared" si="508"/>
        <v>0</v>
      </c>
      <c r="DZ254" s="83">
        <f t="shared" si="509"/>
        <v>0</v>
      </c>
      <c r="EA254" s="83">
        <f t="shared" si="510"/>
        <v>0</v>
      </c>
      <c r="EB254" s="83">
        <f t="shared" si="511"/>
        <v>-186684.70783878199</v>
      </c>
      <c r="EC254" s="83">
        <f t="shared" si="512"/>
        <v>0</v>
      </c>
      <c r="ED254" s="83">
        <f t="shared" si="513"/>
        <v>-77597.818380375131</v>
      </c>
      <c r="EE254" s="83">
        <f t="shared" si="514"/>
        <v>-77597.818380375116</v>
      </c>
      <c r="EF254" s="83">
        <f t="shared" si="515"/>
        <v>10342.300991371027</v>
      </c>
      <c r="EG254" s="83">
        <f t="shared" si="516"/>
        <v>0</v>
      </c>
      <c r="EH254" s="83">
        <f t="shared" si="517"/>
        <v>402791.8773091957</v>
      </c>
      <c r="EI254" s="83">
        <f t="shared" si="518"/>
        <v>0</v>
      </c>
      <c r="EJ254" s="83">
        <f t="shared" si="519"/>
        <v>45.16303339600563</v>
      </c>
      <c r="EK254" s="83">
        <f t="shared" si="520"/>
        <v>0</v>
      </c>
      <c r="EL254" s="83">
        <f t="shared" si="521"/>
        <v>1725406.6684142479</v>
      </c>
      <c r="EM254" s="83">
        <f t="shared" si="522"/>
        <v>0</v>
      </c>
      <c r="EN254" s="83">
        <f t="shared" si="523"/>
        <v>2932805.6154382462</v>
      </c>
      <c r="EO254" s="83">
        <f t="shared" si="524"/>
        <v>2932805.6154382462</v>
      </c>
      <c r="EP254" s="83">
        <f t="shared" si="625"/>
        <v>2932805.6154382462</v>
      </c>
      <c r="EQ254" s="83">
        <f t="shared" si="626"/>
        <v>2932805.6154382462</v>
      </c>
      <c r="ER254" s="83">
        <f t="shared" si="525"/>
        <v>2932805.6154382462</v>
      </c>
      <c r="ES254" s="83">
        <f>INDEX($EK:$EQ,ROW(),MATCH($ES$42,$EK$47:$EQ$47,0))</f>
        <v>2932805.6154382462</v>
      </c>
      <c r="ET254" s="83">
        <f t="shared" si="526"/>
        <v>241540.66770829086</v>
      </c>
      <c r="EU254" s="83">
        <f t="shared" si="527"/>
        <v>225746.71719580144</v>
      </c>
      <c r="EV254" s="83">
        <f t="shared" si="528"/>
        <v>404515.3890767321</v>
      </c>
      <c r="EW254" s="83">
        <f t="shared" si="529"/>
        <v>0</v>
      </c>
      <c r="EX254" s="83">
        <f t="shared" si="530"/>
        <v>45.400007732212543</v>
      </c>
      <c r="EY254" s="83">
        <f t="shared" si="531"/>
        <v>0</v>
      </c>
      <c r="EZ254" s="83">
        <f t="shared" si="532"/>
        <v>1738017.2736099148</v>
      </c>
      <c r="FA254" s="83">
        <f t="shared" si="533"/>
        <v>0</v>
      </c>
      <c r="FB254" s="83">
        <f t="shared" si="534"/>
        <v>2951748.4834172917</v>
      </c>
      <c r="FC254" s="83">
        <f t="shared" si="535"/>
        <v>2951748.4834172917</v>
      </c>
      <c r="FD254" s="83">
        <f t="shared" si="627"/>
        <v>2951748.4834172917</v>
      </c>
      <c r="FE254" s="83">
        <f t="shared" si="628"/>
        <v>2951748.4834172917</v>
      </c>
      <c r="FF254" s="83">
        <f t="shared" si="536"/>
        <v>2951748.4834172917</v>
      </c>
      <c r="FG254" s="113">
        <f>INDEX($EY:$FE,ROW(),MATCH($FG$42,$EY$47:$FE$47,0))</f>
        <v>2951748.4834172917</v>
      </c>
      <c r="FH254" s="83">
        <f t="shared" si="537"/>
        <v>242603.16444289708</v>
      </c>
      <c r="FI254" s="83">
        <f t="shared" si="538"/>
        <v>225882.8714960739</v>
      </c>
      <c r="FJ254" s="84">
        <v>1459537.2883488501</v>
      </c>
      <c r="FK254" s="84">
        <v>557627.83496855898</v>
      </c>
      <c r="FL254" s="84">
        <v>1557880.4652132301</v>
      </c>
      <c r="FM254" s="83">
        <f t="shared" si="629"/>
        <v>1557880.4652132301</v>
      </c>
      <c r="FN254" s="83">
        <f t="shared" si="630"/>
        <v>0</v>
      </c>
      <c r="FO254" s="83">
        <f t="shared" si="539"/>
        <v>2115508.3001817893</v>
      </c>
      <c r="FP254" s="84">
        <v>16142921.9101725</v>
      </c>
      <c r="FQ254" s="84">
        <v>50803619.975368597</v>
      </c>
      <c r="FR254" s="83">
        <f t="shared" si="540"/>
        <v>51088925.153614365</v>
      </c>
      <c r="FS254" s="83">
        <f t="shared" si="541"/>
        <v>285305.17824576795</v>
      </c>
      <c r="FT254" s="84">
        <v>38521048.831972502</v>
      </c>
      <c r="FU254" s="83">
        <f t="shared" si="631"/>
        <v>40189871.740909077</v>
      </c>
      <c r="FV254" s="83">
        <f t="shared" si="632"/>
        <v>0</v>
      </c>
      <c r="FW254" s="83">
        <f t="shared" si="633"/>
        <v>47332866.144804098</v>
      </c>
      <c r="FX254" s="84">
        <v>84956777.370000005</v>
      </c>
      <c r="FY254" s="83">
        <f t="shared" si="542"/>
        <v>92098148.218027502</v>
      </c>
      <c r="FZ254" s="83">
        <f t="shared" si="634"/>
        <v>0</v>
      </c>
      <c r="GA254" s="83">
        <f t="shared" si="543"/>
        <v>0</v>
      </c>
      <c r="GB254" s="83">
        <f t="shared" si="544"/>
        <v>0</v>
      </c>
      <c r="GC254" s="83">
        <f t="shared" si="545"/>
        <v>0</v>
      </c>
      <c r="GD254" s="83">
        <f t="shared" si="546"/>
        <v>0</v>
      </c>
      <c r="GE254" s="83">
        <f t="shared" si="547"/>
        <v>0</v>
      </c>
      <c r="GF254" s="83">
        <f t="shared" si="548"/>
        <v>0</v>
      </c>
      <c r="GG254" s="83">
        <f t="shared" si="549"/>
        <v>0</v>
      </c>
      <c r="GH254" s="83">
        <f t="shared" si="550"/>
        <v>0</v>
      </c>
      <c r="GI254" s="83">
        <f t="shared" si="551"/>
        <v>40189871.740909077</v>
      </c>
      <c r="GJ254" s="83">
        <f t="shared" si="552"/>
        <v>0</v>
      </c>
      <c r="GK254" s="83">
        <f t="shared" si="553"/>
        <v>40189871.740909077</v>
      </c>
      <c r="GL254" s="83">
        <f t="shared" si="554"/>
        <v>0</v>
      </c>
      <c r="GM254" s="83">
        <f t="shared" si="555"/>
        <v>40189871.740909077</v>
      </c>
      <c r="GN254" s="83">
        <f t="shared" si="556"/>
        <v>40189871.740909077</v>
      </c>
      <c r="GO254" s="83">
        <f t="shared" si="557"/>
        <v>40189871.740909077</v>
      </c>
      <c r="GP254" s="83">
        <f t="shared" si="558"/>
        <v>40189871.740909077</v>
      </c>
      <c r="GQ254" s="83">
        <f t="shared" si="559"/>
        <v>0</v>
      </c>
      <c r="GR254" s="83">
        <f t="shared" si="560"/>
        <v>0</v>
      </c>
      <c r="GS254" s="83">
        <f t="shared" si="561"/>
        <v>0</v>
      </c>
      <c r="GT254" s="83">
        <f t="shared" si="562"/>
        <v>0</v>
      </c>
      <c r="GU254" s="83">
        <f t="shared" si="563"/>
        <v>0</v>
      </c>
      <c r="GV254" s="83">
        <f t="shared" si="564"/>
        <v>0</v>
      </c>
      <c r="GW254" s="83">
        <f t="shared" si="565"/>
        <v>0</v>
      </c>
      <c r="GX254" s="83">
        <f t="shared" si="566"/>
        <v>0</v>
      </c>
      <c r="GY254" s="83">
        <f t="shared" si="567"/>
        <v>40592663.618218273</v>
      </c>
      <c r="GZ254" s="83">
        <f t="shared" si="568"/>
        <v>0</v>
      </c>
      <c r="HA254" s="83">
        <f t="shared" si="569"/>
        <v>40189916.903942473</v>
      </c>
      <c r="HB254" s="83">
        <f t="shared" si="570"/>
        <v>0</v>
      </c>
      <c r="HC254" s="83">
        <f t="shared" si="571"/>
        <v>41732802.796190873</v>
      </c>
      <c r="HD254" s="83">
        <f t="shared" si="572"/>
        <v>43047069.502467088</v>
      </c>
      <c r="HE254" s="83">
        <f t="shared" si="573"/>
        <v>40441809.304982372</v>
      </c>
      <c r="HF254" s="83">
        <f t="shared" si="574"/>
        <v>40415618.458104879</v>
      </c>
      <c r="HG254" s="83">
        <f t="shared" si="575"/>
        <v>40592663.618218273</v>
      </c>
      <c r="HH254" s="83">
        <f t="shared" si="576"/>
        <v>0</v>
      </c>
      <c r="HI254" s="83">
        <f t="shared" si="577"/>
        <v>40189916.903942473</v>
      </c>
      <c r="HJ254" s="83">
        <f t="shared" si="578"/>
        <v>0</v>
      </c>
      <c r="HK254" s="83">
        <f t="shared" si="579"/>
        <v>41919487.504029654</v>
      </c>
      <c r="HL254" s="83">
        <f t="shared" si="580"/>
        <v>43124667.320847467</v>
      </c>
      <c r="HM254" s="83">
        <f t="shared" si="581"/>
        <v>40431467.003991</v>
      </c>
      <c r="HN254" s="83">
        <f t="shared" si="582"/>
        <v>40415618.458104879</v>
      </c>
    </row>
    <row r="255" spans="1:222" x14ac:dyDescent="0.2">
      <c r="A255" s="63"/>
      <c r="K255" s="64" t="s">
        <v>565</v>
      </c>
      <c r="L255" s="64"/>
      <c r="M255" s="84">
        <v>1</v>
      </c>
      <c r="N255" s="84">
        <v>2</v>
      </c>
      <c r="O255" s="84"/>
      <c r="P255" s="84"/>
      <c r="Q255" s="84">
        <v>1</v>
      </c>
      <c r="R255" s="84">
        <v>1</v>
      </c>
      <c r="S255" s="83">
        <f t="shared" si="483"/>
        <v>40</v>
      </c>
      <c r="T255" s="87">
        <f t="shared" si="484"/>
        <v>0</v>
      </c>
      <c r="U255" s="84"/>
      <c r="V255" s="84"/>
      <c r="W255" s="85">
        <v>0.99968780796342305</v>
      </c>
      <c r="X255" s="85">
        <v>0.99969571487541797</v>
      </c>
      <c r="Y255" s="85">
        <v>0.99968201391662603</v>
      </c>
      <c r="Z255" s="85">
        <v>0.99968779994131596</v>
      </c>
      <c r="AA255" s="85">
        <v>0.99970150537490898</v>
      </c>
      <c r="AB255" s="85">
        <v>0.99968625535825295</v>
      </c>
      <c r="AC255" s="85">
        <v>0.99968780796342305</v>
      </c>
      <c r="AD255" s="85">
        <v>0.99970265917641099</v>
      </c>
      <c r="AE255" s="85">
        <v>0.9996879891878</v>
      </c>
      <c r="AF255" s="98">
        <v>485724017.385005</v>
      </c>
      <c r="AG255" s="84">
        <v>486910878.602786</v>
      </c>
      <c r="AH255" s="84">
        <v>485455788.06072599</v>
      </c>
      <c r="AI255" s="84">
        <v>485722918.37223399</v>
      </c>
      <c r="AJ255" s="84">
        <v>487065135.411493</v>
      </c>
      <c r="AK255" s="84">
        <v>486143304.91819102</v>
      </c>
      <c r="AL255" s="98">
        <v>485724017.385005</v>
      </c>
      <c r="AM255" s="84">
        <v>487597973.24644297</v>
      </c>
      <c r="AN255" s="84">
        <v>485698551.33082002</v>
      </c>
      <c r="AO255" s="84">
        <v>7463208.6772455396</v>
      </c>
      <c r="AP255" s="84"/>
      <c r="AQ255" s="84">
        <v>9324928.9221480899</v>
      </c>
      <c r="AR255" s="84">
        <v>504559976.31094903</v>
      </c>
      <c r="AS255" s="83">
        <f t="shared" si="485"/>
        <v>504559976.31094903</v>
      </c>
      <c r="AT255" s="83">
        <f t="shared" si="583"/>
        <v>504559976.31094903</v>
      </c>
      <c r="AU255" s="83">
        <f t="shared" si="486"/>
        <v>0</v>
      </c>
      <c r="AV255" s="84">
        <v>499489501.91000003</v>
      </c>
      <c r="AW255" s="84">
        <v>492814287.61000001</v>
      </c>
      <c r="AX255" s="84"/>
      <c r="AY255" s="83">
        <f t="shared" si="584"/>
        <v>508814430.83214813</v>
      </c>
      <c r="AZ255" s="83">
        <f t="shared" si="585"/>
        <v>0</v>
      </c>
      <c r="BA255" s="83">
        <f t="shared" si="586"/>
        <v>499862440.36225057</v>
      </c>
      <c r="BB255" s="83">
        <f t="shared" si="587"/>
        <v>501741454.74172997</v>
      </c>
      <c r="BC255" s="83">
        <f t="shared" si="588"/>
        <v>501741454.74172997</v>
      </c>
      <c r="BD255" s="83">
        <f t="shared" si="589"/>
        <v>501741454.74172997</v>
      </c>
      <c r="BE255" s="83">
        <f t="shared" si="487"/>
        <v>0</v>
      </c>
      <c r="BF255" s="83">
        <f t="shared" si="488"/>
        <v>0</v>
      </c>
      <c r="BG255" s="83">
        <f t="shared" si="590"/>
        <v>499862440.36225057</v>
      </c>
      <c r="BH255" s="83">
        <f t="shared" si="591"/>
        <v>501049301.58003157</v>
      </c>
      <c r="BI255" s="83">
        <f t="shared" si="592"/>
        <v>499594211.03797156</v>
      </c>
      <c r="BJ255" s="83">
        <f t="shared" si="593"/>
        <v>499861341.34947956</v>
      </c>
      <c r="BK255" s="83">
        <f t="shared" si="594"/>
        <v>501203558.38873857</v>
      </c>
      <c r="BL255" s="83">
        <f t="shared" si="595"/>
        <v>500281727.89543658</v>
      </c>
      <c r="BM255" s="83">
        <f t="shared" si="596"/>
        <v>501736396.22368854</v>
      </c>
      <c r="BN255" s="83">
        <f t="shared" si="597"/>
        <v>499836974.30806559</v>
      </c>
      <c r="BO255" s="83">
        <f t="shared" si="489"/>
        <v>0</v>
      </c>
      <c r="BP255" s="83">
        <f t="shared" si="598"/>
        <v>0</v>
      </c>
      <c r="BQ255" s="83">
        <f t="shared" si="599"/>
        <v>499710801.19204879</v>
      </c>
      <c r="BR255" s="83">
        <f t="shared" si="600"/>
        <v>501650471.23960888</v>
      </c>
      <c r="BS255" s="83">
        <f t="shared" si="601"/>
        <v>501650471.23960888</v>
      </c>
      <c r="BT255" s="83">
        <f t="shared" si="602"/>
        <v>501650471.23960888</v>
      </c>
      <c r="BU255" s="83">
        <f t="shared" si="603"/>
        <v>499710801.19204879</v>
      </c>
      <c r="BV255" s="83">
        <f t="shared" si="604"/>
        <v>500901141.84267557</v>
      </c>
      <c r="BW255" s="83">
        <f t="shared" si="605"/>
        <v>499439842.85327488</v>
      </c>
      <c r="BX255" s="83">
        <f t="shared" si="606"/>
        <v>499709698.62585956</v>
      </c>
      <c r="BY255" s="83">
        <f t="shared" si="607"/>
        <v>501058172.06374902</v>
      </c>
      <c r="BZ255" s="83">
        <f t="shared" si="608"/>
        <v>500129203.03839731</v>
      </c>
      <c r="CA255" s="83">
        <f t="shared" si="609"/>
        <v>501591413.44074309</v>
      </c>
      <c r="CB255" s="83">
        <f t="shared" si="610"/>
        <v>499685431.10858047</v>
      </c>
      <c r="CC255" s="84"/>
      <c r="CD255" s="84"/>
      <c r="CE255" s="84"/>
      <c r="CF255" s="84"/>
      <c r="CG255" s="84"/>
      <c r="CH255" s="84"/>
      <c r="CI255" s="84"/>
      <c r="CJ255" s="84"/>
      <c r="CK255" s="84"/>
      <c r="CL255" s="83">
        <f t="shared" si="478"/>
        <v>1186861.2177810073</v>
      </c>
      <c r="CM255" s="83">
        <f t="shared" si="479"/>
        <v>0</v>
      </c>
      <c r="CN255" s="83">
        <f t="shared" si="480"/>
        <v>0</v>
      </c>
      <c r="CO255" s="83">
        <f t="shared" si="611"/>
        <v>1341118.0264880061</v>
      </c>
      <c r="CP255" s="83">
        <f t="shared" si="612"/>
        <v>419287.53318601847</v>
      </c>
      <c r="CQ255" s="83">
        <f t="shared" si="613"/>
        <v>0</v>
      </c>
      <c r="CR255" s="83">
        <f t="shared" si="614"/>
        <v>1879014.3794794083</v>
      </c>
      <c r="CS255" s="83">
        <f t="shared" si="615"/>
        <v>1879014.3794794083</v>
      </c>
      <c r="CT255" s="83">
        <f t="shared" si="616"/>
        <v>1879014.3794794083</v>
      </c>
      <c r="CU255" s="83">
        <f t="shared" si="617"/>
        <v>1879014.3794794083</v>
      </c>
      <c r="CV255" s="83">
        <f t="shared" si="490"/>
        <v>1879014.3794794083</v>
      </c>
      <c r="CW255" s="83">
        <f>INDEX($CO:$CU,ROW(),MATCH($CW$42,$CO$47:$CU$47,0))</f>
        <v>1879014.3794794083</v>
      </c>
      <c r="CX255" s="83">
        <f t="shared" si="481"/>
        <v>1873955.8614379764</v>
      </c>
      <c r="CY255" s="83">
        <f t="shared" si="482"/>
        <v>0</v>
      </c>
      <c r="CZ255" s="83">
        <f t="shared" si="491"/>
        <v>1190340.6506267786</v>
      </c>
      <c r="DA255" s="83">
        <f t="shared" si="492"/>
        <v>0</v>
      </c>
      <c r="DB255" s="83">
        <f t="shared" si="493"/>
        <v>0</v>
      </c>
      <c r="DC255" s="83">
        <f t="shared" si="618"/>
        <v>1347370.8717002273</v>
      </c>
      <c r="DD255" s="83">
        <f t="shared" si="619"/>
        <v>418401.84634852409</v>
      </c>
      <c r="DE255" s="83">
        <f t="shared" si="620"/>
        <v>0</v>
      </c>
      <c r="DF255" s="83">
        <f t="shared" si="621"/>
        <v>1939670.0475600958</v>
      </c>
      <c r="DG255" s="83">
        <f t="shared" si="622"/>
        <v>1939670.0475600958</v>
      </c>
      <c r="DH255" s="83">
        <f t="shared" si="623"/>
        <v>1939670.0475600958</v>
      </c>
      <c r="DI255" s="83">
        <f t="shared" si="624"/>
        <v>1939670.0475600958</v>
      </c>
      <c r="DJ255" s="83">
        <f t="shared" si="494"/>
        <v>1939670.0475600958</v>
      </c>
      <c r="DK255" s="83">
        <f>INDEX($DC:$DI,ROW(),MATCH($DK$42,$DC$47:$DI$47,0))</f>
        <v>1939670.0475600958</v>
      </c>
      <c r="DL255" s="83">
        <f t="shared" si="495"/>
        <v>1880612.2486943007</v>
      </c>
      <c r="DM255" s="83">
        <f t="shared" si="496"/>
        <v>0</v>
      </c>
      <c r="DN255" s="83">
        <f t="shared" si="497"/>
        <v>0</v>
      </c>
      <c r="DO255" s="83">
        <f t="shared" si="498"/>
        <v>0</v>
      </c>
      <c r="DP255" s="83">
        <f t="shared" si="499"/>
        <v>0</v>
      </c>
      <c r="DQ255" s="83">
        <f t="shared" si="500"/>
        <v>-215941.58639197864</v>
      </c>
      <c r="DR255" s="83">
        <f t="shared" si="501"/>
        <v>-49587.277043262802</v>
      </c>
      <c r="DS255" s="83">
        <f t="shared" si="502"/>
        <v>0</v>
      </c>
      <c r="DT255" s="83">
        <f t="shared" si="503"/>
        <v>-49722.930121949568</v>
      </c>
      <c r="DU255" s="83">
        <f t="shared" si="504"/>
        <v>-49722.930121949576</v>
      </c>
      <c r="DV255" s="83">
        <f t="shared" si="505"/>
        <v>77333.941667759631</v>
      </c>
      <c r="DW255" s="83">
        <f t="shared" si="506"/>
        <v>0</v>
      </c>
      <c r="DX255" s="83">
        <f t="shared" si="507"/>
        <v>0</v>
      </c>
      <c r="DY255" s="83">
        <f t="shared" si="508"/>
        <v>0</v>
      </c>
      <c r="DZ255" s="83">
        <f t="shared" si="509"/>
        <v>0</v>
      </c>
      <c r="EA255" s="83">
        <f t="shared" si="510"/>
        <v>-206867.581386395</v>
      </c>
      <c r="EB255" s="83">
        <f t="shared" si="511"/>
        <v>-50349.762628720957</v>
      </c>
      <c r="EC255" s="83">
        <f t="shared" si="512"/>
        <v>0</v>
      </c>
      <c r="ED255" s="83">
        <f t="shared" si="513"/>
        <v>-52368.223384868601</v>
      </c>
      <c r="EE255" s="83">
        <f t="shared" si="514"/>
        <v>-52368.223384868586</v>
      </c>
      <c r="EF255" s="83">
        <f t="shared" si="515"/>
        <v>76893.483307412418</v>
      </c>
      <c r="EG255" s="83">
        <f t="shared" si="516"/>
        <v>0</v>
      </c>
      <c r="EH255" s="83">
        <f t="shared" si="517"/>
        <v>1186861.2177810073</v>
      </c>
      <c r="EI255" s="83">
        <f t="shared" si="518"/>
        <v>0</v>
      </c>
      <c r="EJ255" s="83">
        <f t="shared" si="519"/>
        <v>0</v>
      </c>
      <c r="EK255" s="83">
        <f t="shared" si="520"/>
        <v>1557059.6128799848</v>
      </c>
      <c r="EL255" s="83">
        <f t="shared" si="521"/>
        <v>468874.81022928125</v>
      </c>
      <c r="EM255" s="83">
        <f t="shared" si="522"/>
        <v>0</v>
      </c>
      <c r="EN255" s="83">
        <f t="shared" si="523"/>
        <v>1928737.3096013579</v>
      </c>
      <c r="EO255" s="83">
        <f t="shared" si="524"/>
        <v>1928737.3096013579</v>
      </c>
      <c r="EP255" s="83">
        <f t="shared" si="625"/>
        <v>1928737.3096013579</v>
      </c>
      <c r="EQ255" s="83">
        <f t="shared" si="626"/>
        <v>1928737.3096013579</v>
      </c>
      <c r="ER255" s="83">
        <f t="shared" si="525"/>
        <v>1928737.3096013579</v>
      </c>
      <c r="ES255" s="83">
        <f>INDEX($EK:$EQ,ROW(),MATCH($ES$42,$EK$47:$EQ$47,0))</f>
        <v>1928737.3096013579</v>
      </c>
      <c r="ET255" s="83">
        <f t="shared" si="526"/>
        <v>1796621.9197702168</v>
      </c>
      <c r="EU255" s="83">
        <f t="shared" si="527"/>
        <v>0</v>
      </c>
      <c r="EV255" s="83">
        <f t="shared" si="528"/>
        <v>1190340.6506267786</v>
      </c>
      <c r="EW255" s="83">
        <f t="shared" si="529"/>
        <v>0</v>
      </c>
      <c r="EX255" s="83">
        <f t="shared" si="530"/>
        <v>0</v>
      </c>
      <c r="EY255" s="83">
        <f t="shared" si="531"/>
        <v>1554238.4530866223</v>
      </c>
      <c r="EZ255" s="83">
        <f t="shared" si="532"/>
        <v>468751.60897724505</v>
      </c>
      <c r="FA255" s="83">
        <f t="shared" si="533"/>
        <v>0</v>
      </c>
      <c r="FB255" s="83">
        <f t="shared" si="534"/>
        <v>1992038.2709449644</v>
      </c>
      <c r="FC255" s="83">
        <f t="shared" si="535"/>
        <v>1992038.2709449644</v>
      </c>
      <c r="FD255" s="83">
        <f t="shared" si="627"/>
        <v>1992038.2709449644</v>
      </c>
      <c r="FE255" s="83">
        <f t="shared" si="628"/>
        <v>1992038.2709449644</v>
      </c>
      <c r="FF255" s="83">
        <f t="shared" si="536"/>
        <v>1992038.2709449644</v>
      </c>
      <c r="FG255" s="113">
        <f>INDEX($EY:$FE,ROW(),MATCH($FG$42,$EY$47:$FE$47,0))</f>
        <v>1992038.2709449644</v>
      </c>
      <c r="FH255" s="83">
        <f t="shared" si="537"/>
        <v>1803718.7653868883</v>
      </c>
      <c r="FI255" s="83">
        <f t="shared" si="538"/>
        <v>0</v>
      </c>
      <c r="FJ255" s="84">
        <v>9743496.9531455897</v>
      </c>
      <c r="FK255" s="84">
        <v>4182632.2183872</v>
      </c>
      <c r="FL255" s="84">
        <v>9328357.2454394605</v>
      </c>
      <c r="FM255" s="83">
        <f t="shared" si="629"/>
        <v>9328357.2454394605</v>
      </c>
      <c r="FN255" s="83">
        <f t="shared" si="630"/>
        <v>0</v>
      </c>
      <c r="FO255" s="83">
        <f t="shared" si="539"/>
        <v>13510989.46382666</v>
      </c>
      <c r="FP255" s="84">
        <v>49873698.171925902</v>
      </c>
      <c r="FQ255" s="84">
        <v>510087015.43874198</v>
      </c>
      <c r="FR255" s="83">
        <f t="shared" si="540"/>
        <v>512343229.13995862</v>
      </c>
      <c r="FS255" s="83">
        <f t="shared" si="541"/>
        <v>2256213.7012166381</v>
      </c>
      <c r="FT255" s="84">
        <v>485724017.385005</v>
      </c>
      <c r="FU255" s="83">
        <f t="shared" si="631"/>
        <v>499862440.36225057</v>
      </c>
      <c r="FV255" s="83">
        <f t="shared" si="632"/>
        <v>0</v>
      </c>
      <c r="FW255" s="83">
        <f t="shared" si="633"/>
        <v>504559976.31094903</v>
      </c>
      <c r="FX255" s="84">
        <v>-82649483.989999995</v>
      </c>
      <c r="FY255" s="83">
        <f t="shared" si="542"/>
        <v>0</v>
      </c>
      <c r="FZ255" s="83">
        <f t="shared" si="634"/>
        <v>0</v>
      </c>
      <c r="GA255" s="83">
        <f t="shared" si="543"/>
        <v>0</v>
      </c>
      <c r="GB255" s="83">
        <f t="shared" si="544"/>
        <v>0</v>
      </c>
      <c r="GC255" s="83">
        <f t="shared" si="545"/>
        <v>0</v>
      </c>
      <c r="GD255" s="83">
        <f t="shared" si="546"/>
        <v>0</v>
      </c>
      <c r="GE255" s="83">
        <f t="shared" si="547"/>
        <v>0</v>
      </c>
      <c r="GF255" s="83">
        <f t="shared" si="548"/>
        <v>0</v>
      </c>
      <c r="GG255" s="83">
        <f t="shared" si="549"/>
        <v>0</v>
      </c>
      <c r="GH255" s="83">
        <f t="shared" si="550"/>
        <v>0</v>
      </c>
      <c r="GI255" s="83">
        <f t="shared" si="551"/>
        <v>499862440.36225057</v>
      </c>
      <c r="GJ255" s="83">
        <f t="shared" si="552"/>
        <v>0</v>
      </c>
      <c r="GK255" s="83">
        <f t="shared" si="553"/>
        <v>0</v>
      </c>
      <c r="GL255" s="83">
        <f t="shared" si="554"/>
        <v>499862440.36225057</v>
      </c>
      <c r="GM255" s="83">
        <f t="shared" si="555"/>
        <v>499862440.36225057</v>
      </c>
      <c r="GN255" s="83">
        <f t="shared" si="556"/>
        <v>499862440.36225057</v>
      </c>
      <c r="GO255" s="83">
        <f t="shared" si="557"/>
        <v>499862440.36225057</v>
      </c>
      <c r="GP255" s="83">
        <f t="shared" si="558"/>
        <v>0</v>
      </c>
      <c r="GQ255" s="83">
        <f t="shared" si="559"/>
        <v>0</v>
      </c>
      <c r="GR255" s="83">
        <f t="shared" si="560"/>
        <v>0</v>
      </c>
      <c r="GS255" s="83">
        <f t="shared" si="561"/>
        <v>0</v>
      </c>
      <c r="GT255" s="83">
        <f t="shared" si="562"/>
        <v>0</v>
      </c>
      <c r="GU255" s="83">
        <f t="shared" si="563"/>
        <v>0</v>
      </c>
      <c r="GV255" s="83">
        <f t="shared" si="564"/>
        <v>0</v>
      </c>
      <c r="GW255" s="83">
        <f t="shared" si="565"/>
        <v>0</v>
      </c>
      <c r="GX255" s="83">
        <f t="shared" si="566"/>
        <v>0</v>
      </c>
      <c r="GY255" s="83">
        <f t="shared" si="567"/>
        <v>501049301.58003157</v>
      </c>
      <c r="GZ255" s="83">
        <f t="shared" si="568"/>
        <v>0</v>
      </c>
      <c r="HA255" s="83">
        <f t="shared" si="569"/>
        <v>0</v>
      </c>
      <c r="HB255" s="83">
        <f t="shared" si="570"/>
        <v>501203558.38873857</v>
      </c>
      <c r="HC255" s="83">
        <f t="shared" si="571"/>
        <v>500281727.89543658</v>
      </c>
      <c r="HD255" s="83">
        <f t="shared" si="572"/>
        <v>501741454.74172997</v>
      </c>
      <c r="HE255" s="83">
        <f t="shared" si="573"/>
        <v>501736396.22368854</v>
      </c>
      <c r="HF255" s="83">
        <f t="shared" si="574"/>
        <v>0</v>
      </c>
      <c r="HG255" s="83">
        <f t="shared" si="575"/>
        <v>501049301.58003157</v>
      </c>
      <c r="HH255" s="83">
        <f t="shared" si="576"/>
        <v>0</v>
      </c>
      <c r="HI255" s="83">
        <f t="shared" si="577"/>
        <v>0</v>
      </c>
      <c r="HJ255" s="83">
        <f t="shared" si="578"/>
        <v>501410425.97012496</v>
      </c>
      <c r="HK255" s="83">
        <f t="shared" si="579"/>
        <v>500332077.65806532</v>
      </c>
      <c r="HL255" s="83">
        <f t="shared" si="580"/>
        <v>501793822.96511483</v>
      </c>
      <c r="HM255" s="83">
        <f t="shared" si="581"/>
        <v>501659502.74038112</v>
      </c>
      <c r="HN255" s="83">
        <f t="shared" si="582"/>
        <v>0</v>
      </c>
    </row>
    <row r="256" spans="1:222" s="102" customFormat="1" x14ac:dyDescent="0.2">
      <c r="A256" s="101"/>
      <c r="K256" s="103" t="s">
        <v>566</v>
      </c>
      <c r="L256" s="103"/>
      <c r="M256" s="104">
        <v>1</v>
      </c>
      <c r="N256" s="104">
        <v>2</v>
      </c>
      <c r="O256" s="104"/>
      <c r="P256" s="104"/>
      <c r="Q256" s="104">
        <v>1</v>
      </c>
      <c r="R256" s="104">
        <v>1</v>
      </c>
      <c r="S256" s="104">
        <f t="shared" si="483"/>
        <v>40</v>
      </c>
      <c r="T256" s="104">
        <f t="shared" si="484"/>
        <v>0</v>
      </c>
      <c r="U256" s="104"/>
      <c r="V256" s="104"/>
      <c r="W256" s="105">
        <v>0.99959915328123194</v>
      </c>
      <c r="X256" s="105">
        <v>0.99960510657554402</v>
      </c>
      <c r="Y256" s="105">
        <v>0.99959109042740002</v>
      </c>
      <c r="Z256" s="105">
        <v>0.99959919924732799</v>
      </c>
      <c r="AA256" s="105">
        <v>0.99956826184184799</v>
      </c>
      <c r="AB256" s="105">
        <v>0.99962241466304702</v>
      </c>
      <c r="AC256" s="105">
        <v>0.99959915328123194</v>
      </c>
      <c r="AD256" s="105">
        <v>0.999615017885229</v>
      </c>
      <c r="AE256" s="105">
        <v>0.99960008649290299</v>
      </c>
      <c r="AF256" s="98">
        <v>1220195435.5323999</v>
      </c>
      <c r="AG256" s="104">
        <v>1222262671.3190899</v>
      </c>
      <c r="AH256" s="104">
        <v>1217418243.8041799</v>
      </c>
      <c r="AI256" s="104">
        <v>1220216666.5796299</v>
      </c>
      <c r="AJ256" s="104">
        <v>1212412082.5982201</v>
      </c>
      <c r="AK256" s="104">
        <v>1226434040.57722</v>
      </c>
      <c r="AL256" s="98">
        <v>1220195435.5323999</v>
      </c>
      <c r="AM256" s="104">
        <v>1225425547.4026699</v>
      </c>
      <c r="AN256" s="104">
        <v>1221499184.88732</v>
      </c>
      <c r="AO256" s="104">
        <v>25347123.839843601</v>
      </c>
      <c r="AP256" s="104"/>
      <c r="AQ256" s="104">
        <v>27496980.399517301</v>
      </c>
      <c r="AR256" s="104">
        <v>1310822659.2276399</v>
      </c>
      <c r="AS256" s="104">
        <f t="shared" si="485"/>
        <v>1310822659.2276399</v>
      </c>
      <c r="AT256" s="104">
        <f t="shared" si="583"/>
        <v>1310822659.2276399</v>
      </c>
      <c r="AU256" s="104">
        <f t="shared" si="486"/>
        <v>0</v>
      </c>
      <c r="AV256" s="104">
        <v>1283165421.8199999</v>
      </c>
      <c r="AW256" s="104">
        <v>1264499069.8900001</v>
      </c>
      <c r="AX256" s="104"/>
      <c r="AY256" s="104">
        <f t="shared" si="584"/>
        <v>1310662402.2195172</v>
      </c>
      <c r="AZ256" s="104">
        <f t="shared" si="585"/>
        <v>0</v>
      </c>
      <c r="BA256" s="104">
        <f t="shared" si="586"/>
        <v>1264208911.3022432</v>
      </c>
      <c r="BB256" s="104">
        <f t="shared" si="587"/>
        <v>1282854410.4724019</v>
      </c>
      <c r="BC256" s="104">
        <f t="shared" si="588"/>
        <v>1282854410.4724019</v>
      </c>
      <c r="BD256" s="104">
        <f t="shared" si="589"/>
        <v>1282854410.4724019</v>
      </c>
      <c r="BE256" s="104">
        <f t="shared" si="487"/>
        <v>0</v>
      </c>
      <c r="BF256" s="104">
        <f t="shared" si="488"/>
        <v>0</v>
      </c>
      <c r="BG256" s="104">
        <f t="shared" si="590"/>
        <v>1264208911.3022432</v>
      </c>
      <c r="BH256" s="104">
        <f t="shared" si="591"/>
        <v>1266276147.0889332</v>
      </c>
      <c r="BI256" s="104">
        <f t="shared" si="592"/>
        <v>1261431719.5740232</v>
      </c>
      <c r="BJ256" s="104">
        <f t="shared" si="593"/>
        <v>1264230142.3494732</v>
      </c>
      <c r="BK256" s="104">
        <f t="shared" si="594"/>
        <v>1256425558.3680634</v>
      </c>
      <c r="BL256" s="104">
        <f t="shared" si="595"/>
        <v>1270447516.3470633</v>
      </c>
      <c r="BM256" s="104">
        <f t="shared" si="596"/>
        <v>1269439023.1725132</v>
      </c>
      <c r="BN256" s="104">
        <f t="shared" si="597"/>
        <v>1265512660.6571634</v>
      </c>
      <c r="BO256" s="104">
        <f t="shared" si="489"/>
        <v>0</v>
      </c>
      <c r="BP256" s="104">
        <f t="shared" si="598"/>
        <v>0</v>
      </c>
      <c r="BQ256" s="104">
        <f t="shared" si="599"/>
        <v>1263719799.9656544</v>
      </c>
      <c r="BR256" s="104">
        <f t="shared" si="600"/>
        <v>1282560943.6704485</v>
      </c>
      <c r="BS256" s="104">
        <f t="shared" si="601"/>
        <v>1282560943.6704485</v>
      </c>
      <c r="BT256" s="104">
        <f t="shared" si="602"/>
        <v>1282560943.6704485</v>
      </c>
      <c r="BU256" s="104">
        <f t="shared" si="603"/>
        <v>1263719799.9656544</v>
      </c>
      <c r="BV256" s="104">
        <f t="shared" si="604"/>
        <v>1265793483.5970714</v>
      </c>
      <c r="BW256" s="104">
        <f t="shared" si="605"/>
        <v>1260933905.6002738</v>
      </c>
      <c r="BX256" s="104">
        <f t="shared" si="606"/>
        <v>1263741078.5910852</v>
      </c>
      <c r="BY256" s="104">
        <f t="shared" si="607"/>
        <v>1255902113.8086011</v>
      </c>
      <c r="BZ256" s="104">
        <f t="shared" si="608"/>
        <v>1269984432.8366013</v>
      </c>
      <c r="CA256" s="104">
        <f t="shared" si="609"/>
        <v>1268967256.2537796</v>
      </c>
      <c r="CB256" s="104">
        <f t="shared" si="610"/>
        <v>1265024166.6342189</v>
      </c>
      <c r="CC256" s="104"/>
      <c r="CD256" s="104"/>
      <c r="CE256" s="104"/>
      <c r="CF256" s="104"/>
      <c r="CG256" s="104"/>
      <c r="CH256" s="104"/>
      <c r="CI256" s="104"/>
      <c r="CJ256" s="104"/>
      <c r="CK256" s="104"/>
      <c r="CL256" s="104">
        <f t="shared" si="478"/>
        <v>2067235.7866899967</v>
      </c>
      <c r="CM256" s="104">
        <f t="shared" si="479"/>
        <v>0</v>
      </c>
      <c r="CN256" s="104">
        <f t="shared" si="480"/>
        <v>21231.047230005264</v>
      </c>
      <c r="CO256" s="104">
        <f t="shared" si="611"/>
        <v>0</v>
      </c>
      <c r="CP256" s="104">
        <f t="shared" si="612"/>
        <v>6238605.0448200703</v>
      </c>
      <c r="CQ256" s="104">
        <f t="shared" si="613"/>
        <v>0</v>
      </c>
      <c r="CR256" s="104">
        <f t="shared" si="614"/>
        <v>18645499.170158625</v>
      </c>
      <c r="CS256" s="104">
        <f t="shared" si="615"/>
        <v>18645499.170158625</v>
      </c>
      <c r="CT256" s="104">
        <f t="shared" si="616"/>
        <v>18645499.170158625</v>
      </c>
      <c r="CU256" s="104">
        <f t="shared" si="617"/>
        <v>18645499.170158625</v>
      </c>
      <c r="CV256" s="104">
        <f t="shared" si="490"/>
        <v>18645499.170158625</v>
      </c>
      <c r="CW256" s="104">
        <f>INDEX($CO:$CU,ROW(),MATCH($CW$42,$CO$47:$CU$47,0))</f>
        <v>18645499.170158625</v>
      </c>
      <c r="CX256" s="104">
        <f t="shared" si="481"/>
        <v>5230111.8702700138</v>
      </c>
      <c r="CY256" s="104">
        <f t="shared" si="482"/>
        <v>1303749.3549201488</v>
      </c>
      <c r="CZ256" s="104">
        <f t="shared" si="491"/>
        <v>2073683.6314170361</v>
      </c>
      <c r="DA256" s="104">
        <f t="shared" si="492"/>
        <v>0</v>
      </c>
      <c r="DB256" s="104">
        <f t="shared" si="493"/>
        <v>21278.625430822372</v>
      </c>
      <c r="DC256" s="104">
        <f t="shared" si="618"/>
        <v>0</v>
      </c>
      <c r="DD256" s="104">
        <f t="shared" si="619"/>
        <v>6264632.8709468842</v>
      </c>
      <c r="DE256" s="104">
        <f t="shared" si="620"/>
        <v>0</v>
      </c>
      <c r="DF256" s="104">
        <f t="shared" si="621"/>
        <v>18841143.704794168</v>
      </c>
      <c r="DG256" s="104">
        <f t="shared" si="622"/>
        <v>18841143.704794168</v>
      </c>
      <c r="DH256" s="104">
        <f t="shared" si="623"/>
        <v>18841143.704794168</v>
      </c>
      <c r="DI256" s="104">
        <f t="shared" si="624"/>
        <v>18841143.704794168</v>
      </c>
      <c r="DJ256" s="104">
        <f t="shared" si="494"/>
        <v>18841143.704794168</v>
      </c>
      <c r="DK256" s="104">
        <f>INDEX($DC:$DI,ROW(),MATCH($DK$42,$DC$47:$DI$47,0))</f>
        <v>18841143.704794168</v>
      </c>
      <c r="DL256" s="104">
        <f t="shared" si="495"/>
        <v>5247456.2881252766</v>
      </c>
      <c r="DM256" s="104">
        <f t="shared" si="496"/>
        <v>1304366.668564558</v>
      </c>
      <c r="DN256" s="104">
        <f t="shared" si="497"/>
        <v>0</v>
      </c>
      <c r="DO256" s="104">
        <f t="shared" si="498"/>
        <v>0</v>
      </c>
      <c r="DP256" s="104">
        <f t="shared" si="499"/>
        <v>0</v>
      </c>
      <c r="DQ256" s="104">
        <f t="shared" si="500"/>
        <v>0</v>
      </c>
      <c r="DR256" s="104">
        <f t="shared" si="501"/>
        <v>-737812.15093686816</v>
      </c>
      <c r="DS256" s="104">
        <f t="shared" si="502"/>
        <v>0</v>
      </c>
      <c r="DT256" s="104">
        <f t="shared" si="503"/>
        <v>-493401.68039774493</v>
      </c>
      <c r="DU256" s="104">
        <f t="shared" si="504"/>
        <v>-493401.68039774499</v>
      </c>
      <c r="DV256" s="104">
        <f t="shared" si="505"/>
        <v>215834.94820467805</v>
      </c>
      <c r="DW256" s="104">
        <f t="shared" si="506"/>
        <v>0</v>
      </c>
      <c r="DX256" s="104">
        <f t="shared" si="507"/>
        <v>0</v>
      </c>
      <c r="DY256" s="104">
        <f t="shared" si="508"/>
        <v>0</v>
      </c>
      <c r="DZ256" s="104">
        <f t="shared" si="509"/>
        <v>0</v>
      </c>
      <c r="EA256" s="104">
        <f t="shared" si="510"/>
        <v>0</v>
      </c>
      <c r="EB256" s="104">
        <f t="shared" si="511"/>
        <v>-753875.20576454303</v>
      </c>
      <c r="EC256" s="104">
        <f t="shared" si="512"/>
        <v>0</v>
      </c>
      <c r="ED256" s="104">
        <f t="shared" si="513"/>
        <v>-508683.02245539631</v>
      </c>
      <c r="EE256" s="104">
        <f t="shared" si="514"/>
        <v>-508683.02245539619</v>
      </c>
      <c r="EF256" s="104">
        <f t="shared" si="515"/>
        <v>214555.22943524478</v>
      </c>
      <c r="EG256" s="104">
        <f t="shared" si="516"/>
        <v>0</v>
      </c>
      <c r="EH256" s="104">
        <f t="shared" si="517"/>
        <v>2067235.7866899967</v>
      </c>
      <c r="EI256" s="104">
        <f t="shared" si="518"/>
        <v>0</v>
      </c>
      <c r="EJ256" s="104">
        <f t="shared" si="519"/>
        <v>21231.047230005264</v>
      </c>
      <c r="EK256" s="104">
        <f t="shared" si="520"/>
        <v>0</v>
      </c>
      <c r="EL256" s="104">
        <f t="shared" si="521"/>
        <v>6976417.1957569383</v>
      </c>
      <c r="EM256" s="104">
        <f t="shared" si="522"/>
        <v>0</v>
      </c>
      <c r="EN256" s="104">
        <f t="shared" si="523"/>
        <v>19138900.85055637</v>
      </c>
      <c r="EO256" s="104">
        <f t="shared" si="524"/>
        <v>19138900.85055637</v>
      </c>
      <c r="EP256" s="104">
        <f t="shared" si="625"/>
        <v>19138900.85055637</v>
      </c>
      <c r="EQ256" s="104">
        <f t="shared" si="626"/>
        <v>19138900.85055637</v>
      </c>
      <c r="ER256" s="104">
        <f t="shared" si="525"/>
        <v>19138900.85055637</v>
      </c>
      <c r="ES256" s="104">
        <f>INDEX($EK:$EQ,ROW(),MATCH($ES$42,$EK$47:$EQ$47,0))</f>
        <v>19138900.85055637</v>
      </c>
      <c r="ET256" s="104">
        <f t="shared" si="526"/>
        <v>5014276.9220653353</v>
      </c>
      <c r="EU256" s="104">
        <f t="shared" si="527"/>
        <v>1303749.3549201488</v>
      </c>
      <c r="EV256" s="104">
        <f t="shared" si="528"/>
        <v>2073683.6314170361</v>
      </c>
      <c r="EW256" s="104">
        <f t="shared" si="529"/>
        <v>0</v>
      </c>
      <c r="EX256" s="104">
        <f t="shared" si="530"/>
        <v>21278.625430822372</v>
      </c>
      <c r="EY256" s="104">
        <f t="shared" si="531"/>
        <v>0</v>
      </c>
      <c r="EZ256" s="104">
        <f t="shared" si="532"/>
        <v>7018508.0767114274</v>
      </c>
      <c r="FA256" s="104">
        <f t="shared" si="533"/>
        <v>0</v>
      </c>
      <c r="FB256" s="104">
        <f t="shared" si="534"/>
        <v>19349826.727249566</v>
      </c>
      <c r="FC256" s="104">
        <f t="shared" si="535"/>
        <v>19349826.727249566</v>
      </c>
      <c r="FD256" s="104">
        <f t="shared" si="627"/>
        <v>19349826.727249566</v>
      </c>
      <c r="FE256" s="104">
        <f t="shared" si="628"/>
        <v>19349826.727249566</v>
      </c>
      <c r="FF256" s="104">
        <f t="shared" si="536"/>
        <v>19349826.727249566</v>
      </c>
      <c r="FG256" s="113">
        <f>INDEX($EY:$FE,ROW(),MATCH($FG$42,$EY$47:$FE$47,0))</f>
        <v>19349826.727249566</v>
      </c>
      <c r="FH256" s="104">
        <f t="shared" si="537"/>
        <v>5032901.058690032</v>
      </c>
      <c r="FI256" s="104">
        <f t="shared" si="538"/>
        <v>1304366.668564558</v>
      </c>
      <c r="FJ256" s="104">
        <v>29342795.159247499</v>
      </c>
      <c r="FK256" s="104">
        <v>9857992.4771309998</v>
      </c>
      <c r="FL256" s="104">
        <v>20444739.125970501</v>
      </c>
      <c r="FM256" s="104">
        <f t="shared" si="629"/>
        <v>20444739.125970501</v>
      </c>
      <c r="FN256" s="104">
        <f t="shared" si="630"/>
        <v>0</v>
      </c>
      <c r="FO256" s="104">
        <f t="shared" si="539"/>
        <v>30302731.603101499</v>
      </c>
      <c r="FP256" s="104">
        <v>153117742.11406299</v>
      </c>
      <c r="FQ256" s="104">
        <v>1308270584.5544</v>
      </c>
      <c r="FR256" s="104">
        <f t="shared" si="540"/>
        <v>1313667650.8841138</v>
      </c>
      <c r="FS256" s="104">
        <f t="shared" si="541"/>
        <v>5397066.3297138214</v>
      </c>
      <c r="FT256" s="104">
        <v>1220195435.5323999</v>
      </c>
      <c r="FU256" s="104">
        <f t="shared" si="631"/>
        <v>1264208911.3022432</v>
      </c>
      <c r="FV256" s="104">
        <f t="shared" si="632"/>
        <v>0</v>
      </c>
      <c r="FW256" s="104">
        <f t="shared" si="633"/>
        <v>1310822659.2276399</v>
      </c>
      <c r="FX256" s="104">
        <v>535385781.72000003</v>
      </c>
      <c r="FY256" s="104">
        <f t="shared" si="542"/>
        <v>581839272.63727403</v>
      </c>
      <c r="FZ256" s="104">
        <f t="shared" si="634"/>
        <v>0</v>
      </c>
      <c r="GA256" s="104">
        <f t="shared" si="543"/>
        <v>0</v>
      </c>
      <c r="GB256" s="104">
        <f t="shared" si="544"/>
        <v>0</v>
      </c>
      <c r="GC256" s="104">
        <f t="shared" si="545"/>
        <v>0</v>
      </c>
      <c r="GD256" s="104">
        <f t="shared" si="546"/>
        <v>0</v>
      </c>
      <c r="GE256" s="104">
        <f t="shared" si="547"/>
        <v>0</v>
      </c>
      <c r="GF256" s="104">
        <f t="shared" si="548"/>
        <v>0</v>
      </c>
      <c r="GG256" s="104">
        <f t="shared" si="549"/>
        <v>0</v>
      </c>
      <c r="GH256" s="104">
        <f t="shared" si="550"/>
        <v>0</v>
      </c>
      <c r="GI256" s="104">
        <f t="shared" si="551"/>
        <v>1264208911.3022432</v>
      </c>
      <c r="GJ256" s="104">
        <f t="shared" si="552"/>
        <v>0</v>
      </c>
      <c r="GK256" s="104">
        <f t="shared" si="553"/>
        <v>1264208911.3022432</v>
      </c>
      <c r="GL256" s="104">
        <f t="shared" si="554"/>
        <v>0</v>
      </c>
      <c r="GM256" s="104">
        <f t="shared" si="555"/>
        <v>1264208911.3022432</v>
      </c>
      <c r="GN256" s="104">
        <f t="shared" si="556"/>
        <v>1264208911.3022432</v>
      </c>
      <c r="GO256" s="104">
        <f t="shared" si="557"/>
        <v>1264208911.3022432</v>
      </c>
      <c r="GP256" s="104">
        <f t="shared" si="558"/>
        <v>1264208911.3022432</v>
      </c>
      <c r="GQ256" s="104">
        <f t="shared" si="559"/>
        <v>0</v>
      </c>
      <c r="GR256" s="104">
        <f t="shared" si="560"/>
        <v>0</v>
      </c>
      <c r="GS256" s="104">
        <f t="shared" si="561"/>
        <v>0</v>
      </c>
      <c r="GT256" s="104">
        <f t="shared" si="562"/>
        <v>0</v>
      </c>
      <c r="GU256" s="104">
        <f t="shared" si="563"/>
        <v>0</v>
      </c>
      <c r="GV256" s="104">
        <f t="shared" si="564"/>
        <v>0</v>
      </c>
      <c r="GW256" s="104">
        <f t="shared" si="565"/>
        <v>0</v>
      </c>
      <c r="GX256" s="104">
        <f t="shared" si="566"/>
        <v>0</v>
      </c>
      <c r="GY256" s="104">
        <f t="shared" si="567"/>
        <v>1266276147.0889332</v>
      </c>
      <c r="GZ256" s="104">
        <f t="shared" si="568"/>
        <v>0</v>
      </c>
      <c r="HA256" s="104">
        <f t="shared" si="569"/>
        <v>1264230142.3494732</v>
      </c>
      <c r="HB256" s="104">
        <f t="shared" si="570"/>
        <v>0</v>
      </c>
      <c r="HC256" s="104">
        <f t="shared" si="571"/>
        <v>1270447516.3470633</v>
      </c>
      <c r="HD256" s="104">
        <f t="shared" si="572"/>
        <v>1282854410.4724019</v>
      </c>
      <c r="HE256" s="104">
        <f t="shared" si="573"/>
        <v>1269439023.1725132</v>
      </c>
      <c r="HF256" s="104">
        <f t="shared" si="574"/>
        <v>1265512660.6571634</v>
      </c>
      <c r="HG256" s="104">
        <f t="shared" si="575"/>
        <v>1266276147.0889332</v>
      </c>
      <c r="HH256" s="104">
        <f t="shared" si="576"/>
        <v>0</v>
      </c>
      <c r="HI256" s="104">
        <f t="shared" si="577"/>
        <v>1264230142.3494732</v>
      </c>
      <c r="HJ256" s="104">
        <f t="shared" si="578"/>
        <v>0</v>
      </c>
      <c r="HK256" s="104">
        <f t="shared" si="579"/>
        <v>1271201391.5528278</v>
      </c>
      <c r="HL256" s="104">
        <f t="shared" si="580"/>
        <v>1283363093.4948573</v>
      </c>
      <c r="HM256" s="104">
        <f t="shared" si="581"/>
        <v>1269224467.943078</v>
      </c>
      <c r="HN256" s="104">
        <f t="shared" si="582"/>
        <v>1265512660.6571634</v>
      </c>
    </row>
    <row r="257" spans="1:222" x14ac:dyDescent="0.2">
      <c r="A257" s="63"/>
      <c r="K257" s="64" t="s">
        <v>567</v>
      </c>
      <c r="L257" s="64"/>
      <c r="M257" s="84">
        <v>1</v>
      </c>
      <c r="N257" s="84">
        <v>2</v>
      </c>
      <c r="O257" s="84"/>
      <c r="P257" s="84"/>
      <c r="Q257" s="84">
        <v>1</v>
      </c>
      <c r="R257" s="84">
        <v>1</v>
      </c>
      <c r="S257" s="83">
        <f t="shared" si="483"/>
        <v>40</v>
      </c>
      <c r="T257" s="87">
        <f t="shared" si="484"/>
        <v>0</v>
      </c>
      <c r="U257" s="84"/>
      <c r="V257" s="84"/>
      <c r="W257" s="85">
        <v>1.0029147315283899</v>
      </c>
      <c r="X257" s="85">
        <v>1.0029080481429999</v>
      </c>
      <c r="Y257" s="85">
        <v>1.0029237034779399</v>
      </c>
      <c r="Z257" s="85">
        <v>1.0029147291057301</v>
      </c>
      <c r="AA257" s="85">
        <v>1.0033786394333799</v>
      </c>
      <c r="AB257" s="85">
        <v>1.00253650087198</v>
      </c>
      <c r="AC257" s="85">
        <v>1.0029147315283899</v>
      </c>
      <c r="AD257" s="85">
        <v>1.00291436754537</v>
      </c>
      <c r="AE257" s="85">
        <v>1.0029045961049701</v>
      </c>
      <c r="AF257" s="98">
        <v>13368688.8052414</v>
      </c>
      <c r="AG257" s="84">
        <v>13379086.5794222</v>
      </c>
      <c r="AH257" s="84">
        <v>13354796.251041399</v>
      </c>
      <c r="AI257" s="84">
        <v>13368708.5526594</v>
      </c>
      <c r="AJ257" s="84">
        <v>13562164.714274799</v>
      </c>
      <c r="AK257" s="84">
        <v>13205784.352801301</v>
      </c>
      <c r="AL257" s="98">
        <v>13368688.8052414</v>
      </c>
      <c r="AM257" s="84">
        <v>13384915.804473501</v>
      </c>
      <c r="AN257" s="84">
        <v>13387474.051145701</v>
      </c>
      <c r="AO257" s="84"/>
      <c r="AP257" s="84"/>
      <c r="AQ257" s="84"/>
      <c r="AR257" s="84">
        <v>12182908.170182601</v>
      </c>
      <c r="AS257" s="83">
        <f t="shared" si="485"/>
        <v>12182908.170182601</v>
      </c>
      <c r="AT257" s="83">
        <f t="shared" si="583"/>
        <v>12182908.170182601</v>
      </c>
      <c r="AU257" s="83">
        <f t="shared" si="486"/>
        <v>0</v>
      </c>
      <c r="AV257" s="84">
        <v>11925937.210000001</v>
      </c>
      <c r="AW257" s="84">
        <v>11906758.300000001</v>
      </c>
      <c r="AX257" s="84"/>
      <c r="AY257" s="83">
        <f t="shared" si="584"/>
        <v>11925937.210000001</v>
      </c>
      <c r="AZ257" s="83">
        <f t="shared" si="585"/>
        <v>0</v>
      </c>
      <c r="BA257" s="83">
        <f t="shared" si="586"/>
        <v>13387867.715241401</v>
      </c>
      <c r="BB257" s="83">
        <f t="shared" si="587"/>
        <v>13387867.715241401</v>
      </c>
      <c r="BC257" s="83">
        <f t="shared" si="588"/>
        <v>13387867.715241401</v>
      </c>
      <c r="BD257" s="83">
        <f t="shared" si="589"/>
        <v>13387867.715241401</v>
      </c>
      <c r="BE257" s="83">
        <f t="shared" si="487"/>
        <v>0</v>
      </c>
      <c r="BF257" s="83">
        <f t="shared" si="488"/>
        <v>0</v>
      </c>
      <c r="BG257" s="83">
        <f t="shared" si="590"/>
        <v>13387867.715241401</v>
      </c>
      <c r="BH257" s="83">
        <f t="shared" si="591"/>
        <v>13398265.4894222</v>
      </c>
      <c r="BI257" s="83">
        <f t="shared" si="592"/>
        <v>13373975.161041399</v>
      </c>
      <c r="BJ257" s="83">
        <f t="shared" si="593"/>
        <v>13387887.4626594</v>
      </c>
      <c r="BK257" s="83">
        <f t="shared" si="594"/>
        <v>13581343.6242748</v>
      </c>
      <c r="BL257" s="83">
        <f t="shared" si="595"/>
        <v>13224963.262801301</v>
      </c>
      <c r="BM257" s="83">
        <f t="shared" si="596"/>
        <v>13404094.714473501</v>
      </c>
      <c r="BN257" s="83">
        <f t="shared" si="597"/>
        <v>13406652.961145701</v>
      </c>
      <c r="BO257" s="83">
        <f t="shared" si="489"/>
        <v>0</v>
      </c>
      <c r="BP257" s="83">
        <f t="shared" si="598"/>
        <v>0</v>
      </c>
      <c r="BQ257" s="83">
        <f t="shared" si="599"/>
        <v>13426833.853995271</v>
      </c>
      <c r="BR257" s="83">
        <f t="shared" si="600"/>
        <v>13426833.853995271</v>
      </c>
      <c r="BS257" s="83">
        <f t="shared" si="601"/>
        <v>13426833.853995271</v>
      </c>
      <c r="BT257" s="83">
        <f t="shared" si="602"/>
        <v>13426833.853995271</v>
      </c>
      <c r="BU257" s="83">
        <f t="shared" si="603"/>
        <v>13426833.853995271</v>
      </c>
      <c r="BV257" s="83">
        <f t="shared" si="604"/>
        <v>13437172.517304525</v>
      </c>
      <c r="BW257" s="83">
        <f t="shared" si="605"/>
        <v>13413020.625287749</v>
      </c>
      <c r="BX257" s="83">
        <f t="shared" si="606"/>
        <v>13426853.626583859</v>
      </c>
      <c r="BY257" s="83">
        <f t="shared" si="607"/>
        <v>13627165.288780442</v>
      </c>
      <c r="BZ257" s="83">
        <f t="shared" si="608"/>
        <v>13258459.746327361</v>
      </c>
      <c r="CA257" s="83">
        <f t="shared" si="609"/>
        <v>13443103.278691567</v>
      </c>
      <c r="CB257" s="83">
        <f t="shared" si="610"/>
        <v>13445538.166130047</v>
      </c>
      <c r="CC257" s="84"/>
      <c r="CD257" s="84"/>
      <c r="CE257" s="84"/>
      <c r="CF257" s="84"/>
      <c r="CG257" s="84"/>
      <c r="CH257" s="84"/>
      <c r="CI257" s="84"/>
      <c r="CJ257" s="84"/>
      <c r="CK257" s="84"/>
      <c r="CL257" s="83">
        <f t="shared" si="478"/>
        <v>10397.774180799723</v>
      </c>
      <c r="CM257" s="83">
        <f t="shared" si="479"/>
        <v>0</v>
      </c>
      <c r="CN257" s="83">
        <f t="shared" si="480"/>
        <v>19.747417999431491</v>
      </c>
      <c r="CO257" s="83">
        <f t="shared" si="611"/>
        <v>193475.90903339908</v>
      </c>
      <c r="CP257" s="83">
        <f t="shared" si="612"/>
        <v>0</v>
      </c>
      <c r="CQ257" s="83">
        <f t="shared" si="613"/>
        <v>0</v>
      </c>
      <c r="CR257" s="83">
        <f t="shared" si="614"/>
        <v>0</v>
      </c>
      <c r="CS257" s="83">
        <f t="shared" si="615"/>
        <v>0</v>
      </c>
      <c r="CT257" s="83">
        <f t="shared" si="616"/>
        <v>0</v>
      </c>
      <c r="CU257" s="83">
        <f t="shared" si="617"/>
        <v>0</v>
      </c>
      <c r="CV257" s="83">
        <f t="shared" si="490"/>
        <v>193475.90903339908</v>
      </c>
      <c r="CW257" s="83">
        <f>INDEX($CO:$CU,ROW(),MATCH($CW$42,$CO$47:$CU$47,0))</f>
        <v>0</v>
      </c>
      <c r="CX257" s="83">
        <f t="shared" si="481"/>
        <v>16226.999232100323</v>
      </c>
      <c r="CY257" s="83">
        <f t="shared" si="482"/>
        <v>18785.245904300362</v>
      </c>
      <c r="CZ257" s="83">
        <f t="shared" si="491"/>
        <v>10338.663309253752</v>
      </c>
      <c r="DA257" s="83">
        <f t="shared" si="492"/>
        <v>0</v>
      </c>
      <c r="DB257" s="83">
        <f t="shared" si="493"/>
        <v>19.772588588297367</v>
      </c>
      <c r="DC257" s="83">
        <f t="shared" si="618"/>
        <v>200331.43478517048</v>
      </c>
      <c r="DD257" s="83">
        <f t="shared" si="619"/>
        <v>0</v>
      </c>
      <c r="DE257" s="83">
        <f t="shared" si="620"/>
        <v>0</v>
      </c>
      <c r="DF257" s="83">
        <f t="shared" si="621"/>
        <v>0</v>
      </c>
      <c r="DG257" s="83">
        <f t="shared" si="622"/>
        <v>0</v>
      </c>
      <c r="DH257" s="83">
        <f t="shared" si="623"/>
        <v>0</v>
      </c>
      <c r="DI257" s="83">
        <f t="shared" si="624"/>
        <v>0</v>
      </c>
      <c r="DJ257" s="83">
        <f t="shared" si="494"/>
        <v>200331.43478517048</v>
      </c>
      <c r="DK257" s="83">
        <f>INDEX($DC:$DI,ROW(),MATCH($DK$42,$DC$47:$DI$47,0))</f>
        <v>0</v>
      </c>
      <c r="DL257" s="83">
        <f t="shared" si="495"/>
        <v>16269.424696296453</v>
      </c>
      <c r="DM257" s="83">
        <f t="shared" si="496"/>
        <v>18704.312134776264</v>
      </c>
      <c r="DN257" s="83">
        <f t="shared" si="497"/>
        <v>0</v>
      </c>
      <c r="DO257" s="83">
        <f t="shared" si="498"/>
        <v>0</v>
      </c>
      <c r="DP257" s="83">
        <f t="shared" si="499"/>
        <v>0</v>
      </c>
      <c r="DQ257" s="83">
        <f t="shared" si="500"/>
        <v>-31152.735180743606</v>
      </c>
      <c r="DR257" s="83">
        <f t="shared" si="501"/>
        <v>0</v>
      </c>
      <c r="DS257" s="83">
        <f t="shared" si="502"/>
        <v>0</v>
      </c>
      <c r="DT257" s="83">
        <f t="shared" si="503"/>
        <v>0</v>
      </c>
      <c r="DU257" s="83">
        <f t="shared" si="504"/>
        <v>0</v>
      </c>
      <c r="DV257" s="83">
        <f t="shared" si="505"/>
        <v>669.65174467614372</v>
      </c>
      <c r="DW257" s="83">
        <f t="shared" si="506"/>
        <v>0</v>
      </c>
      <c r="DX257" s="83">
        <f t="shared" si="507"/>
        <v>0</v>
      </c>
      <c r="DY257" s="83">
        <f t="shared" si="508"/>
        <v>0</v>
      </c>
      <c r="DZ257" s="83">
        <f t="shared" si="509"/>
        <v>0</v>
      </c>
      <c r="EA257" s="83">
        <f t="shared" si="510"/>
        <v>-30757.73735362068</v>
      </c>
      <c r="EB257" s="83">
        <f t="shared" si="511"/>
        <v>0</v>
      </c>
      <c r="EC257" s="83">
        <f t="shared" si="512"/>
        <v>0</v>
      </c>
      <c r="ED257" s="83">
        <f t="shared" si="513"/>
        <v>0</v>
      </c>
      <c r="EE257" s="83">
        <f t="shared" si="514"/>
        <v>0</v>
      </c>
      <c r="EF257" s="83">
        <f t="shared" si="515"/>
        <v>665.21566961740598</v>
      </c>
      <c r="EG257" s="83">
        <f t="shared" si="516"/>
        <v>0</v>
      </c>
      <c r="EH257" s="83">
        <f t="shared" si="517"/>
        <v>10397.774180799723</v>
      </c>
      <c r="EI257" s="83">
        <f t="shared" si="518"/>
        <v>0</v>
      </c>
      <c r="EJ257" s="83">
        <f t="shared" si="519"/>
        <v>19.747417999431491</v>
      </c>
      <c r="EK257" s="83">
        <f t="shared" si="520"/>
        <v>224628.6442141427</v>
      </c>
      <c r="EL257" s="83">
        <f t="shared" si="521"/>
        <v>0</v>
      </c>
      <c r="EM257" s="83">
        <f t="shared" si="522"/>
        <v>0</v>
      </c>
      <c r="EN257" s="83">
        <f t="shared" si="523"/>
        <v>0</v>
      </c>
      <c r="EO257" s="83">
        <f t="shared" si="524"/>
        <v>0</v>
      </c>
      <c r="EP257" s="83">
        <f t="shared" si="625"/>
        <v>0</v>
      </c>
      <c r="EQ257" s="83">
        <f t="shared" si="626"/>
        <v>0</v>
      </c>
      <c r="ER257" s="83">
        <f t="shared" si="525"/>
        <v>224628.6442141427</v>
      </c>
      <c r="ES257" s="83">
        <f>INDEX($EK:$EQ,ROW(),MATCH($ES$42,$EK$47:$EQ$47,0))</f>
        <v>0</v>
      </c>
      <c r="ET257" s="83">
        <f t="shared" si="526"/>
        <v>15557.347487424178</v>
      </c>
      <c r="EU257" s="83">
        <f t="shared" si="527"/>
        <v>18785.245904300362</v>
      </c>
      <c r="EV257" s="83">
        <f t="shared" si="528"/>
        <v>10338.663309253752</v>
      </c>
      <c r="EW257" s="83">
        <f t="shared" si="529"/>
        <v>0</v>
      </c>
      <c r="EX257" s="83">
        <f t="shared" si="530"/>
        <v>19.772588588297367</v>
      </c>
      <c r="EY257" s="83">
        <f t="shared" si="531"/>
        <v>231089.17213879115</v>
      </c>
      <c r="EZ257" s="83">
        <f t="shared" si="532"/>
        <v>0</v>
      </c>
      <c r="FA257" s="83">
        <f t="shared" si="533"/>
        <v>0</v>
      </c>
      <c r="FB257" s="83">
        <f t="shared" si="534"/>
        <v>0</v>
      </c>
      <c r="FC257" s="83">
        <f t="shared" si="535"/>
        <v>0</v>
      </c>
      <c r="FD257" s="83">
        <f t="shared" si="627"/>
        <v>0</v>
      </c>
      <c r="FE257" s="83">
        <f t="shared" si="628"/>
        <v>0</v>
      </c>
      <c r="FF257" s="83">
        <f t="shared" si="536"/>
        <v>231089.17213879115</v>
      </c>
      <c r="FG257" s="113">
        <f>INDEX($EY:$FE,ROW(),MATCH($FG$42,$EY$47:$FE$47,0))</f>
        <v>0</v>
      </c>
      <c r="FH257" s="83">
        <f t="shared" si="537"/>
        <v>15604.209026679047</v>
      </c>
      <c r="FI257" s="83">
        <f t="shared" si="538"/>
        <v>18704.312134776264</v>
      </c>
      <c r="FJ257" s="84">
        <v>166649.06934145599</v>
      </c>
      <c r="FK257" s="84">
        <v>3661.9425540263001</v>
      </c>
      <c r="FL257" s="84"/>
      <c r="FM257" s="83">
        <f t="shared" si="629"/>
        <v>0</v>
      </c>
      <c r="FN257" s="83">
        <f t="shared" si="630"/>
        <v>0</v>
      </c>
      <c r="FO257" s="83">
        <f t="shared" si="539"/>
        <v>3661.9425540263001</v>
      </c>
      <c r="FP257" s="84">
        <v>2852596.4657978802</v>
      </c>
      <c r="FQ257" s="84">
        <v>16050980.7009588</v>
      </c>
      <c r="FR257" s="83">
        <f t="shared" si="540"/>
        <v>16050980.700958798</v>
      </c>
      <c r="FS257" s="83">
        <f t="shared" si="541"/>
        <v>0</v>
      </c>
      <c r="FT257" s="84">
        <v>13368695.2470564</v>
      </c>
      <c r="FU257" s="83">
        <f t="shared" si="631"/>
        <v>13387867.715241401</v>
      </c>
      <c r="FV257" s="83">
        <f t="shared" si="632"/>
        <v>0</v>
      </c>
      <c r="FW257" s="83">
        <f t="shared" si="633"/>
        <v>12182908.170182601</v>
      </c>
      <c r="FX257" s="84">
        <v>9457418.1300000008</v>
      </c>
      <c r="FY257" s="83">
        <f t="shared" si="542"/>
        <v>7995487.6247586031</v>
      </c>
      <c r="FZ257" s="83">
        <f t="shared" si="634"/>
        <v>-6.4418150000274181</v>
      </c>
      <c r="GA257" s="83">
        <f t="shared" si="543"/>
        <v>0</v>
      </c>
      <c r="GB257" s="83">
        <f t="shared" si="544"/>
        <v>0</v>
      </c>
      <c r="GC257" s="83">
        <f t="shared" si="545"/>
        <v>0</v>
      </c>
      <c r="GD257" s="83">
        <f t="shared" si="546"/>
        <v>0</v>
      </c>
      <c r="GE257" s="83">
        <f t="shared" si="547"/>
        <v>0</v>
      </c>
      <c r="GF257" s="83">
        <f t="shared" si="548"/>
        <v>0</v>
      </c>
      <c r="GG257" s="83">
        <f t="shared" si="549"/>
        <v>0</v>
      </c>
      <c r="GH257" s="83">
        <f t="shared" si="550"/>
        <v>0</v>
      </c>
      <c r="GI257" s="83">
        <f t="shared" si="551"/>
        <v>13387867.715241401</v>
      </c>
      <c r="GJ257" s="83">
        <f t="shared" si="552"/>
        <v>0</v>
      </c>
      <c r="GK257" s="83">
        <f t="shared" si="553"/>
        <v>13387867.715241401</v>
      </c>
      <c r="GL257" s="83">
        <f t="shared" si="554"/>
        <v>13387867.715241401</v>
      </c>
      <c r="GM257" s="83">
        <f t="shared" si="555"/>
        <v>0</v>
      </c>
      <c r="GN257" s="83">
        <f t="shared" si="556"/>
        <v>0</v>
      </c>
      <c r="GO257" s="83">
        <f t="shared" si="557"/>
        <v>13387867.715241401</v>
      </c>
      <c r="GP257" s="83">
        <f t="shared" si="558"/>
        <v>13387867.715241401</v>
      </c>
      <c r="GQ257" s="83">
        <f t="shared" si="559"/>
        <v>0</v>
      </c>
      <c r="GR257" s="83">
        <f t="shared" si="560"/>
        <v>0</v>
      </c>
      <c r="GS257" s="83">
        <f t="shared" si="561"/>
        <v>0</v>
      </c>
      <c r="GT257" s="83">
        <f t="shared" si="562"/>
        <v>0</v>
      </c>
      <c r="GU257" s="83">
        <f t="shared" si="563"/>
        <v>0</v>
      </c>
      <c r="GV257" s="83">
        <f t="shared" si="564"/>
        <v>0</v>
      </c>
      <c r="GW257" s="83">
        <f t="shared" si="565"/>
        <v>0</v>
      </c>
      <c r="GX257" s="83">
        <f t="shared" si="566"/>
        <v>0</v>
      </c>
      <c r="GY257" s="83">
        <f t="shared" si="567"/>
        <v>13398265.4894222</v>
      </c>
      <c r="GZ257" s="83">
        <f t="shared" si="568"/>
        <v>0</v>
      </c>
      <c r="HA257" s="83">
        <f t="shared" si="569"/>
        <v>13387887.4626594</v>
      </c>
      <c r="HB257" s="83">
        <f t="shared" si="570"/>
        <v>13581343.6242748</v>
      </c>
      <c r="HC257" s="83">
        <f t="shared" si="571"/>
        <v>0</v>
      </c>
      <c r="HD257" s="83">
        <f t="shared" si="572"/>
        <v>0</v>
      </c>
      <c r="HE257" s="83">
        <f t="shared" si="573"/>
        <v>13404094.714473501</v>
      </c>
      <c r="HF257" s="83">
        <f t="shared" si="574"/>
        <v>13406652.961145701</v>
      </c>
      <c r="HG257" s="83">
        <f t="shared" si="575"/>
        <v>13398265.4894222</v>
      </c>
      <c r="HH257" s="83">
        <f t="shared" si="576"/>
        <v>0</v>
      </c>
      <c r="HI257" s="83">
        <f t="shared" si="577"/>
        <v>13387887.4626594</v>
      </c>
      <c r="HJ257" s="83">
        <f t="shared" si="578"/>
        <v>13612101.361628421</v>
      </c>
      <c r="HK257" s="83">
        <f t="shared" si="579"/>
        <v>0</v>
      </c>
      <c r="HL257" s="83">
        <f t="shared" si="580"/>
        <v>0</v>
      </c>
      <c r="HM257" s="83">
        <f t="shared" si="581"/>
        <v>13403429.498803884</v>
      </c>
      <c r="HN257" s="83">
        <f t="shared" si="582"/>
        <v>13406652.961145701</v>
      </c>
    </row>
    <row r="258" spans="1:222" x14ac:dyDescent="0.2">
      <c r="A258" s="63"/>
      <c r="K258" s="64" t="s">
        <v>568</v>
      </c>
      <c r="L258" s="64"/>
      <c r="M258" s="84">
        <v>1</v>
      </c>
      <c r="N258" s="84">
        <v>2</v>
      </c>
      <c r="O258" s="84"/>
      <c r="P258" s="84"/>
      <c r="Q258" s="84">
        <v>1</v>
      </c>
      <c r="R258" s="84">
        <v>1</v>
      </c>
      <c r="S258" s="83">
        <f t="shared" si="483"/>
        <v>40</v>
      </c>
      <c r="T258" s="87">
        <f t="shared" si="484"/>
        <v>0</v>
      </c>
      <c r="U258" s="84"/>
      <c r="V258" s="84"/>
      <c r="W258" s="85">
        <v>1.0054384476248699</v>
      </c>
      <c r="X258" s="85">
        <v>1.0054177464984999</v>
      </c>
      <c r="Y258" s="85">
        <v>1.0054662884852299</v>
      </c>
      <c r="Z258" s="85">
        <v>1.0054384197171</v>
      </c>
      <c r="AA258" s="85">
        <v>1.00655774531237</v>
      </c>
      <c r="AB258" s="85">
        <v>1.0045096903341999</v>
      </c>
      <c r="AC258" s="85">
        <v>1.0054384476248699</v>
      </c>
      <c r="AD258" s="85">
        <v>1.0054347336899301</v>
      </c>
      <c r="AE258" s="85">
        <v>1.00541947723942</v>
      </c>
      <c r="AF258" s="98">
        <v>222776669.93091401</v>
      </c>
      <c r="AG258" s="84">
        <v>222964702.949458</v>
      </c>
      <c r="AH258" s="84">
        <v>222525458.422194</v>
      </c>
      <c r="AI258" s="84">
        <v>222779028.24915799</v>
      </c>
      <c r="AJ258" s="84">
        <v>234986798.11362699</v>
      </c>
      <c r="AK258" s="84">
        <v>213611508.72835001</v>
      </c>
      <c r="AL258" s="98">
        <v>222776669.93091401</v>
      </c>
      <c r="AM258" s="84">
        <v>223330031.13314101</v>
      </c>
      <c r="AN258" s="84">
        <v>223073580.68041801</v>
      </c>
      <c r="AO258" s="84"/>
      <c r="AP258" s="84"/>
      <c r="AQ258" s="84"/>
      <c r="AR258" s="84">
        <v>174116803.02026701</v>
      </c>
      <c r="AS258" s="83">
        <f t="shared" si="485"/>
        <v>174116803.02026701</v>
      </c>
      <c r="AT258" s="83">
        <f t="shared" si="583"/>
        <v>227144596.16406792</v>
      </c>
      <c r="AU258" s="83">
        <f t="shared" si="486"/>
        <v>0</v>
      </c>
      <c r="AV258" s="84">
        <v>174116803.02000001</v>
      </c>
      <c r="AW258" s="84">
        <v>173908735.41999999</v>
      </c>
      <c r="AX258" s="84"/>
      <c r="AY258" s="83">
        <f t="shared" si="584"/>
        <v>174116803.02000001</v>
      </c>
      <c r="AZ258" s="83">
        <f t="shared" si="585"/>
        <v>0</v>
      </c>
      <c r="BA258" s="83">
        <f t="shared" si="586"/>
        <v>222984737.53091404</v>
      </c>
      <c r="BB258" s="83">
        <f t="shared" si="587"/>
        <v>224648680.98417559</v>
      </c>
      <c r="BC258" s="83">
        <f t="shared" si="588"/>
        <v>222984737.53091404</v>
      </c>
      <c r="BD258" s="83">
        <f t="shared" si="589"/>
        <v>224648680.98417559</v>
      </c>
      <c r="BE258" s="83">
        <f t="shared" si="487"/>
        <v>0</v>
      </c>
      <c r="BF258" s="83">
        <f t="shared" si="488"/>
        <v>0</v>
      </c>
      <c r="BG258" s="83">
        <f t="shared" si="590"/>
        <v>222984737.53091404</v>
      </c>
      <c r="BH258" s="83">
        <f t="shared" si="591"/>
        <v>223172770.54945803</v>
      </c>
      <c r="BI258" s="83">
        <f t="shared" si="592"/>
        <v>222733526.02219403</v>
      </c>
      <c r="BJ258" s="83">
        <f t="shared" si="593"/>
        <v>222987095.84915802</v>
      </c>
      <c r="BK258" s="83">
        <f t="shared" si="594"/>
        <v>235194865.71362701</v>
      </c>
      <c r="BL258" s="83">
        <f t="shared" si="595"/>
        <v>213819576.32835004</v>
      </c>
      <c r="BM258" s="83">
        <f t="shared" si="596"/>
        <v>223538098.73314103</v>
      </c>
      <c r="BN258" s="83">
        <f t="shared" si="597"/>
        <v>223281648.28041804</v>
      </c>
      <c r="BO258" s="83">
        <f t="shared" si="489"/>
        <v>0</v>
      </c>
      <c r="BP258" s="83">
        <f t="shared" si="598"/>
        <v>0</v>
      </c>
      <c r="BQ258" s="83">
        <f t="shared" si="599"/>
        <v>224196296.78237623</v>
      </c>
      <c r="BR258" s="83">
        <f t="shared" si="600"/>
        <v>225375616.5350529</v>
      </c>
      <c r="BS258" s="83">
        <f t="shared" si="601"/>
        <v>224196296.78237623</v>
      </c>
      <c r="BT258" s="83">
        <f t="shared" si="602"/>
        <v>225375616.5350529</v>
      </c>
      <c r="BU258" s="83">
        <f t="shared" si="603"/>
        <v>224196296.78237623</v>
      </c>
      <c r="BV258" s="83">
        <f t="shared" si="604"/>
        <v>224380736.78815153</v>
      </c>
      <c r="BW258" s="83">
        <f t="shared" si="605"/>
        <v>223949914.37323776</v>
      </c>
      <c r="BX258" s="83">
        <f t="shared" si="606"/>
        <v>224198661.70894462</v>
      </c>
      <c r="BY258" s="83">
        <f t="shared" si="607"/>
        <v>236735849.28742549</v>
      </c>
      <c r="BZ258" s="83">
        <f t="shared" si="608"/>
        <v>214782898.08453614</v>
      </c>
      <c r="CA258" s="83">
        <f t="shared" si="609"/>
        <v>224751837.97731346</v>
      </c>
      <c r="CB258" s="83">
        <f t="shared" si="610"/>
        <v>224490590.4736315</v>
      </c>
      <c r="CC258" s="84">
        <v>53027793.143800899</v>
      </c>
      <c r="CD258" s="84">
        <v>52856557.9348744</v>
      </c>
      <c r="CE258" s="84">
        <v>53257890.890287399</v>
      </c>
      <c r="CF258" s="84">
        <v>53027793.143800899</v>
      </c>
      <c r="CG258" s="84">
        <v>66058950.284011699</v>
      </c>
      <c r="CH258" s="84">
        <v>43198111.603405602</v>
      </c>
      <c r="CI258" s="84">
        <v>53027793.143800899</v>
      </c>
      <c r="CJ258" s="84">
        <v>53027793.143800899</v>
      </c>
      <c r="CK258" s="84">
        <v>52891923.245010301</v>
      </c>
      <c r="CL258" s="83">
        <f t="shared" si="478"/>
        <v>359268.22747048736</v>
      </c>
      <c r="CM258" s="83">
        <f t="shared" si="479"/>
        <v>0</v>
      </c>
      <c r="CN258" s="83">
        <f t="shared" si="480"/>
        <v>2358.3182439804077</v>
      </c>
      <c r="CO258" s="83">
        <f t="shared" si="611"/>
        <v>0</v>
      </c>
      <c r="CP258" s="83">
        <f t="shared" si="612"/>
        <v>664520.33783129603</v>
      </c>
      <c r="CQ258" s="83">
        <f t="shared" si="613"/>
        <v>0</v>
      </c>
      <c r="CR258" s="83">
        <f t="shared" si="614"/>
        <v>1663943.4532615542</v>
      </c>
      <c r="CS258" s="83">
        <f t="shared" si="615"/>
        <v>1663943.4532615542</v>
      </c>
      <c r="CT258" s="83">
        <f t="shared" si="616"/>
        <v>1663943.4532615542</v>
      </c>
      <c r="CU258" s="83">
        <f t="shared" si="617"/>
        <v>1663943.4532615542</v>
      </c>
      <c r="CV258" s="83">
        <f t="shared" si="490"/>
        <v>1663943.4532615542</v>
      </c>
      <c r="CW258" s="83">
        <f>INDEX($CO:$CU,ROW(),MATCH($CW$42,$CO$47:$CU$47,0))</f>
        <v>1663943.4532615542</v>
      </c>
      <c r="CX258" s="83">
        <f t="shared" si="481"/>
        <v>553361.20222699642</v>
      </c>
      <c r="CY258" s="83">
        <f t="shared" si="482"/>
        <v>432780.64829459786</v>
      </c>
      <c r="CZ258" s="83">
        <f t="shared" si="491"/>
        <v>355675.21470180154</v>
      </c>
      <c r="DA258" s="83">
        <f t="shared" si="492"/>
        <v>0</v>
      </c>
      <c r="DB258" s="83">
        <f t="shared" si="493"/>
        <v>2364.9265683889389</v>
      </c>
      <c r="DC258" s="83">
        <f t="shared" si="618"/>
        <v>0</v>
      </c>
      <c r="DD258" s="83">
        <f t="shared" si="619"/>
        <v>416282.84255520254</v>
      </c>
      <c r="DE258" s="83">
        <f t="shared" si="620"/>
        <v>0</v>
      </c>
      <c r="DF258" s="83">
        <f t="shared" si="621"/>
        <v>1179319.7526766658</v>
      </c>
      <c r="DG258" s="83">
        <f t="shared" si="622"/>
        <v>1179319.7526766658</v>
      </c>
      <c r="DH258" s="83">
        <f t="shared" si="623"/>
        <v>1179319.7526766658</v>
      </c>
      <c r="DI258" s="83">
        <f t="shared" si="624"/>
        <v>1179319.7526766658</v>
      </c>
      <c r="DJ258" s="83">
        <f t="shared" si="494"/>
        <v>1179319.7526766658</v>
      </c>
      <c r="DK258" s="83">
        <f>INDEX($DC:$DI,ROW(),MATCH($DK$42,$DC$47:$DI$47,0))</f>
        <v>1179319.7526766658</v>
      </c>
      <c r="DL258" s="83">
        <f t="shared" si="495"/>
        <v>555541.19493722916</v>
      </c>
      <c r="DM258" s="83">
        <f t="shared" si="496"/>
        <v>430163.59004586935</v>
      </c>
      <c r="DN258" s="83">
        <f t="shared" si="497"/>
        <v>0</v>
      </c>
      <c r="DO258" s="83">
        <f t="shared" si="498"/>
        <v>0</v>
      </c>
      <c r="DP258" s="83">
        <f t="shared" si="499"/>
        <v>0</v>
      </c>
      <c r="DQ258" s="83">
        <f t="shared" si="500"/>
        <v>0</v>
      </c>
      <c r="DR258" s="83">
        <f t="shared" si="501"/>
        <v>-78589.87326080096</v>
      </c>
      <c r="DS258" s="83">
        <f t="shared" si="502"/>
        <v>0</v>
      </c>
      <c r="DT258" s="83">
        <f t="shared" si="503"/>
        <v>-44031.671581098941</v>
      </c>
      <c r="DU258" s="83">
        <f t="shared" si="504"/>
        <v>-44031.671581098948</v>
      </c>
      <c r="DV258" s="83">
        <f t="shared" si="505"/>
        <v>22835.971654842659</v>
      </c>
      <c r="DW258" s="83">
        <f t="shared" si="506"/>
        <v>0</v>
      </c>
      <c r="DX258" s="83">
        <f t="shared" si="507"/>
        <v>0</v>
      </c>
      <c r="DY258" s="83">
        <f t="shared" si="508"/>
        <v>0</v>
      </c>
      <c r="DZ258" s="83">
        <f t="shared" si="509"/>
        <v>0</v>
      </c>
      <c r="EA258" s="83">
        <f t="shared" si="510"/>
        <v>0</v>
      </c>
      <c r="EB258" s="83">
        <f t="shared" si="511"/>
        <v>-50094.765336203687</v>
      </c>
      <c r="EC258" s="83">
        <f t="shared" si="512"/>
        <v>0</v>
      </c>
      <c r="ED258" s="83">
        <f t="shared" si="513"/>
        <v>-31839.889638985718</v>
      </c>
      <c r="EE258" s="83">
        <f t="shared" si="514"/>
        <v>-31839.889638985707</v>
      </c>
      <c r="EF258" s="83">
        <f t="shared" si="515"/>
        <v>22714.675834502468</v>
      </c>
      <c r="EG258" s="83">
        <f t="shared" si="516"/>
        <v>0</v>
      </c>
      <c r="EH258" s="83">
        <f t="shared" si="517"/>
        <v>359268.22747048736</v>
      </c>
      <c r="EI258" s="83">
        <f t="shared" si="518"/>
        <v>0</v>
      </c>
      <c r="EJ258" s="83">
        <f t="shared" si="519"/>
        <v>2358.3182439804077</v>
      </c>
      <c r="EK258" s="83">
        <f t="shared" si="520"/>
        <v>0</v>
      </c>
      <c r="EL258" s="83">
        <f t="shared" si="521"/>
        <v>743110.21109209699</v>
      </c>
      <c r="EM258" s="83">
        <f t="shared" si="522"/>
        <v>0</v>
      </c>
      <c r="EN258" s="83">
        <f t="shared" si="523"/>
        <v>1707975.1248426533</v>
      </c>
      <c r="EO258" s="83">
        <f t="shared" si="524"/>
        <v>1707975.1248426533</v>
      </c>
      <c r="EP258" s="83">
        <f t="shared" si="625"/>
        <v>1707975.1248426533</v>
      </c>
      <c r="EQ258" s="83">
        <f t="shared" si="626"/>
        <v>1707975.1248426533</v>
      </c>
      <c r="ER258" s="83">
        <f t="shared" si="525"/>
        <v>1707975.1248426533</v>
      </c>
      <c r="ES258" s="83">
        <f>INDEX($EK:$EQ,ROW(),MATCH($ES$42,$EK$47:$EQ$47,0))</f>
        <v>1707975.1248426533</v>
      </c>
      <c r="ET258" s="83">
        <f t="shared" si="526"/>
        <v>530525.23057215381</v>
      </c>
      <c r="EU258" s="83">
        <f t="shared" si="527"/>
        <v>432780.64829459786</v>
      </c>
      <c r="EV258" s="83">
        <f t="shared" si="528"/>
        <v>355675.21470180154</v>
      </c>
      <c r="EW258" s="83">
        <f t="shared" si="529"/>
        <v>0</v>
      </c>
      <c r="EX258" s="83">
        <f t="shared" si="530"/>
        <v>2364.9265683889389</v>
      </c>
      <c r="EY258" s="83">
        <f t="shared" si="531"/>
        <v>0</v>
      </c>
      <c r="EZ258" s="83">
        <f t="shared" si="532"/>
        <v>466377.60789140622</v>
      </c>
      <c r="FA258" s="83">
        <f t="shared" si="533"/>
        <v>0</v>
      </c>
      <c r="FB258" s="83">
        <f t="shared" si="534"/>
        <v>1211159.6423156515</v>
      </c>
      <c r="FC258" s="83">
        <f t="shared" si="535"/>
        <v>1211159.6423156515</v>
      </c>
      <c r="FD258" s="83">
        <f t="shared" si="627"/>
        <v>1211159.6423156515</v>
      </c>
      <c r="FE258" s="83">
        <f t="shared" si="628"/>
        <v>1211159.6423156515</v>
      </c>
      <c r="FF258" s="83">
        <f t="shared" si="536"/>
        <v>1211159.6423156515</v>
      </c>
      <c r="FG258" s="113">
        <f>INDEX($EY:$FE,ROW(),MATCH($FG$42,$EY$47:$FE$47,0))</f>
        <v>1211159.6423156515</v>
      </c>
      <c r="FH258" s="83">
        <f t="shared" si="537"/>
        <v>532826.51910272671</v>
      </c>
      <c r="FI258" s="83">
        <f t="shared" si="538"/>
        <v>430163.59004586935</v>
      </c>
      <c r="FJ258" s="84">
        <v>4542854.9206910999</v>
      </c>
      <c r="FK258" s="84">
        <v>100628.841128781</v>
      </c>
      <c r="FL258" s="84"/>
      <c r="FM258" s="83">
        <f t="shared" si="629"/>
        <v>0</v>
      </c>
      <c r="FN258" s="83">
        <f t="shared" si="630"/>
        <v>0</v>
      </c>
      <c r="FO258" s="83">
        <f t="shared" si="539"/>
        <v>100628.841128781</v>
      </c>
      <c r="FP258" s="84">
        <v>68335470.910582095</v>
      </c>
      <c r="FQ258" s="84">
        <v>286469063.01514101</v>
      </c>
      <c r="FR258" s="83">
        <f t="shared" si="540"/>
        <v>286469063.01514119</v>
      </c>
      <c r="FS258" s="83">
        <f t="shared" si="541"/>
        <v>0</v>
      </c>
      <c r="FT258" s="84">
        <v>222777075.86637899</v>
      </c>
      <c r="FU258" s="83">
        <f t="shared" si="631"/>
        <v>222984737.53091404</v>
      </c>
      <c r="FV258" s="83">
        <f t="shared" si="632"/>
        <v>0</v>
      </c>
      <c r="FW258" s="83">
        <f t="shared" si="633"/>
        <v>227144596.16406792</v>
      </c>
      <c r="FX258" s="84">
        <v>170170014.36000001</v>
      </c>
      <c r="FY258" s="83">
        <f t="shared" si="542"/>
        <v>121302079.84908596</v>
      </c>
      <c r="FZ258" s="83">
        <f t="shared" si="634"/>
        <v>-405.93546497821808</v>
      </c>
      <c r="GA258" s="83">
        <f t="shared" si="543"/>
        <v>227144596.1638009</v>
      </c>
      <c r="GB258" s="83">
        <f t="shared" si="544"/>
        <v>0</v>
      </c>
      <c r="GC258" s="83">
        <f t="shared" si="545"/>
        <v>227144596.1638009</v>
      </c>
      <c r="GD258" s="83">
        <f t="shared" si="546"/>
        <v>0</v>
      </c>
      <c r="GE258" s="83">
        <f t="shared" si="547"/>
        <v>227144596.1638009</v>
      </c>
      <c r="GF258" s="83">
        <f t="shared" si="548"/>
        <v>227144596.1638009</v>
      </c>
      <c r="GG258" s="83">
        <f t="shared" si="549"/>
        <v>227144596.1638009</v>
      </c>
      <c r="GH258" s="83">
        <f t="shared" si="550"/>
        <v>227144596.1638009</v>
      </c>
      <c r="GI258" s="83">
        <f t="shared" si="551"/>
        <v>222984737.53091404</v>
      </c>
      <c r="GJ258" s="83">
        <f t="shared" si="552"/>
        <v>0</v>
      </c>
      <c r="GK258" s="83">
        <f t="shared" si="553"/>
        <v>222984737.53091404</v>
      </c>
      <c r="GL258" s="83">
        <f t="shared" si="554"/>
        <v>0</v>
      </c>
      <c r="GM258" s="83">
        <f t="shared" si="555"/>
        <v>222984737.53091404</v>
      </c>
      <c r="GN258" s="83">
        <f t="shared" si="556"/>
        <v>222984737.53091404</v>
      </c>
      <c r="GO258" s="83">
        <f t="shared" si="557"/>
        <v>222984737.53091404</v>
      </c>
      <c r="GP258" s="83">
        <f t="shared" si="558"/>
        <v>222984737.53091404</v>
      </c>
      <c r="GQ258" s="83">
        <f t="shared" si="559"/>
        <v>226973360.9548744</v>
      </c>
      <c r="GR258" s="83">
        <f t="shared" si="560"/>
        <v>0</v>
      </c>
      <c r="GS258" s="83">
        <f t="shared" si="561"/>
        <v>227144596.1638009</v>
      </c>
      <c r="GT258" s="83">
        <f t="shared" si="562"/>
        <v>0</v>
      </c>
      <c r="GU258" s="83">
        <f t="shared" si="563"/>
        <v>217314914.62340561</v>
      </c>
      <c r="GV258" s="83">
        <f t="shared" si="564"/>
        <v>225480652.71053931</v>
      </c>
      <c r="GW258" s="83">
        <f t="shared" si="565"/>
        <v>227144596.1638009</v>
      </c>
      <c r="GX258" s="83">
        <f t="shared" si="566"/>
        <v>227008726.2650103</v>
      </c>
      <c r="GY258" s="83">
        <f t="shared" si="567"/>
        <v>223172770.54945803</v>
      </c>
      <c r="GZ258" s="83">
        <f t="shared" si="568"/>
        <v>0</v>
      </c>
      <c r="HA258" s="83">
        <f t="shared" si="569"/>
        <v>222987095.84915802</v>
      </c>
      <c r="HB258" s="83">
        <f t="shared" si="570"/>
        <v>0</v>
      </c>
      <c r="HC258" s="83">
        <f t="shared" si="571"/>
        <v>213819576.32835004</v>
      </c>
      <c r="HD258" s="83">
        <f t="shared" si="572"/>
        <v>222984737.53091404</v>
      </c>
      <c r="HE258" s="83">
        <f t="shared" si="573"/>
        <v>223538098.73314103</v>
      </c>
      <c r="HF258" s="83">
        <f t="shared" si="574"/>
        <v>223281648.28041804</v>
      </c>
      <c r="HG258" s="83">
        <f t="shared" si="575"/>
        <v>223172770.54945803</v>
      </c>
      <c r="HH258" s="83">
        <f t="shared" si="576"/>
        <v>0</v>
      </c>
      <c r="HI258" s="83">
        <f t="shared" si="577"/>
        <v>222987095.84915802</v>
      </c>
      <c r="HJ258" s="83">
        <f t="shared" si="578"/>
        <v>0</v>
      </c>
      <c r="HK258" s="83">
        <f t="shared" si="579"/>
        <v>213869671.09368625</v>
      </c>
      <c r="HL258" s="83">
        <f t="shared" si="580"/>
        <v>223016577.42055303</v>
      </c>
      <c r="HM258" s="83">
        <f t="shared" si="581"/>
        <v>223515384.05730653</v>
      </c>
      <c r="HN258" s="83">
        <f t="shared" si="582"/>
        <v>223281648.28041804</v>
      </c>
    </row>
    <row r="259" spans="1:222" x14ac:dyDescent="0.2">
      <c r="A259" s="63"/>
      <c r="K259" s="64" t="s">
        <v>569</v>
      </c>
      <c r="L259" s="64"/>
      <c r="M259" s="84">
        <v>1</v>
      </c>
      <c r="N259" s="84">
        <v>2</v>
      </c>
      <c r="O259" s="84"/>
      <c r="P259" s="84"/>
      <c r="Q259" s="84">
        <v>1</v>
      </c>
      <c r="R259" s="84">
        <v>1</v>
      </c>
      <c r="S259" s="83">
        <f t="shared" si="483"/>
        <v>40</v>
      </c>
      <c r="T259" s="87">
        <f t="shared" si="484"/>
        <v>0</v>
      </c>
      <c r="U259" s="84"/>
      <c r="V259" s="84"/>
      <c r="W259" s="85">
        <v>1</v>
      </c>
      <c r="X259" s="85">
        <v>1</v>
      </c>
      <c r="Y259" s="85">
        <v>1</v>
      </c>
      <c r="Z259" s="85">
        <v>1</v>
      </c>
      <c r="AA259" s="85">
        <v>1</v>
      </c>
      <c r="AB259" s="85">
        <v>1</v>
      </c>
      <c r="AC259" s="85">
        <v>1</v>
      </c>
      <c r="AD259" s="85">
        <v>1</v>
      </c>
      <c r="AE259" s="85">
        <v>1</v>
      </c>
      <c r="AF259" s="98">
        <v>1</v>
      </c>
      <c r="AG259" s="84">
        <v>1</v>
      </c>
      <c r="AH259" s="84">
        <v>1</v>
      </c>
      <c r="AI259" s="84">
        <v>1</v>
      </c>
      <c r="AJ259" s="84">
        <v>1</v>
      </c>
      <c r="AK259" s="84">
        <v>1</v>
      </c>
      <c r="AL259" s="98">
        <v>1</v>
      </c>
      <c r="AM259" s="84">
        <v>1</v>
      </c>
      <c r="AN259" s="84">
        <v>1</v>
      </c>
      <c r="AO259" s="84"/>
      <c r="AP259" s="84"/>
      <c r="AQ259" s="84"/>
      <c r="AR259" s="84"/>
      <c r="AS259" s="83">
        <f t="shared" si="485"/>
        <v>0</v>
      </c>
      <c r="AT259" s="83">
        <f t="shared" si="583"/>
        <v>0</v>
      </c>
      <c r="AU259" s="83">
        <f t="shared" si="486"/>
        <v>0</v>
      </c>
      <c r="AV259" s="84">
        <v>1</v>
      </c>
      <c r="AW259" s="84">
        <v>1</v>
      </c>
      <c r="AX259" s="84"/>
      <c r="AY259" s="83">
        <f t="shared" si="584"/>
        <v>1</v>
      </c>
      <c r="AZ259" s="83">
        <f t="shared" si="585"/>
        <v>0</v>
      </c>
      <c r="BA259" s="83">
        <f t="shared" si="586"/>
        <v>1</v>
      </c>
      <c r="BB259" s="83">
        <f t="shared" si="587"/>
        <v>1</v>
      </c>
      <c r="BC259" s="83">
        <f t="shared" si="588"/>
        <v>1</v>
      </c>
      <c r="BD259" s="83">
        <f t="shared" si="589"/>
        <v>1</v>
      </c>
      <c r="BE259" s="83">
        <f t="shared" si="487"/>
        <v>0</v>
      </c>
      <c r="BF259" s="83">
        <f t="shared" si="488"/>
        <v>0</v>
      </c>
      <c r="BG259" s="83">
        <f t="shared" si="590"/>
        <v>1</v>
      </c>
      <c r="BH259" s="83">
        <f t="shared" si="591"/>
        <v>1</v>
      </c>
      <c r="BI259" s="83">
        <f t="shared" si="592"/>
        <v>1</v>
      </c>
      <c r="BJ259" s="83">
        <f t="shared" si="593"/>
        <v>1</v>
      </c>
      <c r="BK259" s="83">
        <f t="shared" si="594"/>
        <v>1</v>
      </c>
      <c r="BL259" s="83">
        <f t="shared" si="595"/>
        <v>1</v>
      </c>
      <c r="BM259" s="83">
        <f t="shared" si="596"/>
        <v>1</v>
      </c>
      <c r="BN259" s="83">
        <f t="shared" si="597"/>
        <v>1</v>
      </c>
      <c r="BO259" s="83">
        <f t="shared" si="489"/>
        <v>0</v>
      </c>
      <c r="BP259" s="83">
        <f t="shared" si="598"/>
        <v>0</v>
      </c>
      <c r="BQ259" s="83">
        <f t="shared" si="599"/>
        <v>1</v>
      </c>
      <c r="BR259" s="83">
        <f t="shared" si="600"/>
        <v>1</v>
      </c>
      <c r="BS259" s="83">
        <f t="shared" si="601"/>
        <v>1</v>
      </c>
      <c r="BT259" s="83">
        <f t="shared" si="602"/>
        <v>1</v>
      </c>
      <c r="BU259" s="83">
        <f t="shared" si="603"/>
        <v>1</v>
      </c>
      <c r="BV259" s="83">
        <f t="shared" si="604"/>
        <v>1</v>
      </c>
      <c r="BW259" s="83">
        <f t="shared" si="605"/>
        <v>1</v>
      </c>
      <c r="BX259" s="83">
        <f t="shared" si="606"/>
        <v>1</v>
      </c>
      <c r="BY259" s="83">
        <f t="shared" si="607"/>
        <v>1</v>
      </c>
      <c r="BZ259" s="83">
        <f t="shared" si="608"/>
        <v>1</v>
      </c>
      <c r="CA259" s="83">
        <f t="shared" si="609"/>
        <v>1</v>
      </c>
      <c r="CB259" s="83">
        <f t="shared" si="610"/>
        <v>1</v>
      </c>
      <c r="CC259" s="84"/>
      <c r="CD259" s="84"/>
      <c r="CE259" s="84"/>
      <c r="CF259" s="84"/>
      <c r="CG259" s="84"/>
      <c r="CH259" s="84"/>
      <c r="CI259" s="84"/>
      <c r="CJ259" s="84"/>
      <c r="CK259" s="84"/>
      <c r="CL259" s="83">
        <f t="shared" si="478"/>
        <v>0</v>
      </c>
      <c r="CM259" s="83">
        <f t="shared" si="479"/>
        <v>0</v>
      </c>
      <c r="CN259" s="83">
        <f t="shared" si="480"/>
        <v>0</v>
      </c>
      <c r="CO259" s="83">
        <f t="shared" si="611"/>
        <v>0</v>
      </c>
      <c r="CP259" s="83">
        <f t="shared" si="612"/>
        <v>0</v>
      </c>
      <c r="CQ259" s="83">
        <f t="shared" si="613"/>
        <v>0</v>
      </c>
      <c r="CR259" s="83">
        <f t="shared" si="614"/>
        <v>0</v>
      </c>
      <c r="CS259" s="83">
        <f t="shared" si="615"/>
        <v>0</v>
      </c>
      <c r="CT259" s="83">
        <f t="shared" si="616"/>
        <v>0</v>
      </c>
      <c r="CU259" s="83">
        <f t="shared" si="617"/>
        <v>0</v>
      </c>
      <c r="CV259" s="83">
        <f t="shared" si="490"/>
        <v>0</v>
      </c>
      <c r="CW259" s="83">
        <f>INDEX($CO:$CU,ROW(),MATCH($CW$42,$CO$47:$CU$47,0))</f>
        <v>0</v>
      </c>
      <c r="CX259" s="83">
        <f t="shared" si="481"/>
        <v>0</v>
      </c>
      <c r="CY259" s="83">
        <f t="shared" si="482"/>
        <v>0</v>
      </c>
      <c r="CZ259" s="83">
        <f t="shared" si="491"/>
        <v>0</v>
      </c>
      <c r="DA259" s="83">
        <f t="shared" si="492"/>
        <v>0</v>
      </c>
      <c r="DB259" s="83">
        <f t="shared" si="493"/>
        <v>0</v>
      </c>
      <c r="DC259" s="83">
        <f t="shared" si="618"/>
        <v>0</v>
      </c>
      <c r="DD259" s="83">
        <f t="shared" si="619"/>
        <v>0</v>
      </c>
      <c r="DE259" s="83">
        <f t="shared" si="620"/>
        <v>0</v>
      </c>
      <c r="DF259" s="83">
        <f t="shared" si="621"/>
        <v>0</v>
      </c>
      <c r="DG259" s="83">
        <f t="shared" si="622"/>
        <v>0</v>
      </c>
      <c r="DH259" s="83">
        <f t="shared" si="623"/>
        <v>0</v>
      </c>
      <c r="DI259" s="83">
        <f t="shared" si="624"/>
        <v>0</v>
      </c>
      <c r="DJ259" s="83">
        <f t="shared" si="494"/>
        <v>0</v>
      </c>
      <c r="DK259" s="83">
        <f>INDEX($DC:$DI,ROW(),MATCH($DK$42,$DC$47:$DI$47,0))</f>
        <v>0</v>
      </c>
      <c r="DL259" s="83">
        <f t="shared" si="495"/>
        <v>0</v>
      </c>
      <c r="DM259" s="83">
        <f t="shared" si="496"/>
        <v>0</v>
      </c>
      <c r="DN259" s="83">
        <f t="shared" si="497"/>
        <v>0</v>
      </c>
      <c r="DO259" s="83">
        <f t="shared" si="498"/>
        <v>0</v>
      </c>
      <c r="DP259" s="83">
        <f t="shared" si="499"/>
        <v>0</v>
      </c>
      <c r="DQ259" s="83">
        <f t="shared" si="500"/>
        <v>0</v>
      </c>
      <c r="DR259" s="83">
        <f t="shared" si="501"/>
        <v>0</v>
      </c>
      <c r="DS259" s="83">
        <f t="shared" si="502"/>
        <v>0</v>
      </c>
      <c r="DT259" s="83">
        <f t="shared" si="503"/>
        <v>0</v>
      </c>
      <c r="DU259" s="83">
        <f t="shared" si="504"/>
        <v>0</v>
      </c>
      <c r="DV259" s="83">
        <f t="shared" si="505"/>
        <v>0</v>
      </c>
      <c r="DW259" s="83">
        <f t="shared" si="506"/>
        <v>0</v>
      </c>
      <c r="DX259" s="83">
        <f t="shared" si="507"/>
        <v>0</v>
      </c>
      <c r="DY259" s="83">
        <f t="shared" si="508"/>
        <v>0</v>
      </c>
      <c r="DZ259" s="83">
        <f t="shared" si="509"/>
        <v>0</v>
      </c>
      <c r="EA259" s="83">
        <f t="shared" si="510"/>
        <v>0</v>
      </c>
      <c r="EB259" s="83">
        <f t="shared" si="511"/>
        <v>0</v>
      </c>
      <c r="EC259" s="83">
        <f t="shared" si="512"/>
        <v>0</v>
      </c>
      <c r="ED259" s="83">
        <f t="shared" si="513"/>
        <v>0</v>
      </c>
      <c r="EE259" s="83">
        <f t="shared" si="514"/>
        <v>0</v>
      </c>
      <c r="EF259" s="83">
        <f t="shared" si="515"/>
        <v>0</v>
      </c>
      <c r="EG259" s="83">
        <f t="shared" si="516"/>
        <v>0</v>
      </c>
      <c r="EH259" s="83">
        <f t="shared" si="517"/>
        <v>0</v>
      </c>
      <c r="EI259" s="83">
        <f t="shared" si="518"/>
        <v>0</v>
      </c>
      <c r="EJ259" s="83">
        <f t="shared" si="519"/>
        <v>0</v>
      </c>
      <c r="EK259" s="83">
        <f t="shared" si="520"/>
        <v>0</v>
      </c>
      <c r="EL259" s="83">
        <f t="shared" si="521"/>
        <v>0</v>
      </c>
      <c r="EM259" s="83">
        <f t="shared" si="522"/>
        <v>0</v>
      </c>
      <c r="EN259" s="83">
        <f t="shared" si="523"/>
        <v>0</v>
      </c>
      <c r="EO259" s="83">
        <f t="shared" si="524"/>
        <v>0</v>
      </c>
      <c r="EP259" s="83">
        <f t="shared" si="625"/>
        <v>0</v>
      </c>
      <c r="EQ259" s="83">
        <f t="shared" si="626"/>
        <v>0</v>
      </c>
      <c r="ER259" s="83">
        <f t="shared" si="525"/>
        <v>0</v>
      </c>
      <c r="ES259" s="83">
        <f>INDEX($EK:$EQ,ROW(),MATCH($ES$42,$EK$47:$EQ$47,0))</f>
        <v>0</v>
      </c>
      <c r="ET259" s="83">
        <f t="shared" si="526"/>
        <v>0</v>
      </c>
      <c r="EU259" s="83">
        <f t="shared" si="527"/>
        <v>0</v>
      </c>
      <c r="EV259" s="83">
        <f t="shared" si="528"/>
        <v>0</v>
      </c>
      <c r="EW259" s="83">
        <f t="shared" si="529"/>
        <v>0</v>
      </c>
      <c r="EX259" s="83">
        <f t="shared" si="530"/>
        <v>0</v>
      </c>
      <c r="EY259" s="83">
        <f t="shared" si="531"/>
        <v>0</v>
      </c>
      <c r="EZ259" s="83">
        <f t="shared" si="532"/>
        <v>0</v>
      </c>
      <c r="FA259" s="83">
        <f t="shared" si="533"/>
        <v>0</v>
      </c>
      <c r="FB259" s="83">
        <f t="shared" si="534"/>
        <v>0</v>
      </c>
      <c r="FC259" s="83">
        <f t="shared" si="535"/>
        <v>0</v>
      </c>
      <c r="FD259" s="83">
        <f t="shared" si="627"/>
        <v>0</v>
      </c>
      <c r="FE259" s="83">
        <f t="shared" si="628"/>
        <v>0</v>
      </c>
      <c r="FF259" s="83">
        <f t="shared" si="536"/>
        <v>0</v>
      </c>
      <c r="FG259" s="113">
        <f>INDEX($EY:$FE,ROW(),MATCH($FG$42,$EY$47:$FE$47,0))</f>
        <v>0</v>
      </c>
      <c r="FH259" s="83">
        <f t="shared" si="537"/>
        <v>0</v>
      </c>
      <c r="FI259" s="83">
        <f t="shared" si="538"/>
        <v>0</v>
      </c>
      <c r="FJ259" s="84"/>
      <c r="FK259" s="84"/>
      <c r="FL259" s="84"/>
      <c r="FM259" s="83">
        <f t="shared" si="629"/>
        <v>0</v>
      </c>
      <c r="FN259" s="83">
        <f t="shared" si="630"/>
        <v>0</v>
      </c>
      <c r="FO259" s="83">
        <f t="shared" si="539"/>
        <v>0</v>
      </c>
      <c r="FP259" s="84"/>
      <c r="FQ259" s="84"/>
      <c r="FR259" s="83">
        <f t="shared" si="540"/>
        <v>1</v>
      </c>
      <c r="FS259" s="83">
        <f t="shared" si="541"/>
        <v>1</v>
      </c>
      <c r="FT259" s="84">
        <v>1</v>
      </c>
      <c r="FU259" s="83">
        <f t="shared" si="631"/>
        <v>1</v>
      </c>
      <c r="FV259" s="83">
        <f t="shared" si="632"/>
        <v>0</v>
      </c>
      <c r="FW259" s="83">
        <f t="shared" si="633"/>
        <v>0</v>
      </c>
      <c r="FX259" s="84"/>
      <c r="FY259" s="83">
        <f t="shared" si="542"/>
        <v>0</v>
      </c>
      <c r="FZ259" s="83">
        <f t="shared" si="634"/>
        <v>0</v>
      </c>
      <c r="GA259" s="83">
        <f t="shared" si="543"/>
        <v>0</v>
      </c>
      <c r="GB259" s="83">
        <f t="shared" si="544"/>
        <v>0</v>
      </c>
      <c r="GC259" s="83">
        <f t="shared" si="545"/>
        <v>0</v>
      </c>
      <c r="GD259" s="83">
        <f t="shared" si="546"/>
        <v>0</v>
      </c>
      <c r="GE259" s="83">
        <f t="shared" si="547"/>
        <v>0</v>
      </c>
      <c r="GF259" s="83">
        <f t="shared" si="548"/>
        <v>0</v>
      </c>
      <c r="GG259" s="83">
        <f t="shared" si="549"/>
        <v>0</v>
      </c>
      <c r="GH259" s="83">
        <f t="shared" si="550"/>
        <v>0</v>
      </c>
      <c r="GI259" s="83">
        <f t="shared" si="551"/>
        <v>0</v>
      </c>
      <c r="GJ259" s="83">
        <f t="shared" si="552"/>
        <v>0</v>
      </c>
      <c r="GK259" s="83">
        <f t="shared" si="553"/>
        <v>0</v>
      </c>
      <c r="GL259" s="83">
        <f t="shared" si="554"/>
        <v>0</v>
      </c>
      <c r="GM259" s="83">
        <f t="shared" si="555"/>
        <v>0</v>
      </c>
      <c r="GN259" s="83">
        <f t="shared" si="556"/>
        <v>0</v>
      </c>
      <c r="GO259" s="83">
        <f t="shared" si="557"/>
        <v>0</v>
      </c>
      <c r="GP259" s="83">
        <f t="shared" si="558"/>
        <v>0</v>
      </c>
      <c r="GQ259" s="83">
        <f t="shared" si="559"/>
        <v>0</v>
      </c>
      <c r="GR259" s="83">
        <f t="shared" si="560"/>
        <v>0</v>
      </c>
      <c r="GS259" s="83">
        <f t="shared" si="561"/>
        <v>0</v>
      </c>
      <c r="GT259" s="83">
        <f t="shared" si="562"/>
        <v>0</v>
      </c>
      <c r="GU259" s="83">
        <f t="shared" si="563"/>
        <v>0</v>
      </c>
      <c r="GV259" s="83">
        <f t="shared" si="564"/>
        <v>0</v>
      </c>
      <c r="GW259" s="83">
        <f t="shared" si="565"/>
        <v>0</v>
      </c>
      <c r="GX259" s="83">
        <f t="shared" si="566"/>
        <v>0</v>
      </c>
      <c r="GY259" s="83">
        <f t="shared" si="567"/>
        <v>0</v>
      </c>
      <c r="GZ259" s="83">
        <f t="shared" si="568"/>
        <v>0</v>
      </c>
      <c r="HA259" s="83">
        <f t="shared" si="569"/>
        <v>0</v>
      </c>
      <c r="HB259" s="83">
        <f t="shared" si="570"/>
        <v>0</v>
      </c>
      <c r="HC259" s="83">
        <f t="shared" si="571"/>
        <v>0</v>
      </c>
      <c r="HD259" s="83">
        <f t="shared" si="572"/>
        <v>0</v>
      </c>
      <c r="HE259" s="83">
        <f t="shared" si="573"/>
        <v>0</v>
      </c>
      <c r="HF259" s="83">
        <f t="shared" si="574"/>
        <v>0</v>
      </c>
      <c r="HG259" s="83">
        <f t="shared" si="575"/>
        <v>0</v>
      </c>
      <c r="HH259" s="83">
        <f t="shared" si="576"/>
        <v>0</v>
      </c>
      <c r="HI259" s="83">
        <f t="shared" si="577"/>
        <v>0</v>
      </c>
      <c r="HJ259" s="83">
        <f t="shared" si="578"/>
        <v>0</v>
      </c>
      <c r="HK259" s="83">
        <f t="shared" si="579"/>
        <v>0</v>
      </c>
      <c r="HL259" s="83">
        <f t="shared" si="580"/>
        <v>0</v>
      </c>
      <c r="HM259" s="83">
        <f t="shared" si="581"/>
        <v>0</v>
      </c>
      <c r="HN259" s="83">
        <f t="shared" si="582"/>
        <v>0</v>
      </c>
    </row>
    <row r="260" spans="1:222" x14ac:dyDescent="0.2">
      <c r="A260" s="63"/>
      <c r="K260" s="64" t="s">
        <v>570</v>
      </c>
      <c r="L260" s="64"/>
      <c r="M260" s="84">
        <v>1</v>
      </c>
      <c r="N260" s="84">
        <v>2</v>
      </c>
      <c r="O260" s="84"/>
      <c r="P260" s="84">
        <v>1</v>
      </c>
      <c r="Q260" s="84">
        <v>1</v>
      </c>
      <c r="R260" s="84">
        <v>1</v>
      </c>
      <c r="S260" s="83">
        <f t="shared" si="483"/>
        <v>40</v>
      </c>
      <c r="T260" s="87">
        <f t="shared" si="484"/>
        <v>0</v>
      </c>
      <c r="U260" s="84"/>
      <c r="V260" s="84"/>
      <c r="W260" s="85">
        <v>0.99988463324266397</v>
      </c>
      <c r="X260" s="85">
        <v>0.99988398403202305</v>
      </c>
      <c r="Y260" s="85">
        <v>0.99988550363583195</v>
      </c>
      <c r="Z260" s="85">
        <v>0.99988463324266397</v>
      </c>
      <c r="AA260" s="85">
        <v>0.99991010246324696</v>
      </c>
      <c r="AB260" s="85">
        <v>0.99986654371450201</v>
      </c>
      <c r="AC260" s="85">
        <v>0.99988463324266397</v>
      </c>
      <c r="AD260" s="85">
        <v>0.99988922768980304</v>
      </c>
      <c r="AE260" s="85">
        <v>0.99988439696616804</v>
      </c>
      <c r="AF260" s="98">
        <v>99073490.193521693</v>
      </c>
      <c r="AG260" s="84">
        <v>99063118.514145806</v>
      </c>
      <c r="AH260" s="84">
        <v>99087378.334499002</v>
      </c>
      <c r="AI260" s="84">
        <v>99073490.193521693</v>
      </c>
      <c r="AJ260" s="84">
        <v>99367385.025457606</v>
      </c>
      <c r="AK260" s="84">
        <v>98857961.182866201</v>
      </c>
      <c r="AL260" s="98">
        <v>99073490.193521693</v>
      </c>
      <c r="AM260" s="84">
        <v>99222654.801600397</v>
      </c>
      <c r="AN260" s="84">
        <v>99060403.596360207</v>
      </c>
      <c r="AO260" s="84">
        <v>-3505735.6940714801</v>
      </c>
      <c r="AP260" s="84"/>
      <c r="AQ260" s="84"/>
      <c r="AR260" s="84">
        <v>100246536.61590999</v>
      </c>
      <c r="AS260" s="83">
        <f t="shared" si="485"/>
        <v>100246536.61590999</v>
      </c>
      <c r="AT260" s="83">
        <f t="shared" si="583"/>
        <v>100246536.61590999</v>
      </c>
      <c r="AU260" s="83">
        <f t="shared" si="486"/>
        <v>0</v>
      </c>
      <c r="AV260" s="84">
        <v>100246199.43000001</v>
      </c>
      <c r="AW260" s="84">
        <v>95962742.25</v>
      </c>
      <c r="AX260" s="84"/>
      <c r="AY260" s="83">
        <f t="shared" si="584"/>
        <v>100246199.43000001</v>
      </c>
      <c r="AZ260" s="83">
        <f t="shared" si="585"/>
        <v>0</v>
      </c>
      <c r="BA260" s="83">
        <f t="shared" si="586"/>
        <v>99851211.679450214</v>
      </c>
      <c r="BB260" s="83">
        <f t="shared" si="587"/>
        <v>100009341.65403412</v>
      </c>
      <c r="BC260" s="83">
        <f t="shared" si="588"/>
        <v>100009341.65403412</v>
      </c>
      <c r="BD260" s="83">
        <f t="shared" si="589"/>
        <v>100009341.65403412</v>
      </c>
      <c r="BE260" s="83">
        <f t="shared" si="487"/>
        <v>0</v>
      </c>
      <c r="BF260" s="83">
        <f t="shared" si="488"/>
        <v>0</v>
      </c>
      <c r="BG260" s="83">
        <f t="shared" si="590"/>
        <v>99851211.679450214</v>
      </c>
      <c r="BH260" s="83">
        <f t="shared" si="591"/>
        <v>99840840.000074327</v>
      </c>
      <c r="BI260" s="83">
        <f t="shared" si="592"/>
        <v>99865099.820427522</v>
      </c>
      <c r="BJ260" s="83">
        <f t="shared" si="593"/>
        <v>99851211.679450214</v>
      </c>
      <c r="BK260" s="83">
        <f t="shared" si="594"/>
        <v>100145106.51138613</v>
      </c>
      <c r="BL260" s="83">
        <f t="shared" si="595"/>
        <v>99635682.668794721</v>
      </c>
      <c r="BM260" s="83">
        <f t="shared" si="596"/>
        <v>100000376.28752892</v>
      </c>
      <c r="BN260" s="83">
        <f t="shared" si="597"/>
        <v>99838125.082288727</v>
      </c>
      <c r="BO260" s="83">
        <f t="shared" si="489"/>
        <v>0</v>
      </c>
      <c r="BP260" s="83">
        <f t="shared" si="598"/>
        <v>0</v>
      </c>
      <c r="BQ260" s="83">
        <f t="shared" si="599"/>
        <v>99839781.892148629</v>
      </c>
      <c r="BR260" s="83">
        <f t="shared" si="600"/>
        <v>100002483.78165318</v>
      </c>
      <c r="BS260" s="83">
        <f t="shared" si="601"/>
        <v>100002483.78165318</v>
      </c>
      <c r="BT260" s="83">
        <f t="shared" si="602"/>
        <v>100002483.78165318</v>
      </c>
      <c r="BU260" s="83">
        <f t="shared" si="603"/>
        <v>99839781.892148629</v>
      </c>
      <c r="BV260" s="83">
        <f t="shared" si="604"/>
        <v>99829347.096489087</v>
      </c>
      <c r="BW260" s="83">
        <f t="shared" si="605"/>
        <v>99853754.67587328</v>
      </c>
      <c r="BX260" s="83">
        <f t="shared" si="606"/>
        <v>99839781.892148629</v>
      </c>
      <c r="BY260" s="83">
        <f t="shared" si="607"/>
        <v>100136173.62823875</v>
      </c>
      <c r="BZ260" s="83">
        <f t="shared" si="608"/>
        <v>99622489.452503353</v>
      </c>
      <c r="CA260" s="83">
        <f t="shared" si="609"/>
        <v>99989385.164832667</v>
      </c>
      <c r="CB260" s="83">
        <f t="shared" si="610"/>
        <v>99826673.399100363</v>
      </c>
      <c r="CC260" s="84"/>
      <c r="CD260" s="84"/>
      <c r="CE260" s="84"/>
      <c r="CF260" s="84"/>
      <c r="CG260" s="84"/>
      <c r="CH260" s="84"/>
      <c r="CI260" s="84"/>
      <c r="CJ260" s="84"/>
      <c r="CK260" s="84"/>
      <c r="CL260" s="83">
        <f t="shared" si="478"/>
        <v>0</v>
      </c>
      <c r="CM260" s="83">
        <f t="shared" si="479"/>
        <v>13888.140977308154</v>
      </c>
      <c r="CN260" s="83">
        <f t="shared" si="480"/>
        <v>0</v>
      </c>
      <c r="CO260" s="83">
        <f t="shared" si="611"/>
        <v>293894.83193591237</v>
      </c>
      <c r="CP260" s="83">
        <f t="shared" si="612"/>
        <v>0</v>
      </c>
      <c r="CQ260" s="83">
        <f t="shared" si="613"/>
        <v>0</v>
      </c>
      <c r="CR260" s="83">
        <f t="shared" si="614"/>
        <v>158129.97458390892</v>
      </c>
      <c r="CS260" s="83">
        <f t="shared" si="615"/>
        <v>158129.97458390892</v>
      </c>
      <c r="CT260" s="83">
        <f t="shared" si="616"/>
        <v>158129.97458390892</v>
      </c>
      <c r="CU260" s="83">
        <f t="shared" si="617"/>
        <v>158129.97458390892</v>
      </c>
      <c r="CV260" s="83">
        <f t="shared" si="490"/>
        <v>293894.83193591237</v>
      </c>
      <c r="CW260" s="83">
        <f>INDEX($CO:$CU,ROW(),MATCH($CW$42,$CO$47:$CU$47,0))</f>
        <v>158129.97458390892</v>
      </c>
      <c r="CX260" s="83">
        <f t="shared" si="481"/>
        <v>149164.60807870328</v>
      </c>
      <c r="CY260" s="83">
        <f t="shared" si="482"/>
        <v>0</v>
      </c>
      <c r="CZ260" s="83">
        <f t="shared" si="491"/>
        <v>0</v>
      </c>
      <c r="DA260" s="83">
        <f t="shared" si="492"/>
        <v>13972.783724650741</v>
      </c>
      <c r="DB260" s="83">
        <f t="shared" si="493"/>
        <v>0</v>
      </c>
      <c r="DC260" s="83">
        <f t="shared" si="618"/>
        <v>296391.73609012365</v>
      </c>
      <c r="DD260" s="83">
        <f t="shared" si="619"/>
        <v>0</v>
      </c>
      <c r="DE260" s="83">
        <f t="shared" si="620"/>
        <v>0</v>
      </c>
      <c r="DF260" s="83">
        <f t="shared" si="621"/>
        <v>162701.88950455189</v>
      </c>
      <c r="DG260" s="83">
        <f t="shared" si="622"/>
        <v>162701.88950455189</v>
      </c>
      <c r="DH260" s="83">
        <f t="shared" si="623"/>
        <v>162701.88950455189</v>
      </c>
      <c r="DI260" s="83">
        <f t="shared" si="624"/>
        <v>162701.88950455189</v>
      </c>
      <c r="DJ260" s="83">
        <f t="shared" si="494"/>
        <v>296391.73609012365</v>
      </c>
      <c r="DK260" s="83">
        <f>INDEX($DC:$DI,ROW(),MATCH($DK$42,$DC$47:$DI$47,0))</f>
        <v>162701.88950455189</v>
      </c>
      <c r="DL260" s="83">
        <f t="shared" si="495"/>
        <v>149603.27268403769</v>
      </c>
      <c r="DM260" s="83">
        <f t="shared" si="496"/>
        <v>0</v>
      </c>
      <c r="DN260" s="83">
        <f t="shared" si="497"/>
        <v>0</v>
      </c>
      <c r="DO260" s="83">
        <f t="shared" si="498"/>
        <v>953.2025547912848</v>
      </c>
      <c r="DP260" s="83">
        <f t="shared" si="499"/>
        <v>0</v>
      </c>
      <c r="DQ260" s="83">
        <f t="shared" si="500"/>
        <v>-47321.797923213904</v>
      </c>
      <c r="DR260" s="83">
        <f t="shared" si="501"/>
        <v>0</v>
      </c>
      <c r="DS260" s="83">
        <f t="shared" si="502"/>
        <v>0</v>
      </c>
      <c r="DT260" s="83">
        <f t="shared" si="503"/>
        <v>-4184.4733932263825</v>
      </c>
      <c r="DU260" s="83">
        <f t="shared" si="504"/>
        <v>-4184.4733932263825</v>
      </c>
      <c r="DV260" s="83">
        <f t="shared" si="505"/>
        <v>6155.6877285257578</v>
      </c>
      <c r="DW260" s="83">
        <f t="shared" si="506"/>
        <v>0</v>
      </c>
      <c r="DX260" s="83">
        <f t="shared" si="507"/>
        <v>0</v>
      </c>
      <c r="DY260" s="83">
        <f t="shared" si="508"/>
        <v>949.74789055882843</v>
      </c>
      <c r="DZ260" s="83">
        <f t="shared" si="509"/>
        <v>0</v>
      </c>
      <c r="EA260" s="83">
        <f t="shared" si="510"/>
        <v>-45506.284034853401</v>
      </c>
      <c r="EB260" s="83">
        <f t="shared" si="511"/>
        <v>0</v>
      </c>
      <c r="EC260" s="83">
        <f t="shared" si="512"/>
        <v>0</v>
      </c>
      <c r="ED260" s="83">
        <f t="shared" si="513"/>
        <v>-4392.7104537353525</v>
      </c>
      <c r="EE260" s="83">
        <f t="shared" si="514"/>
        <v>-4392.7104537353516</v>
      </c>
      <c r="EF260" s="83">
        <f t="shared" si="515"/>
        <v>6116.8998334723983</v>
      </c>
      <c r="EG260" s="83">
        <f t="shared" si="516"/>
        <v>0</v>
      </c>
      <c r="EH260" s="83">
        <f t="shared" si="517"/>
        <v>0</v>
      </c>
      <c r="EI260" s="83">
        <f t="shared" si="518"/>
        <v>12934.938422516869</v>
      </c>
      <c r="EJ260" s="83">
        <f t="shared" si="519"/>
        <v>0</v>
      </c>
      <c r="EK260" s="83">
        <f t="shared" si="520"/>
        <v>341216.62985912629</v>
      </c>
      <c r="EL260" s="83">
        <f t="shared" si="521"/>
        <v>0</v>
      </c>
      <c r="EM260" s="83">
        <f t="shared" si="522"/>
        <v>0</v>
      </c>
      <c r="EN260" s="83">
        <f t="shared" si="523"/>
        <v>162314.44797713531</v>
      </c>
      <c r="EO260" s="83">
        <f t="shared" si="524"/>
        <v>162314.44797713531</v>
      </c>
      <c r="EP260" s="83">
        <f t="shared" si="625"/>
        <v>162314.44797713531</v>
      </c>
      <c r="EQ260" s="83">
        <f t="shared" si="626"/>
        <v>162314.44797713531</v>
      </c>
      <c r="ER260" s="83">
        <f t="shared" si="525"/>
        <v>341216.62985912629</v>
      </c>
      <c r="ES260" s="83">
        <f>INDEX($EK:$EQ,ROW(),MATCH($ES$42,$EK$47:$EQ$47,0))</f>
        <v>162314.44797713531</v>
      </c>
      <c r="ET260" s="83">
        <f t="shared" si="526"/>
        <v>143008.92035017753</v>
      </c>
      <c r="EU260" s="83">
        <f t="shared" si="527"/>
        <v>0</v>
      </c>
      <c r="EV260" s="83">
        <f t="shared" si="528"/>
        <v>0</v>
      </c>
      <c r="EW260" s="83">
        <f t="shared" si="529"/>
        <v>13023.035834091912</v>
      </c>
      <c r="EX260" s="83">
        <f t="shared" si="530"/>
        <v>0</v>
      </c>
      <c r="EY260" s="83">
        <f t="shared" si="531"/>
        <v>341898.02012497705</v>
      </c>
      <c r="EZ260" s="83">
        <f t="shared" si="532"/>
        <v>0</v>
      </c>
      <c r="FA260" s="83">
        <f t="shared" si="533"/>
        <v>0</v>
      </c>
      <c r="FB260" s="83">
        <f t="shared" si="534"/>
        <v>167094.59995828723</v>
      </c>
      <c r="FC260" s="83">
        <f t="shared" si="535"/>
        <v>167094.59995828723</v>
      </c>
      <c r="FD260" s="83">
        <f t="shared" si="627"/>
        <v>167094.59995828723</v>
      </c>
      <c r="FE260" s="83">
        <f t="shared" si="628"/>
        <v>167094.59995828723</v>
      </c>
      <c r="FF260" s="83">
        <f t="shared" si="536"/>
        <v>341898.02012497705</v>
      </c>
      <c r="FG260" s="113">
        <f>INDEX($EY:$FE,ROW(),MATCH($FG$42,$EY$47:$FE$47,0))</f>
        <v>167094.59995828723</v>
      </c>
      <c r="FH260" s="83">
        <f t="shared" si="537"/>
        <v>143486.3728505653</v>
      </c>
      <c r="FI260" s="83">
        <f t="shared" si="538"/>
        <v>0</v>
      </c>
      <c r="FJ260" s="84">
        <v>851708.59375209501</v>
      </c>
      <c r="FK260" s="84">
        <v>158917.249917835</v>
      </c>
      <c r="FL260" s="84">
        <v>-2269303.8712689402</v>
      </c>
      <c r="FM260" s="83">
        <f t="shared" si="629"/>
        <v>-2269303.8712689402</v>
      </c>
      <c r="FN260" s="83">
        <f t="shared" si="630"/>
        <v>0</v>
      </c>
      <c r="FO260" s="83">
        <f t="shared" si="539"/>
        <v>-2110386.6213511052</v>
      </c>
      <c r="FP260" s="84">
        <v>2595732.8481528098</v>
      </c>
      <c r="FQ260" s="84">
        <v>99678630.714589298</v>
      </c>
      <c r="FR260" s="83">
        <f t="shared" si="540"/>
        <v>102438095.72927353</v>
      </c>
      <c r="FS260" s="83">
        <f t="shared" si="541"/>
        <v>2759465.0146842301</v>
      </c>
      <c r="FT260" s="84">
        <v>98583684.853521705</v>
      </c>
      <c r="FU260" s="83">
        <f t="shared" si="631"/>
        <v>99851211.679450214</v>
      </c>
      <c r="FV260" s="83">
        <f t="shared" si="632"/>
        <v>99851211.679450214</v>
      </c>
      <c r="FW260" s="83">
        <f t="shared" si="633"/>
        <v>100246536.61590999</v>
      </c>
      <c r="FX260" s="84">
        <v>-17299749.100000001</v>
      </c>
      <c r="FY260" s="83">
        <f t="shared" si="542"/>
        <v>0</v>
      </c>
      <c r="FZ260" s="83">
        <f t="shared" si="634"/>
        <v>489805.33999998868</v>
      </c>
      <c r="GA260" s="83">
        <f t="shared" si="543"/>
        <v>0</v>
      </c>
      <c r="GB260" s="83">
        <f t="shared" si="544"/>
        <v>0</v>
      </c>
      <c r="GC260" s="83">
        <f t="shared" si="545"/>
        <v>0</v>
      </c>
      <c r="GD260" s="83">
        <f t="shared" si="546"/>
        <v>0</v>
      </c>
      <c r="GE260" s="83">
        <f t="shared" si="547"/>
        <v>0</v>
      </c>
      <c r="GF260" s="83">
        <f t="shared" si="548"/>
        <v>0</v>
      </c>
      <c r="GG260" s="83">
        <f t="shared" si="549"/>
        <v>0</v>
      </c>
      <c r="GH260" s="83">
        <f t="shared" si="550"/>
        <v>0</v>
      </c>
      <c r="GI260" s="83">
        <f t="shared" si="551"/>
        <v>0</v>
      </c>
      <c r="GJ260" s="83">
        <f t="shared" si="552"/>
        <v>99851211.679450214</v>
      </c>
      <c r="GK260" s="83">
        <f t="shared" si="553"/>
        <v>0</v>
      </c>
      <c r="GL260" s="83">
        <f t="shared" si="554"/>
        <v>99851211.679450214</v>
      </c>
      <c r="GM260" s="83">
        <f t="shared" si="555"/>
        <v>0</v>
      </c>
      <c r="GN260" s="83">
        <f t="shared" si="556"/>
        <v>99851211.679450214</v>
      </c>
      <c r="GO260" s="83">
        <f t="shared" si="557"/>
        <v>99851211.679450214</v>
      </c>
      <c r="GP260" s="83">
        <f t="shared" si="558"/>
        <v>0</v>
      </c>
      <c r="GQ260" s="83">
        <f t="shared" si="559"/>
        <v>0</v>
      </c>
      <c r="GR260" s="83">
        <f t="shared" si="560"/>
        <v>0</v>
      </c>
      <c r="GS260" s="83">
        <f t="shared" si="561"/>
        <v>0</v>
      </c>
      <c r="GT260" s="83">
        <f t="shared" si="562"/>
        <v>0</v>
      </c>
      <c r="GU260" s="83">
        <f t="shared" si="563"/>
        <v>0</v>
      </c>
      <c r="GV260" s="83">
        <f t="shared" si="564"/>
        <v>0</v>
      </c>
      <c r="GW260" s="83">
        <f t="shared" si="565"/>
        <v>0</v>
      </c>
      <c r="GX260" s="83">
        <f t="shared" si="566"/>
        <v>0</v>
      </c>
      <c r="GY260" s="83">
        <f t="shared" si="567"/>
        <v>0</v>
      </c>
      <c r="GZ260" s="83">
        <f t="shared" si="568"/>
        <v>99865099.820427522</v>
      </c>
      <c r="HA260" s="83">
        <f t="shared" si="569"/>
        <v>0</v>
      </c>
      <c r="HB260" s="83">
        <f t="shared" si="570"/>
        <v>100145106.51138613</v>
      </c>
      <c r="HC260" s="83">
        <f t="shared" si="571"/>
        <v>0</v>
      </c>
      <c r="HD260" s="83">
        <f t="shared" si="572"/>
        <v>100009341.65403412</v>
      </c>
      <c r="HE260" s="83">
        <f t="shared" si="573"/>
        <v>100000376.28752892</v>
      </c>
      <c r="HF260" s="83">
        <f t="shared" si="574"/>
        <v>0</v>
      </c>
      <c r="HG260" s="83">
        <f t="shared" si="575"/>
        <v>0</v>
      </c>
      <c r="HH260" s="83">
        <f t="shared" si="576"/>
        <v>99864150.07253696</v>
      </c>
      <c r="HI260" s="83">
        <f t="shared" si="577"/>
        <v>0</v>
      </c>
      <c r="HJ260" s="83">
        <f t="shared" si="578"/>
        <v>100190612.79542097</v>
      </c>
      <c r="HK260" s="83">
        <f t="shared" si="579"/>
        <v>0</v>
      </c>
      <c r="HL260" s="83">
        <f t="shared" si="580"/>
        <v>100013734.36448786</v>
      </c>
      <c r="HM260" s="83">
        <f t="shared" si="581"/>
        <v>99994259.387695447</v>
      </c>
      <c r="HN260" s="83">
        <f t="shared" si="582"/>
        <v>0</v>
      </c>
    </row>
    <row r="261" spans="1:222" x14ac:dyDescent="0.2">
      <c r="A261" s="63"/>
      <c r="K261" s="64" t="s">
        <v>571</v>
      </c>
      <c r="L261" s="64"/>
      <c r="M261" s="84">
        <v>1</v>
      </c>
      <c r="N261" s="84">
        <v>2</v>
      </c>
      <c r="O261" s="84"/>
      <c r="P261" s="84"/>
      <c r="Q261" s="84">
        <v>1</v>
      </c>
      <c r="R261" s="84">
        <v>1</v>
      </c>
      <c r="S261" s="83">
        <f t="shared" si="483"/>
        <v>40</v>
      </c>
      <c r="T261" s="87">
        <f t="shared" si="484"/>
        <v>0</v>
      </c>
      <c r="U261" s="84"/>
      <c r="V261" s="84"/>
      <c r="W261" s="85">
        <v>0.99973308025538399</v>
      </c>
      <c r="X261" s="85">
        <v>0.99973329284576595</v>
      </c>
      <c r="Y261" s="85">
        <v>0.99973278989552605</v>
      </c>
      <c r="Z261" s="85">
        <v>0.99973308021113705</v>
      </c>
      <c r="AA261" s="85">
        <v>0.99973257712183095</v>
      </c>
      <c r="AB261" s="85">
        <v>0.99973341578434005</v>
      </c>
      <c r="AC261" s="85">
        <v>0.99973308025538399</v>
      </c>
      <c r="AD261" s="85">
        <v>0.999740461786778</v>
      </c>
      <c r="AE261" s="85">
        <v>0.999733058948852</v>
      </c>
      <c r="AF261" s="98">
        <v>267371427.06423399</v>
      </c>
      <c r="AG261" s="84">
        <v>267364906.317426</v>
      </c>
      <c r="AH261" s="84">
        <v>267379683.082468</v>
      </c>
      <c r="AI261" s="84">
        <v>267371423.672815</v>
      </c>
      <c r="AJ261" s="84">
        <v>267354516.881529</v>
      </c>
      <c r="AK261" s="84">
        <v>267394519.94860801</v>
      </c>
      <c r="AL261" s="98">
        <v>267371427.06423399</v>
      </c>
      <c r="AM261" s="84">
        <v>267933076.95545</v>
      </c>
      <c r="AN261" s="84">
        <v>267342745.07345399</v>
      </c>
      <c r="AO261" s="84">
        <v>-1580951.84</v>
      </c>
      <c r="AP261" s="84"/>
      <c r="AQ261" s="84">
        <v>-1580951.84</v>
      </c>
      <c r="AR261" s="84">
        <v>277025429.05794603</v>
      </c>
      <c r="AS261" s="83">
        <f t="shared" si="485"/>
        <v>277025429.05794603</v>
      </c>
      <c r="AT261" s="83">
        <f t="shared" si="583"/>
        <v>277025429.05794603</v>
      </c>
      <c r="AU261" s="83">
        <f t="shared" si="486"/>
        <v>0</v>
      </c>
      <c r="AV261" s="84">
        <v>277069336.12</v>
      </c>
      <c r="AW261" s="84">
        <v>268200792.25</v>
      </c>
      <c r="AX261" s="84"/>
      <c r="AY261" s="83">
        <f t="shared" si="584"/>
        <v>275488384.28000003</v>
      </c>
      <c r="AZ261" s="83">
        <f t="shared" si="585"/>
        <v>0</v>
      </c>
      <c r="BA261" s="83">
        <f t="shared" si="586"/>
        <v>274659019.09423399</v>
      </c>
      <c r="BB261" s="83">
        <f t="shared" si="587"/>
        <v>275605583.07971883</v>
      </c>
      <c r="BC261" s="83">
        <f t="shared" si="588"/>
        <v>275605583.07971883</v>
      </c>
      <c r="BD261" s="83">
        <f t="shared" si="589"/>
        <v>275605583.07971883</v>
      </c>
      <c r="BE261" s="83">
        <f t="shared" si="487"/>
        <v>0</v>
      </c>
      <c r="BF261" s="83">
        <f t="shared" si="488"/>
        <v>0</v>
      </c>
      <c r="BG261" s="83">
        <f t="shared" si="590"/>
        <v>274659019.09423399</v>
      </c>
      <c r="BH261" s="83">
        <f t="shared" si="591"/>
        <v>274652498.347426</v>
      </c>
      <c r="BI261" s="83">
        <f t="shared" si="592"/>
        <v>274667275.112468</v>
      </c>
      <c r="BJ261" s="83">
        <f t="shared" si="593"/>
        <v>274659015.702815</v>
      </c>
      <c r="BK261" s="83">
        <f t="shared" si="594"/>
        <v>274642108.911529</v>
      </c>
      <c r="BL261" s="83">
        <f t="shared" si="595"/>
        <v>274682111.97860801</v>
      </c>
      <c r="BM261" s="83">
        <f t="shared" si="596"/>
        <v>275220668.98545003</v>
      </c>
      <c r="BN261" s="83">
        <f t="shared" si="597"/>
        <v>274630337.10345399</v>
      </c>
      <c r="BO261" s="83">
        <f t="shared" si="489"/>
        <v>0</v>
      </c>
      <c r="BP261" s="83">
        <f t="shared" si="598"/>
        <v>0</v>
      </c>
      <c r="BQ261" s="83">
        <f t="shared" si="599"/>
        <v>274587652.38120437</v>
      </c>
      <c r="BR261" s="83">
        <f t="shared" si="600"/>
        <v>275562763.05190104</v>
      </c>
      <c r="BS261" s="83">
        <f t="shared" si="601"/>
        <v>275562763.05190104</v>
      </c>
      <c r="BT261" s="83">
        <f t="shared" si="602"/>
        <v>275562763.05190104</v>
      </c>
      <c r="BU261" s="83">
        <f t="shared" si="603"/>
        <v>274587652.38120437</v>
      </c>
      <c r="BV261" s="83">
        <f t="shared" si="604"/>
        <v>274581190.21412003</v>
      </c>
      <c r="BW261" s="83">
        <f t="shared" si="605"/>
        <v>274595828.55941737</v>
      </c>
      <c r="BX261" s="83">
        <f t="shared" si="606"/>
        <v>274587648.97886026</v>
      </c>
      <c r="BY261" s="83">
        <f t="shared" si="607"/>
        <v>274570612.19713306</v>
      </c>
      <c r="BZ261" s="83">
        <f t="shared" si="608"/>
        <v>274610828.82023573</v>
      </c>
      <c r="CA261" s="83">
        <f t="shared" si="609"/>
        <v>275151130.1133939</v>
      </c>
      <c r="CB261" s="83">
        <f t="shared" si="610"/>
        <v>274558972.35006726</v>
      </c>
      <c r="CC261" s="84"/>
      <c r="CD261" s="84"/>
      <c r="CE261" s="84"/>
      <c r="CF261" s="84"/>
      <c r="CG261" s="84"/>
      <c r="CH261" s="84"/>
      <c r="CI261" s="84"/>
      <c r="CJ261" s="84"/>
      <c r="CK261" s="84"/>
      <c r="CL261" s="83">
        <f t="shared" si="478"/>
        <v>0</v>
      </c>
      <c r="CM261" s="83">
        <f t="shared" si="479"/>
        <v>8256.0182340145111</v>
      </c>
      <c r="CN261" s="83">
        <f t="shared" si="480"/>
        <v>0</v>
      </c>
      <c r="CO261" s="83">
        <f t="shared" si="611"/>
        <v>0</v>
      </c>
      <c r="CP261" s="83">
        <f t="shared" si="612"/>
        <v>23092.884374022484</v>
      </c>
      <c r="CQ261" s="83">
        <f t="shared" si="613"/>
        <v>0</v>
      </c>
      <c r="CR261" s="83">
        <f t="shared" si="614"/>
        <v>946563.98548483849</v>
      </c>
      <c r="CS261" s="83">
        <f t="shared" si="615"/>
        <v>946563.98548483849</v>
      </c>
      <c r="CT261" s="83">
        <f t="shared" si="616"/>
        <v>946563.98548483849</v>
      </c>
      <c r="CU261" s="83">
        <f t="shared" si="617"/>
        <v>946563.98548483849</v>
      </c>
      <c r="CV261" s="83">
        <f t="shared" si="490"/>
        <v>946563.98548483849</v>
      </c>
      <c r="CW261" s="83">
        <f>INDEX($CO:$CU,ROW(),MATCH($CW$42,$CO$47:$CU$47,0))</f>
        <v>946563.98548483849</v>
      </c>
      <c r="CX261" s="83">
        <f t="shared" si="481"/>
        <v>561649.89121603966</v>
      </c>
      <c r="CY261" s="83">
        <f t="shared" si="482"/>
        <v>0</v>
      </c>
      <c r="CZ261" s="83">
        <f t="shared" si="491"/>
        <v>0</v>
      </c>
      <c r="DA261" s="83">
        <f t="shared" si="492"/>
        <v>8176.1782130002975</v>
      </c>
      <c r="DB261" s="83">
        <f t="shared" si="493"/>
        <v>0</v>
      </c>
      <c r="DC261" s="83">
        <f t="shared" si="618"/>
        <v>0</v>
      </c>
      <c r="DD261" s="83">
        <f t="shared" si="619"/>
        <v>23176.439031362534</v>
      </c>
      <c r="DE261" s="83">
        <f t="shared" si="620"/>
        <v>0</v>
      </c>
      <c r="DF261" s="83">
        <f t="shared" si="621"/>
        <v>975110.67069667578</v>
      </c>
      <c r="DG261" s="83">
        <f t="shared" si="622"/>
        <v>975110.67069667578</v>
      </c>
      <c r="DH261" s="83">
        <f t="shared" si="623"/>
        <v>975110.67069667578</v>
      </c>
      <c r="DI261" s="83">
        <f t="shared" si="624"/>
        <v>975110.67069667578</v>
      </c>
      <c r="DJ261" s="83">
        <f t="shared" si="494"/>
        <v>975110.67069667578</v>
      </c>
      <c r="DK261" s="83">
        <f>INDEX($DC:$DI,ROW(),MATCH($DK$42,$DC$47:$DI$47,0))</f>
        <v>975110.67069667578</v>
      </c>
      <c r="DL261" s="83">
        <f t="shared" si="495"/>
        <v>563477.73218953609</v>
      </c>
      <c r="DM261" s="83">
        <f t="shared" si="496"/>
        <v>0</v>
      </c>
      <c r="DN261" s="83">
        <f t="shared" si="497"/>
        <v>0</v>
      </c>
      <c r="DO261" s="83">
        <f t="shared" si="498"/>
        <v>566.64586613314941</v>
      </c>
      <c r="DP261" s="83">
        <f t="shared" si="499"/>
        <v>0</v>
      </c>
      <c r="DQ261" s="83">
        <f t="shared" si="500"/>
        <v>0</v>
      </c>
      <c r="DR261" s="83">
        <f t="shared" si="501"/>
        <v>-2731.0930198219216</v>
      </c>
      <c r="DS261" s="83">
        <f t="shared" si="502"/>
        <v>0</v>
      </c>
      <c r="DT261" s="83">
        <f t="shared" si="503"/>
        <v>-25048.203686049812</v>
      </c>
      <c r="DU261" s="83">
        <f t="shared" si="504"/>
        <v>-25048.203686049816</v>
      </c>
      <c r="DV261" s="83">
        <f t="shared" si="505"/>
        <v>23178.027198396925</v>
      </c>
      <c r="DW261" s="83">
        <f t="shared" si="506"/>
        <v>0</v>
      </c>
      <c r="DX261" s="83">
        <f t="shared" si="507"/>
        <v>0</v>
      </c>
      <c r="DY261" s="83">
        <f t="shared" si="508"/>
        <v>555.74523757428187</v>
      </c>
      <c r="DZ261" s="83">
        <f t="shared" si="509"/>
        <v>0</v>
      </c>
      <c r="EA261" s="83">
        <f t="shared" si="510"/>
        <v>0</v>
      </c>
      <c r="EB261" s="83">
        <f t="shared" si="511"/>
        <v>-2789.0130361329448</v>
      </c>
      <c r="EC261" s="83">
        <f t="shared" si="512"/>
        <v>0</v>
      </c>
      <c r="ED261" s="83">
        <f t="shared" si="513"/>
        <v>-26326.546358875221</v>
      </c>
      <c r="EE261" s="83">
        <f t="shared" si="514"/>
        <v>-26326.546358875214</v>
      </c>
      <c r="EF261" s="83">
        <f t="shared" si="515"/>
        <v>23039.180790350027</v>
      </c>
      <c r="EG261" s="83">
        <f t="shared" si="516"/>
        <v>0</v>
      </c>
      <c r="EH261" s="83">
        <f t="shared" si="517"/>
        <v>0</v>
      </c>
      <c r="EI261" s="83">
        <f t="shared" si="518"/>
        <v>7689.3723678813622</v>
      </c>
      <c r="EJ261" s="83">
        <f t="shared" si="519"/>
        <v>0</v>
      </c>
      <c r="EK261" s="83">
        <f t="shared" si="520"/>
        <v>0</v>
      </c>
      <c r="EL261" s="83">
        <f t="shared" si="521"/>
        <v>25823.977393844405</v>
      </c>
      <c r="EM261" s="83">
        <f t="shared" si="522"/>
        <v>0</v>
      </c>
      <c r="EN261" s="83">
        <f t="shared" si="523"/>
        <v>971612.18917088828</v>
      </c>
      <c r="EO261" s="83">
        <f t="shared" si="524"/>
        <v>971612.18917088828</v>
      </c>
      <c r="EP261" s="83">
        <f t="shared" si="625"/>
        <v>971612.18917088828</v>
      </c>
      <c r="EQ261" s="83">
        <f t="shared" si="626"/>
        <v>971612.18917088828</v>
      </c>
      <c r="ER261" s="83">
        <f t="shared" si="525"/>
        <v>971612.18917088828</v>
      </c>
      <c r="ES261" s="83">
        <f>INDEX($EK:$EQ,ROW(),MATCH($ES$42,$EK$47:$EQ$47,0))</f>
        <v>971612.18917088828</v>
      </c>
      <c r="ET261" s="83">
        <f t="shared" si="526"/>
        <v>538471.86401764269</v>
      </c>
      <c r="EU261" s="83">
        <f t="shared" si="527"/>
        <v>0</v>
      </c>
      <c r="EV261" s="83">
        <f t="shared" si="528"/>
        <v>0</v>
      </c>
      <c r="EW261" s="83">
        <f t="shared" si="529"/>
        <v>7620.4329754260161</v>
      </c>
      <c r="EX261" s="83">
        <f t="shared" si="530"/>
        <v>0</v>
      </c>
      <c r="EY261" s="83">
        <f t="shared" si="531"/>
        <v>0</v>
      </c>
      <c r="EZ261" s="83">
        <f t="shared" si="532"/>
        <v>25965.452067495477</v>
      </c>
      <c r="FA261" s="83">
        <f t="shared" si="533"/>
        <v>0</v>
      </c>
      <c r="FB261" s="83">
        <f t="shared" si="534"/>
        <v>1001437.217055551</v>
      </c>
      <c r="FC261" s="83">
        <f t="shared" si="535"/>
        <v>1001437.217055551</v>
      </c>
      <c r="FD261" s="83">
        <f t="shared" si="627"/>
        <v>1001437.217055551</v>
      </c>
      <c r="FE261" s="83">
        <f t="shared" si="628"/>
        <v>1001437.217055551</v>
      </c>
      <c r="FF261" s="83">
        <f t="shared" si="536"/>
        <v>1001437.217055551</v>
      </c>
      <c r="FG261" s="113">
        <f>INDEX($EY:$FE,ROW(),MATCH($FG$42,$EY$47:$FE$47,0))</f>
        <v>1001437.217055551</v>
      </c>
      <c r="FH261" s="83">
        <f t="shared" si="537"/>
        <v>540438.55139918602</v>
      </c>
      <c r="FI261" s="83">
        <f t="shared" si="538"/>
        <v>0</v>
      </c>
      <c r="FJ261" s="84">
        <v>3057274.77782855</v>
      </c>
      <c r="FK261" s="84">
        <v>723953.03027228301</v>
      </c>
      <c r="FL261" s="84">
        <v>1120975.7925100699</v>
      </c>
      <c r="FM261" s="83">
        <f t="shared" si="629"/>
        <v>1120975.7925100699</v>
      </c>
      <c r="FN261" s="83">
        <f t="shared" si="630"/>
        <v>0</v>
      </c>
      <c r="FO261" s="83">
        <f t="shared" si="539"/>
        <v>1844928.822782353</v>
      </c>
      <c r="FP261" s="84">
        <v>3208000.1928556301</v>
      </c>
      <c r="FQ261" s="84">
        <v>265151591.898954</v>
      </c>
      <c r="FR261" s="83">
        <f t="shared" si="540"/>
        <v>265677223.6564787</v>
      </c>
      <c r="FS261" s="83">
        <f t="shared" si="541"/>
        <v>525631.75752469897</v>
      </c>
      <c r="FT261" s="84">
        <v>267371427.06423399</v>
      </c>
      <c r="FU261" s="83">
        <f t="shared" si="631"/>
        <v>274659019.09423399</v>
      </c>
      <c r="FV261" s="83">
        <f t="shared" si="632"/>
        <v>0</v>
      </c>
      <c r="FW261" s="83">
        <f t="shared" si="633"/>
        <v>277025429.05794603</v>
      </c>
      <c r="FX261" s="84">
        <v>-77855585</v>
      </c>
      <c r="FY261" s="83">
        <f t="shared" si="542"/>
        <v>0</v>
      </c>
      <c r="FZ261" s="83">
        <f t="shared" si="634"/>
        <v>0</v>
      </c>
      <c r="GA261" s="83">
        <f t="shared" si="543"/>
        <v>0</v>
      </c>
      <c r="GB261" s="83">
        <f t="shared" si="544"/>
        <v>0</v>
      </c>
      <c r="GC261" s="83">
        <f t="shared" si="545"/>
        <v>0</v>
      </c>
      <c r="GD261" s="83">
        <f t="shared" si="546"/>
        <v>0</v>
      </c>
      <c r="GE261" s="83">
        <f t="shared" si="547"/>
        <v>0</v>
      </c>
      <c r="GF261" s="83">
        <f t="shared" si="548"/>
        <v>0</v>
      </c>
      <c r="GG261" s="83">
        <f t="shared" si="549"/>
        <v>0</v>
      </c>
      <c r="GH261" s="83">
        <f t="shared" si="550"/>
        <v>0</v>
      </c>
      <c r="GI261" s="83">
        <f t="shared" si="551"/>
        <v>0</v>
      </c>
      <c r="GJ261" s="83">
        <f t="shared" si="552"/>
        <v>274659019.09423399</v>
      </c>
      <c r="GK261" s="83">
        <f t="shared" si="553"/>
        <v>0</v>
      </c>
      <c r="GL261" s="83">
        <f t="shared" si="554"/>
        <v>0</v>
      </c>
      <c r="GM261" s="83">
        <f t="shared" si="555"/>
        <v>274659019.09423399</v>
      </c>
      <c r="GN261" s="83">
        <f t="shared" si="556"/>
        <v>274659019.09423399</v>
      </c>
      <c r="GO261" s="83">
        <f t="shared" si="557"/>
        <v>274659019.09423399</v>
      </c>
      <c r="GP261" s="83">
        <f t="shared" si="558"/>
        <v>0</v>
      </c>
      <c r="GQ261" s="83">
        <f t="shared" si="559"/>
        <v>0</v>
      </c>
      <c r="GR261" s="83">
        <f t="shared" si="560"/>
        <v>0</v>
      </c>
      <c r="GS261" s="83">
        <f t="shared" si="561"/>
        <v>0</v>
      </c>
      <c r="GT261" s="83">
        <f t="shared" si="562"/>
        <v>0</v>
      </c>
      <c r="GU261" s="83">
        <f t="shared" si="563"/>
        <v>0</v>
      </c>
      <c r="GV261" s="83">
        <f t="shared" si="564"/>
        <v>0</v>
      </c>
      <c r="GW261" s="83">
        <f t="shared" si="565"/>
        <v>0</v>
      </c>
      <c r="GX261" s="83">
        <f t="shared" si="566"/>
        <v>0</v>
      </c>
      <c r="GY261" s="83">
        <f t="shared" si="567"/>
        <v>0</v>
      </c>
      <c r="GZ261" s="83">
        <f t="shared" si="568"/>
        <v>274667275.112468</v>
      </c>
      <c r="HA261" s="83">
        <f t="shared" si="569"/>
        <v>0</v>
      </c>
      <c r="HB261" s="83">
        <f t="shared" si="570"/>
        <v>0</v>
      </c>
      <c r="HC261" s="83">
        <f t="shared" si="571"/>
        <v>274682111.97860801</v>
      </c>
      <c r="HD261" s="83">
        <f t="shared" si="572"/>
        <v>275605583.07971883</v>
      </c>
      <c r="HE261" s="83">
        <f t="shared" si="573"/>
        <v>275220668.98545003</v>
      </c>
      <c r="HF261" s="83">
        <f t="shared" si="574"/>
        <v>0</v>
      </c>
      <c r="HG261" s="83">
        <f t="shared" si="575"/>
        <v>0</v>
      </c>
      <c r="HH261" s="83">
        <f t="shared" si="576"/>
        <v>274666719.36723042</v>
      </c>
      <c r="HI261" s="83">
        <f t="shared" si="577"/>
        <v>0</v>
      </c>
      <c r="HJ261" s="83">
        <f t="shared" si="578"/>
        <v>0</v>
      </c>
      <c r="HK261" s="83">
        <f t="shared" si="579"/>
        <v>274684900.99164414</v>
      </c>
      <c r="HL261" s="83">
        <f t="shared" si="580"/>
        <v>275631909.62607771</v>
      </c>
      <c r="HM261" s="83">
        <f t="shared" si="581"/>
        <v>275197629.80465966</v>
      </c>
      <c r="HN261" s="83">
        <f t="shared" si="582"/>
        <v>0</v>
      </c>
    </row>
    <row r="262" spans="1:222" x14ac:dyDescent="0.2">
      <c r="A262" s="63"/>
      <c r="K262" s="64" t="s">
        <v>572</v>
      </c>
      <c r="L262" s="64"/>
      <c r="M262" s="84">
        <v>1</v>
      </c>
      <c r="N262" s="84">
        <v>2</v>
      </c>
      <c r="O262" s="84"/>
      <c r="P262" s="84">
        <v>1</v>
      </c>
      <c r="Q262" s="84">
        <v>1</v>
      </c>
      <c r="R262" s="84">
        <v>1</v>
      </c>
      <c r="S262" s="83">
        <f t="shared" si="483"/>
        <v>40</v>
      </c>
      <c r="T262" s="87">
        <f t="shared" si="484"/>
        <v>0</v>
      </c>
      <c r="U262" s="84"/>
      <c r="V262" s="84"/>
      <c r="W262" s="85">
        <v>1.0005027444950301</v>
      </c>
      <c r="X262" s="85">
        <v>1.0004992655878999</v>
      </c>
      <c r="Y262" s="85">
        <v>1.00050740650661</v>
      </c>
      <c r="Z262" s="85">
        <v>1.0005025424659</v>
      </c>
      <c r="AA262" s="85">
        <v>1.00057335330594</v>
      </c>
      <c r="AB262" s="85">
        <v>1.0004412712098301</v>
      </c>
      <c r="AC262" s="85">
        <v>1.0005027444950301</v>
      </c>
      <c r="AD262" s="85">
        <v>1.00052581575368</v>
      </c>
      <c r="AE262" s="85">
        <v>1.0005021204453299</v>
      </c>
      <c r="AF262" s="98">
        <v>219235715.503203</v>
      </c>
      <c r="AG262" s="84">
        <v>219111719.06826401</v>
      </c>
      <c r="AH262" s="84">
        <v>219401929.49724701</v>
      </c>
      <c r="AI262" s="84">
        <v>219223589.51391599</v>
      </c>
      <c r="AJ262" s="84">
        <v>220678032.68313801</v>
      </c>
      <c r="AK262" s="84">
        <v>217999648.03077799</v>
      </c>
      <c r="AL262" s="98">
        <v>219235715.503203</v>
      </c>
      <c r="AM262" s="84">
        <v>220638109.00800899</v>
      </c>
      <c r="AN262" s="84">
        <v>219217202.133771</v>
      </c>
      <c r="AO262" s="84">
        <v>22718144.049136501</v>
      </c>
      <c r="AP262" s="84"/>
      <c r="AQ262" s="84"/>
      <c r="AR262" s="84">
        <v>208364904.61411399</v>
      </c>
      <c r="AS262" s="83">
        <f t="shared" si="485"/>
        <v>208364904.61411399</v>
      </c>
      <c r="AT262" s="83">
        <f t="shared" si="583"/>
        <v>208364904.61411399</v>
      </c>
      <c r="AU262" s="83">
        <f t="shared" si="486"/>
        <v>0</v>
      </c>
      <c r="AV262" s="84">
        <v>208407725.11000001</v>
      </c>
      <c r="AW262" s="84">
        <v>202963499.62</v>
      </c>
      <c r="AX262" s="84"/>
      <c r="AY262" s="83">
        <f t="shared" si="584"/>
        <v>208407725.11000001</v>
      </c>
      <c r="AZ262" s="83">
        <f t="shared" si="585"/>
        <v>0</v>
      </c>
      <c r="BA262" s="83">
        <f t="shared" si="586"/>
        <v>247398085.0423395</v>
      </c>
      <c r="BB262" s="83">
        <f t="shared" si="587"/>
        <v>247398085.0423395</v>
      </c>
      <c r="BC262" s="83">
        <f t="shared" si="588"/>
        <v>247398085.0423395</v>
      </c>
      <c r="BD262" s="83">
        <f t="shared" si="589"/>
        <v>247398085.0423395</v>
      </c>
      <c r="BE262" s="83">
        <f t="shared" si="487"/>
        <v>0</v>
      </c>
      <c r="BF262" s="83">
        <f t="shared" si="488"/>
        <v>0</v>
      </c>
      <c r="BG262" s="83">
        <f t="shared" si="590"/>
        <v>247398085.0423395</v>
      </c>
      <c r="BH262" s="83">
        <f t="shared" si="591"/>
        <v>247274088.60740051</v>
      </c>
      <c r="BI262" s="83">
        <f t="shared" si="592"/>
        <v>247564299.03638351</v>
      </c>
      <c r="BJ262" s="83">
        <f t="shared" si="593"/>
        <v>247385959.05305248</v>
      </c>
      <c r="BK262" s="83">
        <f t="shared" si="594"/>
        <v>248840402.22227451</v>
      </c>
      <c r="BL262" s="83">
        <f t="shared" si="595"/>
        <v>246162017.56991449</v>
      </c>
      <c r="BM262" s="83">
        <f t="shared" si="596"/>
        <v>248800478.54714549</v>
      </c>
      <c r="BN262" s="83">
        <f t="shared" si="597"/>
        <v>247379571.6729075</v>
      </c>
      <c r="BO262" s="83">
        <f t="shared" si="489"/>
        <v>0</v>
      </c>
      <c r="BP262" s="83">
        <f t="shared" si="598"/>
        <v>0</v>
      </c>
      <c r="BQ262" s="83">
        <f t="shared" si="599"/>
        <v>247508304.59142271</v>
      </c>
      <c r="BR262" s="83">
        <f t="shared" si="600"/>
        <v>247508304.59142271</v>
      </c>
      <c r="BS262" s="83">
        <f t="shared" si="601"/>
        <v>247508304.59142271</v>
      </c>
      <c r="BT262" s="83">
        <f t="shared" si="602"/>
        <v>247508304.59142271</v>
      </c>
      <c r="BU262" s="83">
        <f t="shared" si="603"/>
        <v>247508304.59142271</v>
      </c>
      <c r="BV262" s="83">
        <f t="shared" si="604"/>
        <v>247383483.54863688</v>
      </c>
      <c r="BW262" s="83">
        <f t="shared" si="605"/>
        <v>247675625.0029732</v>
      </c>
      <c r="BX262" s="83">
        <f t="shared" si="606"/>
        <v>247496128.21631026</v>
      </c>
      <c r="BY262" s="83">
        <f t="shared" si="607"/>
        <v>248966928.70186171</v>
      </c>
      <c r="BZ262" s="83">
        <f t="shared" si="608"/>
        <v>246258214.53834355</v>
      </c>
      <c r="CA262" s="83">
        <f t="shared" si="609"/>
        <v>248916493.54072407</v>
      </c>
      <c r="CB262" s="83">
        <f t="shared" si="610"/>
        <v>247489645.11206689</v>
      </c>
      <c r="CC262" s="84"/>
      <c r="CD262" s="84"/>
      <c r="CE262" s="84"/>
      <c r="CF262" s="84"/>
      <c r="CG262" s="84"/>
      <c r="CH262" s="84"/>
      <c r="CI262" s="84"/>
      <c r="CJ262" s="84"/>
      <c r="CK262" s="84"/>
      <c r="CL262" s="83">
        <f t="shared" si="478"/>
        <v>0</v>
      </c>
      <c r="CM262" s="83">
        <f t="shared" si="479"/>
        <v>166213.99404400587</v>
      </c>
      <c r="CN262" s="83">
        <f t="shared" si="480"/>
        <v>0</v>
      </c>
      <c r="CO262" s="83">
        <f t="shared" si="611"/>
        <v>1442317.1799350083</v>
      </c>
      <c r="CP262" s="83">
        <f t="shared" si="612"/>
        <v>0</v>
      </c>
      <c r="CQ262" s="83">
        <f t="shared" si="613"/>
        <v>0</v>
      </c>
      <c r="CR262" s="83">
        <f t="shared" si="614"/>
        <v>0</v>
      </c>
      <c r="CS262" s="83">
        <f t="shared" si="615"/>
        <v>0</v>
      </c>
      <c r="CT262" s="83">
        <f t="shared" si="616"/>
        <v>0</v>
      </c>
      <c r="CU262" s="83">
        <f t="shared" si="617"/>
        <v>0</v>
      </c>
      <c r="CV262" s="83">
        <f t="shared" si="490"/>
        <v>1442317.1799350083</v>
      </c>
      <c r="CW262" s="83">
        <f>INDEX($CO:$CU,ROW(),MATCH($CW$42,$CO$47:$CU$47,0))</f>
        <v>0</v>
      </c>
      <c r="CX262" s="83">
        <f t="shared" si="481"/>
        <v>1402393.5048059821</v>
      </c>
      <c r="CY262" s="83">
        <f t="shared" si="482"/>
        <v>0</v>
      </c>
      <c r="CZ262" s="83">
        <f t="shared" si="491"/>
        <v>0</v>
      </c>
      <c r="DA262" s="83">
        <f t="shared" si="492"/>
        <v>167320.41155049205</v>
      </c>
      <c r="DB262" s="83">
        <f t="shared" si="493"/>
        <v>0</v>
      </c>
      <c r="DC262" s="83">
        <f t="shared" si="618"/>
        <v>1458624.1104390025</v>
      </c>
      <c r="DD262" s="83">
        <f t="shared" si="619"/>
        <v>0</v>
      </c>
      <c r="DE262" s="83">
        <f t="shared" si="620"/>
        <v>0</v>
      </c>
      <c r="DF262" s="83">
        <f t="shared" si="621"/>
        <v>0</v>
      </c>
      <c r="DG262" s="83">
        <f t="shared" si="622"/>
        <v>0</v>
      </c>
      <c r="DH262" s="83">
        <f t="shared" si="623"/>
        <v>0</v>
      </c>
      <c r="DI262" s="83">
        <f t="shared" si="624"/>
        <v>0</v>
      </c>
      <c r="DJ262" s="83">
        <f t="shared" si="494"/>
        <v>1458624.1104390025</v>
      </c>
      <c r="DK262" s="83">
        <f>INDEX($DC:$DI,ROW(),MATCH($DK$42,$DC$47:$DI$47,0))</f>
        <v>0</v>
      </c>
      <c r="DL262" s="83">
        <f t="shared" si="495"/>
        <v>1408188.949301362</v>
      </c>
      <c r="DM262" s="83">
        <f t="shared" si="496"/>
        <v>0</v>
      </c>
      <c r="DN262" s="83">
        <f t="shared" si="497"/>
        <v>0</v>
      </c>
      <c r="DO262" s="83">
        <f t="shared" si="498"/>
        <v>11407.977786492655</v>
      </c>
      <c r="DP262" s="83">
        <f t="shared" si="499"/>
        <v>0</v>
      </c>
      <c r="DQ262" s="83">
        <f t="shared" si="500"/>
        <v>-232236.27880924317</v>
      </c>
      <c r="DR262" s="83">
        <f t="shared" si="501"/>
        <v>0</v>
      </c>
      <c r="DS262" s="83">
        <f t="shared" si="502"/>
        <v>0</v>
      </c>
      <c r="DT262" s="83">
        <f t="shared" si="503"/>
        <v>0</v>
      </c>
      <c r="DU262" s="83">
        <f t="shared" si="504"/>
        <v>0</v>
      </c>
      <c r="DV262" s="83">
        <f t="shared" si="505"/>
        <v>57873.624308680308</v>
      </c>
      <c r="DW262" s="83">
        <f t="shared" si="506"/>
        <v>0</v>
      </c>
      <c r="DX262" s="83">
        <f t="shared" si="507"/>
        <v>0</v>
      </c>
      <c r="DY262" s="83">
        <f t="shared" si="508"/>
        <v>11372.981293424191</v>
      </c>
      <c r="DZ262" s="83">
        <f t="shared" si="509"/>
        <v>0</v>
      </c>
      <c r="EA262" s="83">
        <f t="shared" si="510"/>
        <v>-223948.76437965038</v>
      </c>
      <c r="EB262" s="83">
        <f t="shared" si="511"/>
        <v>0</v>
      </c>
      <c r="EC262" s="83">
        <f t="shared" si="512"/>
        <v>0</v>
      </c>
      <c r="ED262" s="83">
        <f t="shared" si="513"/>
        <v>0</v>
      </c>
      <c r="EE262" s="83">
        <f t="shared" si="514"/>
        <v>0</v>
      </c>
      <c r="EF262" s="83">
        <f t="shared" si="515"/>
        <v>57577.288216624955</v>
      </c>
      <c r="EG262" s="83">
        <f t="shared" si="516"/>
        <v>0</v>
      </c>
      <c r="EH262" s="83">
        <f t="shared" si="517"/>
        <v>0</v>
      </c>
      <c r="EI262" s="83">
        <f t="shared" si="518"/>
        <v>154806.01625751323</v>
      </c>
      <c r="EJ262" s="83">
        <f t="shared" si="519"/>
        <v>0</v>
      </c>
      <c r="EK262" s="83">
        <f t="shared" si="520"/>
        <v>1674553.4587442514</v>
      </c>
      <c r="EL262" s="83">
        <f t="shared" si="521"/>
        <v>0</v>
      </c>
      <c r="EM262" s="83">
        <f t="shared" si="522"/>
        <v>0</v>
      </c>
      <c r="EN262" s="83">
        <f t="shared" si="523"/>
        <v>0</v>
      </c>
      <c r="EO262" s="83">
        <f t="shared" si="524"/>
        <v>0</v>
      </c>
      <c r="EP262" s="83">
        <f t="shared" si="625"/>
        <v>0</v>
      </c>
      <c r="EQ262" s="83">
        <f t="shared" si="626"/>
        <v>0</v>
      </c>
      <c r="ER262" s="83">
        <f t="shared" si="525"/>
        <v>1674553.4587442514</v>
      </c>
      <c r="ES262" s="83">
        <f>INDEX($EK:$EQ,ROW(),MATCH($ES$42,$EK$47:$EQ$47,0))</f>
        <v>0</v>
      </c>
      <c r="ET262" s="83">
        <f t="shared" si="526"/>
        <v>1344519.8804973017</v>
      </c>
      <c r="EU262" s="83">
        <f t="shared" si="527"/>
        <v>0</v>
      </c>
      <c r="EV262" s="83">
        <f t="shared" si="528"/>
        <v>0</v>
      </c>
      <c r="EW262" s="83">
        <f t="shared" si="529"/>
        <v>155947.43025706787</v>
      </c>
      <c r="EX262" s="83">
        <f t="shared" si="530"/>
        <v>0</v>
      </c>
      <c r="EY262" s="83">
        <f t="shared" si="531"/>
        <v>1682572.8748186529</v>
      </c>
      <c r="EZ262" s="83">
        <f t="shared" si="532"/>
        <v>0</v>
      </c>
      <c r="FA262" s="83">
        <f t="shared" si="533"/>
        <v>0</v>
      </c>
      <c r="FB262" s="83">
        <f t="shared" si="534"/>
        <v>0</v>
      </c>
      <c r="FC262" s="83">
        <f t="shared" si="535"/>
        <v>0</v>
      </c>
      <c r="FD262" s="83">
        <f t="shared" si="627"/>
        <v>0</v>
      </c>
      <c r="FE262" s="83">
        <f t="shared" si="628"/>
        <v>0</v>
      </c>
      <c r="FF262" s="83">
        <f t="shared" si="536"/>
        <v>1682572.8748186529</v>
      </c>
      <c r="FG262" s="113">
        <f>INDEX($EY:$FE,ROW(),MATCH($FG$42,$EY$47:$FE$47,0))</f>
        <v>0</v>
      </c>
      <c r="FH262" s="83">
        <f t="shared" si="537"/>
        <v>1350611.6610847372</v>
      </c>
      <c r="FI262" s="83">
        <f t="shared" si="538"/>
        <v>0</v>
      </c>
      <c r="FJ262" s="84">
        <v>6627682.9607764203</v>
      </c>
      <c r="FK262" s="84">
        <v>2137763.6760343998</v>
      </c>
      <c r="FL262" s="84">
        <v>-9180338.5931496695</v>
      </c>
      <c r="FM262" s="83">
        <f t="shared" si="629"/>
        <v>-9180338.5931496695</v>
      </c>
      <c r="FN262" s="83">
        <f t="shared" si="630"/>
        <v>0</v>
      </c>
      <c r="FO262" s="83">
        <f t="shared" si="539"/>
        <v>-7042574.9171152692</v>
      </c>
      <c r="FP262" s="84">
        <v>40927429.575613603</v>
      </c>
      <c r="FQ262" s="84">
        <v>232814037.40464601</v>
      </c>
      <c r="FR262" s="83">
        <f t="shared" si="540"/>
        <v>249990073.52515548</v>
      </c>
      <c r="FS262" s="83">
        <f t="shared" si="541"/>
        <v>17176036.120509475</v>
      </c>
      <c r="FT262" s="84">
        <v>208647751.99320301</v>
      </c>
      <c r="FU262" s="83">
        <f t="shared" si="631"/>
        <v>247398085.0423395</v>
      </c>
      <c r="FV262" s="83">
        <f t="shared" si="632"/>
        <v>247398085.0423395</v>
      </c>
      <c r="FW262" s="83">
        <f t="shared" si="633"/>
        <v>208364904.61411399</v>
      </c>
      <c r="FX262" s="84">
        <v>-23069904.719999999</v>
      </c>
      <c r="FY262" s="83">
        <f t="shared" si="542"/>
        <v>0</v>
      </c>
      <c r="FZ262" s="83">
        <f t="shared" si="634"/>
        <v>10587963.50999999</v>
      </c>
      <c r="GA262" s="83">
        <f t="shared" si="543"/>
        <v>0</v>
      </c>
      <c r="GB262" s="83">
        <f t="shared" si="544"/>
        <v>0</v>
      </c>
      <c r="GC262" s="83">
        <f t="shared" si="545"/>
        <v>0</v>
      </c>
      <c r="GD262" s="83">
        <f t="shared" si="546"/>
        <v>0</v>
      </c>
      <c r="GE262" s="83">
        <f t="shared" si="547"/>
        <v>0</v>
      </c>
      <c r="GF262" s="83">
        <f t="shared" si="548"/>
        <v>0</v>
      </c>
      <c r="GG262" s="83">
        <f t="shared" si="549"/>
        <v>0</v>
      </c>
      <c r="GH262" s="83">
        <f t="shared" si="550"/>
        <v>0</v>
      </c>
      <c r="GI262" s="83">
        <f t="shared" si="551"/>
        <v>0</v>
      </c>
      <c r="GJ262" s="83">
        <f t="shared" si="552"/>
        <v>247398085.0423395</v>
      </c>
      <c r="GK262" s="83">
        <f t="shared" si="553"/>
        <v>0</v>
      </c>
      <c r="GL262" s="83">
        <f t="shared" si="554"/>
        <v>247398085.0423395</v>
      </c>
      <c r="GM262" s="83">
        <f t="shared" si="555"/>
        <v>0</v>
      </c>
      <c r="GN262" s="83">
        <f t="shared" si="556"/>
        <v>0</v>
      </c>
      <c r="GO262" s="83">
        <f t="shared" si="557"/>
        <v>247398085.0423395</v>
      </c>
      <c r="GP262" s="83">
        <f t="shared" si="558"/>
        <v>0</v>
      </c>
      <c r="GQ262" s="83">
        <f t="shared" si="559"/>
        <v>0</v>
      </c>
      <c r="GR262" s="83">
        <f t="shared" si="560"/>
        <v>0</v>
      </c>
      <c r="GS262" s="83">
        <f t="shared" si="561"/>
        <v>0</v>
      </c>
      <c r="GT262" s="83">
        <f t="shared" si="562"/>
        <v>0</v>
      </c>
      <c r="GU262" s="83">
        <f t="shared" si="563"/>
        <v>0</v>
      </c>
      <c r="GV262" s="83">
        <f t="shared" si="564"/>
        <v>0</v>
      </c>
      <c r="GW262" s="83">
        <f t="shared" si="565"/>
        <v>0</v>
      </c>
      <c r="GX262" s="83">
        <f t="shared" si="566"/>
        <v>0</v>
      </c>
      <c r="GY262" s="83">
        <f t="shared" si="567"/>
        <v>0</v>
      </c>
      <c r="GZ262" s="83">
        <f t="shared" si="568"/>
        <v>247564299.03638351</v>
      </c>
      <c r="HA262" s="83">
        <f t="shared" si="569"/>
        <v>0</v>
      </c>
      <c r="HB262" s="83">
        <f t="shared" si="570"/>
        <v>248840402.22227451</v>
      </c>
      <c r="HC262" s="83">
        <f t="shared" si="571"/>
        <v>0</v>
      </c>
      <c r="HD262" s="83">
        <f t="shared" si="572"/>
        <v>0</v>
      </c>
      <c r="HE262" s="83">
        <f t="shared" si="573"/>
        <v>248800478.54714549</v>
      </c>
      <c r="HF262" s="83">
        <f t="shared" si="574"/>
        <v>0</v>
      </c>
      <c r="HG262" s="83">
        <f t="shared" si="575"/>
        <v>0</v>
      </c>
      <c r="HH262" s="83">
        <f t="shared" si="576"/>
        <v>247552926.0550901</v>
      </c>
      <c r="HI262" s="83">
        <f t="shared" si="577"/>
        <v>0</v>
      </c>
      <c r="HJ262" s="83">
        <f t="shared" si="578"/>
        <v>249064350.98665416</v>
      </c>
      <c r="HK262" s="83">
        <f t="shared" si="579"/>
        <v>0</v>
      </c>
      <c r="HL262" s="83">
        <f t="shared" si="580"/>
        <v>0</v>
      </c>
      <c r="HM262" s="83">
        <f t="shared" si="581"/>
        <v>248742901.25892887</v>
      </c>
      <c r="HN262" s="83">
        <f t="shared" si="582"/>
        <v>0</v>
      </c>
    </row>
    <row r="263" spans="1:222" x14ac:dyDescent="0.2">
      <c r="A263" s="63"/>
      <c r="K263" s="64" t="s">
        <v>573</v>
      </c>
      <c r="L263" s="64"/>
      <c r="M263" s="84">
        <v>1</v>
      </c>
      <c r="N263" s="84">
        <v>2</v>
      </c>
      <c r="O263" s="84"/>
      <c r="P263" s="84">
        <v>1</v>
      </c>
      <c r="Q263" s="84">
        <v>1</v>
      </c>
      <c r="R263" s="84">
        <v>1</v>
      </c>
      <c r="S263" s="83">
        <f t="shared" si="483"/>
        <v>40</v>
      </c>
      <c r="T263" s="87">
        <f t="shared" si="484"/>
        <v>0</v>
      </c>
      <c r="U263" s="84"/>
      <c r="V263" s="84"/>
      <c r="W263" s="85">
        <v>1.00065809392815</v>
      </c>
      <c r="X263" s="85">
        <v>1.0006750338035399</v>
      </c>
      <c r="Y263" s="85">
        <v>1.00063497227906</v>
      </c>
      <c r="Z263" s="85">
        <v>1.00065971203556</v>
      </c>
      <c r="AA263" s="85">
        <v>1.0007967063630301</v>
      </c>
      <c r="AB263" s="85">
        <v>1.00055096652757</v>
      </c>
      <c r="AC263" s="85">
        <v>1.00065809392815</v>
      </c>
      <c r="AD263" s="85">
        <v>1.00069423149556</v>
      </c>
      <c r="AE263" s="85">
        <v>1.0006565954619899</v>
      </c>
      <c r="AF263" s="98">
        <v>1642593.05587994</v>
      </c>
      <c r="AG263" s="84">
        <v>1651726.6198328999</v>
      </c>
      <c r="AH263" s="84">
        <v>1630349.6073187301</v>
      </c>
      <c r="AI263" s="84">
        <v>1642904.0798780301</v>
      </c>
      <c r="AJ263" s="84">
        <v>1640448.0231554401</v>
      </c>
      <c r="AK263" s="84">
        <v>1647401.3503312699</v>
      </c>
      <c r="AL263" s="98">
        <v>1642593.05587994</v>
      </c>
      <c r="AM263" s="84">
        <v>1656618.2992022999</v>
      </c>
      <c r="AN263" s="84">
        <v>1647330.9765846401</v>
      </c>
      <c r="AO263" s="84"/>
      <c r="AP263" s="84"/>
      <c r="AQ263" s="84"/>
      <c r="AR263" s="84">
        <v>1790862.9417686299</v>
      </c>
      <c r="AS263" s="83">
        <f t="shared" si="485"/>
        <v>1790862.9417686299</v>
      </c>
      <c r="AT263" s="83">
        <f t="shared" si="583"/>
        <v>1790862.9417686299</v>
      </c>
      <c r="AU263" s="83">
        <f t="shared" si="486"/>
        <v>0</v>
      </c>
      <c r="AV263" s="84">
        <v>1790862.94</v>
      </c>
      <c r="AW263" s="84">
        <v>1736041.33</v>
      </c>
      <c r="AX263" s="84"/>
      <c r="AY263" s="83">
        <f t="shared" si="584"/>
        <v>1790862.94</v>
      </c>
      <c r="AZ263" s="83">
        <f t="shared" si="585"/>
        <v>0</v>
      </c>
      <c r="BA263" s="83">
        <f t="shared" si="586"/>
        <v>1697414.6658799399</v>
      </c>
      <c r="BB263" s="83">
        <f t="shared" si="587"/>
        <v>1734793.976235416</v>
      </c>
      <c r="BC263" s="83">
        <f t="shared" si="588"/>
        <v>1734793.976235416</v>
      </c>
      <c r="BD263" s="83">
        <f t="shared" si="589"/>
        <v>1734793.976235416</v>
      </c>
      <c r="BE263" s="83">
        <f t="shared" si="487"/>
        <v>0</v>
      </c>
      <c r="BF263" s="83">
        <f t="shared" si="488"/>
        <v>0</v>
      </c>
      <c r="BG263" s="83">
        <f t="shared" si="590"/>
        <v>1697414.6658799399</v>
      </c>
      <c r="BH263" s="83">
        <f t="shared" si="591"/>
        <v>1706548.2298328998</v>
      </c>
      <c r="BI263" s="83">
        <f t="shared" si="592"/>
        <v>1685171.21731873</v>
      </c>
      <c r="BJ263" s="83">
        <f t="shared" si="593"/>
        <v>1697725.68987803</v>
      </c>
      <c r="BK263" s="83">
        <f t="shared" si="594"/>
        <v>1695269.63315544</v>
      </c>
      <c r="BL263" s="83">
        <f t="shared" si="595"/>
        <v>1702222.9603312698</v>
      </c>
      <c r="BM263" s="83">
        <f t="shared" si="596"/>
        <v>1711439.9092022998</v>
      </c>
      <c r="BN263" s="83">
        <f t="shared" si="597"/>
        <v>1702152.58658464</v>
      </c>
      <c r="BO263" s="83">
        <f t="shared" si="489"/>
        <v>0</v>
      </c>
      <c r="BP263" s="83">
        <f t="shared" si="598"/>
        <v>0</v>
      </c>
      <c r="BQ263" s="83">
        <f t="shared" si="599"/>
        <v>1698495.6463964358</v>
      </c>
      <c r="BR263" s="83">
        <f t="shared" si="600"/>
        <v>1735442.5645453134</v>
      </c>
      <c r="BS263" s="83">
        <f t="shared" si="601"/>
        <v>1735442.5645453134</v>
      </c>
      <c r="BT263" s="83">
        <f t="shared" si="602"/>
        <v>1735442.5645453134</v>
      </c>
      <c r="BU263" s="83">
        <f t="shared" si="603"/>
        <v>1698495.6463964358</v>
      </c>
      <c r="BV263" s="83">
        <f t="shared" si="604"/>
        <v>1707663.2011354938</v>
      </c>
      <c r="BW263" s="83">
        <f t="shared" si="605"/>
        <v>1686206.4441245536</v>
      </c>
      <c r="BX263" s="83">
        <f t="shared" si="606"/>
        <v>1698809.5334727962</v>
      </c>
      <c r="BY263" s="83">
        <f t="shared" si="607"/>
        <v>1696576.5885337081</v>
      </c>
      <c r="BZ263" s="83">
        <f t="shared" si="608"/>
        <v>1703130.6233327759</v>
      </c>
      <c r="CA263" s="83">
        <f t="shared" si="609"/>
        <v>1712589.985801727</v>
      </c>
      <c r="CB263" s="83">
        <f t="shared" si="610"/>
        <v>1703234.2166282609</v>
      </c>
      <c r="CC263" s="84"/>
      <c r="CD263" s="84"/>
      <c r="CE263" s="84"/>
      <c r="CF263" s="84"/>
      <c r="CG263" s="84"/>
      <c r="CH263" s="84"/>
      <c r="CI263" s="84"/>
      <c r="CJ263" s="84"/>
      <c r="CK263" s="84"/>
      <c r="CL263" s="83">
        <f t="shared" si="478"/>
        <v>9133.5639529598411</v>
      </c>
      <c r="CM263" s="83">
        <f t="shared" si="479"/>
        <v>0</v>
      </c>
      <c r="CN263" s="83">
        <f t="shared" si="480"/>
        <v>311.02399809006602</v>
      </c>
      <c r="CO263" s="83">
        <f t="shared" si="611"/>
        <v>0</v>
      </c>
      <c r="CP263" s="83">
        <f t="shared" si="612"/>
        <v>4808.2944513298571</v>
      </c>
      <c r="CQ263" s="83">
        <f t="shared" si="613"/>
        <v>0</v>
      </c>
      <c r="CR263" s="83">
        <f t="shared" si="614"/>
        <v>37379.310355476104</v>
      </c>
      <c r="CS263" s="83">
        <f t="shared" si="615"/>
        <v>37379.310355476104</v>
      </c>
      <c r="CT263" s="83">
        <f t="shared" si="616"/>
        <v>37379.310355476104</v>
      </c>
      <c r="CU263" s="83">
        <f t="shared" si="617"/>
        <v>37379.310355476104</v>
      </c>
      <c r="CV263" s="83">
        <f t="shared" si="490"/>
        <v>37379.310355476104</v>
      </c>
      <c r="CW263" s="83">
        <f>INDEX($CO:$CU,ROW(),MATCH($CW$42,$CO$47:$CU$47,0))</f>
        <v>37379.310355476104</v>
      </c>
      <c r="CX263" s="83">
        <f t="shared" si="481"/>
        <v>14025.243322359864</v>
      </c>
      <c r="CY263" s="83">
        <f t="shared" si="482"/>
        <v>4737.9207047000527</v>
      </c>
      <c r="CZ263" s="83">
        <f t="shared" si="491"/>
        <v>9167.5547390580177</v>
      </c>
      <c r="DA263" s="83">
        <f t="shared" si="492"/>
        <v>0</v>
      </c>
      <c r="DB263" s="83">
        <f t="shared" si="493"/>
        <v>313.88707636040635</v>
      </c>
      <c r="DC263" s="83">
        <f t="shared" si="618"/>
        <v>0</v>
      </c>
      <c r="DD263" s="83">
        <f t="shared" si="619"/>
        <v>4634.9769363400992</v>
      </c>
      <c r="DE263" s="83">
        <f t="shared" si="620"/>
        <v>0</v>
      </c>
      <c r="DF263" s="83">
        <f t="shared" si="621"/>
        <v>36946.918148877565</v>
      </c>
      <c r="DG263" s="83">
        <f t="shared" si="622"/>
        <v>36946.918148877565</v>
      </c>
      <c r="DH263" s="83">
        <f t="shared" si="623"/>
        <v>36946.918148877565</v>
      </c>
      <c r="DI263" s="83">
        <f t="shared" si="624"/>
        <v>36946.918148877565</v>
      </c>
      <c r="DJ263" s="83">
        <f t="shared" si="494"/>
        <v>36946.918148877565</v>
      </c>
      <c r="DK263" s="83">
        <f>INDEX($DC:$DI,ROW(),MATCH($DK$42,$DC$47:$DI$47,0))</f>
        <v>36946.918148877565</v>
      </c>
      <c r="DL263" s="83">
        <f t="shared" si="495"/>
        <v>14094.339405291248</v>
      </c>
      <c r="DM263" s="83">
        <f t="shared" si="496"/>
        <v>4738.5702318251133</v>
      </c>
      <c r="DN263" s="83">
        <f t="shared" si="497"/>
        <v>0</v>
      </c>
      <c r="DO263" s="83">
        <f t="shared" si="498"/>
        <v>0</v>
      </c>
      <c r="DP263" s="83">
        <f t="shared" si="499"/>
        <v>0</v>
      </c>
      <c r="DQ263" s="83">
        <f t="shared" si="500"/>
        <v>0</v>
      </c>
      <c r="DR263" s="83">
        <f t="shared" si="501"/>
        <v>-568.65566035777283</v>
      </c>
      <c r="DS263" s="83">
        <f t="shared" si="502"/>
        <v>0</v>
      </c>
      <c r="DT263" s="83">
        <f t="shared" si="503"/>
        <v>-989.1402945659961</v>
      </c>
      <c r="DU263" s="83">
        <f t="shared" si="504"/>
        <v>-989.14029456599621</v>
      </c>
      <c r="DV263" s="83">
        <f t="shared" si="505"/>
        <v>578.79023262331611</v>
      </c>
      <c r="DW263" s="83">
        <f t="shared" si="506"/>
        <v>0</v>
      </c>
      <c r="DX263" s="83">
        <f t="shared" si="507"/>
        <v>0</v>
      </c>
      <c r="DY263" s="83">
        <f t="shared" si="508"/>
        <v>0</v>
      </c>
      <c r="DZ263" s="83">
        <f t="shared" si="509"/>
        <v>0</v>
      </c>
      <c r="EA263" s="83">
        <f t="shared" si="510"/>
        <v>0</v>
      </c>
      <c r="EB263" s="83">
        <f t="shared" si="511"/>
        <v>-557.76519767058028</v>
      </c>
      <c r="EC263" s="83">
        <f t="shared" si="512"/>
        <v>0</v>
      </c>
      <c r="ED263" s="83">
        <f t="shared" si="513"/>
        <v>-997.51216215186207</v>
      </c>
      <c r="EE263" s="83">
        <f t="shared" si="514"/>
        <v>-997.51216215186184</v>
      </c>
      <c r="EF263" s="83">
        <f t="shared" si="515"/>
        <v>576.28192762342087</v>
      </c>
      <c r="EG263" s="83">
        <f t="shared" si="516"/>
        <v>0</v>
      </c>
      <c r="EH263" s="83">
        <f t="shared" si="517"/>
        <v>9133.5639529598411</v>
      </c>
      <c r="EI263" s="83">
        <f t="shared" si="518"/>
        <v>0</v>
      </c>
      <c r="EJ263" s="83">
        <f t="shared" si="519"/>
        <v>311.02399809006602</v>
      </c>
      <c r="EK263" s="83">
        <f t="shared" si="520"/>
        <v>0</v>
      </c>
      <c r="EL263" s="83">
        <f t="shared" si="521"/>
        <v>5376.9501116876299</v>
      </c>
      <c r="EM263" s="83">
        <f t="shared" si="522"/>
        <v>0</v>
      </c>
      <c r="EN263" s="83">
        <f t="shared" si="523"/>
        <v>38368.450650042098</v>
      </c>
      <c r="EO263" s="83">
        <f t="shared" si="524"/>
        <v>38368.450650042098</v>
      </c>
      <c r="EP263" s="83">
        <f t="shared" si="625"/>
        <v>38368.450650042098</v>
      </c>
      <c r="EQ263" s="83">
        <f t="shared" si="626"/>
        <v>38368.450650042098</v>
      </c>
      <c r="ER263" s="83">
        <f t="shared" si="525"/>
        <v>38368.450650042098</v>
      </c>
      <c r="ES263" s="83">
        <f>INDEX($EK:$EQ,ROW(),MATCH($ES$42,$EK$47:$EQ$47,0))</f>
        <v>38368.450650042098</v>
      </c>
      <c r="ET263" s="83">
        <f t="shared" si="526"/>
        <v>13446.453089736548</v>
      </c>
      <c r="EU263" s="83">
        <f t="shared" si="527"/>
        <v>4737.9207047000527</v>
      </c>
      <c r="EV263" s="83">
        <f t="shared" si="528"/>
        <v>9167.5547390580177</v>
      </c>
      <c r="EW263" s="83">
        <f t="shared" si="529"/>
        <v>0</v>
      </c>
      <c r="EX263" s="83">
        <f t="shared" si="530"/>
        <v>313.88707636040635</v>
      </c>
      <c r="EY263" s="83">
        <f t="shared" si="531"/>
        <v>0</v>
      </c>
      <c r="EZ263" s="83">
        <f t="shared" si="532"/>
        <v>5192.7421340106794</v>
      </c>
      <c r="FA263" s="83">
        <f t="shared" si="533"/>
        <v>0</v>
      </c>
      <c r="FB263" s="83">
        <f t="shared" si="534"/>
        <v>37944.430311029428</v>
      </c>
      <c r="FC263" s="83">
        <f t="shared" si="535"/>
        <v>37944.430311029428</v>
      </c>
      <c r="FD263" s="83">
        <f t="shared" si="627"/>
        <v>37944.430311029428</v>
      </c>
      <c r="FE263" s="83">
        <f t="shared" si="628"/>
        <v>37944.430311029428</v>
      </c>
      <c r="FF263" s="83">
        <f t="shared" si="536"/>
        <v>37944.430311029428</v>
      </c>
      <c r="FG263" s="113">
        <f>INDEX($EY:$FE,ROW(),MATCH($FG$42,$EY$47:$FE$47,0))</f>
        <v>37944.430311029428</v>
      </c>
      <c r="FH263" s="83">
        <f t="shared" si="537"/>
        <v>13518.057477667828</v>
      </c>
      <c r="FI263" s="83">
        <f t="shared" si="538"/>
        <v>4738.5702318251133</v>
      </c>
      <c r="FJ263" s="84">
        <v>56968.768731196004</v>
      </c>
      <c r="FK263" s="84">
        <v>28635.5567616562</v>
      </c>
      <c r="FL263" s="84">
        <v>-28059.5278759057</v>
      </c>
      <c r="FM263" s="83">
        <f t="shared" si="629"/>
        <v>-28059.5278759057</v>
      </c>
      <c r="FN263" s="83">
        <f t="shared" si="630"/>
        <v>0</v>
      </c>
      <c r="FO263" s="83">
        <f t="shared" si="539"/>
        <v>576.02888575050019</v>
      </c>
      <c r="FP263" s="84">
        <v>965362.75164009305</v>
      </c>
      <c r="FQ263" s="84">
        <v>2256620.8764107302</v>
      </c>
      <c r="FR263" s="83">
        <f t="shared" si="540"/>
        <v>2427275.7899030866</v>
      </c>
      <c r="FS263" s="83">
        <f t="shared" si="541"/>
        <v>170654.91349235643</v>
      </c>
      <c r="FT263" s="84">
        <v>1519457.8358799401</v>
      </c>
      <c r="FU263" s="83">
        <f t="shared" si="631"/>
        <v>1697414.6658799399</v>
      </c>
      <c r="FV263" s="83">
        <f t="shared" si="632"/>
        <v>1697414.6658799399</v>
      </c>
      <c r="FW263" s="83">
        <f t="shared" si="633"/>
        <v>1790862.9417686299</v>
      </c>
      <c r="FX263" s="84">
        <v>3036113.76</v>
      </c>
      <c r="FY263" s="83">
        <f t="shared" si="542"/>
        <v>3129562.0341200596</v>
      </c>
      <c r="FZ263" s="83">
        <f t="shared" si="634"/>
        <v>123135.21999999997</v>
      </c>
      <c r="GA263" s="83">
        <f t="shared" si="543"/>
        <v>0</v>
      </c>
      <c r="GB263" s="83">
        <f t="shared" si="544"/>
        <v>0</v>
      </c>
      <c r="GC263" s="83">
        <f t="shared" si="545"/>
        <v>0</v>
      </c>
      <c r="GD263" s="83">
        <f t="shared" si="546"/>
        <v>0</v>
      </c>
      <c r="GE263" s="83">
        <f t="shared" si="547"/>
        <v>0</v>
      </c>
      <c r="GF263" s="83">
        <f t="shared" si="548"/>
        <v>0</v>
      </c>
      <c r="GG263" s="83">
        <f t="shared" si="549"/>
        <v>0</v>
      </c>
      <c r="GH263" s="83">
        <f t="shared" si="550"/>
        <v>0</v>
      </c>
      <c r="GI263" s="83">
        <f t="shared" si="551"/>
        <v>1697414.6658799399</v>
      </c>
      <c r="GJ263" s="83">
        <f t="shared" si="552"/>
        <v>0</v>
      </c>
      <c r="GK263" s="83">
        <f t="shared" si="553"/>
        <v>1697414.6658799399</v>
      </c>
      <c r="GL263" s="83">
        <f t="shared" si="554"/>
        <v>0</v>
      </c>
      <c r="GM263" s="83">
        <f t="shared" si="555"/>
        <v>1697414.6658799399</v>
      </c>
      <c r="GN263" s="83">
        <f t="shared" si="556"/>
        <v>1697414.6658799399</v>
      </c>
      <c r="GO263" s="83">
        <f t="shared" si="557"/>
        <v>1697414.6658799399</v>
      </c>
      <c r="GP263" s="83">
        <f t="shared" si="558"/>
        <v>1697414.6658799399</v>
      </c>
      <c r="GQ263" s="83">
        <f t="shared" si="559"/>
        <v>0</v>
      </c>
      <c r="GR263" s="83">
        <f t="shared" si="560"/>
        <v>0</v>
      </c>
      <c r="GS263" s="83">
        <f t="shared" si="561"/>
        <v>0</v>
      </c>
      <c r="GT263" s="83">
        <f t="shared" si="562"/>
        <v>0</v>
      </c>
      <c r="GU263" s="83">
        <f t="shared" si="563"/>
        <v>0</v>
      </c>
      <c r="GV263" s="83">
        <f t="shared" si="564"/>
        <v>0</v>
      </c>
      <c r="GW263" s="83">
        <f t="shared" si="565"/>
        <v>0</v>
      </c>
      <c r="GX263" s="83">
        <f t="shared" si="566"/>
        <v>0</v>
      </c>
      <c r="GY263" s="83">
        <f t="shared" si="567"/>
        <v>1706548.2298328998</v>
      </c>
      <c r="GZ263" s="83">
        <f t="shared" si="568"/>
        <v>0</v>
      </c>
      <c r="HA263" s="83">
        <f t="shared" si="569"/>
        <v>1697725.68987803</v>
      </c>
      <c r="HB263" s="83">
        <f t="shared" si="570"/>
        <v>0</v>
      </c>
      <c r="HC263" s="83">
        <f t="shared" si="571"/>
        <v>1702222.9603312698</v>
      </c>
      <c r="HD263" s="83">
        <f t="shared" si="572"/>
        <v>1734793.976235416</v>
      </c>
      <c r="HE263" s="83">
        <f t="shared" si="573"/>
        <v>1711439.9092022998</v>
      </c>
      <c r="HF263" s="83">
        <f t="shared" si="574"/>
        <v>1702152.58658464</v>
      </c>
      <c r="HG263" s="83">
        <f t="shared" si="575"/>
        <v>1706548.2298328998</v>
      </c>
      <c r="HH263" s="83">
        <f t="shared" si="576"/>
        <v>0</v>
      </c>
      <c r="HI263" s="83">
        <f t="shared" si="577"/>
        <v>1697725.68987803</v>
      </c>
      <c r="HJ263" s="83">
        <f t="shared" si="578"/>
        <v>0</v>
      </c>
      <c r="HK263" s="83">
        <f t="shared" si="579"/>
        <v>1702780.7255289403</v>
      </c>
      <c r="HL263" s="83">
        <f t="shared" si="580"/>
        <v>1735791.4883975678</v>
      </c>
      <c r="HM263" s="83">
        <f t="shared" si="581"/>
        <v>1710863.6272746765</v>
      </c>
      <c r="HN263" s="83">
        <f t="shared" si="582"/>
        <v>1702152.58658464</v>
      </c>
    </row>
    <row r="264" spans="1:222" x14ac:dyDescent="0.2">
      <c r="A264" s="63"/>
      <c r="K264" s="64" t="s">
        <v>574</v>
      </c>
      <c r="L264" s="64"/>
      <c r="M264" s="84">
        <v>1</v>
      </c>
      <c r="N264" s="84">
        <v>2</v>
      </c>
      <c r="O264" s="84"/>
      <c r="P264" s="84"/>
      <c r="Q264" s="84">
        <v>1</v>
      </c>
      <c r="R264" s="84">
        <v>1</v>
      </c>
      <c r="S264" s="83">
        <f t="shared" si="483"/>
        <v>40</v>
      </c>
      <c r="T264" s="87">
        <f t="shared" si="484"/>
        <v>0</v>
      </c>
      <c r="U264" s="84"/>
      <c r="V264" s="84"/>
      <c r="W264" s="85">
        <v>0.99975782398819402</v>
      </c>
      <c r="X264" s="85">
        <v>0.99975560805850106</v>
      </c>
      <c r="Y264" s="85">
        <v>0.99976079304173804</v>
      </c>
      <c r="Z264" s="85">
        <v>0.99975775822220403</v>
      </c>
      <c r="AA264" s="85">
        <v>0.99976895016676104</v>
      </c>
      <c r="AB264" s="85">
        <v>0.99974873042752299</v>
      </c>
      <c r="AC264" s="85">
        <v>0.99975782398819402</v>
      </c>
      <c r="AD264" s="85">
        <v>0.99979824654109295</v>
      </c>
      <c r="AE264" s="85">
        <v>0.99975759090201899</v>
      </c>
      <c r="AF264" s="98">
        <v>26386390.432721801</v>
      </c>
      <c r="AG264" s="84">
        <v>26366746.437302399</v>
      </c>
      <c r="AH264" s="84">
        <v>26412697.325603899</v>
      </c>
      <c r="AI264" s="84">
        <v>26386043.239182301</v>
      </c>
      <c r="AJ264" s="84">
        <v>26415089.030392699</v>
      </c>
      <c r="AK264" s="84">
        <v>26362778.136146601</v>
      </c>
      <c r="AL264" s="98">
        <v>26386390.432721801</v>
      </c>
      <c r="AM264" s="84">
        <v>26627423.2939381</v>
      </c>
      <c r="AN264" s="84">
        <v>26377618.506326199</v>
      </c>
      <c r="AO264" s="84">
        <v>-402635.01996034</v>
      </c>
      <c r="AP264" s="84"/>
      <c r="AQ264" s="84"/>
      <c r="AR264" s="84">
        <v>26309889.636680901</v>
      </c>
      <c r="AS264" s="83">
        <f t="shared" si="485"/>
        <v>26309889.636680901</v>
      </c>
      <c r="AT264" s="83">
        <f t="shared" si="583"/>
        <v>26309889.636680901</v>
      </c>
      <c r="AU264" s="83">
        <f t="shared" si="486"/>
        <v>0</v>
      </c>
      <c r="AV264" s="84">
        <v>26406169.25</v>
      </c>
      <c r="AW264" s="84">
        <v>26334154.469999999</v>
      </c>
      <c r="AX264" s="84"/>
      <c r="AY264" s="83">
        <f t="shared" si="584"/>
        <v>26406169.25</v>
      </c>
      <c r="AZ264" s="83">
        <f t="shared" si="585"/>
        <v>0</v>
      </c>
      <c r="BA264" s="83">
        <f t="shared" si="586"/>
        <v>26055770.192761462</v>
      </c>
      <c r="BB264" s="83">
        <f t="shared" si="587"/>
        <v>26157417.970329236</v>
      </c>
      <c r="BC264" s="83">
        <f t="shared" si="588"/>
        <v>26157417.970329236</v>
      </c>
      <c r="BD264" s="83">
        <f t="shared" si="589"/>
        <v>26157417.970329236</v>
      </c>
      <c r="BE264" s="83">
        <f t="shared" si="487"/>
        <v>0</v>
      </c>
      <c r="BF264" s="83">
        <f t="shared" si="488"/>
        <v>0</v>
      </c>
      <c r="BG264" s="83">
        <f t="shared" si="590"/>
        <v>26055770.192761462</v>
      </c>
      <c r="BH264" s="83">
        <f t="shared" si="591"/>
        <v>26036126.197342061</v>
      </c>
      <c r="BI264" s="83">
        <f t="shared" si="592"/>
        <v>26082077.08564356</v>
      </c>
      <c r="BJ264" s="83">
        <f t="shared" si="593"/>
        <v>26055422.999221962</v>
      </c>
      <c r="BK264" s="83">
        <f t="shared" si="594"/>
        <v>26084468.79043236</v>
      </c>
      <c r="BL264" s="83">
        <f t="shared" si="595"/>
        <v>26032157.896186262</v>
      </c>
      <c r="BM264" s="83">
        <f t="shared" si="596"/>
        <v>26296803.053977761</v>
      </c>
      <c r="BN264" s="83">
        <f t="shared" si="597"/>
        <v>26046998.26636586</v>
      </c>
      <c r="BO264" s="83">
        <f t="shared" si="489"/>
        <v>0</v>
      </c>
      <c r="BP264" s="83">
        <f t="shared" si="598"/>
        <v>0</v>
      </c>
      <c r="BQ264" s="83">
        <f t="shared" si="599"/>
        <v>26049380.041960511</v>
      </c>
      <c r="BR264" s="83">
        <f t="shared" si="600"/>
        <v>26153583.879848666</v>
      </c>
      <c r="BS264" s="83">
        <f t="shared" si="601"/>
        <v>26153583.879848666</v>
      </c>
      <c r="BT264" s="83">
        <f t="shared" si="602"/>
        <v>26153583.879848666</v>
      </c>
      <c r="BU264" s="83">
        <f t="shared" si="603"/>
        <v>26049380.041960511</v>
      </c>
      <c r="BV264" s="83">
        <f t="shared" si="604"/>
        <v>26029682.376989238</v>
      </c>
      <c r="BW264" s="83">
        <f t="shared" si="605"/>
        <v>26075758.984656807</v>
      </c>
      <c r="BX264" s="83">
        <f t="shared" si="606"/>
        <v>26049031.1971987</v>
      </c>
      <c r="BY264" s="83">
        <f t="shared" si="607"/>
        <v>26078365.588516895</v>
      </c>
      <c r="BZ264" s="83">
        <f t="shared" si="608"/>
        <v>26025533.732194688</v>
      </c>
      <c r="CA264" s="83">
        <f t="shared" si="609"/>
        <v>26291430.879226428</v>
      </c>
      <c r="CB264" s="83">
        <f t="shared" si="610"/>
        <v>26040604.091656853</v>
      </c>
      <c r="CC264" s="84"/>
      <c r="CD264" s="84"/>
      <c r="CE264" s="84"/>
      <c r="CF264" s="84"/>
      <c r="CG264" s="84"/>
      <c r="CH264" s="84"/>
      <c r="CI264" s="84"/>
      <c r="CJ264" s="84"/>
      <c r="CK264" s="84"/>
      <c r="CL264" s="83">
        <f t="shared" si="478"/>
        <v>0</v>
      </c>
      <c r="CM264" s="83">
        <f t="shared" si="479"/>
        <v>26306.892882097512</v>
      </c>
      <c r="CN264" s="83">
        <f t="shared" si="480"/>
        <v>0</v>
      </c>
      <c r="CO264" s="83">
        <f t="shared" si="611"/>
        <v>28698.597670897841</v>
      </c>
      <c r="CP264" s="83">
        <f t="shared" si="612"/>
        <v>0</v>
      </c>
      <c r="CQ264" s="83">
        <f t="shared" si="613"/>
        <v>0</v>
      </c>
      <c r="CR264" s="83">
        <f t="shared" si="614"/>
        <v>101647.77756777406</v>
      </c>
      <c r="CS264" s="83">
        <f t="shared" si="615"/>
        <v>101647.77756777406</v>
      </c>
      <c r="CT264" s="83">
        <f t="shared" si="616"/>
        <v>101647.77756777406</v>
      </c>
      <c r="CU264" s="83">
        <f t="shared" si="617"/>
        <v>101647.77756777406</v>
      </c>
      <c r="CV264" s="83">
        <f t="shared" si="490"/>
        <v>101647.77756777406</v>
      </c>
      <c r="CW264" s="83">
        <f>INDEX($CO:$CU,ROW(),MATCH($CW$42,$CO$47:$CU$47,0))</f>
        <v>101647.77756777406</v>
      </c>
      <c r="CX264" s="83">
        <f t="shared" si="481"/>
        <v>241032.86121629924</v>
      </c>
      <c r="CY264" s="83">
        <f t="shared" si="482"/>
        <v>0</v>
      </c>
      <c r="CZ264" s="83">
        <f t="shared" si="491"/>
        <v>0</v>
      </c>
      <c r="DA264" s="83">
        <f t="shared" si="492"/>
        <v>26378.942696295679</v>
      </c>
      <c r="DB264" s="83">
        <f t="shared" si="493"/>
        <v>0</v>
      </c>
      <c r="DC264" s="83">
        <f t="shared" si="618"/>
        <v>28985.546556383371</v>
      </c>
      <c r="DD264" s="83">
        <f t="shared" si="619"/>
        <v>0</v>
      </c>
      <c r="DE264" s="83">
        <f t="shared" si="620"/>
        <v>0</v>
      </c>
      <c r="DF264" s="83">
        <f t="shared" si="621"/>
        <v>104203.83788815513</v>
      </c>
      <c r="DG264" s="83">
        <f t="shared" si="622"/>
        <v>104203.83788815513</v>
      </c>
      <c r="DH264" s="83">
        <f t="shared" si="623"/>
        <v>104203.83788815513</v>
      </c>
      <c r="DI264" s="83">
        <f t="shared" si="624"/>
        <v>104203.83788815513</v>
      </c>
      <c r="DJ264" s="83">
        <f t="shared" si="494"/>
        <v>104203.83788815513</v>
      </c>
      <c r="DK264" s="83">
        <f>INDEX($DC:$DI,ROW(),MATCH($DK$42,$DC$47:$DI$47,0))</f>
        <v>104203.83788815513</v>
      </c>
      <c r="DL264" s="83">
        <f t="shared" si="495"/>
        <v>242050.83726591617</v>
      </c>
      <c r="DM264" s="83">
        <f t="shared" si="496"/>
        <v>0</v>
      </c>
      <c r="DN264" s="83">
        <f t="shared" si="497"/>
        <v>0</v>
      </c>
      <c r="DO264" s="83">
        <f t="shared" si="498"/>
        <v>1805.5546487328565</v>
      </c>
      <c r="DP264" s="83">
        <f t="shared" si="499"/>
        <v>0</v>
      </c>
      <c r="DQ264" s="83">
        <f t="shared" si="500"/>
        <v>-4620.93610396657</v>
      </c>
      <c r="DR264" s="83">
        <f t="shared" si="501"/>
        <v>0</v>
      </c>
      <c r="DS264" s="83">
        <f t="shared" si="502"/>
        <v>0</v>
      </c>
      <c r="DT264" s="83">
        <f t="shared" si="503"/>
        <v>-2689.8279205581198</v>
      </c>
      <c r="DU264" s="83">
        <f t="shared" si="504"/>
        <v>-2689.8279205581202</v>
      </c>
      <c r="DV264" s="83">
        <f t="shared" si="505"/>
        <v>9946.883815615116</v>
      </c>
      <c r="DW264" s="83">
        <f t="shared" si="506"/>
        <v>0</v>
      </c>
      <c r="DX264" s="83">
        <f t="shared" si="507"/>
        <v>0</v>
      </c>
      <c r="DY264" s="83">
        <f t="shared" si="508"/>
        <v>1793.010303077976</v>
      </c>
      <c r="DZ264" s="83">
        <f t="shared" si="509"/>
        <v>0</v>
      </c>
      <c r="EA264" s="83">
        <f t="shared" si="510"/>
        <v>-4450.2742616925516</v>
      </c>
      <c r="EB264" s="83">
        <f t="shared" si="511"/>
        <v>0</v>
      </c>
      <c r="EC264" s="83">
        <f t="shared" si="512"/>
        <v>0</v>
      </c>
      <c r="ED264" s="83">
        <f t="shared" si="513"/>
        <v>-2813.3495523900297</v>
      </c>
      <c r="EE264" s="83">
        <f t="shared" si="514"/>
        <v>-2813.3495523900287</v>
      </c>
      <c r="EF264" s="83">
        <f t="shared" si="515"/>
        <v>9896.8471718581186</v>
      </c>
      <c r="EG264" s="83">
        <f t="shared" si="516"/>
        <v>0</v>
      </c>
      <c r="EH264" s="83">
        <f t="shared" si="517"/>
        <v>0</v>
      </c>
      <c r="EI264" s="83">
        <f t="shared" si="518"/>
        <v>24501.338233364655</v>
      </c>
      <c r="EJ264" s="83">
        <f t="shared" si="519"/>
        <v>0</v>
      </c>
      <c r="EK264" s="83">
        <f t="shared" si="520"/>
        <v>33319.533774864409</v>
      </c>
      <c r="EL264" s="83">
        <f t="shared" si="521"/>
        <v>0</v>
      </c>
      <c r="EM264" s="83">
        <f t="shared" si="522"/>
        <v>0</v>
      </c>
      <c r="EN264" s="83">
        <f t="shared" si="523"/>
        <v>104337.60548833218</v>
      </c>
      <c r="EO264" s="83">
        <f t="shared" si="524"/>
        <v>104337.60548833218</v>
      </c>
      <c r="EP264" s="83">
        <f t="shared" si="625"/>
        <v>104337.60548833218</v>
      </c>
      <c r="EQ264" s="83">
        <f t="shared" si="626"/>
        <v>104337.60548833218</v>
      </c>
      <c r="ER264" s="83">
        <f t="shared" si="525"/>
        <v>104337.60548833218</v>
      </c>
      <c r="ES264" s="83">
        <f>INDEX($EK:$EQ,ROW(),MATCH($ES$42,$EK$47:$EQ$47,0))</f>
        <v>104337.60548833218</v>
      </c>
      <c r="ET264" s="83">
        <f t="shared" si="526"/>
        <v>231085.97740068412</v>
      </c>
      <c r="EU264" s="83">
        <f t="shared" si="527"/>
        <v>0</v>
      </c>
      <c r="EV264" s="83">
        <f t="shared" si="528"/>
        <v>0</v>
      </c>
      <c r="EW264" s="83">
        <f t="shared" si="529"/>
        <v>24585.932393217703</v>
      </c>
      <c r="EX264" s="83">
        <f t="shared" si="530"/>
        <v>0</v>
      </c>
      <c r="EY264" s="83">
        <f t="shared" si="531"/>
        <v>33435.820818075925</v>
      </c>
      <c r="EZ264" s="83">
        <f t="shared" si="532"/>
        <v>0</v>
      </c>
      <c r="FA264" s="83">
        <f t="shared" si="533"/>
        <v>0</v>
      </c>
      <c r="FB264" s="83">
        <f t="shared" si="534"/>
        <v>107017.18744054517</v>
      </c>
      <c r="FC264" s="83">
        <f t="shared" si="535"/>
        <v>107017.18744054517</v>
      </c>
      <c r="FD264" s="83">
        <f t="shared" si="627"/>
        <v>107017.18744054517</v>
      </c>
      <c r="FE264" s="83">
        <f t="shared" si="628"/>
        <v>107017.18744054517</v>
      </c>
      <c r="FF264" s="83">
        <f t="shared" si="536"/>
        <v>107017.18744054517</v>
      </c>
      <c r="FG264" s="113">
        <f>INDEX($EY:$FE,ROW(),MATCH($FG$42,$EY$47:$FE$47,0))</f>
        <v>107017.18744054517</v>
      </c>
      <c r="FH264" s="83">
        <f t="shared" si="537"/>
        <v>232153.99009405804</v>
      </c>
      <c r="FI264" s="83">
        <f t="shared" si="538"/>
        <v>0</v>
      </c>
      <c r="FJ264" s="84">
        <v>1238642.76041947</v>
      </c>
      <c r="FK264" s="84">
        <v>247755.839428979</v>
      </c>
      <c r="FL264" s="84">
        <v>598731.08022010606</v>
      </c>
      <c r="FM264" s="83">
        <f t="shared" si="629"/>
        <v>598731.08022010606</v>
      </c>
      <c r="FN264" s="83">
        <f t="shared" si="630"/>
        <v>0</v>
      </c>
      <c r="FO264" s="83">
        <f t="shared" si="539"/>
        <v>846486.91964908503</v>
      </c>
      <c r="FP264" s="84">
        <v>2352196.1642494602</v>
      </c>
      <c r="FQ264" s="84">
        <v>26521466.657154899</v>
      </c>
      <c r="FR264" s="83">
        <f t="shared" si="540"/>
        <v>26653456.916902706</v>
      </c>
      <c r="FS264" s="83">
        <f t="shared" si="541"/>
        <v>131990.25974780694</v>
      </c>
      <c r="FT264" s="84">
        <v>26386390.432721801</v>
      </c>
      <c r="FU264" s="83">
        <f t="shared" si="631"/>
        <v>26055770.192761462</v>
      </c>
      <c r="FV264" s="83">
        <f t="shared" si="632"/>
        <v>0</v>
      </c>
      <c r="FW264" s="83">
        <f t="shared" si="633"/>
        <v>26309889.636680901</v>
      </c>
      <c r="FX264" s="84">
        <v>-6246407.0199999996</v>
      </c>
      <c r="FY264" s="83">
        <f t="shared" si="542"/>
        <v>0</v>
      </c>
      <c r="FZ264" s="83">
        <f t="shared" si="634"/>
        <v>0</v>
      </c>
      <c r="GA264" s="83">
        <f t="shared" si="543"/>
        <v>0</v>
      </c>
      <c r="GB264" s="83">
        <f t="shared" si="544"/>
        <v>0</v>
      </c>
      <c r="GC264" s="83">
        <f t="shared" si="545"/>
        <v>0</v>
      </c>
      <c r="GD264" s="83">
        <f t="shared" si="546"/>
        <v>0</v>
      </c>
      <c r="GE264" s="83">
        <f t="shared" si="547"/>
        <v>0</v>
      </c>
      <c r="GF264" s="83">
        <f t="shared" si="548"/>
        <v>0</v>
      </c>
      <c r="GG264" s="83">
        <f t="shared" si="549"/>
        <v>0</v>
      </c>
      <c r="GH264" s="83">
        <f t="shared" si="550"/>
        <v>0</v>
      </c>
      <c r="GI264" s="83">
        <f t="shared" si="551"/>
        <v>0</v>
      </c>
      <c r="GJ264" s="83">
        <f t="shared" si="552"/>
        <v>26055770.192761462</v>
      </c>
      <c r="GK264" s="83">
        <f t="shared" si="553"/>
        <v>0</v>
      </c>
      <c r="GL264" s="83">
        <f t="shared" si="554"/>
        <v>26055770.192761462</v>
      </c>
      <c r="GM264" s="83">
        <f t="shared" si="555"/>
        <v>0</v>
      </c>
      <c r="GN264" s="83">
        <f t="shared" si="556"/>
        <v>26055770.192761462</v>
      </c>
      <c r="GO264" s="83">
        <f t="shared" si="557"/>
        <v>26055770.192761462</v>
      </c>
      <c r="GP264" s="83">
        <f t="shared" si="558"/>
        <v>0</v>
      </c>
      <c r="GQ264" s="83">
        <f t="shared" si="559"/>
        <v>0</v>
      </c>
      <c r="GR264" s="83">
        <f t="shared" si="560"/>
        <v>0</v>
      </c>
      <c r="GS264" s="83">
        <f t="shared" si="561"/>
        <v>0</v>
      </c>
      <c r="GT264" s="83">
        <f t="shared" si="562"/>
        <v>0</v>
      </c>
      <c r="GU264" s="83">
        <f t="shared" si="563"/>
        <v>0</v>
      </c>
      <c r="GV264" s="83">
        <f t="shared" si="564"/>
        <v>0</v>
      </c>
      <c r="GW264" s="83">
        <f t="shared" si="565"/>
        <v>0</v>
      </c>
      <c r="GX264" s="83">
        <f t="shared" si="566"/>
        <v>0</v>
      </c>
      <c r="GY264" s="83">
        <f t="shared" si="567"/>
        <v>0</v>
      </c>
      <c r="GZ264" s="83">
        <f t="shared" si="568"/>
        <v>26082077.08564356</v>
      </c>
      <c r="HA264" s="83">
        <f t="shared" si="569"/>
        <v>0</v>
      </c>
      <c r="HB264" s="83">
        <f t="shared" si="570"/>
        <v>26084468.79043236</v>
      </c>
      <c r="HC264" s="83">
        <f t="shared" si="571"/>
        <v>0</v>
      </c>
      <c r="HD264" s="83">
        <f t="shared" si="572"/>
        <v>26157417.970329236</v>
      </c>
      <c r="HE264" s="83">
        <f t="shared" si="573"/>
        <v>26296803.053977761</v>
      </c>
      <c r="HF264" s="83">
        <f t="shared" si="574"/>
        <v>0</v>
      </c>
      <c r="HG264" s="83">
        <f t="shared" si="575"/>
        <v>0</v>
      </c>
      <c r="HH264" s="83">
        <f t="shared" si="576"/>
        <v>26080284.075340483</v>
      </c>
      <c r="HI264" s="83">
        <f t="shared" si="577"/>
        <v>0</v>
      </c>
      <c r="HJ264" s="83">
        <f t="shared" si="578"/>
        <v>26088919.064694054</v>
      </c>
      <c r="HK264" s="83">
        <f t="shared" si="579"/>
        <v>0</v>
      </c>
      <c r="HL264" s="83">
        <f t="shared" si="580"/>
        <v>26160231.319881625</v>
      </c>
      <c r="HM264" s="83">
        <f t="shared" si="581"/>
        <v>26286906.206805903</v>
      </c>
      <c r="HN264" s="83">
        <f t="shared" si="582"/>
        <v>0</v>
      </c>
    </row>
    <row r="265" spans="1:222" x14ac:dyDescent="0.2">
      <c r="A265" s="63"/>
      <c r="K265" s="64" t="s">
        <v>575</v>
      </c>
      <c r="L265" s="64"/>
      <c r="M265" s="84">
        <v>1</v>
      </c>
      <c r="N265" s="84">
        <v>2</v>
      </c>
      <c r="O265" s="84"/>
      <c r="P265" s="84"/>
      <c r="Q265" s="84">
        <v>1</v>
      </c>
      <c r="R265" s="84">
        <v>1</v>
      </c>
      <c r="S265" s="83">
        <f t="shared" si="483"/>
        <v>40</v>
      </c>
      <c r="T265" s="87">
        <f t="shared" si="484"/>
        <v>0</v>
      </c>
      <c r="U265" s="84"/>
      <c r="V265" s="84"/>
      <c r="W265" s="85">
        <v>0.99925719939286695</v>
      </c>
      <c r="X265" s="85">
        <v>0.99927399874262501</v>
      </c>
      <c r="Y265" s="85">
        <v>0.999234619809236</v>
      </c>
      <c r="Z265" s="85">
        <v>0.99925914265893701</v>
      </c>
      <c r="AA265" s="85">
        <v>0.99920974401061102</v>
      </c>
      <c r="AB265" s="85">
        <v>0.99930100294809199</v>
      </c>
      <c r="AC265" s="85">
        <v>0.99925719939286695</v>
      </c>
      <c r="AD265" s="85">
        <v>0.99929811300810201</v>
      </c>
      <c r="AE265" s="85">
        <v>0.99925958626392397</v>
      </c>
      <c r="AF265" s="98">
        <v>222198.128862732</v>
      </c>
      <c r="AG265" s="84">
        <v>222914.19407167501</v>
      </c>
      <c r="AH265" s="84">
        <v>221246.313892412</v>
      </c>
      <c r="AI265" s="84">
        <v>222273.74123321599</v>
      </c>
      <c r="AJ265" s="84">
        <v>220447.82152706699</v>
      </c>
      <c r="AK265" s="84">
        <v>223844.895389343</v>
      </c>
      <c r="AL265" s="98">
        <v>222198.128862732</v>
      </c>
      <c r="AM265" s="84">
        <v>223976.81831457399</v>
      </c>
      <c r="AN265" s="84">
        <v>222587.43791375199</v>
      </c>
      <c r="AO265" s="84"/>
      <c r="AP265" s="84"/>
      <c r="AQ265" s="84"/>
      <c r="AR265" s="84">
        <v>245798.09122249699</v>
      </c>
      <c r="AS265" s="83">
        <f t="shared" si="485"/>
        <v>245798.09122249699</v>
      </c>
      <c r="AT265" s="83">
        <f t="shared" si="583"/>
        <v>245798.09122249699</v>
      </c>
      <c r="AU265" s="83">
        <f t="shared" si="486"/>
        <v>0</v>
      </c>
      <c r="AV265" s="84">
        <v>245798.09</v>
      </c>
      <c r="AW265" s="84">
        <v>244652.07</v>
      </c>
      <c r="AX265" s="84"/>
      <c r="AY265" s="83">
        <f t="shared" si="584"/>
        <v>245798.09</v>
      </c>
      <c r="AZ265" s="83">
        <f t="shared" si="585"/>
        <v>0</v>
      </c>
      <c r="BA265" s="83">
        <f t="shared" si="586"/>
        <v>223344.14886273199</v>
      </c>
      <c r="BB265" s="83">
        <f t="shared" si="587"/>
        <v>232325.72580663799</v>
      </c>
      <c r="BC265" s="83">
        <f t="shared" si="588"/>
        <v>232325.72580663799</v>
      </c>
      <c r="BD265" s="83">
        <f t="shared" si="589"/>
        <v>232325.72580663799</v>
      </c>
      <c r="BE265" s="83">
        <f t="shared" si="487"/>
        <v>0</v>
      </c>
      <c r="BF265" s="83">
        <f t="shared" si="488"/>
        <v>0</v>
      </c>
      <c r="BG265" s="83">
        <f t="shared" si="590"/>
        <v>223344.14886273199</v>
      </c>
      <c r="BH265" s="83">
        <f t="shared" si="591"/>
        <v>224060.214071675</v>
      </c>
      <c r="BI265" s="83">
        <f t="shared" si="592"/>
        <v>222392.33389241199</v>
      </c>
      <c r="BJ265" s="83">
        <f t="shared" si="593"/>
        <v>223419.76123321598</v>
      </c>
      <c r="BK265" s="83">
        <f t="shared" si="594"/>
        <v>221593.84152706698</v>
      </c>
      <c r="BL265" s="83">
        <f t="shared" si="595"/>
        <v>224990.91538934299</v>
      </c>
      <c r="BM265" s="83">
        <f t="shared" si="596"/>
        <v>225122.83831457398</v>
      </c>
      <c r="BN265" s="83">
        <f t="shared" si="597"/>
        <v>223733.45791375198</v>
      </c>
      <c r="BO265" s="83">
        <f t="shared" si="489"/>
        <v>0</v>
      </c>
      <c r="BP265" s="83">
        <f t="shared" si="598"/>
        <v>0</v>
      </c>
      <c r="BQ265" s="83">
        <f t="shared" si="599"/>
        <v>223179.09995770894</v>
      </c>
      <c r="BR265" s="83">
        <f t="shared" si="600"/>
        <v>232226.69646362416</v>
      </c>
      <c r="BS265" s="83">
        <f t="shared" si="601"/>
        <v>232226.69646362416</v>
      </c>
      <c r="BT265" s="83">
        <f t="shared" si="602"/>
        <v>232226.69646362416</v>
      </c>
      <c r="BU265" s="83">
        <f t="shared" si="603"/>
        <v>223179.09995770894</v>
      </c>
      <c r="BV265" s="83">
        <f t="shared" si="604"/>
        <v>223898.37808649224</v>
      </c>
      <c r="BW265" s="83">
        <f t="shared" si="605"/>
        <v>222222.99634647919</v>
      </c>
      <c r="BX265" s="83">
        <f t="shared" si="606"/>
        <v>223255.08810029781</v>
      </c>
      <c r="BY265" s="83">
        <f t="shared" si="607"/>
        <v>221419.63131575746</v>
      </c>
      <c r="BZ265" s="83">
        <f t="shared" si="608"/>
        <v>224834.44846738118</v>
      </c>
      <c r="CA265" s="83">
        <f t="shared" si="609"/>
        <v>224965.63189931228</v>
      </c>
      <c r="CB265" s="83">
        <f t="shared" si="610"/>
        <v>223568.65111724267</v>
      </c>
      <c r="CC265" s="84"/>
      <c r="CD265" s="84"/>
      <c r="CE265" s="84"/>
      <c r="CF265" s="84"/>
      <c r="CG265" s="84"/>
      <c r="CH265" s="84"/>
      <c r="CI265" s="84"/>
      <c r="CJ265" s="84"/>
      <c r="CK265" s="84"/>
      <c r="CL265" s="83">
        <f t="shared" si="478"/>
        <v>716.06520894300775</v>
      </c>
      <c r="CM265" s="83">
        <f t="shared" si="479"/>
        <v>0</v>
      </c>
      <c r="CN265" s="83">
        <f t="shared" si="480"/>
        <v>75.612370483984705</v>
      </c>
      <c r="CO265" s="83">
        <f t="shared" si="611"/>
        <v>0</v>
      </c>
      <c r="CP265" s="83">
        <f t="shared" si="612"/>
        <v>1646.766526610998</v>
      </c>
      <c r="CQ265" s="83">
        <f t="shared" si="613"/>
        <v>0</v>
      </c>
      <c r="CR265" s="83">
        <f t="shared" si="614"/>
        <v>8981.576943905995</v>
      </c>
      <c r="CS265" s="83">
        <f t="shared" si="615"/>
        <v>8981.576943905995</v>
      </c>
      <c r="CT265" s="83">
        <f t="shared" si="616"/>
        <v>8981.576943905995</v>
      </c>
      <c r="CU265" s="83">
        <f t="shared" si="617"/>
        <v>8981.576943905995</v>
      </c>
      <c r="CV265" s="83">
        <f t="shared" si="490"/>
        <v>8981.576943905995</v>
      </c>
      <c r="CW265" s="83">
        <f>INDEX($CO:$CU,ROW(),MATCH($CW$42,$CO$47:$CU$47,0))</f>
        <v>8981.576943905995</v>
      </c>
      <c r="CX265" s="83">
        <f t="shared" si="481"/>
        <v>1778.6894518419867</v>
      </c>
      <c r="CY265" s="83">
        <f t="shared" si="482"/>
        <v>389.3090510199836</v>
      </c>
      <c r="CZ265" s="83">
        <f t="shared" si="491"/>
        <v>719.27812878330587</v>
      </c>
      <c r="DA265" s="83">
        <f t="shared" si="492"/>
        <v>0</v>
      </c>
      <c r="DB265" s="83">
        <f t="shared" si="493"/>
        <v>75.988142588874325</v>
      </c>
      <c r="DC265" s="83">
        <f t="shared" si="618"/>
        <v>0</v>
      </c>
      <c r="DD265" s="83">
        <f t="shared" si="619"/>
        <v>1655.3485096722434</v>
      </c>
      <c r="DE265" s="83">
        <f t="shared" si="620"/>
        <v>0</v>
      </c>
      <c r="DF265" s="83">
        <f t="shared" si="621"/>
        <v>9047.5965059152222</v>
      </c>
      <c r="DG265" s="83">
        <f t="shared" si="622"/>
        <v>9047.5965059152222</v>
      </c>
      <c r="DH265" s="83">
        <f t="shared" si="623"/>
        <v>9047.5965059152222</v>
      </c>
      <c r="DI265" s="83">
        <f t="shared" si="624"/>
        <v>9047.5965059152222</v>
      </c>
      <c r="DJ265" s="83">
        <f t="shared" si="494"/>
        <v>9047.5965059152222</v>
      </c>
      <c r="DK265" s="83">
        <f>INDEX($DC:$DI,ROW(),MATCH($DK$42,$DC$47:$DI$47,0))</f>
        <v>9047.5965059152222</v>
      </c>
      <c r="DL265" s="83">
        <f t="shared" si="495"/>
        <v>1786.5319416033453</v>
      </c>
      <c r="DM265" s="83">
        <f t="shared" si="496"/>
        <v>389.55115953373024</v>
      </c>
      <c r="DN265" s="83">
        <f t="shared" si="497"/>
        <v>0</v>
      </c>
      <c r="DO265" s="83">
        <f t="shared" si="498"/>
        <v>0</v>
      </c>
      <c r="DP265" s="83">
        <f t="shared" si="499"/>
        <v>0</v>
      </c>
      <c r="DQ265" s="83">
        <f t="shared" si="500"/>
        <v>0</v>
      </c>
      <c r="DR265" s="83">
        <f t="shared" si="501"/>
        <v>-194.75577382455344</v>
      </c>
      <c r="DS265" s="83">
        <f t="shared" si="502"/>
        <v>0</v>
      </c>
      <c r="DT265" s="83">
        <f t="shared" si="503"/>
        <v>-237.67264776892318</v>
      </c>
      <c r="DU265" s="83">
        <f t="shared" si="504"/>
        <v>-237.67264776892321</v>
      </c>
      <c r="DV265" s="83">
        <f t="shared" si="505"/>
        <v>73.402511310088428</v>
      </c>
      <c r="DW265" s="83">
        <f t="shared" si="506"/>
        <v>0</v>
      </c>
      <c r="DX265" s="83">
        <f t="shared" si="507"/>
        <v>0</v>
      </c>
      <c r="DY265" s="83">
        <f t="shared" si="508"/>
        <v>0</v>
      </c>
      <c r="DZ265" s="83">
        <f t="shared" si="509"/>
        <v>0</v>
      </c>
      <c r="EA265" s="83">
        <f t="shared" si="510"/>
        <v>0</v>
      </c>
      <c r="EB265" s="83">
        <f t="shared" si="511"/>
        <v>-199.20180863728268</v>
      </c>
      <c r="EC265" s="83">
        <f t="shared" si="512"/>
        <v>0</v>
      </c>
      <c r="ED265" s="83">
        <f t="shared" si="513"/>
        <v>-244.27172833540664</v>
      </c>
      <c r="EE265" s="83">
        <f t="shared" si="514"/>
        <v>-244.27172833540658</v>
      </c>
      <c r="EF265" s="83">
        <f t="shared" si="515"/>
        <v>73.046777253106299</v>
      </c>
      <c r="EG265" s="83">
        <f t="shared" si="516"/>
        <v>0</v>
      </c>
      <c r="EH265" s="83">
        <f t="shared" si="517"/>
        <v>716.06520894300775</v>
      </c>
      <c r="EI265" s="83">
        <f t="shared" si="518"/>
        <v>0</v>
      </c>
      <c r="EJ265" s="83">
        <f t="shared" si="519"/>
        <v>75.612370483984705</v>
      </c>
      <c r="EK265" s="83">
        <f t="shared" si="520"/>
        <v>0</v>
      </c>
      <c r="EL265" s="83">
        <f t="shared" si="521"/>
        <v>1841.5223004355514</v>
      </c>
      <c r="EM265" s="83">
        <f t="shared" si="522"/>
        <v>0</v>
      </c>
      <c r="EN265" s="83">
        <f t="shared" si="523"/>
        <v>9219.2495916749176</v>
      </c>
      <c r="EO265" s="83">
        <f t="shared" si="524"/>
        <v>9219.2495916749176</v>
      </c>
      <c r="EP265" s="83">
        <f t="shared" si="625"/>
        <v>9219.2495916749176</v>
      </c>
      <c r="EQ265" s="83">
        <f t="shared" si="626"/>
        <v>9219.2495916749176</v>
      </c>
      <c r="ER265" s="83">
        <f t="shared" si="525"/>
        <v>9219.2495916749176</v>
      </c>
      <c r="ES265" s="83">
        <f>INDEX($EK:$EQ,ROW(),MATCH($ES$42,$EK$47:$EQ$47,0))</f>
        <v>9219.2495916749176</v>
      </c>
      <c r="ET265" s="83">
        <f t="shared" si="526"/>
        <v>1705.2869405318984</v>
      </c>
      <c r="EU265" s="83">
        <f t="shared" si="527"/>
        <v>389.3090510199836</v>
      </c>
      <c r="EV265" s="83">
        <f t="shared" si="528"/>
        <v>719.27812878330587</v>
      </c>
      <c r="EW265" s="83">
        <f t="shared" si="529"/>
        <v>0</v>
      </c>
      <c r="EX265" s="83">
        <f t="shared" si="530"/>
        <v>75.988142588874325</v>
      </c>
      <c r="EY265" s="83">
        <f t="shared" si="531"/>
        <v>0</v>
      </c>
      <c r="EZ265" s="83">
        <f t="shared" si="532"/>
        <v>1854.5503183095261</v>
      </c>
      <c r="FA265" s="83">
        <f t="shared" si="533"/>
        <v>0</v>
      </c>
      <c r="FB265" s="83">
        <f t="shared" si="534"/>
        <v>9291.868234250629</v>
      </c>
      <c r="FC265" s="83">
        <f t="shared" si="535"/>
        <v>9291.868234250629</v>
      </c>
      <c r="FD265" s="83">
        <f t="shared" si="627"/>
        <v>9291.868234250629</v>
      </c>
      <c r="FE265" s="83">
        <f t="shared" si="628"/>
        <v>9291.868234250629</v>
      </c>
      <c r="FF265" s="83">
        <f t="shared" si="536"/>
        <v>9291.868234250629</v>
      </c>
      <c r="FG265" s="113">
        <f>INDEX($EY:$FE,ROW(),MATCH($FG$42,$EY$47:$FE$47,0))</f>
        <v>9291.868234250629</v>
      </c>
      <c r="FH265" s="83">
        <f t="shared" si="537"/>
        <v>1713.4851643502391</v>
      </c>
      <c r="FI265" s="83">
        <f t="shared" si="538"/>
        <v>389.55115953373024</v>
      </c>
      <c r="FJ265" s="84">
        <v>7301.7916448464102</v>
      </c>
      <c r="FK265" s="84">
        <v>4280.5153435693901</v>
      </c>
      <c r="FL265" s="84">
        <v>17559.360718399999</v>
      </c>
      <c r="FM265" s="83">
        <f t="shared" si="629"/>
        <v>17559.360718399999</v>
      </c>
      <c r="FN265" s="83">
        <f t="shared" si="630"/>
        <v>0</v>
      </c>
      <c r="FO265" s="83">
        <f t="shared" si="539"/>
        <v>21839.876061969389</v>
      </c>
      <c r="FP265" s="84">
        <v>88815.001755502599</v>
      </c>
      <c r="FQ265" s="84">
        <v>279821.46028010402</v>
      </c>
      <c r="FR265" s="83">
        <f t="shared" si="540"/>
        <v>281871.46291141881</v>
      </c>
      <c r="FS265" s="83">
        <f t="shared" si="541"/>
        <v>2050.0026313147973</v>
      </c>
      <c r="FT265" s="84">
        <v>222198.128862732</v>
      </c>
      <c r="FU265" s="83">
        <f t="shared" si="631"/>
        <v>223344.14886273199</v>
      </c>
      <c r="FV265" s="83">
        <f t="shared" si="632"/>
        <v>0</v>
      </c>
      <c r="FW265" s="83">
        <f t="shared" si="633"/>
        <v>245798.09122249699</v>
      </c>
      <c r="FX265" s="84">
        <v>247246.12</v>
      </c>
      <c r="FY265" s="83">
        <f t="shared" si="542"/>
        <v>269700.06113726797</v>
      </c>
      <c r="FZ265" s="83">
        <f t="shared" si="634"/>
        <v>0</v>
      </c>
      <c r="GA265" s="83">
        <f t="shared" si="543"/>
        <v>0</v>
      </c>
      <c r="GB265" s="83">
        <f t="shared" si="544"/>
        <v>0</v>
      </c>
      <c r="GC265" s="83">
        <f t="shared" si="545"/>
        <v>0</v>
      </c>
      <c r="GD265" s="83">
        <f t="shared" si="546"/>
        <v>0</v>
      </c>
      <c r="GE265" s="83">
        <f t="shared" si="547"/>
        <v>0</v>
      </c>
      <c r="GF265" s="83">
        <f t="shared" si="548"/>
        <v>0</v>
      </c>
      <c r="GG265" s="83">
        <f t="shared" si="549"/>
        <v>0</v>
      </c>
      <c r="GH265" s="83">
        <f t="shared" si="550"/>
        <v>0</v>
      </c>
      <c r="GI265" s="83">
        <f t="shared" si="551"/>
        <v>223344.14886273199</v>
      </c>
      <c r="GJ265" s="83">
        <f t="shared" si="552"/>
        <v>0</v>
      </c>
      <c r="GK265" s="83">
        <f t="shared" si="553"/>
        <v>223344.14886273199</v>
      </c>
      <c r="GL265" s="83">
        <f t="shared" si="554"/>
        <v>0</v>
      </c>
      <c r="GM265" s="83">
        <f t="shared" si="555"/>
        <v>223344.14886273199</v>
      </c>
      <c r="GN265" s="83">
        <f t="shared" si="556"/>
        <v>223344.14886273199</v>
      </c>
      <c r="GO265" s="83">
        <f t="shared" si="557"/>
        <v>223344.14886273199</v>
      </c>
      <c r="GP265" s="83">
        <f t="shared" si="558"/>
        <v>223344.14886273199</v>
      </c>
      <c r="GQ265" s="83">
        <f t="shared" si="559"/>
        <v>0</v>
      </c>
      <c r="GR265" s="83">
        <f t="shared" si="560"/>
        <v>0</v>
      </c>
      <c r="GS265" s="83">
        <f t="shared" si="561"/>
        <v>0</v>
      </c>
      <c r="GT265" s="83">
        <f t="shared" si="562"/>
        <v>0</v>
      </c>
      <c r="GU265" s="83">
        <f t="shared" si="563"/>
        <v>0</v>
      </c>
      <c r="GV265" s="83">
        <f t="shared" si="564"/>
        <v>0</v>
      </c>
      <c r="GW265" s="83">
        <f t="shared" si="565"/>
        <v>0</v>
      </c>
      <c r="GX265" s="83">
        <f t="shared" si="566"/>
        <v>0</v>
      </c>
      <c r="GY265" s="83">
        <f t="shared" si="567"/>
        <v>224060.214071675</v>
      </c>
      <c r="GZ265" s="83">
        <f t="shared" si="568"/>
        <v>0</v>
      </c>
      <c r="HA265" s="83">
        <f t="shared" si="569"/>
        <v>223419.76123321598</v>
      </c>
      <c r="HB265" s="83">
        <f t="shared" si="570"/>
        <v>0</v>
      </c>
      <c r="HC265" s="83">
        <f t="shared" si="571"/>
        <v>224990.91538934299</v>
      </c>
      <c r="HD265" s="83">
        <f t="shared" si="572"/>
        <v>232325.72580663799</v>
      </c>
      <c r="HE265" s="83">
        <f t="shared" si="573"/>
        <v>225122.83831457398</v>
      </c>
      <c r="HF265" s="83">
        <f t="shared" si="574"/>
        <v>223733.45791375198</v>
      </c>
      <c r="HG265" s="83">
        <f t="shared" si="575"/>
        <v>224060.214071675</v>
      </c>
      <c r="HH265" s="83">
        <f t="shared" si="576"/>
        <v>0</v>
      </c>
      <c r="HI265" s="83">
        <f t="shared" si="577"/>
        <v>223419.76123321598</v>
      </c>
      <c r="HJ265" s="83">
        <f t="shared" si="578"/>
        <v>0</v>
      </c>
      <c r="HK265" s="83">
        <f t="shared" si="579"/>
        <v>225190.11719798026</v>
      </c>
      <c r="HL265" s="83">
        <f t="shared" si="580"/>
        <v>232569.9975349734</v>
      </c>
      <c r="HM265" s="83">
        <f t="shared" si="581"/>
        <v>225049.79153732088</v>
      </c>
      <c r="HN265" s="83">
        <f t="shared" si="582"/>
        <v>223733.45791375198</v>
      </c>
    </row>
    <row r="266" spans="1:222" x14ac:dyDescent="0.2">
      <c r="A266" s="63"/>
      <c r="K266" s="64" t="s">
        <v>576</v>
      </c>
      <c r="L266" s="64"/>
      <c r="M266" s="84">
        <v>1</v>
      </c>
      <c r="N266" s="84">
        <v>2</v>
      </c>
      <c r="O266" s="84"/>
      <c r="P266" s="84">
        <v>1</v>
      </c>
      <c r="Q266" s="84">
        <v>1</v>
      </c>
      <c r="R266" s="84">
        <v>1</v>
      </c>
      <c r="S266" s="83">
        <f t="shared" si="483"/>
        <v>40</v>
      </c>
      <c r="T266" s="87">
        <f t="shared" si="484"/>
        <v>0</v>
      </c>
      <c r="U266" s="84"/>
      <c r="V266" s="84"/>
      <c r="W266" s="85">
        <v>1.00064634486943</v>
      </c>
      <c r="X266" s="85">
        <v>1.00064225549983</v>
      </c>
      <c r="Y266" s="85">
        <v>1.0006518566790199</v>
      </c>
      <c r="Z266" s="85">
        <v>1.0006462777693299</v>
      </c>
      <c r="AA266" s="85">
        <v>1.0010869535695699</v>
      </c>
      <c r="AB266" s="85">
        <v>1.0003671167232899</v>
      </c>
      <c r="AC266" s="85">
        <v>1.00064634486943</v>
      </c>
      <c r="AD266" s="85">
        <v>1.0006722869613001</v>
      </c>
      <c r="AE266" s="85">
        <v>1.0006459036615101</v>
      </c>
      <c r="AF266" s="98">
        <v>24341030.650825199</v>
      </c>
      <c r="AG266" s="84">
        <v>24322874.569988299</v>
      </c>
      <c r="AH266" s="84">
        <v>24365485.078432199</v>
      </c>
      <c r="AI266" s="84">
        <v>24340562.580925301</v>
      </c>
      <c r="AJ266" s="84">
        <v>25668389.0490673</v>
      </c>
      <c r="AK266" s="84">
        <v>23509433.0428272</v>
      </c>
      <c r="AL266" s="98">
        <v>24341030.650825199</v>
      </c>
      <c r="AM266" s="84">
        <v>24525624.853028301</v>
      </c>
      <c r="AN266" s="84">
        <v>24335851.151803602</v>
      </c>
      <c r="AO266" s="84">
        <v>3462361.5359143601</v>
      </c>
      <c r="AP266" s="84"/>
      <c r="AQ266" s="84">
        <v>3526884.1478609298</v>
      </c>
      <c r="AR266" s="84">
        <v>22633321.758961</v>
      </c>
      <c r="AS266" s="83">
        <f t="shared" si="485"/>
        <v>22633321.758961</v>
      </c>
      <c r="AT266" s="83">
        <f t="shared" si="583"/>
        <v>22633321.758961</v>
      </c>
      <c r="AU266" s="83">
        <f t="shared" si="486"/>
        <v>0</v>
      </c>
      <c r="AV266" s="84">
        <v>22155618.82</v>
      </c>
      <c r="AW266" s="84">
        <v>21187965.41</v>
      </c>
      <c r="AX266" s="84"/>
      <c r="AY266" s="83">
        <f t="shared" si="584"/>
        <v>25682502.96786093</v>
      </c>
      <c r="AZ266" s="83">
        <f t="shared" si="585"/>
        <v>0</v>
      </c>
      <c r="BA266" s="83">
        <f t="shared" si="586"/>
        <v>28771045.59673956</v>
      </c>
      <c r="BB266" s="83">
        <f t="shared" si="587"/>
        <v>28771045.59673956</v>
      </c>
      <c r="BC266" s="83">
        <f t="shared" si="588"/>
        <v>28771045.59673956</v>
      </c>
      <c r="BD266" s="83">
        <f t="shared" si="589"/>
        <v>28771045.59673956</v>
      </c>
      <c r="BE266" s="83">
        <f t="shared" si="487"/>
        <v>0</v>
      </c>
      <c r="BF266" s="83">
        <f t="shared" si="488"/>
        <v>0</v>
      </c>
      <c r="BG266" s="83">
        <f t="shared" si="590"/>
        <v>28771045.59673956</v>
      </c>
      <c r="BH266" s="83">
        <f t="shared" si="591"/>
        <v>28752889.515902661</v>
      </c>
      <c r="BI266" s="83">
        <f t="shared" si="592"/>
        <v>28795500.02434656</v>
      </c>
      <c r="BJ266" s="83">
        <f t="shared" si="593"/>
        <v>28770577.526839662</v>
      </c>
      <c r="BK266" s="83">
        <f t="shared" si="594"/>
        <v>30098403.994981661</v>
      </c>
      <c r="BL266" s="83">
        <f t="shared" si="595"/>
        <v>27939447.988741562</v>
      </c>
      <c r="BM266" s="83">
        <f t="shared" si="596"/>
        <v>28955639.798942663</v>
      </c>
      <c r="BN266" s="83">
        <f t="shared" si="597"/>
        <v>28765866.097717963</v>
      </c>
      <c r="BO266" s="83">
        <f t="shared" si="489"/>
        <v>0</v>
      </c>
      <c r="BP266" s="83">
        <f t="shared" si="598"/>
        <v>0</v>
      </c>
      <c r="BQ266" s="83">
        <f t="shared" si="599"/>
        <v>28786778.297017362</v>
      </c>
      <c r="BR266" s="83">
        <f t="shared" si="600"/>
        <v>28786778.297017362</v>
      </c>
      <c r="BS266" s="83">
        <f t="shared" si="601"/>
        <v>28786778.297017362</v>
      </c>
      <c r="BT266" s="83">
        <f t="shared" si="602"/>
        <v>28786778.297017362</v>
      </c>
      <c r="BU266" s="83">
        <f t="shared" si="603"/>
        <v>28786778.297017362</v>
      </c>
      <c r="BV266" s="83">
        <f t="shared" si="604"/>
        <v>28768511.015866909</v>
      </c>
      <c r="BW266" s="83">
        <f t="shared" si="605"/>
        <v>28811382.828532495</v>
      </c>
      <c r="BX266" s="83">
        <f t="shared" si="606"/>
        <v>28786308.291328698</v>
      </c>
      <c r="BY266" s="83">
        <f t="shared" si="607"/>
        <v>30126304.342083655</v>
      </c>
      <c r="BZ266" s="83">
        <f t="shared" si="608"/>
        <v>27948078.694766648</v>
      </c>
      <c r="CA266" s="83">
        <f t="shared" si="609"/>
        <v>28972128.056749091</v>
      </c>
      <c r="CB266" s="83">
        <f t="shared" si="610"/>
        <v>28781584.713082876</v>
      </c>
      <c r="CC266" s="84"/>
      <c r="CD266" s="84"/>
      <c r="CE266" s="84"/>
      <c r="CF266" s="84"/>
      <c r="CG266" s="84"/>
      <c r="CH266" s="84"/>
      <c r="CI266" s="84"/>
      <c r="CJ266" s="84"/>
      <c r="CK266" s="84"/>
      <c r="CL266" s="83">
        <f t="shared" si="478"/>
        <v>0</v>
      </c>
      <c r="CM266" s="83">
        <f t="shared" si="479"/>
        <v>24454.427606999874</v>
      </c>
      <c r="CN266" s="83">
        <f t="shared" si="480"/>
        <v>0</v>
      </c>
      <c r="CO266" s="83">
        <f t="shared" si="611"/>
        <v>1327358.3982421011</v>
      </c>
      <c r="CP266" s="83">
        <f t="shared" si="612"/>
        <v>0</v>
      </c>
      <c r="CQ266" s="83">
        <f t="shared" si="613"/>
        <v>0</v>
      </c>
      <c r="CR266" s="83">
        <f t="shared" si="614"/>
        <v>0</v>
      </c>
      <c r="CS266" s="83">
        <f t="shared" si="615"/>
        <v>0</v>
      </c>
      <c r="CT266" s="83">
        <f t="shared" si="616"/>
        <v>0</v>
      </c>
      <c r="CU266" s="83">
        <f t="shared" si="617"/>
        <v>0</v>
      </c>
      <c r="CV266" s="83">
        <f t="shared" si="490"/>
        <v>1327358.3982421011</v>
      </c>
      <c r="CW266" s="83">
        <f>INDEX($CO:$CU,ROW(),MATCH($CW$42,$CO$47:$CU$47,0))</f>
        <v>0</v>
      </c>
      <c r="CX266" s="83">
        <f t="shared" si="481"/>
        <v>184594.20220310241</v>
      </c>
      <c r="CY266" s="83">
        <f t="shared" si="482"/>
        <v>0</v>
      </c>
      <c r="CZ266" s="83">
        <f t="shared" si="491"/>
        <v>0</v>
      </c>
      <c r="DA266" s="83">
        <f t="shared" si="492"/>
        <v>24604.531515132636</v>
      </c>
      <c r="DB266" s="83">
        <f t="shared" si="493"/>
        <v>0</v>
      </c>
      <c r="DC266" s="83">
        <f t="shared" si="618"/>
        <v>1339526.0450662933</v>
      </c>
      <c r="DD266" s="83">
        <f t="shared" si="619"/>
        <v>0</v>
      </c>
      <c r="DE266" s="83">
        <f t="shared" si="620"/>
        <v>0</v>
      </c>
      <c r="DF266" s="83">
        <f t="shared" si="621"/>
        <v>0</v>
      </c>
      <c r="DG266" s="83">
        <f t="shared" si="622"/>
        <v>0</v>
      </c>
      <c r="DH266" s="83">
        <f t="shared" si="623"/>
        <v>0</v>
      </c>
      <c r="DI266" s="83">
        <f t="shared" si="624"/>
        <v>0</v>
      </c>
      <c r="DJ266" s="83">
        <f t="shared" si="494"/>
        <v>1339526.0450662933</v>
      </c>
      <c r="DK266" s="83">
        <f>INDEX($DC:$DI,ROW(),MATCH($DK$42,$DC$47:$DI$47,0))</f>
        <v>0</v>
      </c>
      <c r="DL266" s="83">
        <f t="shared" si="495"/>
        <v>185349.75973172858</v>
      </c>
      <c r="DM266" s="83">
        <f t="shared" si="496"/>
        <v>0</v>
      </c>
      <c r="DN266" s="83">
        <f t="shared" si="497"/>
        <v>0</v>
      </c>
      <c r="DO266" s="83">
        <f t="shared" si="498"/>
        <v>1678.4120285815843</v>
      </c>
      <c r="DP266" s="83">
        <f t="shared" si="499"/>
        <v>0</v>
      </c>
      <c r="DQ266" s="83">
        <f t="shared" si="500"/>
        <v>-213726.06479514684</v>
      </c>
      <c r="DR266" s="83">
        <f t="shared" si="501"/>
        <v>0</v>
      </c>
      <c r="DS266" s="83">
        <f t="shared" si="502"/>
        <v>0</v>
      </c>
      <c r="DT266" s="83">
        <f t="shared" si="503"/>
        <v>0</v>
      </c>
      <c r="DU266" s="83">
        <f t="shared" si="504"/>
        <v>0</v>
      </c>
      <c r="DV266" s="83">
        <f t="shared" si="505"/>
        <v>7617.7873551552866</v>
      </c>
      <c r="DW266" s="83">
        <f t="shared" si="506"/>
        <v>0</v>
      </c>
      <c r="DX266" s="83">
        <f t="shared" si="507"/>
        <v>0</v>
      </c>
      <c r="DY266" s="83">
        <f t="shared" si="508"/>
        <v>1672.4013171018676</v>
      </c>
      <c r="DZ266" s="83">
        <f t="shared" si="509"/>
        <v>0</v>
      </c>
      <c r="EA266" s="83">
        <f t="shared" si="510"/>
        <v>-205663.13178291675</v>
      </c>
      <c r="EB266" s="83">
        <f t="shared" si="511"/>
        <v>0</v>
      </c>
      <c r="EC266" s="83">
        <f t="shared" si="512"/>
        <v>0</v>
      </c>
      <c r="ED266" s="83">
        <f t="shared" si="513"/>
        <v>0</v>
      </c>
      <c r="EE266" s="83">
        <f t="shared" si="514"/>
        <v>0</v>
      </c>
      <c r="EF266" s="83">
        <f t="shared" si="515"/>
        <v>7578.4833720293991</v>
      </c>
      <c r="EG266" s="83">
        <f t="shared" si="516"/>
        <v>0</v>
      </c>
      <c r="EH266" s="83">
        <f t="shared" si="517"/>
        <v>0</v>
      </c>
      <c r="EI266" s="83">
        <f t="shared" si="518"/>
        <v>22776.01557841829</v>
      </c>
      <c r="EJ266" s="83">
        <f t="shared" si="519"/>
        <v>0</v>
      </c>
      <c r="EK266" s="83">
        <f t="shared" si="520"/>
        <v>1541084.463037248</v>
      </c>
      <c r="EL266" s="83">
        <f t="shared" si="521"/>
        <v>0</v>
      </c>
      <c r="EM266" s="83">
        <f t="shared" si="522"/>
        <v>0</v>
      </c>
      <c r="EN266" s="83">
        <f t="shared" si="523"/>
        <v>0</v>
      </c>
      <c r="EO266" s="83">
        <f t="shared" si="524"/>
        <v>0</v>
      </c>
      <c r="EP266" s="83">
        <f t="shared" si="625"/>
        <v>0</v>
      </c>
      <c r="EQ266" s="83">
        <f t="shared" si="626"/>
        <v>0</v>
      </c>
      <c r="ER266" s="83">
        <f t="shared" si="525"/>
        <v>1541084.463037248</v>
      </c>
      <c r="ES266" s="83">
        <f>INDEX($EK:$EQ,ROW(),MATCH($ES$42,$EK$47:$EQ$47,0))</f>
        <v>0</v>
      </c>
      <c r="ET266" s="83">
        <f t="shared" si="526"/>
        <v>176976.41484794713</v>
      </c>
      <c r="EU266" s="83">
        <f t="shared" si="527"/>
        <v>0</v>
      </c>
      <c r="EV266" s="83">
        <f t="shared" si="528"/>
        <v>0</v>
      </c>
      <c r="EW266" s="83">
        <f t="shared" si="529"/>
        <v>22932.130198030769</v>
      </c>
      <c r="EX266" s="83">
        <f t="shared" si="530"/>
        <v>0</v>
      </c>
      <c r="EY266" s="83">
        <f t="shared" si="531"/>
        <v>1545189.1768492102</v>
      </c>
      <c r="EZ266" s="83">
        <f t="shared" si="532"/>
        <v>0</v>
      </c>
      <c r="FA266" s="83">
        <f t="shared" si="533"/>
        <v>0</v>
      </c>
      <c r="FB266" s="83">
        <f t="shared" si="534"/>
        <v>0</v>
      </c>
      <c r="FC266" s="83">
        <f t="shared" si="535"/>
        <v>0</v>
      </c>
      <c r="FD266" s="83">
        <f t="shared" si="627"/>
        <v>0</v>
      </c>
      <c r="FE266" s="83">
        <f t="shared" si="628"/>
        <v>0</v>
      </c>
      <c r="FF266" s="83">
        <f t="shared" si="536"/>
        <v>1545189.1768492102</v>
      </c>
      <c r="FG266" s="113">
        <f>INDEX($EY:$FE,ROW(),MATCH($FG$42,$EY$47:$FE$47,0))</f>
        <v>0</v>
      </c>
      <c r="FH266" s="83">
        <f t="shared" si="537"/>
        <v>177771.27635969917</v>
      </c>
      <c r="FI266" s="83">
        <f t="shared" si="538"/>
        <v>0</v>
      </c>
      <c r="FJ266" s="84">
        <v>982769.739109457</v>
      </c>
      <c r="FK266" s="84">
        <v>152655.26830327799</v>
      </c>
      <c r="FL266" s="84">
        <v>-3349017.60494994</v>
      </c>
      <c r="FM266" s="83">
        <f t="shared" si="629"/>
        <v>-3349017.60494994</v>
      </c>
      <c r="FN266" s="83">
        <f t="shared" si="630"/>
        <v>0</v>
      </c>
      <c r="FO266" s="83">
        <f t="shared" si="539"/>
        <v>-3196362.3366466621</v>
      </c>
      <c r="FP266" s="84">
        <v>4946080.4399713501</v>
      </c>
      <c r="FQ266" s="84">
        <v>27246112.473423</v>
      </c>
      <c r="FR266" s="83">
        <f t="shared" si="540"/>
        <v>31315584.018333755</v>
      </c>
      <c r="FS266" s="83">
        <f t="shared" si="541"/>
        <v>4069471.544910755</v>
      </c>
      <c r="FT266" s="84">
        <v>24155910.980825201</v>
      </c>
      <c r="FU266" s="83">
        <f t="shared" si="631"/>
        <v>28771045.59673956</v>
      </c>
      <c r="FV266" s="83">
        <f t="shared" si="632"/>
        <v>28771045.59673956</v>
      </c>
      <c r="FW266" s="83">
        <f t="shared" si="633"/>
        <v>22633321.758961</v>
      </c>
      <c r="FX266" s="84">
        <v>5297625.3499999996</v>
      </c>
      <c r="FY266" s="83">
        <f t="shared" si="542"/>
        <v>2209082.7211213708</v>
      </c>
      <c r="FZ266" s="83">
        <f t="shared" si="634"/>
        <v>185119.66999999806</v>
      </c>
      <c r="GA266" s="83">
        <f t="shared" si="543"/>
        <v>0</v>
      </c>
      <c r="GB266" s="83">
        <f t="shared" si="544"/>
        <v>0</v>
      </c>
      <c r="GC266" s="83">
        <f t="shared" si="545"/>
        <v>0</v>
      </c>
      <c r="GD266" s="83">
        <f t="shared" si="546"/>
        <v>0</v>
      </c>
      <c r="GE266" s="83">
        <f t="shared" si="547"/>
        <v>0</v>
      </c>
      <c r="GF266" s="83">
        <f t="shared" si="548"/>
        <v>0</v>
      </c>
      <c r="GG266" s="83">
        <f t="shared" si="549"/>
        <v>0</v>
      </c>
      <c r="GH266" s="83">
        <f t="shared" si="550"/>
        <v>0</v>
      </c>
      <c r="GI266" s="83">
        <f t="shared" si="551"/>
        <v>0</v>
      </c>
      <c r="GJ266" s="83">
        <f t="shared" si="552"/>
        <v>28771045.59673956</v>
      </c>
      <c r="GK266" s="83">
        <f t="shared" si="553"/>
        <v>0</v>
      </c>
      <c r="GL266" s="83">
        <f t="shared" si="554"/>
        <v>28771045.59673956</v>
      </c>
      <c r="GM266" s="83">
        <f t="shared" si="555"/>
        <v>0</v>
      </c>
      <c r="GN266" s="83">
        <f t="shared" si="556"/>
        <v>0</v>
      </c>
      <c r="GO266" s="83">
        <f t="shared" si="557"/>
        <v>28771045.59673956</v>
      </c>
      <c r="GP266" s="83">
        <f t="shared" si="558"/>
        <v>0</v>
      </c>
      <c r="GQ266" s="83">
        <f t="shared" si="559"/>
        <v>0</v>
      </c>
      <c r="GR266" s="83">
        <f t="shared" si="560"/>
        <v>0</v>
      </c>
      <c r="GS266" s="83">
        <f t="shared" si="561"/>
        <v>0</v>
      </c>
      <c r="GT266" s="83">
        <f t="shared" si="562"/>
        <v>0</v>
      </c>
      <c r="GU266" s="83">
        <f t="shared" si="563"/>
        <v>0</v>
      </c>
      <c r="GV266" s="83">
        <f t="shared" si="564"/>
        <v>0</v>
      </c>
      <c r="GW266" s="83">
        <f t="shared" si="565"/>
        <v>0</v>
      </c>
      <c r="GX266" s="83">
        <f t="shared" si="566"/>
        <v>0</v>
      </c>
      <c r="GY266" s="83">
        <f t="shared" si="567"/>
        <v>0</v>
      </c>
      <c r="GZ266" s="83">
        <f t="shared" si="568"/>
        <v>28795500.02434656</v>
      </c>
      <c r="HA266" s="83">
        <f t="shared" si="569"/>
        <v>0</v>
      </c>
      <c r="HB266" s="83">
        <f t="shared" si="570"/>
        <v>30098403.994981661</v>
      </c>
      <c r="HC266" s="83">
        <f t="shared" si="571"/>
        <v>0</v>
      </c>
      <c r="HD266" s="83">
        <f t="shared" si="572"/>
        <v>0</v>
      </c>
      <c r="HE266" s="83">
        <f t="shared" si="573"/>
        <v>28955639.798942663</v>
      </c>
      <c r="HF266" s="83">
        <f t="shared" si="574"/>
        <v>0</v>
      </c>
      <c r="HG266" s="83">
        <f t="shared" si="575"/>
        <v>0</v>
      </c>
      <c r="HH266" s="83">
        <f t="shared" si="576"/>
        <v>28793827.623029459</v>
      </c>
      <c r="HI266" s="83">
        <f t="shared" si="577"/>
        <v>0</v>
      </c>
      <c r="HJ266" s="83">
        <f t="shared" si="578"/>
        <v>30304067.126764577</v>
      </c>
      <c r="HK266" s="83">
        <f t="shared" si="579"/>
        <v>0</v>
      </c>
      <c r="HL266" s="83">
        <f t="shared" si="580"/>
        <v>0</v>
      </c>
      <c r="HM266" s="83">
        <f t="shared" si="581"/>
        <v>28948061.315570634</v>
      </c>
      <c r="HN266" s="83">
        <f t="shared" si="582"/>
        <v>0</v>
      </c>
    </row>
    <row r="267" spans="1:222" x14ac:dyDescent="0.2">
      <c r="A267" s="63"/>
      <c r="K267" s="64" t="s">
        <v>577</v>
      </c>
      <c r="L267" s="64"/>
      <c r="M267" s="84">
        <v>1</v>
      </c>
      <c r="N267" s="84">
        <v>2</v>
      </c>
      <c r="O267" s="84"/>
      <c r="P267" s="84">
        <v>1</v>
      </c>
      <c r="Q267" s="84">
        <v>1</v>
      </c>
      <c r="R267" s="84">
        <v>1</v>
      </c>
      <c r="S267" s="83">
        <f t="shared" si="483"/>
        <v>40</v>
      </c>
      <c r="T267" s="87">
        <f t="shared" si="484"/>
        <v>0</v>
      </c>
      <c r="U267" s="84"/>
      <c r="V267" s="84"/>
      <c r="W267" s="85">
        <v>1.0002532217745099</v>
      </c>
      <c r="X267" s="85">
        <v>1.00026441954957</v>
      </c>
      <c r="Y267" s="85">
        <v>1.0002378360828801</v>
      </c>
      <c r="Z267" s="85">
        <v>1.00025323387596</v>
      </c>
      <c r="AA267" s="85">
        <v>1.0005733034747299</v>
      </c>
      <c r="AB267" s="85">
        <v>1.0000543487412601</v>
      </c>
      <c r="AC267" s="85">
        <v>1.0002532217745099</v>
      </c>
      <c r="AD267" s="85">
        <v>1.0002676436386999</v>
      </c>
      <c r="AE267" s="85">
        <v>1.0002524800938499</v>
      </c>
      <c r="AF267" s="98">
        <v>9514160.3580536991</v>
      </c>
      <c r="AG267" s="84">
        <v>9565236.3464237303</v>
      </c>
      <c r="AH267" s="84">
        <v>9445371.5457995702</v>
      </c>
      <c r="AI267" s="84">
        <v>9514288.2243819609</v>
      </c>
      <c r="AJ267" s="84">
        <v>9888877.5013690908</v>
      </c>
      <c r="AK267" s="84">
        <v>9320057.0972623993</v>
      </c>
      <c r="AL267" s="98">
        <v>9514160.3580536991</v>
      </c>
      <c r="AM267" s="84">
        <v>9565241.6615985706</v>
      </c>
      <c r="AN267" s="84">
        <v>9543040.9539900497</v>
      </c>
      <c r="AO267" s="84">
        <v>1559664.37555079</v>
      </c>
      <c r="AP267" s="84"/>
      <c r="AQ267" s="84">
        <v>1604535.6173904401</v>
      </c>
      <c r="AR267" s="84">
        <v>9832479.7621631604</v>
      </c>
      <c r="AS267" s="83">
        <f t="shared" si="485"/>
        <v>9832479.7621631604</v>
      </c>
      <c r="AT267" s="83">
        <f t="shared" si="583"/>
        <v>9832479.7621631604</v>
      </c>
      <c r="AU267" s="83">
        <f t="shared" si="486"/>
        <v>0</v>
      </c>
      <c r="AV267" s="84">
        <v>9624375.2400000002</v>
      </c>
      <c r="AW267" s="84">
        <v>9262463.1999999993</v>
      </c>
      <c r="AX267" s="84"/>
      <c r="AY267" s="83">
        <f t="shared" si="584"/>
        <v>11228910.857390441</v>
      </c>
      <c r="AZ267" s="83">
        <f t="shared" si="585"/>
        <v>0</v>
      </c>
      <c r="BA267" s="83">
        <f t="shared" si="586"/>
        <v>11435736.77360449</v>
      </c>
      <c r="BB267" s="83">
        <f t="shared" si="587"/>
        <v>11435736.77360449</v>
      </c>
      <c r="BC267" s="83">
        <f t="shared" si="588"/>
        <v>11435736.77360449</v>
      </c>
      <c r="BD267" s="83">
        <f t="shared" si="589"/>
        <v>11435736.77360449</v>
      </c>
      <c r="BE267" s="83">
        <f t="shared" si="487"/>
        <v>0</v>
      </c>
      <c r="BF267" s="83">
        <f t="shared" si="488"/>
        <v>0</v>
      </c>
      <c r="BG267" s="83">
        <f t="shared" si="590"/>
        <v>11435736.77360449</v>
      </c>
      <c r="BH267" s="83">
        <f t="shared" si="591"/>
        <v>11486812.761974521</v>
      </c>
      <c r="BI267" s="83">
        <f t="shared" si="592"/>
        <v>11366947.961350361</v>
      </c>
      <c r="BJ267" s="83">
        <f t="shared" si="593"/>
        <v>11435864.639932752</v>
      </c>
      <c r="BK267" s="83">
        <f t="shared" si="594"/>
        <v>11810453.916919881</v>
      </c>
      <c r="BL267" s="83">
        <f t="shared" si="595"/>
        <v>11241633.51281319</v>
      </c>
      <c r="BM267" s="83">
        <f t="shared" si="596"/>
        <v>11486818.077149361</v>
      </c>
      <c r="BN267" s="83">
        <f t="shared" si="597"/>
        <v>11464617.36954084</v>
      </c>
      <c r="BO267" s="83">
        <f t="shared" si="489"/>
        <v>0</v>
      </c>
      <c r="BP267" s="83">
        <f t="shared" si="598"/>
        <v>0</v>
      </c>
      <c r="BQ267" s="83">
        <f t="shared" si="599"/>
        <v>11438145.966173328</v>
      </c>
      <c r="BR267" s="83">
        <f t="shared" si="600"/>
        <v>11438145.966173328</v>
      </c>
      <c r="BS267" s="83">
        <f t="shared" si="601"/>
        <v>11438145.966173328</v>
      </c>
      <c r="BT267" s="83">
        <f t="shared" si="602"/>
        <v>11438145.966173328</v>
      </c>
      <c r="BU267" s="83">
        <f t="shared" si="603"/>
        <v>11438145.966173328</v>
      </c>
      <c r="BV267" s="83">
        <f t="shared" si="604"/>
        <v>11489341.997460773</v>
      </c>
      <c r="BW267" s="83">
        <f t="shared" si="605"/>
        <v>11369194.411520161</v>
      </c>
      <c r="BX267" s="83">
        <f t="shared" si="606"/>
        <v>11438273.980016813</v>
      </c>
      <c r="BY267" s="83">
        <f t="shared" si="607"/>
        <v>11816123.244752595</v>
      </c>
      <c r="BZ267" s="83">
        <f t="shared" si="608"/>
        <v>11242140.046184899</v>
      </c>
      <c r="CA267" s="83">
        <f t="shared" si="609"/>
        <v>11489378.153232716</v>
      </c>
      <c r="CB267" s="83">
        <f t="shared" si="610"/>
        <v>11467026.797416518</v>
      </c>
      <c r="CC267" s="84"/>
      <c r="CD267" s="84"/>
      <c r="CE267" s="84"/>
      <c r="CF267" s="84"/>
      <c r="CG267" s="84"/>
      <c r="CH267" s="84"/>
      <c r="CI267" s="84"/>
      <c r="CJ267" s="84"/>
      <c r="CK267" s="84"/>
      <c r="CL267" s="83">
        <f t="shared" si="478"/>
        <v>51075.988370031118</v>
      </c>
      <c r="CM267" s="83">
        <f t="shared" si="479"/>
        <v>0</v>
      </c>
      <c r="CN267" s="83">
        <f t="shared" si="480"/>
        <v>127.86632826179266</v>
      </c>
      <c r="CO267" s="83">
        <f t="shared" si="611"/>
        <v>374717.14331539162</v>
      </c>
      <c r="CP267" s="83">
        <f t="shared" si="612"/>
        <v>0</v>
      </c>
      <c r="CQ267" s="83">
        <f t="shared" si="613"/>
        <v>0</v>
      </c>
      <c r="CR267" s="83">
        <f t="shared" si="614"/>
        <v>0</v>
      </c>
      <c r="CS267" s="83">
        <f t="shared" si="615"/>
        <v>0</v>
      </c>
      <c r="CT267" s="83">
        <f t="shared" si="616"/>
        <v>0</v>
      </c>
      <c r="CU267" s="83">
        <f t="shared" si="617"/>
        <v>0</v>
      </c>
      <c r="CV267" s="83">
        <f t="shared" si="490"/>
        <v>374717.14331539162</v>
      </c>
      <c r="CW267" s="83">
        <f>INDEX($CO:$CU,ROW(),MATCH($CW$42,$CO$47:$CU$47,0))</f>
        <v>0</v>
      </c>
      <c r="CX267" s="83">
        <f t="shared" si="481"/>
        <v>51081.303544871509</v>
      </c>
      <c r="CY267" s="83">
        <f t="shared" si="482"/>
        <v>28880.595936350524</v>
      </c>
      <c r="CZ267" s="83">
        <f t="shared" si="491"/>
        <v>51196.031287444755</v>
      </c>
      <c r="DA267" s="83">
        <f t="shared" si="492"/>
        <v>0</v>
      </c>
      <c r="DB267" s="83">
        <f t="shared" si="493"/>
        <v>128.01384348422289</v>
      </c>
      <c r="DC267" s="83">
        <f t="shared" si="618"/>
        <v>377977.27857926674</v>
      </c>
      <c r="DD267" s="83">
        <f t="shared" si="619"/>
        <v>0</v>
      </c>
      <c r="DE267" s="83">
        <f t="shared" si="620"/>
        <v>0</v>
      </c>
      <c r="DF267" s="83">
        <f t="shared" si="621"/>
        <v>0</v>
      </c>
      <c r="DG267" s="83">
        <f t="shared" si="622"/>
        <v>0</v>
      </c>
      <c r="DH267" s="83">
        <f t="shared" si="623"/>
        <v>0</v>
      </c>
      <c r="DI267" s="83">
        <f t="shared" si="624"/>
        <v>0</v>
      </c>
      <c r="DJ267" s="83">
        <f t="shared" si="494"/>
        <v>377977.27857926674</v>
      </c>
      <c r="DK267" s="83">
        <f>INDEX($DC:$DI,ROW(),MATCH($DK$42,$DC$47:$DI$47,0))</f>
        <v>0</v>
      </c>
      <c r="DL267" s="83">
        <f t="shared" si="495"/>
        <v>51232.187059387565</v>
      </c>
      <c r="DM267" s="83">
        <f t="shared" si="496"/>
        <v>28880.831243189052</v>
      </c>
      <c r="DN267" s="83">
        <f t="shared" si="497"/>
        <v>0</v>
      </c>
      <c r="DO267" s="83">
        <f t="shared" si="498"/>
        <v>0</v>
      </c>
      <c r="DP267" s="83">
        <f t="shared" si="499"/>
        <v>0</v>
      </c>
      <c r="DQ267" s="83">
        <f t="shared" si="500"/>
        <v>-60335.490820068946</v>
      </c>
      <c r="DR267" s="83">
        <f t="shared" si="501"/>
        <v>0</v>
      </c>
      <c r="DS267" s="83">
        <f t="shared" si="502"/>
        <v>0</v>
      </c>
      <c r="DT267" s="83">
        <f t="shared" si="503"/>
        <v>0</v>
      </c>
      <c r="DU267" s="83">
        <f t="shared" si="504"/>
        <v>0</v>
      </c>
      <c r="DV267" s="83">
        <f t="shared" si="505"/>
        <v>2108.0104552841217</v>
      </c>
      <c r="DW267" s="83">
        <f t="shared" si="506"/>
        <v>0</v>
      </c>
      <c r="DX267" s="83">
        <f t="shared" si="507"/>
        <v>0</v>
      </c>
      <c r="DY267" s="83">
        <f t="shared" si="508"/>
        <v>0</v>
      </c>
      <c r="DZ267" s="83">
        <f t="shared" si="509"/>
        <v>0</v>
      </c>
      <c r="EA267" s="83">
        <f t="shared" si="510"/>
        <v>-58032.459422279324</v>
      </c>
      <c r="EB267" s="83">
        <f t="shared" si="511"/>
        <v>0</v>
      </c>
      <c r="EC267" s="83">
        <f t="shared" si="512"/>
        <v>0</v>
      </c>
      <c r="ED267" s="83">
        <f t="shared" si="513"/>
        <v>0</v>
      </c>
      <c r="EE267" s="83">
        <f t="shared" si="514"/>
        <v>0</v>
      </c>
      <c r="EF267" s="83">
        <f t="shared" si="515"/>
        <v>2094.7546859744043</v>
      </c>
      <c r="EG267" s="83">
        <f t="shared" si="516"/>
        <v>0</v>
      </c>
      <c r="EH267" s="83">
        <f t="shared" si="517"/>
        <v>51075.988370031118</v>
      </c>
      <c r="EI267" s="83">
        <f t="shared" si="518"/>
        <v>0</v>
      </c>
      <c r="EJ267" s="83">
        <f t="shared" si="519"/>
        <v>127.86632826179266</v>
      </c>
      <c r="EK267" s="83">
        <f t="shared" si="520"/>
        <v>435052.63413546054</v>
      </c>
      <c r="EL267" s="83">
        <f t="shared" si="521"/>
        <v>0</v>
      </c>
      <c r="EM267" s="83">
        <f t="shared" si="522"/>
        <v>0</v>
      </c>
      <c r="EN267" s="83">
        <f t="shared" si="523"/>
        <v>0</v>
      </c>
      <c r="EO267" s="83">
        <f t="shared" si="524"/>
        <v>0</v>
      </c>
      <c r="EP267" s="83">
        <f t="shared" si="625"/>
        <v>0</v>
      </c>
      <c r="EQ267" s="83">
        <f t="shared" si="626"/>
        <v>0</v>
      </c>
      <c r="ER267" s="83">
        <f t="shared" si="525"/>
        <v>435052.63413546054</v>
      </c>
      <c r="ES267" s="83">
        <f>INDEX($EK:$EQ,ROW(),MATCH($ES$42,$EK$47:$EQ$47,0))</f>
        <v>0</v>
      </c>
      <c r="ET267" s="83">
        <f t="shared" si="526"/>
        <v>48973.293089587387</v>
      </c>
      <c r="EU267" s="83">
        <f t="shared" si="527"/>
        <v>28880.595936350524</v>
      </c>
      <c r="EV267" s="83">
        <f t="shared" si="528"/>
        <v>51196.031287444755</v>
      </c>
      <c r="EW267" s="83">
        <f t="shared" si="529"/>
        <v>0</v>
      </c>
      <c r="EX267" s="83">
        <f t="shared" si="530"/>
        <v>128.01384348422289</v>
      </c>
      <c r="EY267" s="83">
        <f t="shared" si="531"/>
        <v>436009.73800154607</v>
      </c>
      <c r="EZ267" s="83">
        <f t="shared" si="532"/>
        <v>0</v>
      </c>
      <c r="FA267" s="83">
        <f t="shared" si="533"/>
        <v>0</v>
      </c>
      <c r="FB267" s="83">
        <f t="shared" si="534"/>
        <v>0</v>
      </c>
      <c r="FC267" s="83">
        <f t="shared" si="535"/>
        <v>0</v>
      </c>
      <c r="FD267" s="83">
        <f t="shared" si="627"/>
        <v>0</v>
      </c>
      <c r="FE267" s="83">
        <f t="shared" si="628"/>
        <v>0</v>
      </c>
      <c r="FF267" s="83">
        <f t="shared" si="536"/>
        <v>436009.73800154607</v>
      </c>
      <c r="FG267" s="113">
        <f>INDEX($EY:$FE,ROW(),MATCH($FG$42,$EY$47:$FE$47,0))</f>
        <v>0</v>
      </c>
      <c r="FH267" s="83">
        <f t="shared" si="537"/>
        <v>49137.432373413161</v>
      </c>
      <c r="FI267" s="83">
        <f t="shared" si="538"/>
        <v>28880.831243189052</v>
      </c>
      <c r="FJ267" s="84">
        <v>287435.12313262001</v>
      </c>
      <c r="FK267" s="84">
        <v>66182.367465559393</v>
      </c>
      <c r="FL267" s="84">
        <v>-1567892.5416347301</v>
      </c>
      <c r="FM267" s="83">
        <f t="shared" si="629"/>
        <v>-1567892.5416347301</v>
      </c>
      <c r="FN267" s="83">
        <f t="shared" si="630"/>
        <v>0</v>
      </c>
      <c r="FO267" s="83">
        <f t="shared" si="539"/>
        <v>-1501710.1741691707</v>
      </c>
      <c r="FP267" s="84">
        <v>2249444.68636544</v>
      </c>
      <c r="FQ267" s="84">
        <v>11218667.0068572</v>
      </c>
      <c r="FR267" s="83">
        <f t="shared" si="540"/>
        <v>12882474.58545569</v>
      </c>
      <c r="FS267" s="83">
        <f t="shared" si="541"/>
        <v>1663807.57859849</v>
      </c>
      <c r="FT267" s="84">
        <v>9418754.8480536994</v>
      </c>
      <c r="FU267" s="83">
        <f t="shared" si="631"/>
        <v>11435736.77360449</v>
      </c>
      <c r="FV267" s="83">
        <f t="shared" si="632"/>
        <v>11435736.77360449</v>
      </c>
      <c r="FW267" s="83">
        <f t="shared" si="633"/>
        <v>9832479.7621631604</v>
      </c>
      <c r="FX267" s="84">
        <v>13194238.029999999</v>
      </c>
      <c r="FY267" s="83">
        <f t="shared" si="542"/>
        <v>12987412.113785952</v>
      </c>
      <c r="FZ267" s="83">
        <f t="shared" si="634"/>
        <v>95405.509999999776</v>
      </c>
      <c r="GA267" s="83">
        <f t="shared" si="543"/>
        <v>0</v>
      </c>
      <c r="GB267" s="83">
        <f t="shared" si="544"/>
        <v>0</v>
      </c>
      <c r="GC267" s="83">
        <f t="shared" si="545"/>
        <v>0</v>
      </c>
      <c r="GD267" s="83">
        <f t="shared" si="546"/>
        <v>0</v>
      </c>
      <c r="GE267" s="83">
        <f t="shared" si="547"/>
        <v>0</v>
      </c>
      <c r="GF267" s="83">
        <f t="shared" si="548"/>
        <v>0</v>
      </c>
      <c r="GG267" s="83">
        <f t="shared" si="549"/>
        <v>0</v>
      </c>
      <c r="GH267" s="83">
        <f t="shared" si="550"/>
        <v>0</v>
      </c>
      <c r="GI267" s="83">
        <f t="shared" si="551"/>
        <v>11435736.77360449</v>
      </c>
      <c r="GJ267" s="83">
        <f t="shared" si="552"/>
        <v>0</v>
      </c>
      <c r="GK267" s="83">
        <f t="shared" si="553"/>
        <v>11435736.77360449</v>
      </c>
      <c r="GL267" s="83">
        <f t="shared" si="554"/>
        <v>11435736.77360449</v>
      </c>
      <c r="GM267" s="83">
        <f t="shared" si="555"/>
        <v>0</v>
      </c>
      <c r="GN267" s="83">
        <f t="shared" si="556"/>
        <v>0</v>
      </c>
      <c r="GO267" s="83">
        <f t="shared" si="557"/>
        <v>11435736.77360449</v>
      </c>
      <c r="GP267" s="83">
        <f t="shared" si="558"/>
        <v>11435736.77360449</v>
      </c>
      <c r="GQ267" s="83">
        <f t="shared" si="559"/>
        <v>0</v>
      </c>
      <c r="GR267" s="83">
        <f t="shared" si="560"/>
        <v>0</v>
      </c>
      <c r="GS267" s="83">
        <f t="shared" si="561"/>
        <v>0</v>
      </c>
      <c r="GT267" s="83">
        <f t="shared" si="562"/>
        <v>0</v>
      </c>
      <c r="GU267" s="83">
        <f t="shared" si="563"/>
        <v>0</v>
      </c>
      <c r="GV267" s="83">
        <f t="shared" si="564"/>
        <v>0</v>
      </c>
      <c r="GW267" s="83">
        <f t="shared" si="565"/>
        <v>0</v>
      </c>
      <c r="GX267" s="83">
        <f t="shared" si="566"/>
        <v>0</v>
      </c>
      <c r="GY267" s="83">
        <f t="shared" si="567"/>
        <v>11486812.761974521</v>
      </c>
      <c r="GZ267" s="83">
        <f t="shared" si="568"/>
        <v>0</v>
      </c>
      <c r="HA267" s="83">
        <f t="shared" si="569"/>
        <v>11435864.639932752</v>
      </c>
      <c r="HB267" s="83">
        <f t="shared" si="570"/>
        <v>11810453.916919881</v>
      </c>
      <c r="HC267" s="83">
        <f t="shared" si="571"/>
        <v>0</v>
      </c>
      <c r="HD267" s="83">
        <f t="shared" si="572"/>
        <v>0</v>
      </c>
      <c r="HE267" s="83">
        <f t="shared" si="573"/>
        <v>11486818.077149361</v>
      </c>
      <c r="HF267" s="83">
        <f t="shared" si="574"/>
        <v>11464617.36954084</v>
      </c>
      <c r="HG267" s="83">
        <f t="shared" si="575"/>
        <v>11486812.761974521</v>
      </c>
      <c r="HH267" s="83">
        <f t="shared" si="576"/>
        <v>0</v>
      </c>
      <c r="HI267" s="83">
        <f t="shared" si="577"/>
        <v>11435864.639932752</v>
      </c>
      <c r="HJ267" s="83">
        <f t="shared" si="578"/>
        <v>11868486.376342161</v>
      </c>
      <c r="HK267" s="83">
        <f t="shared" si="579"/>
        <v>0</v>
      </c>
      <c r="HL267" s="83">
        <f t="shared" si="580"/>
        <v>0</v>
      </c>
      <c r="HM267" s="83">
        <f t="shared" si="581"/>
        <v>11484723.322463388</v>
      </c>
      <c r="HN267" s="83">
        <f t="shared" si="582"/>
        <v>11464617.36954084</v>
      </c>
    </row>
    <row r="268" spans="1:222" x14ac:dyDescent="0.2">
      <c r="A268" s="63"/>
      <c r="K268" s="64" t="s">
        <v>578</v>
      </c>
      <c r="L268" s="64"/>
      <c r="M268" s="84">
        <v>1</v>
      </c>
      <c r="N268" s="84">
        <v>2</v>
      </c>
      <c r="O268" s="84"/>
      <c r="P268" s="84"/>
      <c r="Q268" s="84">
        <v>1</v>
      </c>
      <c r="R268" s="84">
        <v>1</v>
      </c>
      <c r="S268" s="83">
        <f t="shared" si="483"/>
        <v>40</v>
      </c>
      <c r="T268" s="87">
        <f t="shared" si="484"/>
        <v>0</v>
      </c>
      <c r="U268" s="84"/>
      <c r="V268" s="84"/>
      <c r="W268" s="85">
        <v>0.99961609965512699</v>
      </c>
      <c r="X268" s="85">
        <v>0.999614895238495</v>
      </c>
      <c r="Y268" s="85">
        <v>0.99961826025905298</v>
      </c>
      <c r="Z268" s="85">
        <v>0.99961606633434497</v>
      </c>
      <c r="AA268" s="85">
        <v>0.99959234892484505</v>
      </c>
      <c r="AB268" s="85">
        <v>0.99963419436217005</v>
      </c>
      <c r="AC268" s="85">
        <v>0.99961609965512699</v>
      </c>
      <c r="AD268" s="85">
        <v>0.99964340900085502</v>
      </c>
      <c r="AE268" s="85">
        <v>0.999617100340781</v>
      </c>
      <c r="AF268" s="98">
        <v>63026704.377243198</v>
      </c>
      <c r="AG268" s="84">
        <v>62977087.330554299</v>
      </c>
      <c r="AH268" s="84">
        <v>63096077.836102501</v>
      </c>
      <c r="AI268" s="84">
        <v>63026197.175334997</v>
      </c>
      <c r="AJ268" s="84">
        <v>62617367.779059999</v>
      </c>
      <c r="AK268" s="84">
        <v>63363986.618681699</v>
      </c>
      <c r="AL268" s="98">
        <v>63026704.377243198</v>
      </c>
      <c r="AM268" s="84">
        <v>63443248.104075797</v>
      </c>
      <c r="AN268" s="84">
        <v>63016713.154672302</v>
      </c>
      <c r="AO268" s="84">
        <v>-1618300.51141809</v>
      </c>
      <c r="AP268" s="84"/>
      <c r="AQ268" s="84">
        <v>-1460767.7567093801</v>
      </c>
      <c r="AR268" s="84">
        <v>68230600.907182306</v>
      </c>
      <c r="AS268" s="83">
        <f t="shared" si="485"/>
        <v>68230600.907182306</v>
      </c>
      <c r="AT268" s="83">
        <f t="shared" si="583"/>
        <v>68230600.907182306</v>
      </c>
      <c r="AU268" s="83">
        <f t="shared" si="486"/>
        <v>0</v>
      </c>
      <c r="AV268" s="84">
        <v>66791346.159999996</v>
      </c>
      <c r="AW268" s="84">
        <v>65810488.390000001</v>
      </c>
      <c r="AX268" s="84"/>
      <c r="AY268" s="83">
        <f t="shared" si="584"/>
        <v>65330578.403290614</v>
      </c>
      <c r="AZ268" s="83">
        <f t="shared" si="585"/>
        <v>0</v>
      </c>
      <c r="BA268" s="83">
        <f t="shared" si="586"/>
        <v>62389261.635825105</v>
      </c>
      <c r="BB268" s="83">
        <f t="shared" si="587"/>
        <v>64725797.344367988</v>
      </c>
      <c r="BC268" s="83">
        <f t="shared" si="588"/>
        <v>64725797.344367988</v>
      </c>
      <c r="BD268" s="83">
        <f t="shared" si="589"/>
        <v>64725797.344367988</v>
      </c>
      <c r="BE268" s="83">
        <f t="shared" si="487"/>
        <v>0</v>
      </c>
      <c r="BF268" s="83">
        <f t="shared" si="488"/>
        <v>0</v>
      </c>
      <c r="BG268" s="83">
        <f t="shared" si="590"/>
        <v>62389261.635825105</v>
      </c>
      <c r="BH268" s="83">
        <f t="shared" si="591"/>
        <v>62339644.589136206</v>
      </c>
      <c r="BI268" s="83">
        <f t="shared" si="592"/>
        <v>62458635.094684407</v>
      </c>
      <c r="BJ268" s="83">
        <f t="shared" si="593"/>
        <v>62388754.433916904</v>
      </c>
      <c r="BK268" s="83">
        <f t="shared" si="594"/>
        <v>61979925.037641905</v>
      </c>
      <c r="BL268" s="83">
        <f t="shared" si="595"/>
        <v>62726543.877263606</v>
      </c>
      <c r="BM268" s="83">
        <f t="shared" si="596"/>
        <v>62805805.362657703</v>
      </c>
      <c r="BN268" s="83">
        <f t="shared" si="597"/>
        <v>62379270.413254209</v>
      </c>
      <c r="BO268" s="83">
        <f t="shared" si="489"/>
        <v>0</v>
      </c>
      <c r="BP268" s="83">
        <f t="shared" si="598"/>
        <v>0</v>
      </c>
      <c r="BQ268" s="83">
        <f t="shared" si="599"/>
        <v>62365065.662278473</v>
      </c>
      <c r="BR268" s="83">
        <f t="shared" si="600"/>
        <v>64711279.760240003</v>
      </c>
      <c r="BS268" s="83">
        <f t="shared" si="601"/>
        <v>64711279.760240003</v>
      </c>
      <c r="BT268" s="83">
        <f t="shared" si="602"/>
        <v>64711279.760240003</v>
      </c>
      <c r="BU268" s="83">
        <f t="shared" si="603"/>
        <v>62365065.662278473</v>
      </c>
      <c r="BV268" s="83">
        <f t="shared" si="604"/>
        <v>62315391.812939495</v>
      </c>
      <c r="BW268" s="83">
        <f t="shared" si="605"/>
        <v>62434548.814276479</v>
      </c>
      <c r="BX268" s="83">
        <f t="shared" si="606"/>
        <v>62364556.555003084</v>
      </c>
      <c r="BY268" s="83">
        <f t="shared" si="607"/>
        <v>61954399.000343397</v>
      </c>
      <c r="BZ268" s="83">
        <f t="shared" si="608"/>
        <v>62703364.973723114</v>
      </c>
      <c r="CA268" s="83">
        <f t="shared" si="609"/>
        <v>62783182.071427271</v>
      </c>
      <c r="CB268" s="83">
        <f t="shared" si="610"/>
        <v>62355141.335262179</v>
      </c>
      <c r="CC268" s="84"/>
      <c r="CD268" s="84"/>
      <c r="CE268" s="84"/>
      <c r="CF268" s="84"/>
      <c r="CG268" s="84"/>
      <c r="CH268" s="84"/>
      <c r="CI268" s="84"/>
      <c r="CJ268" s="84"/>
      <c r="CK268" s="84"/>
      <c r="CL268" s="83">
        <f t="shared" si="478"/>
        <v>0</v>
      </c>
      <c r="CM268" s="83">
        <f t="shared" si="479"/>
        <v>69373.458859302104</v>
      </c>
      <c r="CN268" s="83">
        <f t="shared" si="480"/>
        <v>0</v>
      </c>
      <c r="CO268" s="83">
        <f t="shared" si="611"/>
        <v>0</v>
      </c>
      <c r="CP268" s="83">
        <f t="shared" si="612"/>
        <v>337282.24143850058</v>
      </c>
      <c r="CQ268" s="83">
        <f t="shared" si="613"/>
        <v>0</v>
      </c>
      <c r="CR268" s="83">
        <f t="shared" si="614"/>
        <v>2336535.7085428834</v>
      </c>
      <c r="CS268" s="83">
        <f t="shared" si="615"/>
        <v>2336535.7085428834</v>
      </c>
      <c r="CT268" s="83">
        <f t="shared" si="616"/>
        <v>2336535.7085428834</v>
      </c>
      <c r="CU268" s="83">
        <f t="shared" si="617"/>
        <v>2336535.7085428834</v>
      </c>
      <c r="CV268" s="83">
        <f t="shared" si="490"/>
        <v>2336535.7085428834</v>
      </c>
      <c r="CW268" s="83">
        <f>INDEX($CO:$CU,ROW(),MATCH($CW$42,$CO$47:$CU$47,0))</f>
        <v>2336535.7085428834</v>
      </c>
      <c r="CX268" s="83">
        <f t="shared" si="481"/>
        <v>416543.72683259845</v>
      </c>
      <c r="CY268" s="83">
        <f t="shared" si="482"/>
        <v>0</v>
      </c>
      <c r="CZ268" s="83">
        <f t="shared" si="491"/>
        <v>0</v>
      </c>
      <c r="DA268" s="83">
        <f t="shared" si="492"/>
        <v>69483.151998005807</v>
      </c>
      <c r="DB268" s="83">
        <f t="shared" si="493"/>
        <v>0</v>
      </c>
      <c r="DC268" s="83">
        <f t="shared" si="618"/>
        <v>0</v>
      </c>
      <c r="DD268" s="83">
        <f t="shared" si="619"/>
        <v>338299.31144464016</v>
      </c>
      <c r="DE268" s="83">
        <f t="shared" si="620"/>
        <v>0</v>
      </c>
      <c r="DF268" s="83">
        <f t="shared" si="621"/>
        <v>2346214.0979615301</v>
      </c>
      <c r="DG268" s="83">
        <f t="shared" si="622"/>
        <v>2346214.0979615301</v>
      </c>
      <c r="DH268" s="83">
        <f t="shared" si="623"/>
        <v>2346214.0979615301</v>
      </c>
      <c r="DI268" s="83">
        <f t="shared" si="624"/>
        <v>2346214.0979615301</v>
      </c>
      <c r="DJ268" s="83">
        <f t="shared" si="494"/>
        <v>2346214.0979615301</v>
      </c>
      <c r="DK268" s="83">
        <f>INDEX($DC:$DI,ROW(),MATCH($DK$42,$DC$47:$DI$47,0))</f>
        <v>2346214.0979615301</v>
      </c>
      <c r="DL268" s="83">
        <f t="shared" si="495"/>
        <v>418116.40914879739</v>
      </c>
      <c r="DM268" s="83">
        <f t="shared" si="496"/>
        <v>0</v>
      </c>
      <c r="DN268" s="83">
        <f t="shared" si="497"/>
        <v>0</v>
      </c>
      <c r="DO268" s="83">
        <f t="shared" si="498"/>
        <v>4761.3973913023892</v>
      </c>
      <c r="DP268" s="83">
        <f t="shared" si="499"/>
        <v>0</v>
      </c>
      <c r="DQ268" s="83">
        <f t="shared" si="500"/>
        <v>0</v>
      </c>
      <c r="DR268" s="83">
        <f t="shared" si="501"/>
        <v>-39888.874875188609</v>
      </c>
      <c r="DS268" s="83">
        <f t="shared" si="502"/>
        <v>0</v>
      </c>
      <c r="DT268" s="83">
        <f t="shared" si="503"/>
        <v>-61829.969494701734</v>
      </c>
      <c r="DU268" s="83">
        <f t="shared" si="504"/>
        <v>-61829.969494701741</v>
      </c>
      <c r="DV268" s="83">
        <f t="shared" si="505"/>
        <v>17189.822308954925</v>
      </c>
      <c r="DW268" s="83">
        <f t="shared" si="506"/>
        <v>0</v>
      </c>
      <c r="DX268" s="83">
        <f t="shared" si="507"/>
        <v>0</v>
      </c>
      <c r="DY268" s="83">
        <f t="shared" si="508"/>
        <v>4722.8582607388753</v>
      </c>
      <c r="DZ268" s="83">
        <f t="shared" si="509"/>
        <v>0</v>
      </c>
      <c r="EA268" s="83">
        <f t="shared" si="510"/>
        <v>0</v>
      </c>
      <c r="EB268" s="83">
        <f t="shared" si="511"/>
        <v>-40710.360571661615</v>
      </c>
      <c r="EC268" s="83">
        <f t="shared" si="512"/>
        <v>0</v>
      </c>
      <c r="ED268" s="83">
        <f t="shared" si="513"/>
        <v>-63344.311649979565</v>
      </c>
      <c r="EE268" s="83">
        <f t="shared" si="514"/>
        <v>-63344.311649979551</v>
      </c>
      <c r="EF268" s="83">
        <f t="shared" si="515"/>
        <v>17095.723560111954</v>
      </c>
      <c r="EG268" s="83">
        <f t="shared" si="516"/>
        <v>0</v>
      </c>
      <c r="EH268" s="83">
        <f t="shared" si="517"/>
        <v>0</v>
      </c>
      <c r="EI268" s="83">
        <f t="shared" si="518"/>
        <v>64612.061467999716</v>
      </c>
      <c r="EJ268" s="83">
        <f t="shared" si="519"/>
        <v>0</v>
      </c>
      <c r="EK268" s="83">
        <f t="shared" si="520"/>
        <v>0</v>
      </c>
      <c r="EL268" s="83">
        <f t="shared" si="521"/>
        <v>377171.11631368921</v>
      </c>
      <c r="EM268" s="83">
        <f t="shared" si="522"/>
        <v>0</v>
      </c>
      <c r="EN268" s="83">
        <f t="shared" si="523"/>
        <v>2398365.6780375852</v>
      </c>
      <c r="EO268" s="83">
        <f t="shared" si="524"/>
        <v>2398365.6780375852</v>
      </c>
      <c r="EP268" s="83">
        <f t="shared" si="625"/>
        <v>2398365.6780375852</v>
      </c>
      <c r="EQ268" s="83">
        <f t="shared" si="626"/>
        <v>2398365.6780375852</v>
      </c>
      <c r="ER268" s="83">
        <f t="shared" si="525"/>
        <v>2398365.6780375852</v>
      </c>
      <c r="ES268" s="83">
        <f>INDEX($EK:$EQ,ROW(),MATCH($ES$42,$EK$47:$EQ$47,0))</f>
        <v>2398365.6780375852</v>
      </c>
      <c r="ET268" s="83">
        <f t="shared" si="526"/>
        <v>399353.90452364355</v>
      </c>
      <c r="EU268" s="83">
        <f t="shared" si="527"/>
        <v>0</v>
      </c>
      <c r="EV268" s="83">
        <f t="shared" si="528"/>
        <v>0</v>
      </c>
      <c r="EW268" s="83">
        <f t="shared" si="529"/>
        <v>64760.293737266933</v>
      </c>
      <c r="EX268" s="83">
        <f t="shared" si="530"/>
        <v>0</v>
      </c>
      <c r="EY268" s="83">
        <f t="shared" si="531"/>
        <v>0</v>
      </c>
      <c r="EZ268" s="83">
        <f t="shared" si="532"/>
        <v>379009.67201630177</v>
      </c>
      <c r="FA268" s="83">
        <f t="shared" si="533"/>
        <v>0</v>
      </c>
      <c r="FB268" s="83">
        <f t="shared" si="534"/>
        <v>2409558.4096115096</v>
      </c>
      <c r="FC268" s="83">
        <f t="shared" si="535"/>
        <v>2409558.4096115096</v>
      </c>
      <c r="FD268" s="83">
        <f t="shared" si="627"/>
        <v>2409558.4096115096</v>
      </c>
      <c r="FE268" s="83">
        <f t="shared" si="628"/>
        <v>2409558.4096115096</v>
      </c>
      <c r="FF268" s="83">
        <f t="shared" si="536"/>
        <v>2409558.4096115096</v>
      </c>
      <c r="FG268" s="113">
        <f>INDEX($EY:$FE,ROW(),MATCH($FG$42,$EY$47:$FE$47,0))</f>
        <v>2409558.4096115096</v>
      </c>
      <c r="FH268" s="83">
        <f t="shared" si="537"/>
        <v>401020.68558868545</v>
      </c>
      <c r="FI268" s="83">
        <f t="shared" si="538"/>
        <v>0</v>
      </c>
      <c r="FJ268" s="84">
        <v>2188215.1482737898</v>
      </c>
      <c r="FK268" s="84">
        <v>541299.70210615301</v>
      </c>
      <c r="FL268" s="84">
        <v>1144570.74611167</v>
      </c>
      <c r="FM268" s="83">
        <f t="shared" si="629"/>
        <v>1144570.74611167</v>
      </c>
      <c r="FN268" s="83">
        <f t="shared" si="630"/>
        <v>0</v>
      </c>
      <c r="FO268" s="83">
        <f t="shared" si="539"/>
        <v>1685870.4482178232</v>
      </c>
      <c r="FP268" s="84">
        <v>9375725.6599657293</v>
      </c>
      <c r="FQ268" s="84">
        <v>68231210.415639699</v>
      </c>
      <c r="FR268" s="83">
        <f t="shared" si="540"/>
        <v>68528344.44071731</v>
      </c>
      <c r="FS268" s="83">
        <f t="shared" si="541"/>
        <v>297134.02507761121</v>
      </c>
      <c r="FT268" s="84">
        <v>63026704.377243198</v>
      </c>
      <c r="FU268" s="83">
        <f t="shared" si="631"/>
        <v>62389261.635825105</v>
      </c>
      <c r="FV268" s="83">
        <f t="shared" si="632"/>
        <v>0</v>
      </c>
      <c r="FW268" s="83">
        <f t="shared" si="633"/>
        <v>68230600.907182306</v>
      </c>
      <c r="FX268" s="84">
        <v>-5504175.7199999997</v>
      </c>
      <c r="FY268" s="83">
        <f t="shared" si="542"/>
        <v>0</v>
      </c>
      <c r="FZ268" s="83">
        <f t="shared" si="634"/>
        <v>0</v>
      </c>
      <c r="GA268" s="83">
        <f t="shared" si="543"/>
        <v>0</v>
      </c>
      <c r="GB268" s="83">
        <f t="shared" si="544"/>
        <v>0</v>
      </c>
      <c r="GC268" s="83">
        <f t="shared" si="545"/>
        <v>0</v>
      </c>
      <c r="GD268" s="83">
        <f t="shared" si="546"/>
        <v>0</v>
      </c>
      <c r="GE268" s="83">
        <f t="shared" si="547"/>
        <v>0</v>
      </c>
      <c r="GF268" s="83">
        <f t="shared" si="548"/>
        <v>0</v>
      </c>
      <c r="GG268" s="83">
        <f t="shared" si="549"/>
        <v>0</v>
      </c>
      <c r="GH268" s="83">
        <f t="shared" si="550"/>
        <v>0</v>
      </c>
      <c r="GI268" s="83">
        <f t="shared" si="551"/>
        <v>0</v>
      </c>
      <c r="GJ268" s="83">
        <f t="shared" si="552"/>
        <v>62389261.635825105</v>
      </c>
      <c r="GK268" s="83">
        <f t="shared" si="553"/>
        <v>0</v>
      </c>
      <c r="GL268" s="83">
        <f t="shared" si="554"/>
        <v>0</v>
      </c>
      <c r="GM268" s="83">
        <f t="shared" si="555"/>
        <v>62389261.635825105</v>
      </c>
      <c r="GN268" s="83">
        <f t="shared" si="556"/>
        <v>62389261.635825105</v>
      </c>
      <c r="GO268" s="83">
        <f t="shared" si="557"/>
        <v>62389261.635825105</v>
      </c>
      <c r="GP268" s="83">
        <f t="shared" si="558"/>
        <v>0</v>
      </c>
      <c r="GQ268" s="83">
        <f t="shared" si="559"/>
        <v>0</v>
      </c>
      <c r="GR268" s="83">
        <f t="shared" si="560"/>
        <v>0</v>
      </c>
      <c r="GS268" s="83">
        <f t="shared" si="561"/>
        <v>0</v>
      </c>
      <c r="GT268" s="83">
        <f t="shared" si="562"/>
        <v>0</v>
      </c>
      <c r="GU268" s="83">
        <f t="shared" si="563"/>
        <v>0</v>
      </c>
      <c r="GV268" s="83">
        <f t="shared" si="564"/>
        <v>0</v>
      </c>
      <c r="GW268" s="83">
        <f t="shared" si="565"/>
        <v>0</v>
      </c>
      <c r="GX268" s="83">
        <f t="shared" si="566"/>
        <v>0</v>
      </c>
      <c r="GY268" s="83">
        <f t="shared" si="567"/>
        <v>0</v>
      </c>
      <c r="GZ268" s="83">
        <f t="shared" si="568"/>
        <v>62458635.094684407</v>
      </c>
      <c r="HA268" s="83">
        <f t="shared" si="569"/>
        <v>0</v>
      </c>
      <c r="HB268" s="83">
        <f t="shared" si="570"/>
        <v>0</v>
      </c>
      <c r="HC268" s="83">
        <f t="shared" si="571"/>
        <v>62726543.877263606</v>
      </c>
      <c r="HD268" s="83">
        <f t="shared" si="572"/>
        <v>64725797.344367988</v>
      </c>
      <c r="HE268" s="83">
        <f t="shared" si="573"/>
        <v>62805805.362657703</v>
      </c>
      <c r="HF268" s="83">
        <f t="shared" si="574"/>
        <v>0</v>
      </c>
      <c r="HG268" s="83">
        <f t="shared" si="575"/>
        <v>0</v>
      </c>
      <c r="HH268" s="83">
        <f t="shared" si="576"/>
        <v>62453912.236423671</v>
      </c>
      <c r="HI268" s="83">
        <f t="shared" si="577"/>
        <v>0</v>
      </c>
      <c r="HJ268" s="83">
        <f t="shared" si="578"/>
        <v>0</v>
      </c>
      <c r="HK268" s="83">
        <f t="shared" si="579"/>
        <v>62767254.237835266</v>
      </c>
      <c r="HL268" s="83">
        <f t="shared" si="580"/>
        <v>64789141.656017967</v>
      </c>
      <c r="HM268" s="83">
        <f t="shared" si="581"/>
        <v>62788709.639097594</v>
      </c>
      <c r="HN268" s="83">
        <f t="shared" si="582"/>
        <v>0</v>
      </c>
    </row>
    <row r="269" spans="1:222" x14ac:dyDescent="0.2">
      <c r="A269" s="63"/>
      <c r="K269" s="64" t="s">
        <v>579</v>
      </c>
      <c r="L269" s="64"/>
      <c r="M269" s="84">
        <v>1</v>
      </c>
      <c r="N269" s="84">
        <v>2</v>
      </c>
      <c r="O269" s="84"/>
      <c r="P269" s="84"/>
      <c r="Q269" s="84">
        <v>1</v>
      </c>
      <c r="R269" s="84">
        <v>1</v>
      </c>
      <c r="S269" s="83">
        <f t="shared" si="483"/>
        <v>40</v>
      </c>
      <c r="T269" s="87">
        <f t="shared" si="484"/>
        <v>0</v>
      </c>
      <c r="U269" s="84"/>
      <c r="V269" s="84"/>
      <c r="W269" s="85">
        <v>0.99910182247005896</v>
      </c>
      <c r="X269" s="85">
        <v>0.99913349647925997</v>
      </c>
      <c r="Y269" s="85">
        <v>0.99905805338154796</v>
      </c>
      <c r="Z269" s="85">
        <v>0.99910188696529301</v>
      </c>
      <c r="AA269" s="85">
        <v>0.99888720709511503</v>
      </c>
      <c r="AB269" s="85">
        <v>0.99924812645169703</v>
      </c>
      <c r="AC269" s="85">
        <v>0.99910182247005896</v>
      </c>
      <c r="AD269" s="85">
        <v>0.99912870929018205</v>
      </c>
      <c r="AE269" s="85">
        <v>0.99910757927326199</v>
      </c>
      <c r="AF269" s="98">
        <v>46614931.894543402</v>
      </c>
      <c r="AG269" s="84">
        <v>46970878.677255102</v>
      </c>
      <c r="AH269" s="84">
        <v>46135237.352979504</v>
      </c>
      <c r="AI269" s="84">
        <v>46615644.488370098</v>
      </c>
      <c r="AJ269" s="84">
        <v>44895307.875901297</v>
      </c>
      <c r="AK269" s="84">
        <v>47952100.733689301</v>
      </c>
      <c r="AL269" s="98">
        <v>46614931.894543402</v>
      </c>
      <c r="AM269" s="84">
        <v>46911765.5150453</v>
      </c>
      <c r="AN269" s="84">
        <v>46798920.421480097</v>
      </c>
      <c r="AO269" s="84">
        <v>-1355535.35397473</v>
      </c>
      <c r="AP269" s="84"/>
      <c r="AQ269" s="84">
        <v>-1230684.79329062</v>
      </c>
      <c r="AR269" s="84">
        <v>57483887.982644901</v>
      </c>
      <c r="AS269" s="83">
        <f t="shared" si="485"/>
        <v>57483887.982644901</v>
      </c>
      <c r="AT269" s="83">
        <f t="shared" si="583"/>
        <v>57483887.982644901</v>
      </c>
      <c r="AU269" s="83">
        <f t="shared" si="486"/>
        <v>0</v>
      </c>
      <c r="AV269" s="84">
        <v>56271158.549999997</v>
      </c>
      <c r="AW269" s="84">
        <v>55545632.530000001</v>
      </c>
      <c r="AX269" s="84"/>
      <c r="AY269" s="83">
        <f t="shared" si="584"/>
        <v>55040473.756709374</v>
      </c>
      <c r="AZ269" s="83">
        <f t="shared" si="585"/>
        <v>0</v>
      </c>
      <c r="BA269" s="83">
        <f t="shared" si="586"/>
        <v>45984922.560568668</v>
      </c>
      <c r="BB269" s="83">
        <f t="shared" si="587"/>
        <v>50584508.72939916</v>
      </c>
      <c r="BC269" s="83">
        <f t="shared" si="588"/>
        <v>50584508.72939916</v>
      </c>
      <c r="BD269" s="83">
        <f t="shared" si="589"/>
        <v>50584508.72939916</v>
      </c>
      <c r="BE269" s="83">
        <f t="shared" si="487"/>
        <v>0</v>
      </c>
      <c r="BF269" s="83">
        <f t="shared" si="488"/>
        <v>0</v>
      </c>
      <c r="BG269" s="83">
        <f t="shared" si="590"/>
        <v>45984922.560568668</v>
      </c>
      <c r="BH269" s="83">
        <f t="shared" si="591"/>
        <v>46340869.343280368</v>
      </c>
      <c r="BI269" s="83">
        <f t="shared" si="592"/>
        <v>45505228.01900477</v>
      </c>
      <c r="BJ269" s="83">
        <f t="shared" si="593"/>
        <v>45985635.154395364</v>
      </c>
      <c r="BK269" s="83">
        <f t="shared" si="594"/>
        <v>44265298.541926563</v>
      </c>
      <c r="BL269" s="83">
        <f t="shared" si="595"/>
        <v>47322091.399714567</v>
      </c>
      <c r="BM269" s="83">
        <f t="shared" si="596"/>
        <v>46281756.181070566</v>
      </c>
      <c r="BN269" s="83">
        <f t="shared" si="597"/>
        <v>46168911.087505363</v>
      </c>
      <c r="BO269" s="83">
        <f t="shared" si="489"/>
        <v>0</v>
      </c>
      <c r="BP269" s="83">
        <f t="shared" si="598"/>
        <v>0</v>
      </c>
      <c r="BQ269" s="83">
        <f t="shared" si="599"/>
        <v>45943054.076181255</v>
      </c>
      <c r="BR269" s="83">
        <f t="shared" si="600"/>
        <v>50559387.638766713</v>
      </c>
      <c r="BS269" s="83">
        <f t="shared" si="601"/>
        <v>50559387.638766713</v>
      </c>
      <c r="BT269" s="83">
        <f t="shared" si="602"/>
        <v>50559387.638766713</v>
      </c>
      <c r="BU269" s="83">
        <f t="shared" si="603"/>
        <v>45943054.076181255</v>
      </c>
      <c r="BV269" s="83">
        <f t="shared" si="604"/>
        <v>46300168.911534272</v>
      </c>
      <c r="BW269" s="83">
        <f t="shared" si="605"/>
        <v>45461771.088188648</v>
      </c>
      <c r="BX269" s="83">
        <f t="shared" si="606"/>
        <v>45943769.036459088</v>
      </c>
      <c r="BY269" s="83">
        <f t="shared" si="607"/>
        <v>44215339.361859635</v>
      </c>
      <c r="BZ269" s="83">
        <f t="shared" si="608"/>
        <v>47286037.483587347</v>
      </c>
      <c r="CA269" s="83">
        <f t="shared" si="609"/>
        <v>46240882.395596147</v>
      </c>
      <c r="CB269" s="83">
        <f t="shared" si="610"/>
        <v>46127146.760932274</v>
      </c>
      <c r="CC269" s="84"/>
      <c r="CD269" s="84"/>
      <c r="CE269" s="84"/>
      <c r="CF269" s="84"/>
      <c r="CG269" s="84"/>
      <c r="CH269" s="84"/>
      <c r="CI269" s="84"/>
      <c r="CJ269" s="84"/>
      <c r="CK269" s="84"/>
      <c r="CL269" s="83">
        <f t="shared" si="478"/>
        <v>355946.7827116996</v>
      </c>
      <c r="CM269" s="83">
        <f t="shared" si="479"/>
        <v>0</v>
      </c>
      <c r="CN269" s="83">
        <f t="shared" si="480"/>
        <v>712.59382669627666</v>
      </c>
      <c r="CO269" s="83">
        <f t="shared" si="611"/>
        <v>0</v>
      </c>
      <c r="CP269" s="83">
        <f t="shared" si="612"/>
        <v>1337168.8391458988</v>
      </c>
      <c r="CQ269" s="83">
        <f t="shared" si="613"/>
        <v>0</v>
      </c>
      <c r="CR269" s="83">
        <f t="shared" si="614"/>
        <v>4599586.1688304916</v>
      </c>
      <c r="CS269" s="83">
        <f t="shared" si="615"/>
        <v>4599586.1688304916</v>
      </c>
      <c r="CT269" s="83">
        <f t="shared" si="616"/>
        <v>4599586.1688304916</v>
      </c>
      <c r="CU269" s="83">
        <f t="shared" si="617"/>
        <v>4599586.1688304916</v>
      </c>
      <c r="CV269" s="83">
        <f t="shared" si="490"/>
        <v>4599586.1688304916</v>
      </c>
      <c r="CW269" s="83">
        <f>INDEX($CO:$CU,ROW(),MATCH($CW$42,$CO$47:$CU$47,0))</f>
        <v>4599586.1688304916</v>
      </c>
      <c r="CX269" s="83">
        <f t="shared" si="481"/>
        <v>296833.62050189823</v>
      </c>
      <c r="CY269" s="83">
        <f t="shared" si="482"/>
        <v>183988.52693669498</v>
      </c>
      <c r="CZ269" s="83">
        <f t="shared" si="491"/>
        <v>357114.83535301685</v>
      </c>
      <c r="DA269" s="83">
        <f t="shared" si="492"/>
        <v>0</v>
      </c>
      <c r="DB269" s="83">
        <f t="shared" si="493"/>
        <v>714.96027783304453</v>
      </c>
      <c r="DC269" s="83">
        <f t="shared" si="618"/>
        <v>0</v>
      </c>
      <c r="DD269" s="83">
        <f t="shared" si="619"/>
        <v>1342983.4074060917</v>
      </c>
      <c r="DE269" s="83">
        <f t="shared" si="620"/>
        <v>0</v>
      </c>
      <c r="DF269" s="83">
        <f t="shared" si="621"/>
        <v>4616333.5625854582</v>
      </c>
      <c r="DG269" s="83">
        <f t="shared" si="622"/>
        <v>4616333.5625854582</v>
      </c>
      <c r="DH269" s="83">
        <f t="shared" si="623"/>
        <v>4616333.5625854582</v>
      </c>
      <c r="DI269" s="83">
        <f t="shared" si="624"/>
        <v>4616333.5625854582</v>
      </c>
      <c r="DJ269" s="83">
        <f t="shared" si="494"/>
        <v>4616333.5625854582</v>
      </c>
      <c r="DK269" s="83">
        <f>INDEX($DC:$DI,ROW(),MATCH($DK$42,$DC$47:$DI$47,0))</f>
        <v>4616333.5625854582</v>
      </c>
      <c r="DL269" s="83">
        <f t="shared" si="495"/>
        <v>297828.3194148913</v>
      </c>
      <c r="DM269" s="83">
        <f t="shared" si="496"/>
        <v>184092.68475101888</v>
      </c>
      <c r="DN269" s="83">
        <f t="shared" si="497"/>
        <v>0</v>
      </c>
      <c r="DO269" s="83">
        <f t="shared" si="498"/>
        <v>0</v>
      </c>
      <c r="DP269" s="83">
        <f t="shared" si="499"/>
        <v>0</v>
      </c>
      <c r="DQ269" s="83">
        <f t="shared" si="500"/>
        <v>0</v>
      </c>
      <c r="DR269" s="83">
        <f t="shared" si="501"/>
        <v>-158141.02836901817</v>
      </c>
      <c r="DS269" s="83">
        <f t="shared" si="502"/>
        <v>0</v>
      </c>
      <c r="DT269" s="83">
        <f t="shared" si="503"/>
        <v>-121715.35468824262</v>
      </c>
      <c r="DU269" s="83">
        <f t="shared" si="504"/>
        <v>-121715.35468824263</v>
      </c>
      <c r="DV269" s="83">
        <f t="shared" si="505"/>
        <v>12249.655589704755</v>
      </c>
      <c r="DW269" s="83">
        <f t="shared" si="506"/>
        <v>0</v>
      </c>
      <c r="DX269" s="83">
        <f t="shared" si="507"/>
        <v>0</v>
      </c>
      <c r="DY269" s="83">
        <f t="shared" si="508"/>
        <v>0</v>
      </c>
      <c r="DZ269" s="83">
        <f t="shared" si="509"/>
        <v>0</v>
      </c>
      <c r="EA269" s="83">
        <f t="shared" si="510"/>
        <v>0</v>
      </c>
      <c r="EB269" s="83">
        <f t="shared" si="511"/>
        <v>-161612.32644485458</v>
      </c>
      <c r="EC269" s="83">
        <f t="shared" si="512"/>
        <v>0</v>
      </c>
      <c r="ED269" s="83">
        <f t="shared" si="513"/>
        <v>-124634.18070956813</v>
      </c>
      <c r="EE269" s="83">
        <f t="shared" si="514"/>
        <v>-124634.1807095681</v>
      </c>
      <c r="EF269" s="83">
        <f t="shared" si="515"/>
        <v>12177.447489935112</v>
      </c>
      <c r="EG269" s="83">
        <f t="shared" si="516"/>
        <v>0</v>
      </c>
      <c r="EH269" s="83">
        <f t="shared" si="517"/>
        <v>355946.7827116996</v>
      </c>
      <c r="EI269" s="83">
        <f t="shared" si="518"/>
        <v>0</v>
      </c>
      <c r="EJ269" s="83">
        <f t="shared" si="519"/>
        <v>712.59382669627666</v>
      </c>
      <c r="EK269" s="83">
        <f t="shared" si="520"/>
        <v>0</v>
      </c>
      <c r="EL269" s="83">
        <f t="shared" si="521"/>
        <v>1495309.8675149169</v>
      </c>
      <c r="EM269" s="83">
        <f t="shared" si="522"/>
        <v>0</v>
      </c>
      <c r="EN269" s="83">
        <f t="shared" si="523"/>
        <v>4721301.5235187346</v>
      </c>
      <c r="EO269" s="83">
        <f t="shared" si="524"/>
        <v>4721301.5235187346</v>
      </c>
      <c r="EP269" s="83">
        <f t="shared" si="625"/>
        <v>4721301.5235187346</v>
      </c>
      <c r="EQ269" s="83">
        <f t="shared" si="626"/>
        <v>4721301.5235187346</v>
      </c>
      <c r="ER269" s="83">
        <f t="shared" si="525"/>
        <v>4721301.5235187346</v>
      </c>
      <c r="ES269" s="83">
        <f>INDEX($EK:$EQ,ROW(),MATCH($ES$42,$EK$47:$EQ$47,0))</f>
        <v>4721301.5235187346</v>
      </c>
      <c r="ET269" s="83">
        <f t="shared" si="526"/>
        <v>284583.96491219348</v>
      </c>
      <c r="EU269" s="83">
        <f t="shared" si="527"/>
        <v>183988.52693669498</v>
      </c>
      <c r="EV269" s="83">
        <f t="shared" si="528"/>
        <v>357114.83535301685</v>
      </c>
      <c r="EW269" s="83">
        <f t="shared" si="529"/>
        <v>0</v>
      </c>
      <c r="EX269" s="83">
        <f t="shared" si="530"/>
        <v>714.96027783304453</v>
      </c>
      <c r="EY269" s="83">
        <f t="shared" si="531"/>
        <v>0</v>
      </c>
      <c r="EZ269" s="83">
        <f t="shared" si="532"/>
        <v>1504595.7338509462</v>
      </c>
      <c r="FA269" s="83">
        <f t="shared" si="533"/>
        <v>0</v>
      </c>
      <c r="FB269" s="83">
        <f t="shared" si="534"/>
        <v>4740967.743295026</v>
      </c>
      <c r="FC269" s="83">
        <f t="shared" si="535"/>
        <v>4740967.743295026</v>
      </c>
      <c r="FD269" s="83">
        <f t="shared" si="627"/>
        <v>4740967.743295026</v>
      </c>
      <c r="FE269" s="83">
        <f t="shared" si="628"/>
        <v>4740967.743295026</v>
      </c>
      <c r="FF269" s="83">
        <f t="shared" si="536"/>
        <v>4740967.743295026</v>
      </c>
      <c r="FG269" s="113">
        <f>INDEX($EY:$FE,ROW(),MATCH($FG$42,$EY$47:$FE$47,0))</f>
        <v>4740967.743295026</v>
      </c>
      <c r="FH269" s="83">
        <f t="shared" si="537"/>
        <v>285650.87192495621</v>
      </c>
      <c r="FI269" s="83">
        <f t="shared" si="538"/>
        <v>184092.68475101888</v>
      </c>
      <c r="FJ269" s="84">
        <v>1594529.3706950799</v>
      </c>
      <c r="FK269" s="84">
        <v>471435.657350389</v>
      </c>
      <c r="FL269" s="84">
        <v>115744.45227496199</v>
      </c>
      <c r="FM269" s="83">
        <f t="shared" si="629"/>
        <v>115744.45227496199</v>
      </c>
      <c r="FN269" s="83">
        <f t="shared" si="630"/>
        <v>0</v>
      </c>
      <c r="FO269" s="83">
        <f t="shared" si="539"/>
        <v>587180.10962535103</v>
      </c>
      <c r="FP269" s="84">
        <v>13328840.870721901</v>
      </c>
      <c r="FQ269" s="84">
        <v>57500493.986501902</v>
      </c>
      <c r="FR269" s="83">
        <f t="shared" si="540"/>
        <v>57762063.28494487</v>
      </c>
      <c r="FS269" s="83">
        <f t="shared" si="541"/>
        <v>261569.29844296724</v>
      </c>
      <c r="FT269" s="84">
        <v>46614931.894543402</v>
      </c>
      <c r="FU269" s="83">
        <f t="shared" si="631"/>
        <v>45984922.560568668</v>
      </c>
      <c r="FV269" s="83">
        <f t="shared" si="632"/>
        <v>0</v>
      </c>
      <c r="FW269" s="83">
        <f t="shared" si="633"/>
        <v>57483887.982644901</v>
      </c>
      <c r="FX269" s="84">
        <v>73571453.989999995</v>
      </c>
      <c r="FY269" s="83">
        <f t="shared" si="542"/>
        <v>82627005.186140716</v>
      </c>
      <c r="FZ269" s="83">
        <f t="shared" si="634"/>
        <v>0</v>
      </c>
      <c r="GA269" s="83">
        <f t="shared" si="543"/>
        <v>0</v>
      </c>
      <c r="GB269" s="83">
        <f t="shared" si="544"/>
        <v>0</v>
      </c>
      <c r="GC269" s="83">
        <f t="shared" si="545"/>
        <v>0</v>
      </c>
      <c r="GD269" s="83">
        <f t="shared" si="546"/>
        <v>0</v>
      </c>
      <c r="GE269" s="83">
        <f t="shared" si="547"/>
        <v>0</v>
      </c>
      <c r="GF269" s="83">
        <f t="shared" si="548"/>
        <v>0</v>
      </c>
      <c r="GG269" s="83">
        <f t="shared" si="549"/>
        <v>0</v>
      </c>
      <c r="GH269" s="83">
        <f t="shared" si="550"/>
        <v>0</v>
      </c>
      <c r="GI269" s="83">
        <f t="shared" si="551"/>
        <v>45984922.560568668</v>
      </c>
      <c r="GJ269" s="83">
        <f t="shared" si="552"/>
        <v>0</v>
      </c>
      <c r="GK269" s="83">
        <f t="shared" si="553"/>
        <v>45984922.560568668</v>
      </c>
      <c r="GL269" s="83">
        <f t="shared" si="554"/>
        <v>0</v>
      </c>
      <c r="GM269" s="83">
        <f t="shared" si="555"/>
        <v>45984922.560568668</v>
      </c>
      <c r="GN269" s="83">
        <f t="shared" si="556"/>
        <v>45984922.560568668</v>
      </c>
      <c r="GO269" s="83">
        <f t="shared" si="557"/>
        <v>45984922.560568668</v>
      </c>
      <c r="GP269" s="83">
        <f t="shared" si="558"/>
        <v>45984922.560568668</v>
      </c>
      <c r="GQ269" s="83">
        <f t="shared" si="559"/>
        <v>0</v>
      </c>
      <c r="GR269" s="83">
        <f t="shared" si="560"/>
        <v>0</v>
      </c>
      <c r="GS269" s="83">
        <f t="shared" si="561"/>
        <v>0</v>
      </c>
      <c r="GT269" s="83">
        <f t="shared" si="562"/>
        <v>0</v>
      </c>
      <c r="GU269" s="83">
        <f t="shared" si="563"/>
        <v>0</v>
      </c>
      <c r="GV269" s="83">
        <f t="shared" si="564"/>
        <v>0</v>
      </c>
      <c r="GW269" s="83">
        <f t="shared" si="565"/>
        <v>0</v>
      </c>
      <c r="GX269" s="83">
        <f t="shared" si="566"/>
        <v>0</v>
      </c>
      <c r="GY269" s="83">
        <f t="shared" si="567"/>
        <v>46340869.343280368</v>
      </c>
      <c r="GZ269" s="83">
        <f t="shared" si="568"/>
        <v>0</v>
      </c>
      <c r="HA269" s="83">
        <f t="shared" si="569"/>
        <v>45985635.154395364</v>
      </c>
      <c r="HB269" s="83">
        <f t="shared" si="570"/>
        <v>0</v>
      </c>
      <c r="HC269" s="83">
        <f t="shared" si="571"/>
        <v>47322091.399714567</v>
      </c>
      <c r="HD269" s="83">
        <f t="shared" si="572"/>
        <v>50584508.72939916</v>
      </c>
      <c r="HE269" s="83">
        <f t="shared" si="573"/>
        <v>46281756.181070566</v>
      </c>
      <c r="HF269" s="83">
        <f t="shared" si="574"/>
        <v>46168911.087505363</v>
      </c>
      <c r="HG269" s="83">
        <f t="shared" si="575"/>
        <v>46340869.343280368</v>
      </c>
      <c r="HH269" s="83">
        <f t="shared" si="576"/>
        <v>0</v>
      </c>
      <c r="HI269" s="83">
        <f t="shared" si="577"/>
        <v>45985635.154395364</v>
      </c>
      <c r="HJ269" s="83">
        <f t="shared" si="578"/>
        <v>0</v>
      </c>
      <c r="HK269" s="83">
        <f t="shared" si="579"/>
        <v>47483703.726159424</v>
      </c>
      <c r="HL269" s="83">
        <f t="shared" si="580"/>
        <v>50709142.91010873</v>
      </c>
      <c r="HM269" s="83">
        <f t="shared" si="581"/>
        <v>46269578.733580634</v>
      </c>
      <c r="HN269" s="83">
        <f t="shared" si="582"/>
        <v>46168911.087505363</v>
      </c>
    </row>
    <row r="270" spans="1:222" x14ac:dyDescent="0.2">
      <c r="A270" s="63"/>
      <c r="K270" s="64" t="s">
        <v>615</v>
      </c>
      <c r="L270" s="64"/>
      <c r="M270" s="84">
        <v>1</v>
      </c>
      <c r="N270" s="84">
        <v>2</v>
      </c>
      <c r="O270" s="84"/>
      <c r="P270" s="84"/>
      <c r="Q270" s="84">
        <v>1</v>
      </c>
      <c r="R270" s="84">
        <v>1</v>
      </c>
      <c r="S270" s="83">
        <f t="shared" si="483"/>
        <v>40</v>
      </c>
      <c r="T270" s="87">
        <f t="shared" si="484"/>
        <v>0</v>
      </c>
      <c r="U270" s="84"/>
      <c r="V270" s="84"/>
      <c r="W270" s="85">
        <v>0.99963019386388896</v>
      </c>
      <c r="X270" s="85">
        <v>0.99963071924466596</v>
      </c>
      <c r="Y270" s="85">
        <v>0.99962948569809296</v>
      </c>
      <c r="Z270" s="85">
        <v>0.99963018631568201</v>
      </c>
      <c r="AA270" s="85">
        <v>0.99962451375611405</v>
      </c>
      <c r="AB270" s="85">
        <v>0.99963543107303798</v>
      </c>
      <c r="AC270" s="85">
        <v>0.99963019386388896</v>
      </c>
      <c r="AD270" s="85">
        <v>0.99963923196863702</v>
      </c>
      <c r="AE270" s="85">
        <v>0.99963030458243296</v>
      </c>
      <c r="AF270" s="98">
        <v>60881476.119262896</v>
      </c>
      <c r="AG270" s="84">
        <v>60890396.530809902</v>
      </c>
      <c r="AH270" s="84">
        <v>60869497.928418502</v>
      </c>
      <c r="AI270" s="84">
        <v>60881447.117846601</v>
      </c>
      <c r="AJ270" s="84">
        <v>60805776.106503703</v>
      </c>
      <c r="AK270" s="84">
        <v>60952581.729662299</v>
      </c>
      <c r="AL270" s="98">
        <v>60881476.119262896</v>
      </c>
      <c r="AM270" s="84">
        <v>61033759.955281399</v>
      </c>
      <c r="AN270" s="84">
        <v>60885275.821876101</v>
      </c>
      <c r="AO270" s="84">
        <v>-662361.22594972001</v>
      </c>
      <c r="AP270" s="84"/>
      <c r="AQ270" s="84"/>
      <c r="AR270" s="84">
        <v>63763465.940585203</v>
      </c>
      <c r="AS270" s="83">
        <f t="shared" si="485"/>
        <v>63763465.940585203</v>
      </c>
      <c r="AT270" s="83">
        <f t="shared" si="583"/>
        <v>63763465.940585203</v>
      </c>
      <c r="AU270" s="83">
        <f t="shared" si="486"/>
        <v>0</v>
      </c>
      <c r="AV270" s="84">
        <v>63935036.240000002</v>
      </c>
      <c r="AW270" s="84">
        <v>62914976.350000001</v>
      </c>
      <c r="AX270" s="84"/>
      <c r="AY270" s="83">
        <f t="shared" si="584"/>
        <v>63935036.240000002</v>
      </c>
      <c r="AZ270" s="83">
        <f t="shared" si="585"/>
        <v>0</v>
      </c>
      <c r="BA270" s="83">
        <f t="shared" si="586"/>
        <v>61239174.783313178</v>
      </c>
      <c r="BB270" s="83">
        <f t="shared" si="587"/>
        <v>62248891.246221989</v>
      </c>
      <c r="BC270" s="83">
        <f t="shared" si="588"/>
        <v>62248891.246221989</v>
      </c>
      <c r="BD270" s="83">
        <f t="shared" si="589"/>
        <v>62248891.246221989</v>
      </c>
      <c r="BE270" s="83">
        <f t="shared" si="487"/>
        <v>0</v>
      </c>
      <c r="BF270" s="83">
        <f t="shared" si="488"/>
        <v>0</v>
      </c>
      <c r="BG270" s="83">
        <f t="shared" si="590"/>
        <v>61239174.783313178</v>
      </c>
      <c r="BH270" s="83">
        <f t="shared" si="591"/>
        <v>61248095.194860183</v>
      </c>
      <c r="BI270" s="83">
        <f t="shared" si="592"/>
        <v>61227196.592468783</v>
      </c>
      <c r="BJ270" s="83">
        <f t="shared" si="593"/>
        <v>61239145.781896882</v>
      </c>
      <c r="BK270" s="83">
        <f t="shared" si="594"/>
        <v>61163474.770553984</v>
      </c>
      <c r="BL270" s="83">
        <f t="shared" si="595"/>
        <v>61310280.39371258</v>
      </c>
      <c r="BM270" s="83">
        <f t="shared" si="596"/>
        <v>61391458.61933168</v>
      </c>
      <c r="BN270" s="83">
        <f t="shared" si="597"/>
        <v>61242974.485926382</v>
      </c>
      <c r="BO270" s="83">
        <f t="shared" si="489"/>
        <v>0</v>
      </c>
      <c r="BP270" s="83">
        <f t="shared" si="598"/>
        <v>0</v>
      </c>
      <c r="BQ270" s="83">
        <f t="shared" si="599"/>
        <v>61216660.439868778</v>
      </c>
      <c r="BR270" s="83">
        <f t="shared" si="600"/>
        <v>62235382.640155345</v>
      </c>
      <c r="BS270" s="83">
        <f t="shared" si="601"/>
        <v>62235382.640155345</v>
      </c>
      <c r="BT270" s="83">
        <f t="shared" si="602"/>
        <v>62235382.640155345</v>
      </c>
      <c r="BU270" s="83">
        <f t="shared" si="603"/>
        <v>61216660.439868778</v>
      </c>
      <c r="BV270" s="83">
        <f t="shared" si="604"/>
        <v>61225609.543236695</v>
      </c>
      <c r="BW270" s="83">
        <f t="shared" si="605"/>
        <v>61204643.572936401</v>
      </c>
      <c r="BX270" s="83">
        <f t="shared" si="606"/>
        <v>61216630.989631623</v>
      </c>
      <c r="BY270" s="83">
        <f t="shared" si="607"/>
        <v>61140643.038077183</v>
      </c>
      <c r="BZ270" s="83">
        <f t="shared" si="608"/>
        <v>61288058.976395831</v>
      </c>
      <c r="CA270" s="83">
        <f t="shared" si="609"/>
        <v>61369439.589905933</v>
      </c>
      <c r="CB270" s="83">
        <f t="shared" si="610"/>
        <v>61220465.478457727</v>
      </c>
      <c r="CC270" s="84"/>
      <c r="CD270" s="84"/>
      <c r="CE270" s="84"/>
      <c r="CF270" s="84"/>
      <c r="CG270" s="84"/>
      <c r="CH270" s="84"/>
      <c r="CI270" s="84"/>
      <c r="CJ270" s="84"/>
      <c r="CK270" s="84"/>
      <c r="CL270" s="83">
        <f t="shared" si="478"/>
        <v>8920.4115470051765</v>
      </c>
      <c r="CM270" s="83">
        <f t="shared" si="479"/>
        <v>0</v>
      </c>
      <c r="CN270" s="83">
        <f t="shared" si="480"/>
        <v>0</v>
      </c>
      <c r="CO270" s="83">
        <f t="shared" si="611"/>
        <v>0</v>
      </c>
      <c r="CP270" s="83">
        <f t="shared" si="612"/>
        <v>71105.610399402678</v>
      </c>
      <c r="CQ270" s="83">
        <f t="shared" si="613"/>
        <v>0</v>
      </c>
      <c r="CR270" s="83">
        <f t="shared" si="614"/>
        <v>1009716.4629088119</v>
      </c>
      <c r="CS270" s="83">
        <f t="shared" si="615"/>
        <v>1009716.4629088119</v>
      </c>
      <c r="CT270" s="83">
        <f t="shared" si="616"/>
        <v>1009716.4629088119</v>
      </c>
      <c r="CU270" s="83">
        <f t="shared" si="617"/>
        <v>1009716.4629088119</v>
      </c>
      <c r="CV270" s="83">
        <f t="shared" si="490"/>
        <v>1009716.4629088119</v>
      </c>
      <c r="CW270" s="83">
        <f>INDEX($CO:$CU,ROW(),MATCH($CW$42,$CO$47:$CU$47,0))</f>
        <v>1009716.4629088119</v>
      </c>
      <c r="CX270" s="83">
        <f t="shared" si="481"/>
        <v>152283.83601850271</v>
      </c>
      <c r="CY270" s="83">
        <f t="shared" si="482"/>
        <v>3799.7026132047176</v>
      </c>
      <c r="CZ270" s="83">
        <f t="shared" si="491"/>
        <v>8949.1033679172397</v>
      </c>
      <c r="DA270" s="83">
        <f t="shared" si="492"/>
        <v>0</v>
      </c>
      <c r="DB270" s="83">
        <f t="shared" si="493"/>
        <v>0</v>
      </c>
      <c r="DC270" s="83">
        <f t="shared" si="618"/>
        <v>0</v>
      </c>
      <c r="DD270" s="83">
        <f t="shared" si="619"/>
        <v>71398.536527052522</v>
      </c>
      <c r="DE270" s="83">
        <f t="shared" si="620"/>
        <v>0</v>
      </c>
      <c r="DF270" s="83">
        <f t="shared" si="621"/>
        <v>1018722.2002865672</v>
      </c>
      <c r="DG270" s="83">
        <f t="shared" si="622"/>
        <v>1018722.2002865672</v>
      </c>
      <c r="DH270" s="83">
        <f t="shared" si="623"/>
        <v>1018722.2002865672</v>
      </c>
      <c r="DI270" s="83">
        <f t="shared" si="624"/>
        <v>1018722.2002865672</v>
      </c>
      <c r="DJ270" s="83">
        <f t="shared" si="494"/>
        <v>1018722.2002865672</v>
      </c>
      <c r="DK270" s="83">
        <f>INDEX($DC:$DI,ROW(),MATCH($DK$42,$DC$47:$DI$47,0))</f>
        <v>1018722.2002865672</v>
      </c>
      <c r="DL270" s="83">
        <f t="shared" si="495"/>
        <v>152779.15003715456</v>
      </c>
      <c r="DM270" s="83">
        <f t="shared" si="496"/>
        <v>3805.0385889485478</v>
      </c>
      <c r="DN270" s="83">
        <f t="shared" si="497"/>
        <v>0</v>
      </c>
      <c r="DO270" s="83">
        <f t="shared" si="498"/>
        <v>0</v>
      </c>
      <c r="DP270" s="83">
        <f t="shared" si="499"/>
        <v>0</v>
      </c>
      <c r="DQ270" s="83">
        <f t="shared" si="500"/>
        <v>0</v>
      </c>
      <c r="DR270" s="83">
        <f t="shared" si="501"/>
        <v>-8409.3451942469164</v>
      </c>
      <c r="DS270" s="83">
        <f t="shared" si="502"/>
        <v>0</v>
      </c>
      <c r="DT270" s="83">
        <f t="shared" si="503"/>
        <v>-26719.359722040455</v>
      </c>
      <c r="DU270" s="83">
        <f t="shared" si="504"/>
        <v>-26719.359722040459</v>
      </c>
      <c r="DV270" s="83">
        <f t="shared" si="505"/>
        <v>6284.4112467839705</v>
      </c>
      <c r="DW270" s="83">
        <f t="shared" si="506"/>
        <v>0</v>
      </c>
      <c r="DX270" s="83">
        <f t="shared" si="507"/>
        <v>0</v>
      </c>
      <c r="DY270" s="83">
        <f t="shared" si="508"/>
        <v>0</v>
      </c>
      <c r="DZ270" s="83">
        <f t="shared" si="509"/>
        <v>0</v>
      </c>
      <c r="EA270" s="83">
        <f t="shared" si="510"/>
        <v>0</v>
      </c>
      <c r="EB270" s="83">
        <f t="shared" si="511"/>
        <v>-8591.9777781779812</v>
      </c>
      <c r="EC270" s="83">
        <f t="shared" si="512"/>
        <v>0</v>
      </c>
      <c r="ED270" s="83">
        <f t="shared" si="513"/>
        <v>-27503.99317597285</v>
      </c>
      <c r="EE270" s="83">
        <f t="shared" si="514"/>
        <v>-27503.993175972842</v>
      </c>
      <c r="EF270" s="83">
        <f t="shared" si="515"/>
        <v>6246.7534342919353</v>
      </c>
      <c r="EG270" s="83">
        <f t="shared" si="516"/>
        <v>0</v>
      </c>
      <c r="EH270" s="83">
        <f t="shared" si="517"/>
        <v>8920.4115470051765</v>
      </c>
      <c r="EI270" s="83">
        <f t="shared" si="518"/>
        <v>0</v>
      </c>
      <c r="EJ270" s="83">
        <f t="shared" si="519"/>
        <v>0</v>
      </c>
      <c r="EK270" s="83">
        <f t="shared" si="520"/>
        <v>0</v>
      </c>
      <c r="EL270" s="83">
        <f t="shared" si="521"/>
        <v>79514.955593649589</v>
      </c>
      <c r="EM270" s="83">
        <f t="shared" si="522"/>
        <v>0</v>
      </c>
      <c r="EN270" s="83">
        <f t="shared" si="523"/>
        <v>1036435.8226308523</v>
      </c>
      <c r="EO270" s="83">
        <f t="shared" si="524"/>
        <v>1036435.8226308523</v>
      </c>
      <c r="EP270" s="83">
        <f t="shared" si="625"/>
        <v>1036435.8226308523</v>
      </c>
      <c r="EQ270" s="83">
        <f t="shared" si="626"/>
        <v>1036435.8226308523</v>
      </c>
      <c r="ER270" s="83">
        <f t="shared" si="525"/>
        <v>1036435.8226308523</v>
      </c>
      <c r="ES270" s="83">
        <f>INDEX($EK:$EQ,ROW(),MATCH($ES$42,$EK$47:$EQ$47,0))</f>
        <v>1036435.8226308523</v>
      </c>
      <c r="ET270" s="83">
        <f t="shared" si="526"/>
        <v>145999.42477171874</v>
      </c>
      <c r="EU270" s="83">
        <f t="shared" si="527"/>
        <v>3799.7026132047176</v>
      </c>
      <c r="EV270" s="83">
        <f t="shared" si="528"/>
        <v>8949.1033679172397</v>
      </c>
      <c r="EW270" s="83">
        <f t="shared" si="529"/>
        <v>0</v>
      </c>
      <c r="EX270" s="83">
        <f t="shared" si="530"/>
        <v>0</v>
      </c>
      <c r="EY270" s="83">
        <f t="shared" si="531"/>
        <v>0</v>
      </c>
      <c r="EZ270" s="83">
        <f t="shared" si="532"/>
        <v>79990.514305230507</v>
      </c>
      <c r="FA270" s="83">
        <f t="shared" si="533"/>
        <v>0</v>
      </c>
      <c r="FB270" s="83">
        <f t="shared" si="534"/>
        <v>1046226.19346254</v>
      </c>
      <c r="FC270" s="83">
        <f t="shared" si="535"/>
        <v>1046226.19346254</v>
      </c>
      <c r="FD270" s="83">
        <f t="shared" si="627"/>
        <v>1046226.19346254</v>
      </c>
      <c r="FE270" s="83">
        <f t="shared" si="628"/>
        <v>1046226.19346254</v>
      </c>
      <c r="FF270" s="83">
        <f t="shared" si="536"/>
        <v>1046226.19346254</v>
      </c>
      <c r="FG270" s="113">
        <f>INDEX($EY:$FE,ROW(),MATCH($FG$42,$EY$47:$FE$47,0))</f>
        <v>1046226.19346254</v>
      </c>
      <c r="FH270" s="83">
        <f t="shared" si="537"/>
        <v>146532.39660286263</v>
      </c>
      <c r="FI270" s="83">
        <f t="shared" si="538"/>
        <v>3805.0385889485478</v>
      </c>
      <c r="FJ270" s="84">
        <v>654222.84018983296</v>
      </c>
      <c r="FK270" s="84">
        <v>451156.70369409397</v>
      </c>
      <c r="FL270" s="84">
        <v>950200.43238228303</v>
      </c>
      <c r="FM270" s="83">
        <f t="shared" si="629"/>
        <v>950200.43238228303</v>
      </c>
      <c r="FN270" s="83">
        <f t="shared" si="630"/>
        <v>0</v>
      </c>
      <c r="FO270" s="83">
        <f t="shared" si="539"/>
        <v>1401357.136076377</v>
      </c>
      <c r="FP270" s="84">
        <v>6161885.1768359197</v>
      </c>
      <c r="FQ270" s="84">
        <v>64739219.683654502</v>
      </c>
      <c r="FR270" s="83">
        <f t="shared" si="540"/>
        <v>64987781.319832608</v>
      </c>
      <c r="FS270" s="83">
        <f t="shared" si="541"/>
        <v>248561.63617810607</v>
      </c>
      <c r="FT270" s="84">
        <v>60881476.119262896</v>
      </c>
      <c r="FU270" s="83">
        <f t="shared" si="631"/>
        <v>61239174.783313178</v>
      </c>
      <c r="FV270" s="83">
        <f t="shared" si="632"/>
        <v>0</v>
      </c>
      <c r="FW270" s="83">
        <f t="shared" si="633"/>
        <v>63763465.940585203</v>
      </c>
      <c r="FX270" s="84">
        <v>409816.74</v>
      </c>
      <c r="FY270" s="83">
        <f t="shared" si="542"/>
        <v>3105678.1966868266</v>
      </c>
      <c r="FZ270" s="83">
        <f t="shared" si="634"/>
        <v>0</v>
      </c>
      <c r="GA270" s="83">
        <f t="shared" si="543"/>
        <v>0</v>
      </c>
      <c r="GB270" s="83">
        <f t="shared" si="544"/>
        <v>0</v>
      </c>
      <c r="GC270" s="83">
        <f t="shared" si="545"/>
        <v>0</v>
      </c>
      <c r="GD270" s="83">
        <f t="shared" si="546"/>
        <v>0</v>
      </c>
      <c r="GE270" s="83">
        <f t="shared" si="547"/>
        <v>0</v>
      </c>
      <c r="GF270" s="83">
        <f t="shared" si="548"/>
        <v>0</v>
      </c>
      <c r="GG270" s="83">
        <f t="shared" si="549"/>
        <v>0</v>
      </c>
      <c r="GH270" s="83">
        <f t="shared" si="550"/>
        <v>0</v>
      </c>
      <c r="GI270" s="83">
        <f t="shared" si="551"/>
        <v>61239174.783313178</v>
      </c>
      <c r="GJ270" s="83">
        <f t="shared" si="552"/>
        <v>0</v>
      </c>
      <c r="GK270" s="83">
        <f t="shared" si="553"/>
        <v>0</v>
      </c>
      <c r="GL270" s="83">
        <f t="shared" si="554"/>
        <v>0</v>
      </c>
      <c r="GM270" s="83">
        <f t="shared" si="555"/>
        <v>61239174.783313178</v>
      </c>
      <c r="GN270" s="83">
        <f t="shared" si="556"/>
        <v>61239174.783313178</v>
      </c>
      <c r="GO270" s="83">
        <f t="shared" si="557"/>
        <v>61239174.783313178</v>
      </c>
      <c r="GP270" s="83">
        <f t="shared" si="558"/>
        <v>61239174.783313178</v>
      </c>
      <c r="GQ270" s="83">
        <f t="shared" si="559"/>
        <v>0</v>
      </c>
      <c r="GR270" s="83">
        <f t="shared" si="560"/>
        <v>0</v>
      </c>
      <c r="GS270" s="83">
        <f t="shared" si="561"/>
        <v>0</v>
      </c>
      <c r="GT270" s="83">
        <f t="shared" si="562"/>
        <v>0</v>
      </c>
      <c r="GU270" s="83">
        <f t="shared" si="563"/>
        <v>0</v>
      </c>
      <c r="GV270" s="83">
        <f t="shared" si="564"/>
        <v>0</v>
      </c>
      <c r="GW270" s="83">
        <f t="shared" si="565"/>
        <v>0</v>
      </c>
      <c r="GX270" s="83">
        <f t="shared" si="566"/>
        <v>0</v>
      </c>
      <c r="GY270" s="83">
        <f t="shared" si="567"/>
        <v>61248095.194860183</v>
      </c>
      <c r="GZ270" s="83">
        <f t="shared" si="568"/>
        <v>0</v>
      </c>
      <c r="HA270" s="83">
        <f t="shared" si="569"/>
        <v>0</v>
      </c>
      <c r="HB270" s="83">
        <f t="shared" si="570"/>
        <v>0</v>
      </c>
      <c r="HC270" s="83">
        <f t="shared" si="571"/>
        <v>61310280.39371258</v>
      </c>
      <c r="HD270" s="83">
        <f t="shared" si="572"/>
        <v>62248891.246221989</v>
      </c>
      <c r="HE270" s="83">
        <f t="shared" si="573"/>
        <v>61391458.61933168</v>
      </c>
      <c r="HF270" s="83">
        <f t="shared" si="574"/>
        <v>61242974.485926382</v>
      </c>
      <c r="HG270" s="83">
        <f t="shared" si="575"/>
        <v>61248095.194860183</v>
      </c>
      <c r="HH270" s="83">
        <f t="shared" si="576"/>
        <v>0</v>
      </c>
      <c r="HI270" s="83">
        <f t="shared" si="577"/>
        <v>0</v>
      </c>
      <c r="HJ270" s="83">
        <f t="shared" si="578"/>
        <v>0</v>
      </c>
      <c r="HK270" s="83">
        <f t="shared" si="579"/>
        <v>61318872.371490762</v>
      </c>
      <c r="HL270" s="83">
        <f t="shared" si="580"/>
        <v>62276395.239397965</v>
      </c>
      <c r="HM270" s="83">
        <f t="shared" si="581"/>
        <v>61385211.865897387</v>
      </c>
      <c r="HN270" s="83">
        <f t="shared" si="582"/>
        <v>61242974.485926382</v>
      </c>
    </row>
    <row r="271" spans="1:222" x14ac:dyDescent="0.2">
      <c r="A271" s="63"/>
      <c r="K271" s="64" t="s">
        <v>616</v>
      </c>
      <c r="L271" s="64"/>
      <c r="M271" s="84">
        <v>1</v>
      </c>
      <c r="N271" s="84">
        <v>2</v>
      </c>
      <c r="O271" s="84"/>
      <c r="P271" s="84"/>
      <c r="Q271" s="84">
        <v>1</v>
      </c>
      <c r="R271" s="84">
        <v>1</v>
      </c>
      <c r="S271" s="83">
        <f t="shared" si="483"/>
        <v>40</v>
      </c>
      <c r="T271" s="87">
        <f t="shared" si="484"/>
        <v>0</v>
      </c>
      <c r="U271" s="84"/>
      <c r="V271" s="84"/>
      <c r="W271" s="85">
        <v>0.99962112393847502</v>
      </c>
      <c r="X271" s="85">
        <v>0.99962242148436797</v>
      </c>
      <c r="Y271" s="85">
        <v>0.99961940124542803</v>
      </c>
      <c r="Z271" s="85">
        <v>0.99962111129116205</v>
      </c>
      <c r="AA271" s="85">
        <v>0.99961537845743897</v>
      </c>
      <c r="AB271" s="85">
        <v>0.99962650861047697</v>
      </c>
      <c r="AC271" s="85">
        <v>0.99962112393847502</v>
      </c>
      <c r="AD271" s="85">
        <v>0.99962990029652099</v>
      </c>
      <c r="AE271" s="85">
        <v>0.99962147898137599</v>
      </c>
      <c r="AF271" s="98">
        <v>93358527.711315304</v>
      </c>
      <c r="AG271" s="84">
        <v>93391782.597703502</v>
      </c>
      <c r="AH271" s="84">
        <v>93313704.653727397</v>
      </c>
      <c r="AI271" s="84">
        <v>93358343.574972793</v>
      </c>
      <c r="AJ271" s="84">
        <v>93227984.283314094</v>
      </c>
      <c r="AK271" s="84">
        <v>93481702.474130794</v>
      </c>
      <c r="AL271" s="98">
        <v>93358527.711315304</v>
      </c>
      <c r="AM271" s="84">
        <v>93587378.936195403</v>
      </c>
      <c r="AN271" s="84">
        <v>93387940.637989104</v>
      </c>
      <c r="AO271" s="84">
        <v>-628821.77014571999</v>
      </c>
      <c r="AP271" s="84"/>
      <c r="AQ271" s="84"/>
      <c r="AR271" s="84">
        <v>98226439.869401693</v>
      </c>
      <c r="AS271" s="83">
        <f t="shared" si="485"/>
        <v>98226439.869401693</v>
      </c>
      <c r="AT271" s="83">
        <f t="shared" si="583"/>
        <v>98226439.869401693</v>
      </c>
      <c r="AU271" s="83">
        <f t="shared" si="486"/>
        <v>0</v>
      </c>
      <c r="AV271" s="84">
        <v>98505734.810000002</v>
      </c>
      <c r="AW271" s="84">
        <v>96809368.879999995</v>
      </c>
      <c r="AX271" s="84"/>
      <c r="AY271" s="83">
        <f t="shared" si="584"/>
        <v>98505734.810000002</v>
      </c>
      <c r="AZ271" s="83">
        <f t="shared" si="585"/>
        <v>0</v>
      </c>
      <c r="BA271" s="83">
        <f t="shared" si="586"/>
        <v>94426071.871169597</v>
      </c>
      <c r="BB271" s="83">
        <f t="shared" si="587"/>
        <v>95946219.070462435</v>
      </c>
      <c r="BC271" s="83">
        <f t="shared" si="588"/>
        <v>95946219.070462435</v>
      </c>
      <c r="BD271" s="83">
        <f t="shared" si="589"/>
        <v>95946219.070462435</v>
      </c>
      <c r="BE271" s="83">
        <f t="shared" si="487"/>
        <v>0</v>
      </c>
      <c r="BF271" s="83">
        <f t="shared" si="488"/>
        <v>0</v>
      </c>
      <c r="BG271" s="83">
        <f t="shared" si="590"/>
        <v>94426071.871169597</v>
      </c>
      <c r="BH271" s="83">
        <f t="shared" si="591"/>
        <v>94459326.757557794</v>
      </c>
      <c r="BI271" s="83">
        <f t="shared" si="592"/>
        <v>94381248.81358169</v>
      </c>
      <c r="BJ271" s="83">
        <f t="shared" si="593"/>
        <v>94425887.734827086</v>
      </c>
      <c r="BK271" s="83">
        <f t="shared" si="594"/>
        <v>94295528.443168387</v>
      </c>
      <c r="BL271" s="83">
        <f t="shared" si="595"/>
        <v>94549246.633985087</v>
      </c>
      <c r="BM271" s="83">
        <f t="shared" si="596"/>
        <v>94654923.096049696</v>
      </c>
      <c r="BN271" s="83">
        <f t="shared" si="597"/>
        <v>94455484.797843397</v>
      </c>
      <c r="BO271" s="83">
        <f t="shared" si="489"/>
        <v>0</v>
      </c>
      <c r="BP271" s="83">
        <f t="shared" si="598"/>
        <v>0</v>
      </c>
      <c r="BQ271" s="83">
        <f t="shared" si="599"/>
        <v>94390700.55988057</v>
      </c>
      <c r="BR271" s="83">
        <f t="shared" si="600"/>
        <v>95924996.283689022</v>
      </c>
      <c r="BS271" s="83">
        <f t="shared" si="601"/>
        <v>95924996.283689022</v>
      </c>
      <c r="BT271" s="83">
        <f t="shared" si="602"/>
        <v>95924996.283689022</v>
      </c>
      <c r="BU271" s="83">
        <f t="shared" si="603"/>
        <v>94390700.55988057</v>
      </c>
      <c r="BV271" s="83">
        <f t="shared" si="604"/>
        <v>94424064.026912332</v>
      </c>
      <c r="BW271" s="83">
        <f t="shared" si="605"/>
        <v>94345733.733805984</v>
      </c>
      <c r="BX271" s="83">
        <f t="shared" si="606"/>
        <v>94390515.312570721</v>
      </c>
      <c r="BY271" s="83">
        <f t="shared" si="607"/>
        <v>94259670.952043489</v>
      </c>
      <c r="BZ271" s="83">
        <f t="shared" si="608"/>
        <v>94514332.023033053</v>
      </c>
      <c r="CA271" s="83">
        <f t="shared" si="609"/>
        <v>94620286.434856027</v>
      </c>
      <c r="CB271" s="83">
        <f t="shared" si="610"/>
        <v>94420135.499425903</v>
      </c>
      <c r="CC271" s="84"/>
      <c r="CD271" s="84"/>
      <c r="CE271" s="84"/>
      <c r="CF271" s="84"/>
      <c r="CG271" s="84"/>
      <c r="CH271" s="84"/>
      <c r="CI271" s="84"/>
      <c r="CJ271" s="84"/>
      <c r="CK271" s="84"/>
      <c r="CL271" s="83">
        <f t="shared" si="478"/>
        <v>33254.886388197541</v>
      </c>
      <c r="CM271" s="83">
        <f t="shared" si="479"/>
        <v>0</v>
      </c>
      <c r="CN271" s="83">
        <f t="shared" si="480"/>
        <v>0</v>
      </c>
      <c r="CO271" s="83">
        <f t="shared" si="611"/>
        <v>0</v>
      </c>
      <c r="CP271" s="83">
        <f t="shared" si="612"/>
        <v>123174.76281549037</v>
      </c>
      <c r="CQ271" s="83">
        <f t="shared" si="613"/>
        <v>0</v>
      </c>
      <c r="CR271" s="83">
        <f t="shared" si="614"/>
        <v>1520147.1992928386</v>
      </c>
      <c r="CS271" s="83">
        <f t="shared" si="615"/>
        <v>1520147.1992928386</v>
      </c>
      <c r="CT271" s="83">
        <f t="shared" si="616"/>
        <v>1520147.1992928386</v>
      </c>
      <c r="CU271" s="83">
        <f t="shared" si="617"/>
        <v>1520147.1992928386</v>
      </c>
      <c r="CV271" s="83">
        <f t="shared" si="490"/>
        <v>1520147.1992928386</v>
      </c>
      <c r="CW271" s="83">
        <f>INDEX($CO:$CU,ROW(),MATCH($CW$42,$CO$47:$CU$47,0))</f>
        <v>1520147.1992928386</v>
      </c>
      <c r="CX271" s="83">
        <f t="shared" si="481"/>
        <v>228851.2248800993</v>
      </c>
      <c r="CY271" s="83">
        <f t="shared" si="482"/>
        <v>29412.926673799753</v>
      </c>
      <c r="CZ271" s="83">
        <f t="shared" si="491"/>
        <v>33363.467031762004</v>
      </c>
      <c r="DA271" s="83">
        <f t="shared" si="492"/>
        <v>0</v>
      </c>
      <c r="DB271" s="83">
        <f t="shared" si="493"/>
        <v>0</v>
      </c>
      <c r="DC271" s="83">
        <f t="shared" si="618"/>
        <v>0</v>
      </c>
      <c r="DD271" s="83">
        <f t="shared" si="619"/>
        <v>123631.46315248311</v>
      </c>
      <c r="DE271" s="83">
        <f t="shared" si="620"/>
        <v>0</v>
      </c>
      <c r="DF271" s="83">
        <f t="shared" si="621"/>
        <v>1534295.7238084525</v>
      </c>
      <c r="DG271" s="83">
        <f t="shared" si="622"/>
        <v>1534295.7238084525</v>
      </c>
      <c r="DH271" s="83">
        <f t="shared" si="623"/>
        <v>1534295.7238084525</v>
      </c>
      <c r="DI271" s="83">
        <f t="shared" si="624"/>
        <v>1534295.7238084525</v>
      </c>
      <c r="DJ271" s="83">
        <f t="shared" si="494"/>
        <v>1534295.7238084525</v>
      </c>
      <c r="DK271" s="83">
        <f>INDEX($DC:$DI,ROW(),MATCH($DK$42,$DC$47:$DI$47,0))</f>
        <v>1534295.7238084525</v>
      </c>
      <c r="DL271" s="83">
        <f t="shared" si="495"/>
        <v>229585.87497545779</v>
      </c>
      <c r="DM271" s="83">
        <f t="shared" si="496"/>
        <v>29434.939545333385</v>
      </c>
      <c r="DN271" s="83">
        <f t="shared" si="497"/>
        <v>0</v>
      </c>
      <c r="DO271" s="83">
        <f t="shared" si="498"/>
        <v>0</v>
      </c>
      <c r="DP271" s="83">
        <f t="shared" si="499"/>
        <v>0</v>
      </c>
      <c r="DQ271" s="83">
        <f t="shared" si="500"/>
        <v>0</v>
      </c>
      <c r="DR271" s="83">
        <f t="shared" si="501"/>
        <v>-14567.332927974543</v>
      </c>
      <c r="DS271" s="83">
        <f t="shared" si="502"/>
        <v>0</v>
      </c>
      <c r="DT271" s="83">
        <f t="shared" si="503"/>
        <v>-40226.500547833348</v>
      </c>
      <c r="DU271" s="83">
        <f t="shared" si="504"/>
        <v>-40226.500547833355</v>
      </c>
      <c r="DV271" s="83">
        <f t="shared" si="505"/>
        <v>9444.1750948671979</v>
      </c>
      <c r="DW271" s="83">
        <f t="shared" si="506"/>
        <v>0</v>
      </c>
      <c r="DX271" s="83">
        <f t="shared" si="507"/>
        <v>0</v>
      </c>
      <c r="DY271" s="83">
        <f t="shared" si="508"/>
        <v>0</v>
      </c>
      <c r="DZ271" s="83">
        <f t="shared" si="509"/>
        <v>0</v>
      </c>
      <c r="EA271" s="83">
        <f t="shared" si="510"/>
        <v>0</v>
      </c>
      <c r="EB271" s="83">
        <f t="shared" si="511"/>
        <v>-14877.598838279944</v>
      </c>
      <c r="EC271" s="83">
        <f t="shared" si="512"/>
        <v>0</v>
      </c>
      <c r="ED271" s="83">
        <f t="shared" si="513"/>
        <v>-41423.716009802592</v>
      </c>
      <c r="EE271" s="83">
        <f t="shared" si="514"/>
        <v>-41423.716009802585</v>
      </c>
      <c r="EF271" s="83">
        <f t="shared" si="515"/>
        <v>9387.1863576874402</v>
      </c>
      <c r="EG271" s="83">
        <f t="shared" si="516"/>
        <v>0</v>
      </c>
      <c r="EH271" s="83">
        <f t="shared" si="517"/>
        <v>33254.886388197541</v>
      </c>
      <c r="EI271" s="83">
        <f t="shared" si="518"/>
        <v>0</v>
      </c>
      <c r="EJ271" s="83">
        <f t="shared" si="519"/>
        <v>0</v>
      </c>
      <c r="EK271" s="83">
        <f t="shared" si="520"/>
        <v>0</v>
      </c>
      <c r="EL271" s="83">
        <f t="shared" si="521"/>
        <v>137742.09574346492</v>
      </c>
      <c r="EM271" s="83">
        <f t="shared" si="522"/>
        <v>0</v>
      </c>
      <c r="EN271" s="83">
        <f t="shared" si="523"/>
        <v>1560373.6998406718</v>
      </c>
      <c r="EO271" s="83">
        <f t="shared" si="524"/>
        <v>1560373.6998406718</v>
      </c>
      <c r="EP271" s="83">
        <f t="shared" si="625"/>
        <v>1560373.6998406718</v>
      </c>
      <c r="EQ271" s="83">
        <f t="shared" si="626"/>
        <v>1560373.6998406718</v>
      </c>
      <c r="ER271" s="83">
        <f t="shared" si="525"/>
        <v>1560373.6998406718</v>
      </c>
      <c r="ES271" s="83">
        <f>INDEX($EK:$EQ,ROW(),MATCH($ES$42,$EK$47:$EQ$47,0))</f>
        <v>1560373.6998406718</v>
      </c>
      <c r="ET271" s="83">
        <f t="shared" si="526"/>
        <v>219407.04978523211</v>
      </c>
      <c r="EU271" s="83">
        <f t="shared" si="527"/>
        <v>29412.926673799753</v>
      </c>
      <c r="EV271" s="83">
        <f t="shared" si="528"/>
        <v>33363.467031762004</v>
      </c>
      <c r="EW271" s="83">
        <f t="shared" si="529"/>
        <v>0</v>
      </c>
      <c r="EX271" s="83">
        <f t="shared" si="530"/>
        <v>0</v>
      </c>
      <c r="EY271" s="83">
        <f t="shared" si="531"/>
        <v>0</v>
      </c>
      <c r="EZ271" s="83">
        <f t="shared" si="532"/>
        <v>138509.06199076306</v>
      </c>
      <c r="FA271" s="83">
        <f t="shared" si="533"/>
        <v>0</v>
      </c>
      <c r="FB271" s="83">
        <f t="shared" si="534"/>
        <v>1575719.4398182551</v>
      </c>
      <c r="FC271" s="83">
        <f t="shared" si="535"/>
        <v>1575719.4398182551</v>
      </c>
      <c r="FD271" s="83">
        <f t="shared" si="627"/>
        <v>1575719.4398182551</v>
      </c>
      <c r="FE271" s="83">
        <f t="shared" si="628"/>
        <v>1575719.4398182551</v>
      </c>
      <c r="FF271" s="83">
        <f t="shared" si="536"/>
        <v>1575719.4398182551</v>
      </c>
      <c r="FG271" s="113">
        <f>INDEX($EY:$FE,ROW(),MATCH($FG$42,$EY$47:$FE$47,0))</f>
        <v>1575719.4398182551</v>
      </c>
      <c r="FH271" s="83">
        <f t="shared" si="537"/>
        <v>220198.68861777036</v>
      </c>
      <c r="FI271" s="83">
        <f t="shared" si="538"/>
        <v>29434.939545333385</v>
      </c>
      <c r="FJ271" s="84">
        <v>976377.57246639801</v>
      </c>
      <c r="FK271" s="84">
        <v>693315.090096973</v>
      </c>
      <c r="FL271" s="84">
        <v>1537862.2541916801</v>
      </c>
      <c r="FM271" s="83">
        <f t="shared" si="629"/>
        <v>1537862.2541916801</v>
      </c>
      <c r="FN271" s="83">
        <f t="shared" si="630"/>
        <v>0</v>
      </c>
      <c r="FO271" s="83">
        <f t="shared" si="539"/>
        <v>2231177.3442886532</v>
      </c>
      <c r="FP271" s="84">
        <v>8823063.8315540105</v>
      </c>
      <c r="FQ271" s="84">
        <v>98592224.1489719</v>
      </c>
      <c r="FR271" s="83">
        <f t="shared" si="540"/>
        <v>98974036.626114264</v>
      </c>
      <c r="FS271" s="83">
        <f t="shared" si="541"/>
        <v>381812.47714236379</v>
      </c>
      <c r="FT271" s="84">
        <v>93358527.711315304</v>
      </c>
      <c r="FU271" s="83">
        <f t="shared" si="631"/>
        <v>94426071.871169597</v>
      </c>
      <c r="FV271" s="83">
        <f t="shared" si="632"/>
        <v>0</v>
      </c>
      <c r="FW271" s="83">
        <f t="shared" si="633"/>
        <v>98226439.869401693</v>
      </c>
      <c r="FX271" s="84">
        <v>6861819.0199999996</v>
      </c>
      <c r="FY271" s="83">
        <f t="shared" si="542"/>
        <v>10941481.958830401</v>
      </c>
      <c r="FZ271" s="83">
        <f t="shared" si="634"/>
        <v>0</v>
      </c>
      <c r="GA271" s="83">
        <f t="shared" si="543"/>
        <v>0</v>
      </c>
      <c r="GB271" s="83">
        <f t="shared" si="544"/>
        <v>0</v>
      </c>
      <c r="GC271" s="83">
        <f t="shared" si="545"/>
        <v>0</v>
      </c>
      <c r="GD271" s="83">
        <f t="shared" si="546"/>
        <v>0</v>
      </c>
      <c r="GE271" s="83">
        <f t="shared" si="547"/>
        <v>0</v>
      </c>
      <c r="GF271" s="83">
        <f t="shared" si="548"/>
        <v>0</v>
      </c>
      <c r="GG271" s="83">
        <f t="shared" si="549"/>
        <v>0</v>
      </c>
      <c r="GH271" s="83">
        <f t="shared" si="550"/>
        <v>0</v>
      </c>
      <c r="GI271" s="83">
        <f t="shared" si="551"/>
        <v>94426071.871169597</v>
      </c>
      <c r="GJ271" s="83">
        <f t="shared" si="552"/>
        <v>0</v>
      </c>
      <c r="GK271" s="83">
        <f t="shared" si="553"/>
        <v>0</v>
      </c>
      <c r="GL271" s="83">
        <f t="shared" si="554"/>
        <v>0</v>
      </c>
      <c r="GM271" s="83">
        <f t="shared" si="555"/>
        <v>94426071.871169597</v>
      </c>
      <c r="GN271" s="83">
        <f t="shared" si="556"/>
        <v>94426071.871169597</v>
      </c>
      <c r="GO271" s="83">
        <f t="shared" si="557"/>
        <v>94426071.871169597</v>
      </c>
      <c r="GP271" s="83">
        <f t="shared" si="558"/>
        <v>94426071.871169597</v>
      </c>
      <c r="GQ271" s="83">
        <f t="shared" si="559"/>
        <v>0</v>
      </c>
      <c r="GR271" s="83">
        <f t="shared" si="560"/>
        <v>0</v>
      </c>
      <c r="GS271" s="83">
        <f t="shared" si="561"/>
        <v>0</v>
      </c>
      <c r="GT271" s="83">
        <f t="shared" si="562"/>
        <v>0</v>
      </c>
      <c r="GU271" s="83">
        <f t="shared" si="563"/>
        <v>0</v>
      </c>
      <c r="GV271" s="83">
        <f t="shared" si="564"/>
        <v>0</v>
      </c>
      <c r="GW271" s="83">
        <f t="shared" si="565"/>
        <v>0</v>
      </c>
      <c r="GX271" s="83">
        <f t="shared" si="566"/>
        <v>0</v>
      </c>
      <c r="GY271" s="83">
        <f t="shared" si="567"/>
        <v>94459326.757557794</v>
      </c>
      <c r="GZ271" s="83">
        <f t="shared" si="568"/>
        <v>0</v>
      </c>
      <c r="HA271" s="83">
        <f t="shared" si="569"/>
        <v>0</v>
      </c>
      <c r="HB271" s="83">
        <f t="shared" si="570"/>
        <v>0</v>
      </c>
      <c r="HC271" s="83">
        <f t="shared" si="571"/>
        <v>94549246.633985087</v>
      </c>
      <c r="HD271" s="83">
        <f t="shared" si="572"/>
        <v>95946219.070462435</v>
      </c>
      <c r="HE271" s="83">
        <f t="shared" si="573"/>
        <v>94654923.096049696</v>
      </c>
      <c r="HF271" s="83">
        <f t="shared" si="574"/>
        <v>94455484.797843397</v>
      </c>
      <c r="HG271" s="83">
        <f t="shared" si="575"/>
        <v>94459326.757557794</v>
      </c>
      <c r="HH271" s="83">
        <f t="shared" si="576"/>
        <v>0</v>
      </c>
      <c r="HI271" s="83">
        <f t="shared" si="577"/>
        <v>0</v>
      </c>
      <c r="HJ271" s="83">
        <f t="shared" si="578"/>
        <v>0</v>
      </c>
      <c r="HK271" s="83">
        <f t="shared" si="579"/>
        <v>94564124.232823372</v>
      </c>
      <c r="HL271" s="83">
        <f t="shared" si="580"/>
        <v>95987642.786472231</v>
      </c>
      <c r="HM271" s="83">
        <f t="shared" si="581"/>
        <v>94645535.909692004</v>
      </c>
      <c r="HN271" s="83">
        <f t="shared" si="582"/>
        <v>94455484.797843397</v>
      </c>
    </row>
    <row r="272" spans="1:222" x14ac:dyDescent="0.2">
      <c r="A272" s="63"/>
      <c r="K272" s="64" t="s">
        <v>580</v>
      </c>
      <c r="L272" s="64"/>
      <c r="M272" s="84">
        <v>1</v>
      </c>
      <c r="N272" s="84">
        <v>2</v>
      </c>
      <c r="O272" s="84"/>
      <c r="P272" s="84"/>
      <c r="Q272" s="84">
        <v>1</v>
      </c>
      <c r="R272" s="84">
        <v>1</v>
      </c>
      <c r="S272" s="83">
        <f t="shared" si="483"/>
        <v>40</v>
      </c>
      <c r="T272" s="87">
        <f t="shared" si="484"/>
        <v>0</v>
      </c>
      <c r="U272" s="84"/>
      <c r="V272" s="84"/>
      <c r="W272" s="85">
        <v>0.99977030025645197</v>
      </c>
      <c r="X272" s="85">
        <v>0.99976984469601304</v>
      </c>
      <c r="Y272" s="85">
        <v>0.99977090942507596</v>
      </c>
      <c r="Z272" s="85">
        <v>0.99977030880211504</v>
      </c>
      <c r="AA272" s="85">
        <v>0.99977491435730903</v>
      </c>
      <c r="AB272" s="85">
        <v>0.99976616742063595</v>
      </c>
      <c r="AC272" s="85">
        <v>0.99977030025645197</v>
      </c>
      <c r="AD272" s="85">
        <v>0.99977908805076898</v>
      </c>
      <c r="AE272" s="85">
        <v>0.99977017992019201</v>
      </c>
      <c r="AF272" s="98">
        <v>128130084.33089299</v>
      </c>
      <c r="AG272" s="84">
        <v>128101856.37480301</v>
      </c>
      <c r="AH272" s="84">
        <v>128167745.46757901</v>
      </c>
      <c r="AI272" s="84">
        <v>128130931.082197</v>
      </c>
      <c r="AJ272" s="84">
        <v>128215504.866778</v>
      </c>
      <c r="AK272" s="84">
        <v>128052643.462915</v>
      </c>
      <c r="AL272" s="98">
        <v>128130084.33089299</v>
      </c>
      <c r="AM272" s="84">
        <v>128574315.34328599</v>
      </c>
      <c r="AN272" s="84">
        <v>128106946.76124901</v>
      </c>
      <c r="AO272" s="84"/>
      <c r="AP272" s="84"/>
      <c r="AQ272" s="84"/>
      <c r="AR272" s="84">
        <v>129157669.28647199</v>
      </c>
      <c r="AS272" s="83">
        <f t="shared" si="485"/>
        <v>129157669.28647199</v>
      </c>
      <c r="AT272" s="83">
        <f t="shared" si="583"/>
        <v>129157669.28647199</v>
      </c>
      <c r="AU272" s="83">
        <f t="shared" si="486"/>
        <v>0</v>
      </c>
      <c r="AV272" s="84">
        <v>129157669.29000001</v>
      </c>
      <c r="AW272" s="84">
        <v>127088358.33</v>
      </c>
      <c r="AX272" s="84"/>
      <c r="AY272" s="83">
        <f t="shared" si="584"/>
        <v>129157669.29000001</v>
      </c>
      <c r="AZ272" s="83">
        <f t="shared" si="585"/>
        <v>0</v>
      </c>
      <c r="BA272" s="83">
        <f t="shared" si="586"/>
        <v>130199395.290893</v>
      </c>
      <c r="BB272" s="83">
        <f t="shared" si="587"/>
        <v>130199395.290893</v>
      </c>
      <c r="BC272" s="83">
        <f t="shared" si="588"/>
        <v>130199395.290893</v>
      </c>
      <c r="BD272" s="83">
        <f t="shared" si="589"/>
        <v>130199395.290893</v>
      </c>
      <c r="BE272" s="83">
        <f t="shared" si="487"/>
        <v>0</v>
      </c>
      <c r="BF272" s="83">
        <f t="shared" si="488"/>
        <v>0</v>
      </c>
      <c r="BG272" s="83">
        <f t="shared" si="590"/>
        <v>130199395.290893</v>
      </c>
      <c r="BH272" s="83">
        <f t="shared" si="591"/>
        <v>130171167.33480301</v>
      </c>
      <c r="BI272" s="83">
        <f t="shared" si="592"/>
        <v>130237056.42757902</v>
      </c>
      <c r="BJ272" s="83">
        <f t="shared" si="593"/>
        <v>130200242.042197</v>
      </c>
      <c r="BK272" s="83">
        <f t="shared" si="594"/>
        <v>130284815.82677801</v>
      </c>
      <c r="BL272" s="83">
        <f t="shared" si="595"/>
        <v>130121954.42291501</v>
      </c>
      <c r="BM272" s="83">
        <f t="shared" si="596"/>
        <v>130643626.303286</v>
      </c>
      <c r="BN272" s="83">
        <f t="shared" si="597"/>
        <v>130176257.72124901</v>
      </c>
      <c r="BO272" s="83">
        <f t="shared" si="489"/>
        <v>0</v>
      </c>
      <c r="BP272" s="83">
        <f t="shared" si="598"/>
        <v>0</v>
      </c>
      <c r="BQ272" s="83">
        <f t="shared" si="599"/>
        <v>130169963.8433814</v>
      </c>
      <c r="BR272" s="83">
        <f t="shared" si="600"/>
        <v>130169963.8433814</v>
      </c>
      <c r="BS272" s="83">
        <f t="shared" si="601"/>
        <v>130169963.8433814</v>
      </c>
      <c r="BT272" s="83">
        <f t="shared" si="602"/>
        <v>130169963.8433814</v>
      </c>
      <c r="BU272" s="83">
        <f t="shared" si="603"/>
        <v>130169963.8433814</v>
      </c>
      <c r="BV272" s="83">
        <f t="shared" si="604"/>
        <v>130141684.01310778</v>
      </c>
      <c r="BW272" s="83">
        <f t="shared" si="605"/>
        <v>130207694.40508313</v>
      </c>
      <c r="BX272" s="83">
        <f t="shared" si="606"/>
        <v>130170811.49515063</v>
      </c>
      <c r="BY272" s="83">
        <f t="shared" si="607"/>
        <v>130255956.35746212</v>
      </c>
      <c r="BZ272" s="83">
        <f t="shared" si="608"/>
        <v>130092011.5429997</v>
      </c>
      <c r="CA272" s="83">
        <f t="shared" si="609"/>
        <v>130615222.70066248</v>
      </c>
      <c r="CB272" s="83">
        <f t="shared" si="610"/>
        <v>130146816.17252038</v>
      </c>
      <c r="CC272" s="84"/>
      <c r="CD272" s="84"/>
      <c r="CE272" s="84"/>
      <c r="CF272" s="84"/>
      <c r="CG272" s="84"/>
      <c r="CH272" s="84"/>
      <c r="CI272" s="84"/>
      <c r="CJ272" s="84"/>
      <c r="CK272" s="84"/>
      <c r="CL272" s="83">
        <f t="shared" si="478"/>
        <v>0</v>
      </c>
      <c r="CM272" s="83">
        <f t="shared" si="479"/>
        <v>37661.136686012149</v>
      </c>
      <c r="CN272" s="83">
        <f t="shared" si="480"/>
        <v>846.75130400061607</v>
      </c>
      <c r="CO272" s="83">
        <f t="shared" si="611"/>
        <v>85420.535885006189</v>
      </c>
      <c r="CP272" s="83">
        <f t="shared" si="612"/>
        <v>0</v>
      </c>
      <c r="CQ272" s="83">
        <f t="shared" si="613"/>
        <v>0</v>
      </c>
      <c r="CR272" s="83">
        <f t="shared" si="614"/>
        <v>0</v>
      </c>
      <c r="CS272" s="83">
        <f t="shared" si="615"/>
        <v>0</v>
      </c>
      <c r="CT272" s="83">
        <f t="shared" si="616"/>
        <v>0</v>
      </c>
      <c r="CU272" s="83">
        <f t="shared" si="617"/>
        <v>0</v>
      </c>
      <c r="CV272" s="83">
        <f t="shared" si="490"/>
        <v>85420.535885006189</v>
      </c>
      <c r="CW272" s="83">
        <f>INDEX($CO:$CU,ROW(),MATCH($CW$42,$CO$47:$CU$47,0))</f>
        <v>0</v>
      </c>
      <c r="CX272" s="83">
        <f t="shared" si="481"/>
        <v>444231.01239299774</v>
      </c>
      <c r="CY272" s="83">
        <f t="shared" si="482"/>
        <v>0</v>
      </c>
      <c r="CZ272" s="83">
        <f t="shared" si="491"/>
        <v>0</v>
      </c>
      <c r="DA272" s="83">
        <f t="shared" si="492"/>
        <v>37730.561701729894</v>
      </c>
      <c r="DB272" s="83">
        <f t="shared" si="493"/>
        <v>847.65176922082901</v>
      </c>
      <c r="DC272" s="83">
        <f t="shared" si="618"/>
        <v>85992.51408071816</v>
      </c>
      <c r="DD272" s="83">
        <f t="shared" si="619"/>
        <v>0</v>
      </c>
      <c r="DE272" s="83">
        <f t="shared" si="620"/>
        <v>0</v>
      </c>
      <c r="DF272" s="83">
        <f t="shared" si="621"/>
        <v>0</v>
      </c>
      <c r="DG272" s="83">
        <f t="shared" si="622"/>
        <v>0</v>
      </c>
      <c r="DH272" s="83">
        <f t="shared" si="623"/>
        <v>0</v>
      </c>
      <c r="DI272" s="83">
        <f t="shared" si="624"/>
        <v>0</v>
      </c>
      <c r="DJ272" s="83">
        <f t="shared" si="494"/>
        <v>85992.51408071816</v>
      </c>
      <c r="DK272" s="83">
        <f>INDEX($DC:$DI,ROW(),MATCH($DK$42,$DC$47:$DI$47,0))</f>
        <v>0</v>
      </c>
      <c r="DL272" s="83">
        <f t="shared" si="495"/>
        <v>445258.85728107393</v>
      </c>
      <c r="DM272" s="83">
        <f t="shared" si="496"/>
        <v>0</v>
      </c>
      <c r="DN272" s="83">
        <f t="shared" si="497"/>
        <v>0</v>
      </c>
      <c r="DO272" s="83">
        <f t="shared" si="498"/>
        <v>2584.8449957489247</v>
      </c>
      <c r="DP272" s="83">
        <f t="shared" si="499"/>
        <v>0</v>
      </c>
      <c r="DQ272" s="83">
        <f t="shared" si="500"/>
        <v>-13754.081046666282</v>
      </c>
      <c r="DR272" s="83">
        <f t="shared" si="501"/>
        <v>0</v>
      </c>
      <c r="DS272" s="83">
        <f t="shared" si="502"/>
        <v>0</v>
      </c>
      <c r="DT272" s="83">
        <f t="shared" si="503"/>
        <v>0</v>
      </c>
      <c r="DU272" s="83">
        <f t="shared" si="504"/>
        <v>0</v>
      </c>
      <c r="DV272" s="83">
        <f t="shared" si="505"/>
        <v>18332.414282718652</v>
      </c>
      <c r="DW272" s="83">
        <f t="shared" si="506"/>
        <v>0</v>
      </c>
      <c r="DX272" s="83">
        <f t="shared" si="507"/>
        <v>0</v>
      </c>
      <c r="DY272" s="83">
        <f t="shared" si="508"/>
        <v>2564.5942921594456</v>
      </c>
      <c r="DZ272" s="83">
        <f t="shared" si="509"/>
        <v>0</v>
      </c>
      <c r="EA272" s="83">
        <f t="shared" si="510"/>
        <v>-13202.796482282512</v>
      </c>
      <c r="EB272" s="83">
        <f t="shared" si="511"/>
        <v>0</v>
      </c>
      <c r="EC272" s="83">
        <f t="shared" si="512"/>
        <v>0</v>
      </c>
      <c r="ED272" s="83">
        <f t="shared" si="513"/>
        <v>0</v>
      </c>
      <c r="EE272" s="83">
        <f t="shared" si="514"/>
        <v>0</v>
      </c>
      <c r="EF272" s="83">
        <f t="shared" si="515"/>
        <v>18205.509686321948</v>
      </c>
      <c r="EG272" s="83">
        <f t="shared" si="516"/>
        <v>0</v>
      </c>
      <c r="EH272" s="83">
        <f t="shared" si="517"/>
        <v>0</v>
      </c>
      <c r="EI272" s="83">
        <f t="shared" si="518"/>
        <v>35076.291690263228</v>
      </c>
      <c r="EJ272" s="83">
        <f t="shared" si="519"/>
        <v>846.75130400061607</v>
      </c>
      <c r="EK272" s="83">
        <f t="shared" si="520"/>
        <v>99174.61693167247</v>
      </c>
      <c r="EL272" s="83">
        <f t="shared" si="521"/>
        <v>0</v>
      </c>
      <c r="EM272" s="83">
        <f t="shared" si="522"/>
        <v>0</v>
      </c>
      <c r="EN272" s="83">
        <f t="shared" si="523"/>
        <v>0</v>
      </c>
      <c r="EO272" s="83">
        <f t="shared" si="524"/>
        <v>0</v>
      </c>
      <c r="EP272" s="83">
        <f t="shared" si="625"/>
        <v>0</v>
      </c>
      <c r="EQ272" s="83">
        <f t="shared" si="626"/>
        <v>0</v>
      </c>
      <c r="ER272" s="83">
        <f t="shared" si="525"/>
        <v>99174.61693167247</v>
      </c>
      <c r="ES272" s="83">
        <f>INDEX($EK:$EQ,ROW(),MATCH($ES$42,$EK$47:$EQ$47,0))</f>
        <v>0</v>
      </c>
      <c r="ET272" s="83">
        <f t="shared" si="526"/>
        <v>425898.59811027907</v>
      </c>
      <c r="EU272" s="83">
        <f t="shared" si="527"/>
        <v>0</v>
      </c>
      <c r="EV272" s="83">
        <f t="shared" si="528"/>
        <v>0</v>
      </c>
      <c r="EW272" s="83">
        <f t="shared" si="529"/>
        <v>35165.967409570447</v>
      </c>
      <c r="EX272" s="83">
        <f t="shared" si="530"/>
        <v>847.65176922082901</v>
      </c>
      <c r="EY272" s="83">
        <f t="shared" si="531"/>
        <v>99195.310563000676</v>
      </c>
      <c r="EZ272" s="83">
        <f t="shared" si="532"/>
        <v>0</v>
      </c>
      <c r="FA272" s="83">
        <f t="shared" si="533"/>
        <v>0</v>
      </c>
      <c r="FB272" s="83">
        <f t="shared" si="534"/>
        <v>0</v>
      </c>
      <c r="FC272" s="83">
        <f t="shared" si="535"/>
        <v>0</v>
      </c>
      <c r="FD272" s="83">
        <f t="shared" si="627"/>
        <v>0</v>
      </c>
      <c r="FE272" s="83">
        <f t="shared" si="628"/>
        <v>0</v>
      </c>
      <c r="FF272" s="83">
        <f t="shared" si="536"/>
        <v>99195.310563000676</v>
      </c>
      <c r="FG272" s="113">
        <f>INDEX($EY:$FE,ROW(),MATCH($FG$42,$EY$47:$FE$47,0))</f>
        <v>0</v>
      </c>
      <c r="FH272" s="83">
        <f t="shared" si="537"/>
        <v>427053.34759475198</v>
      </c>
      <c r="FI272" s="83">
        <f t="shared" si="538"/>
        <v>0</v>
      </c>
      <c r="FJ272" s="84">
        <v>2684963.6108979899</v>
      </c>
      <c r="FK272" s="84">
        <v>535519.43655319395</v>
      </c>
      <c r="FL272" s="84">
        <v>1910639.96415565</v>
      </c>
      <c r="FM272" s="83">
        <f t="shared" si="629"/>
        <v>1910639.96415565</v>
      </c>
      <c r="FN272" s="83">
        <f t="shared" si="630"/>
        <v>0</v>
      </c>
      <c r="FO272" s="83">
        <f t="shared" si="539"/>
        <v>2446159.400708844</v>
      </c>
      <c r="FP272" s="84">
        <v>4352038.42565386</v>
      </c>
      <c r="FQ272" s="84">
        <v>127025734.366501</v>
      </c>
      <c r="FR272" s="83">
        <f t="shared" si="540"/>
        <v>127350999.74494003</v>
      </c>
      <c r="FS272" s="83">
        <f t="shared" si="541"/>
        <v>325265.37843902409</v>
      </c>
      <c r="FT272" s="84">
        <v>128130084.33089299</v>
      </c>
      <c r="FU272" s="83">
        <f t="shared" si="631"/>
        <v>130199395.290893</v>
      </c>
      <c r="FV272" s="83">
        <f t="shared" si="632"/>
        <v>0</v>
      </c>
      <c r="FW272" s="83">
        <f t="shared" si="633"/>
        <v>129157669.28647199</v>
      </c>
      <c r="FX272" s="84">
        <v>-129121974.81999999</v>
      </c>
      <c r="FY272" s="83">
        <f t="shared" si="542"/>
        <v>0</v>
      </c>
      <c r="FZ272" s="83">
        <f t="shared" si="634"/>
        <v>0</v>
      </c>
      <c r="GA272" s="83">
        <f t="shared" si="543"/>
        <v>0</v>
      </c>
      <c r="GB272" s="83">
        <f t="shared" si="544"/>
        <v>0</v>
      </c>
      <c r="GC272" s="83">
        <f t="shared" si="545"/>
        <v>0</v>
      </c>
      <c r="GD272" s="83">
        <f t="shared" si="546"/>
        <v>0</v>
      </c>
      <c r="GE272" s="83">
        <f t="shared" si="547"/>
        <v>0</v>
      </c>
      <c r="GF272" s="83">
        <f t="shared" si="548"/>
        <v>0</v>
      </c>
      <c r="GG272" s="83">
        <f t="shared" si="549"/>
        <v>0</v>
      </c>
      <c r="GH272" s="83">
        <f t="shared" si="550"/>
        <v>0</v>
      </c>
      <c r="GI272" s="83">
        <f t="shared" si="551"/>
        <v>0</v>
      </c>
      <c r="GJ272" s="83">
        <f t="shared" si="552"/>
        <v>130199395.290893</v>
      </c>
      <c r="GK272" s="83">
        <f t="shared" si="553"/>
        <v>130199395.290893</v>
      </c>
      <c r="GL272" s="83">
        <f t="shared" si="554"/>
        <v>130199395.290893</v>
      </c>
      <c r="GM272" s="83">
        <f t="shared" si="555"/>
        <v>0</v>
      </c>
      <c r="GN272" s="83">
        <f t="shared" si="556"/>
        <v>0</v>
      </c>
      <c r="GO272" s="83">
        <f t="shared" si="557"/>
        <v>130199395.290893</v>
      </c>
      <c r="GP272" s="83">
        <f t="shared" si="558"/>
        <v>0</v>
      </c>
      <c r="GQ272" s="83">
        <f t="shared" si="559"/>
        <v>0</v>
      </c>
      <c r="GR272" s="83">
        <f t="shared" si="560"/>
        <v>0</v>
      </c>
      <c r="GS272" s="83">
        <f t="shared" si="561"/>
        <v>0</v>
      </c>
      <c r="GT272" s="83">
        <f t="shared" si="562"/>
        <v>0</v>
      </c>
      <c r="GU272" s="83">
        <f t="shared" si="563"/>
        <v>0</v>
      </c>
      <c r="GV272" s="83">
        <f t="shared" si="564"/>
        <v>0</v>
      </c>
      <c r="GW272" s="83">
        <f t="shared" si="565"/>
        <v>0</v>
      </c>
      <c r="GX272" s="83">
        <f t="shared" si="566"/>
        <v>0</v>
      </c>
      <c r="GY272" s="83">
        <f t="shared" si="567"/>
        <v>0</v>
      </c>
      <c r="GZ272" s="83">
        <f t="shared" si="568"/>
        <v>130237056.42757902</v>
      </c>
      <c r="HA272" s="83">
        <f t="shared" si="569"/>
        <v>130200242.042197</v>
      </c>
      <c r="HB272" s="83">
        <f t="shared" si="570"/>
        <v>130284815.82677801</v>
      </c>
      <c r="HC272" s="83">
        <f t="shared" si="571"/>
        <v>0</v>
      </c>
      <c r="HD272" s="83">
        <f t="shared" si="572"/>
        <v>0</v>
      </c>
      <c r="HE272" s="83">
        <f t="shared" si="573"/>
        <v>130643626.303286</v>
      </c>
      <c r="HF272" s="83">
        <f t="shared" si="574"/>
        <v>0</v>
      </c>
      <c r="HG272" s="83">
        <f t="shared" si="575"/>
        <v>0</v>
      </c>
      <c r="HH272" s="83">
        <f t="shared" si="576"/>
        <v>130234491.83328685</v>
      </c>
      <c r="HI272" s="83">
        <f t="shared" si="577"/>
        <v>130200242.042197</v>
      </c>
      <c r="HJ272" s="83">
        <f t="shared" si="578"/>
        <v>130298018.62326029</v>
      </c>
      <c r="HK272" s="83">
        <f t="shared" si="579"/>
        <v>0</v>
      </c>
      <c r="HL272" s="83">
        <f t="shared" si="580"/>
        <v>0</v>
      </c>
      <c r="HM272" s="83">
        <f t="shared" si="581"/>
        <v>130625420.79359968</v>
      </c>
      <c r="HN272" s="83">
        <f t="shared" si="582"/>
        <v>0</v>
      </c>
    </row>
    <row r="273" spans="1:222" x14ac:dyDescent="0.2">
      <c r="A273" s="63"/>
      <c r="K273" s="64" t="s">
        <v>581</v>
      </c>
      <c r="L273" s="64"/>
      <c r="M273" s="84">
        <v>1</v>
      </c>
      <c r="N273" s="84">
        <v>2</v>
      </c>
      <c r="O273" s="84"/>
      <c r="P273" s="84"/>
      <c r="Q273" s="84">
        <v>1</v>
      </c>
      <c r="R273" s="84">
        <v>1</v>
      </c>
      <c r="S273" s="83">
        <f t="shared" si="483"/>
        <v>40</v>
      </c>
      <c r="T273" s="87">
        <f t="shared" si="484"/>
        <v>0</v>
      </c>
      <c r="U273" s="84"/>
      <c r="V273" s="84"/>
      <c r="W273" s="85">
        <v>1.0023748041598</v>
      </c>
      <c r="X273" s="85">
        <v>1.0022842558677201</v>
      </c>
      <c r="Y273" s="85">
        <v>1.00255576602884</v>
      </c>
      <c r="Z273" s="85">
        <v>1.0023695482691499</v>
      </c>
      <c r="AA273" s="85">
        <v>1.0024680594680799</v>
      </c>
      <c r="AB273" s="85">
        <v>1.0022839833505599</v>
      </c>
      <c r="AC273" s="85">
        <v>1.0023748041598</v>
      </c>
      <c r="AD273" s="85">
        <v>1.00236868174299</v>
      </c>
      <c r="AE273" s="85">
        <v>1.002143612994</v>
      </c>
      <c r="AF273" s="98">
        <v>1600147.9359357301</v>
      </c>
      <c r="AG273" s="84">
        <v>1871734.2701042099</v>
      </c>
      <c r="AH273" s="84">
        <v>1236914.42097766</v>
      </c>
      <c r="AI273" s="84">
        <v>1607778.01018719</v>
      </c>
      <c r="AJ273" s="84">
        <v>1718185.4593294</v>
      </c>
      <c r="AK273" s="84">
        <v>1492830.7836838299</v>
      </c>
      <c r="AL273" s="98">
        <v>1600147.9359357301</v>
      </c>
      <c r="AM273" s="84">
        <v>1992058.9537422201</v>
      </c>
      <c r="AN273" s="84">
        <v>1801517.57478243</v>
      </c>
      <c r="AO273" s="84"/>
      <c r="AP273" s="84"/>
      <c r="AQ273" s="84"/>
      <c r="AR273" s="84"/>
      <c r="AS273" s="83">
        <f t="shared" si="485"/>
        <v>0</v>
      </c>
      <c r="AT273" s="83">
        <f t="shared" si="583"/>
        <v>0</v>
      </c>
      <c r="AU273" s="83">
        <f t="shared" si="486"/>
        <v>0</v>
      </c>
      <c r="AV273" s="84">
        <v>5641131.5</v>
      </c>
      <c r="AW273" s="84">
        <v>5641131.5</v>
      </c>
      <c r="AX273" s="84"/>
      <c r="AY273" s="83">
        <f t="shared" si="584"/>
        <v>5641131.5</v>
      </c>
      <c r="AZ273" s="83">
        <f t="shared" si="585"/>
        <v>0</v>
      </c>
      <c r="BA273" s="83">
        <f t="shared" si="586"/>
        <v>1600147.9359357301</v>
      </c>
      <c r="BB273" s="83">
        <f t="shared" si="587"/>
        <v>1600147.9359357301</v>
      </c>
      <c r="BC273" s="83">
        <f t="shared" si="588"/>
        <v>1600147.9359357301</v>
      </c>
      <c r="BD273" s="83">
        <f t="shared" si="589"/>
        <v>1600147.9359357301</v>
      </c>
      <c r="BE273" s="83">
        <f t="shared" si="487"/>
        <v>0</v>
      </c>
      <c r="BF273" s="83">
        <f t="shared" si="488"/>
        <v>0</v>
      </c>
      <c r="BG273" s="83">
        <f t="shared" si="590"/>
        <v>1600147.9359357301</v>
      </c>
      <c r="BH273" s="83">
        <f t="shared" si="591"/>
        <v>1871734.2701042099</v>
      </c>
      <c r="BI273" s="83">
        <f t="shared" si="592"/>
        <v>1236914.42097766</v>
      </c>
      <c r="BJ273" s="83">
        <f t="shared" si="593"/>
        <v>1607778.01018719</v>
      </c>
      <c r="BK273" s="83">
        <f t="shared" si="594"/>
        <v>1718185.4593294</v>
      </c>
      <c r="BL273" s="83">
        <f t="shared" si="595"/>
        <v>1492830.7836838299</v>
      </c>
      <c r="BM273" s="83">
        <f t="shared" si="596"/>
        <v>1992058.9537422201</v>
      </c>
      <c r="BN273" s="83">
        <f t="shared" si="597"/>
        <v>1801517.57478243</v>
      </c>
      <c r="BO273" s="83">
        <f t="shared" si="489"/>
        <v>0</v>
      </c>
      <c r="BP273" s="83">
        <f t="shared" si="598"/>
        <v>0</v>
      </c>
      <c r="BQ273" s="83">
        <f t="shared" si="599"/>
        <v>1603947.9739102856</v>
      </c>
      <c r="BR273" s="83">
        <f t="shared" si="600"/>
        <v>1603947.9739102856</v>
      </c>
      <c r="BS273" s="83">
        <f t="shared" si="601"/>
        <v>1603947.9739102856</v>
      </c>
      <c r="BT273" s="83">
        <f t="shared" si="602"/>
        <v>1603947.9739102856</v>
      </c>
      <c r="BU273" s="83">
        <f t="shared" si="603"/>
        <v>1603947.9739102856</v>
      </c>
      <c r="BV273" s="83">
        <f t="shared" si="604"/>
        <v>1876009.7900935081</v>
      </c>
      <c r="BW273" s="83">
        <f t="shared" si="605"/>
        <v>1240075.6848353769</v>
      </c>
      <c r="BX273" s="83">
        <f t="shared" si="606"/>
        <v>1611587.7177884064</v>
      </c>
      <c r="BY273" s="83">
        <f t="shared" si="607"/>
        <v>1722426.0432202152</v>
      </c>
      <c r="BZ273" s="83">
        <f t="shared" si="608"/>
        <v>1496240.384338967</v>
      </c>
      <c r="CA273" s="83">
        <f t="shared" si="609"/>
        <v>1996777.5074169091</v>
      </c>
      <c r="CB273" s="83">
        <f t="shared" si="610"/>
        <v>1805379.331264653</v>
      </c>
      <c r="CC273" s="84"/>
      <c r="CD273" s="84"/>
      <c r="CE273" s="84"/>
      <c r="CF273" s="84"/>
      <c r="CG273" s="84"/>
      <c r="CH273" s="84"/>
      <c r="CI273" s="84"/>
      <c r="CJ273" s="84"/>
      <c r="CK273" s="84"/>
      <c r="CL273" s="83">
        <f t="shared" ref="CL273:CL290" si="635">MAX($BH273-$BG273-($CD273-$CC273),0)</f>
        <v>271586.33416847978</v>
      </c>
      <c r="CM273" s="83">
        <f t="shared" ref="CM273:CM290" si="636">MAX($BI273-$BG273-($CE273-$CC273),0)</f>
        <v>0</v>
      </c>
      <c r="CN273" s="83">
        <f t="shared" ref="CN273:CN290" si="637">MAX($BJ273-$BG273-($CF273-$CC273),0)</f>
        <v>7630.0742514599115</v>
      </c>
      <c r="CO273" s="83">
        <f t="shared" si="611"/>
        <v>118037.52339366986</v>
      </c>
      <c r="CP273" s="83">
        <f t="shared" si="612"/>
        <v>0</v>
      </c>
      <c r="CQ273" s="83">
        <f t="shared" si="613"/>
        <v>0</v>
      </c>
      <c r="CR273" s="83">
        <f t="shared" si="614"/>
        <v>0</v>
      </c>
      <c r="CS273" s="83">
        <f t="shared" si="615"/>
        <v>0</v>
      </c>
      <c r="CT273" s="83">
        <f t="shared" si="616"/>
        <v>0</v>
      </c>
      <c r="CU273" s="83">
        <f t="shared" si="617"/>
        <v>0</v>
      </c>
      <c r="CV273" s="83">
        <f t="shared" si="490"/>
        <v>118037.52339366986</v>
      </c>
      <c r="CW273" s="83">
        <f>INDEX($CO:$CU,ROW(),MATCH($CW$42,$CO$47:$CU$47,0))</f>
        <v>0</v>
      </c>
      <c r="CX273" s="83">
        <f t="shared" ref="CX273:CX290" si="638">MAX($BM273-$BG273-($CJ273-$CC273),0)</f>
        <v>391911.01780648995</v>
      </c>
      <c r="CY273" s="83">
        <f t="shared" ref="CY273:CY290" si="639">MAX($BN273-$BG273-($CK273-$CC273),0)</f>
        <v>201369.63884669985</v>
      </c>
      <c r="CZ273" s="83">
        <f t="shared" si="491"/>
        <v>272061.81618322246</v>
      </c>
      <c r="DA273" s="83">
        <f t="shared" si="492"/>
        <v>0</v>
      </c>
      <c r="DB273" s="83">
        <f t="shared" si="493"/>
        <v>7639.7438781207893</v>
      </c>
      <c r="DC273" s="83">
        <f t="shared" si="618"/>
        <v>118478.06930992962</v>
      </c>
      <c r="DD273" s="83">
        <f t="shared" si="619"/>
        <v>0</v>
      </c>
      <c r="DE273" s="83">
        <f t="shared" si="620"/>
        <v>0</v>
      </c>
      <c r="DF273" s="83">
        <f t="shared" si="621"/>
        <v>0</v>
      </c>
      <c r="DG273" s="83">
        <f t="shared" si="622"/>
        <v>0</v>
      </c>
      <c r="DH273" s="83">
        <f t="shared" si="623"/>
        <v>0</v>
      </c>
      <c r="DI273" s="83">
        <f t="shared" si="624"/>
        <v>0</v>
      </c>
      <c r="DJ273" s="83">
        <f t="shared" si="494"/>
        <v>118478.06930992962</v>
      </c>
      <c r="DK273" s="83">
        <f>INDEX($DC:$DI,ROW(),MATCH($DK$42,$DC$47:$DI$47,0))</f>
        <v>0</v>
      </c>
      <c r="DL273" s="83">
        <f t="shared" si="495"/>
        <v>392829.53350662347</v>
      </c>
      <c r="DM273" s="83">
        <f t="shared" si="496"/>
        <v>201431.35735436738</v>
      </c>
      <c r="DN273" s="83">
        <f t="shared" si="497"/>
        <v>0</v>
      </c>
      <c r="DO273" s="83">
        <f t="shared" si="498"/>
        <v>0</v>
      </c>
      <c r="DP273" s="83">
        <f t="shared" si="499"/>
        <v>0</v>
      </c>
      <c r="DQ273" s="83">
        <f t="shared" si="500"/>
        <v>-19005.940977587266</v>
      </c>
      <c r="DR273" s="83">
        <f t="shared" si="501"/>
        <v>0</v>
      </c>
      <c r="DS273" s="83">
        <f t="shared" si="502"/>
        <v>0</v>
      </c>
      <c r="DT273" s="83">
        <f t="shared" si="503"/>
        <v>0</v>
      </c>
      <c r="DU273" s="83">
        <f t="shared" si="504"/>
        <v>0</v>
      </c>
      <c r="DV273" s="83">
        <f t="shared" si="505"/>
        <v>16173.285835421224</v>
      </c>
      <c r="DW273" s="83">
        <f t="shared" si="506"/>
        <v>0</v>
      </c>
      <c r="DX273" s="83">
        <f t="shared" si="507"/>
        <v>0</v>
      </c>
      <c r="DY273" s="83">
        <f t="shared" si="508"/>
        <v>0</v>
      </c>
      <c r="DZ273" s="83">
        <f t="shared" si="509"/>
        <v>0</v>
      </c>
      <c r="EA273" s="83">
        <f t="shared" si="510"/>
        <v>-18190.441963872152</v>
      </c>
      <c r="EB273" s="83">
        <f t="shared" si="511"/>
        <v>0</v>
      </c>
      <c r="EC273" s="83">
        <f t="shared" si="512"/>
        <v>0</v>
      </c>
      <c r="ED273" s="83">
        <f t="shared" si="513"/>
        <v>0</v>
      </c>
      <c r="EE273" s="83">
        <f t="shared" si="514"/>
        <v>0</v>
      </c>
      <c r="EF273" s="83">
        <f t="shared" si="515"/>
        <v>16061.807104745836</v>
      </c>
      <c r="EG273" s="83">
        <f t="shared" si="516"/>
        <v>0</v>
      </c>
      <c r="EH273" s="83">
        <f t="shared" si="517"/>
        <v>271586.33416847978</v>
      </c>
      <c r="EI273" s="83">
        <f t="shared" si="518"/>
        <v>0</v>
      </c>
      <c r="EJ273" s="83">
        <f t="shared" si="519"/>
        <v>7630.0742514599115</v>
      </c>
      <c r="EK273" s="83">
        <f t="shared" si="520"/>
        <v>137043.46437125714</v>
      </c>
      <c r="EL273" s="83">
        <f t="shared" si="521"/>
        <v>0</v>
      </c>
      <c r="EM273" s="83">
        <f t="shared" si="522"/>
        <v>0</v>
      </c>
      <c r="EN273" s="83">
        <f t="shared" si="523"/>
        <v>0</v>
      </c>
      <c r="EO273" s="83">
        <f t="shared" si="524"/>
        <v>0</v>
      </c>
      <c r="EP273" s="83">
        <f t="shared" si="625"/>
        <v>0</v>
      </c>
      <c r="EQ273" s="83">
        <f t="shared" si="626"/>
        <v>0</v>
      </c>
      <c r="ER273" s="83">
        <f t="shared" si="525"/>
        <v>137043.46437125714</v>
      </c>
      <c r="ES273" s="83">
        <f>INDEX($EK:$EQ,ROW(),MATCH($ES$42,$EK$47:$EQ$47,0))</f>
        <v>0</v>
      </c>
      <c r="ET273" s="83">
        <f t="shared" si="526"/>
        <v>375737.73197106872</v>
      </c>
      <c r="EU273" s="83">
        <f t="shared" si="527"/>
        <v>201369.63884669985</v>
      </c>
      <c r="EV273" s="83">
        <f t="shared" si="528"/>
        <v>272061.81618322246</v>
      </c>
      <c r="EW273" s="83">
        <f t="shared" si="529"/>
        <v>0</v>
      </c>
      <c r="EX273" s="83">
        <f t="shared" si="530"/>
        <v>7639.7438781207893</v>
      </c>
      <c r="EY273" s="83">
        <f t="shared" si="531"/>
        <v>136668.51127380176</v>
      </c>
      <c r="EZ273" s="83">
        <f t="shared" si="532"/>
        <v>0</v>
      </c>
      <c r="FA273" s="83">
        <f t="shared" si="533"/>
        <v>0</v>
      </c>
      <c r="FB273" s="83">
        <f t="shared" si="534"/>
        <v>0</v>
      </c>
      <c r="FC273" s="83">
        <f t="shared" si="535"/>
        <v>0</v>
      </c>
      <c r="FD273" s="83">
        <f t="shared" si="627"/>
        <v>0</v>
      </c>
      <c r="FE273" s="83">
        <f t="shared" si="628"/>
        <v>0</v>
      </c>
      <c r="FF273" s="83">
        <f t="shared" si="536"/>
        <v>136668.51127380176</v>
      </c>
      <c r="FG273" s="113">
        <f>INDEX($EY:$FE,ROW(),MATCH($FG$42,$EY$47:$FE$47,0))</f>
        <v>0</v>
      </c>
      <c r="FH273" s="83">
        <f t="shared" si="537"/>
        <v>376767.72640187765</v>
      </c>
      <c r="FI273" s="83">
        <f t="shared" si="538"/>
        <v>201431.35735436738</v>
      </c>
      <c r="FJ273" s="84">
        <v>2678657.7246996202</v>
      </c>
      <c r="FK273" s="84">
        <v>13178.530876123599</v>
      </c>
      <c r="FL273" s="84"/>
      <c r="FM273" s="83">
        <f t="shared" si="629"/>
        <v>0</v>
      </c>
      <c r="FN273" s="83">
        <f t="shared" si="630"/>
        <v>0</v>
      </c>
      <c r="FO273" s="83">
        <f t="shared" si="539"/>
        <v>13178.530876123599</v>
      </c>
      <c r="FP273" s="84">
        <v>2998113.11753638</v>
      </c>
      <c r="FQ273" s="84">
        <v>1906462.4638916799</v>
      </c>
      <c r="FR273" s="83">
        <f t="shared" si="540"/>
        <v>1906462.4638916859</v>
      </c>
      <c r="FS273" s="83">
        <f t="shared" si="541"/>
        <v>6.0535967350006104E-9</v>
      </c>
      <c r="FT273" s="84">
        <v>1600185.60193105</v>
      </c>
      <c r="FU273" s="83">
        <f t="shared" si="631"/>
        <v>1600147.9359357301</v>
      </c>
      <c r="FV273" s="83">
        <f t="shared" si="632"/>
        <v>0</v>
      </c>
      <c r="FW273" s="83">
        <f t="shared" si="633"/>
        <v>0</v>
      </c>
      <c r="FX273" s="84">
        <v>146121110.46000001</v>
      </c>
      <c r="FY273" s="83">
        <f t="shared" si="542"/>
        <v>150162094.02406427</v>
      </c>
      <c r="FZ273" s="83">
        <f t="shared" si="634"/>
        <v>-37.665995319839567</v>
      </c>
      <c r="GA273" s="83">
        <f t="shared" si="543"/>
        <v>0</v>
      </c>
      <c r="GB273" s="83">
        <f t="shared" si="544"/>
        <v>0</v>
      </c>
      <c r="GC273" s="83">
        <f t="shared" si="545"/>
        <v>0</v>
      </c>
      <c r="GD273" s="83">
        <f t="shared" si="546"/>
        <v>0</v>
      </c>
      <c r="GE273" s="83">
        <f t="shared" si="547"/>
        <v>0</v>
      </c>
      <c r="GF273" s="83">
        <f t="shared" si="548"/>
        <v>0</v>
      </c>
      <c r="GG273" s="83">
        <f t="shared" si="549"/>
        <v>0</v>
      </c>
      <c r="GH273" s="83">
        <f t="shared" si="550"/>
        <v>0</v>
      </c>
      <c r="GI273" s="83">
        <f t="shared" si="551"/>
        <v>1600147.9359357301</v>
      </c>
      <c r="GJ273" s="83">
        <f t="shared" si="552"/>
        <v>0</v>
      </c>
      <c r="GK273" s="83">
        <f t="shared" si="553"/>
        <v>1600147.9359357301</v>
      </c>
      <c r="GL273" s="83">
        <f t="shared" si="554"/>
        <v>1600147.9359357301</v>
      </c>
      <c r="GM273" s="83">
        <f t="shared" si="555"/>
        <v>0</v>
      </c>
      <c r="GN273" s="83">
        <f t="shared" si="556"/>
        <v>0</v>
      </c>
      <c r="GO273" s="83">
        <f t="shared" si="557"/>
        <v>1600147.9359357301</v>
      </c>
      <c r="GP273" s="83">
        <f t="shared" si="558"/>
        <v>1600147.9359357301</v>
      </c>
      <c r="GQ273" s="83">
        <f t="shared" si="559"/>
        <v>0</v>
      </c>
      <c r="GR273" s="83">
        <f t="shared" si="560"/>
        <v>0</v>
      </c>
      <c r="GS273" s="83">
        <f t="shared" si="561"/>
        <v>0</v>
      </c>
      <c r="GT273" s="83">
        <f t="shared" si="562"/>
        <v>0</v>
      </c>
      <c r="GU273" s="83">
        <f t="shared" si="563"/>
        <v>0</v>
      </c>
      <c r="GV273" s="83">
        <f t="shared" si="564"/>
        <v>0</v>
      </c>
      <c r="GW273" s="83">
        <f t="shared" si="565"/>
        <v>0</v>
      </c>
      <c r="GX273" s="83">
        <f t="shared" si="566"/>
        <v>0</v>
      </c>
      <c r="GY273" s="83">
        <f t="shared" si="567"/>
        <v>1871734.2701042099</v>
      </c>
      <c r="GZ273" s="83">
        <f t="shared" si="568"/>
        <v>0</v>
      </c>
      <c r="HA273" s="83">
        <f t="shared" si="569"/>
        <v>1607778.01018719</v>
      </c>
      <c r="HB273" s="83">
        <f t="shared" si="570"/>
        <v>1718185.4593294</v>
      </c>
      <c r="HC273" s="83">
        <f t="shared" si="571"/>
        <v>0</v>
      </c>
      <c r="HD273" s="83">
        <f t="shared" si="572"/>
        <v>0</v>
      </c>
      <c r="HE273" s="83">
        <f t="shared" si="573"/>
        <v>1992058.9537422201</v>
      </c>
      <c r="HF273" s="83">
        <f t="shared" si="574"/>
        <v>1801517.57478243</v>
      </c>
      <c r="HG273" s="83">
        <f t="shared" si="575"/>
        <v>1871734.2701042099</v>
      </c>
      <c r="HH273" s="83">
        <f t="shared" si="576"/>
        <v>0</v>
      </c>
      <c r="HI273" s="83">
        <f t="shared" si="577"/>
        <v>1607778.01018719</v>
      </c>
      <c r="HJ273" s="83">
        <f t="shared" si="578"/>
        <v>1736375.9012932722</v>
      </c>
      <c r="HK273" s="83">
        <f t="shared" si="579"/>
        <v>0</v>
      </c>
      <c r="HL273" s="83">
        <f t="shared" si="580"/>
        <v>0</v>
      </c>
      <c r="HM273" s="83">
        <f t="shared" si="581"/>
        <v>1975997.1466374742</v>
      </c>
      <c r="HN273" s="83">
        <f t="shared" si="582"/>
        <v>1801517.57478243</v>
      </c>
    </row>
    <row r="274" spans="1:222" x14ac:dyDescent="0.2">
      <c r="A274" s="63"/>
      <c r="K274" s="64" t="s">
        <v>617</v>
      </c>
      <c r="L274" s="64"/>
      <c r="M274" s="84">
        <v>1</v>
      </c>
      <c r="N274" s="84">
        <v>3</v>
      </c>
      <c r="O274" s="84"/>
      <c r="P274" s="84"/>
      <c r="Q274" s="84"/>
      <c r="R274" s="84">
        <v>1</v>
      </c>
      <c r="S274" s="83">
        <f t="shared" ref="S274:S290" si="640">IF($M274=1,IF($N274=3,$M$38,$M$37),0)</f>
        <v>70</v>
      </c>
      <c r="T274" s="87">
        <f t="shared" ref="T274:T290" si="641">$M$27</f>
        <v>0</v>
      </c>
      <c r="U274" s="84"/>
      <c r="V274" s="84"/>
      <c r="W274" s="85">
        <v>1.00452771264366</v>
      </c>
      <c r="X274" s="85">
        <v>1.00449820925066</v>
      </c>
      <c r="Y274" s="85">
        <v>1.0045742171137499</v>
      </c>
      <c r="Z274" s="85">
        <v>1.0045333204075799</v>
      </c>
      <c r="AA274" s="85">
        <v>1.00452771264366</v>
      </c>
      <c r="AB274" s="85">
        <v>1.00452771264366</v>
      </c>
      <c r="AC274" s="85">
        <v>1.00452771264366</v>
      </c>
      <c r="AD274" s="85">
        <v>1.0045500973738499</v>
      </c>
      <c r="AE274" s="85">
        <v>1.0045266187505599</v>
      </c>
      <c r="AF274" s="98">
        <v>1646429.38378073</v>
      </c>
      <c r="AG274" s="84">
        <v>1640190.39679109</v>
      </c>
      <c r="AH274" s="84">
        <v>1656117.8527128301</v>
      </c>
      <c r="AI274" s="84">
        <v>1648285.88272424</v>
      </c>
      <c r="AJ274" s="84">
        <v>1646429.38378073</v>
      </c>
      <c r="AK274" s="84">
        <v>1646429.38378073</v>
      </c>
      <c r="AL274" s="98">
        <v>1646429.38378073</v>
      </c>
      <c r="AM274" s="84">
        <v>1653815.2065159699</v>
      </c>
      <c r="AN274" s="84">
        <v>1646122.3099060401</v>
      </c>
      <c r="AO274" s="84">
        <v>4178.4285156505703</v>
      </c>
      <c r="AP274" s="84"/>
      <c r="AQ274" s="84">
        <v>19.055529891166302</v>
      </c>
      <c r="AR274" s="84"/>
      <c r="AS274" s="83">
        <f t="shared" ref="AS274:AS290" si="642">$AR274+$AP274</f>
        <v>0</v>
      </c>
      <c r="AT274" s="83">
        <f t="shared" si="583"/>
        <v>0</v>
      </c>
      <c r="AU274" s="83">
        <f t="shared" ref="AU274:AU290" si="643">IF($R274=2,$AL274,0)</f>
        <v>0</v>
      </c>
      <c r="AV274" s="84">
        <v>1485449.5</v>
      </c>
      <c r="AW274" s="84">
        <v>1485449.5</v>
      </c>
      <c r="AX274" s="84"/>
      <c r="AY274" s="83">
        <f t="shared" si="584"/>
        <v>1485468.5555298913</v>
      </c>
      <c r="AZ274" s="83">
        <f t="shared" si="585"/>
        <v>1485449.5</v>
      </c>
      <c r="BA274" s="83">
        <f t="shared" si="586"/>
        <v>1650607.8122963805</v>
      </c>
      <c r="BB274" s="83">
        <f t="shared" si="587"/>
        <v>1650607.8122963805</v>
      </c>
      <c r="BC274" s="83">
        <f t="shared" si="588"/>
        <v>1650607.8122963805</v>
      </c>
      <c r="BD274" s="83">
        <f t="shared" si="589"/>
        <v>1650607.8122963805</v>
      </c>
      <c r="BE274" s="83">
        <f t="shared" ref="BE274:BE290" si="644">$M$27*$U274</f>
        <v>0</v>
      </c>
      <c r="BF274" s="83">
        <f t="shared" ref="BF274:BF290" si="645">$M$27*$M$36/100*$V274</f>
        <v>0</v>
      </c>
      <c r="BG274" s="83">
        <f t="shared" si="590"/>
        <v>1650607.8122963805</v>
      </c>
      <c r="BH274" s="83">
        <f t="shared" si="591"/>
        <v>1644368.8253067406</v>
      </c>
      <c r="BI274" s="83">
        <f t="shared" si="592"/>
        <v>1660296.2812284806</v>
      </c>
      <c r="BJ274" s="83">
        <f t="shared" si="593"/>
        <v>1652464.3112398905</v>
      </c>
      <c r="BK274" s="83">
        <f t="shared" si="594"/>
        <v>1650607.8122963805</v>
      </c>
      <c r="BL274" s="83">
        <f t="shared" si="595"/>
        <v>1650607.8122963805</v>
      </c>
      <c r="BM274" s="83">
        <f t="shared" si="596"/>
        <v>1657993.6350316205</v>
      </c>
      <c r="BN274" s="83">
        <f t="shared" si="597"/>
        <v>1650300.7384216907</v>
      </c>
      <c r="BO274" s="83">
        <f t="shared" ref="BO274:BO290" si="646">IF($R274=2,$AC274*$AL274,0)</f>
        <v>0</v>
      </c>
      <c r="BP274" s="83">
        <f t="shared" si="598"/>
        <v>1485449.5</v>
      </c>
      <c r="BQ274" s="83">
        <f t="shared" si="599"/>
        <v>1658062.371434218</v>
      </c>
      <c r="BR274" s="83">
        <f t="shared" si="600"/>
        <v>1658062.371434218</v>
      </c>
      <c r="BS274" s="83">
        <f t="shared" si="601"/>
        <v>1658062.371434218</v>
      </c>
      <c r="BT274" s="83">
        <f t="shared" si="602"/>
        <v>1658062.371434218</v>
      </c>
      <c r="BU274" s="83">
        <f t="shared" si="603"/>
        <v>1658062.371434218</v>
      </c>
      <c r="BV274" s="83">
        <f t="shared" si="604"/>
        <v>1651746.74492243</v>
      </c>
      <c r="BW274" s="83">
        <f t="shared" si="605"/>
        <v>1667871.7238527464</v>
      </c>
      <c r="BX274" s="83">
        <f t="shared" si="606"/>
        <v>1659936.5192695702</v>
      </c>
      <c r="BY274" s="83">
        <f t="shared" si="607"/>
        <v>1658062.371434218</v>
      </c>
      <c r="BZ274" s="83">
        <f t="shared" si="608"/>
        <v>1658062.371434218</v>
      </c>
      <c r="CA274" s="83">
        <f t="shared" si="609"/>
        <v>1665518.6552596218</v>
      </c>
      <c r="CB274" s="83">
        <f t="shared" si="610"/>
        <v>1657752.1065354263</v>
      </c>
      <c r="CC274" s="84"/>
      <c r="CD274" s="84"/>
      <c r="CE274" s="84"/>
      <c r="CF274" s="84"/>
      <c r="CG274" s="84"/>
      <c r="CH274" s="84"/>
      <c r="CI274" s="84"/>
      <c r="CJ274" s="84"/>
      <c r="CK274" s="84"/>
      <c r="CL274" s="83">
        <f t="shared" si="635"/>
        <v>0</v>
      </c>
      <c r="CM274" s="83">
        <f t="shared" si="636"/>
        <v>9688.468932100106</v>
      </c>
      <c r="CN274" s="83">
        <f t="shared" si="637"/>
        <v>1856.4989435099997</v>
      </c>
      <c r="CO274" s="83">
        <f t="shared" si="611"/>
        <v>0</v>
      </c>
      <c r="CP274" s="83">
        <f t="shared" si="612"/>
        <v>0</v>
      </c>
      <c r="CQ274" s="83">
        <f t="shared" si="613"/>
        <v>0</v>
      </c>
      <c r="CR274" s="83">
        <f t="shared" si="614"/>
        <v>0</v>
      </c>
      <c r="CS274" s="83">
        <f t="shared" si="615"/>
        <v>0</v>
      </c>
      <c r="CT274" s="83">
        <f t="shared" si="616"/>
        <v>0</v>
      </c>
      <c r="CU274" s="83">
        <f t="shared" si="617"/>
        <v>0</v>
      </c>
      <c r="CV274" s="83">
        <f t="shared" ref="CV274:CV290" si="647">MAX($CO274,$CP274,$CU274)</f>
        <v>0</v>
      </c>
      <c r="CW274" s="83">
        <f>INDEX($CO:$CU,ROW(),MATCH($CW$42,$CO$47:$CU$47,0))</f>
        <v>0</v>
      </c>
      <c r="CX274" s="83">
        <f t="shared" si="638"/>
        <v>7385.8227352399845</v>
      </c>
      <c r="CY274" s="83">
        <f t="shared" si="639"/>
        <v>0</v>
      </c>
      <c r="CZ274" s="83">
        <f t="shared" ref="CZ274:CZ290" si="648">MAX($BV274-$BU274-($CD274-$CC274),0)</f>
        <v>0</v>
      </c>
      <c r="DA274" s="83">
        <f t="shared" ref="DA274:DA290" si="649">MAX($BW274-$BU274-($CE274-$CC274),0)</f>
        <v>9809.3524185284041</v>
      </c>
      <c r="DB274" s="83">
        <f t="shared" ref="DB274:DB290" si="650">MAX($BX274-$BU274-($CF274-$CC274),0)</f>
        <v>1874.1478353522252</v>
      </c>
      <c r="DC274" s="83">
        <f t="shared" si="618"/>
        <v>0</v>
      </c>
      <c r="DD274" s="83">
        <f t="shared" si="619"/>
        <v>0</v>
      </c>
      <c r="DE274" s="83">
        <f t="shared" si="620"/>
        <v>0</v>
      </c>
      <c r="DF274" s="83">
        <f t="shared" si="621"/>
        <v>0</v>
      </c>
      <c r="DG274" s="83">
        <f t="shared" si="622"/>
        <v>0</v>
      </c>
      <c r="DH274" s="83">
        <f t="shared" si="623"/>
        <v>0</v>
      </c>
      <c r="DI274" s="83">
        <f t="shared" si="624"/>
        <v>0</v>
      </c>
      <c r="DJ274" s="83">
        <f t="shared" ref="DJ274:DJ290" si="651">MAX($DC274,$DD274,$DI274)</f>
        <v>0</v>
      </c>
      <c r="DK274" s="83">
        <f>INDEX($DC:$DI,ROW(),MATCH($DK$42,$DC$47:$DI$47,0))</f>
        <v>0</v>
      </c>
      <c r="DL274" s="83">
        <f t="shared" ref="DL274:DL290" si="652">MAX($CA274-$BU274-($CJ274-$CC274),0)</f>
        <v>7456.2838254037779</v>
      </c>
      <c r="DM274" s="83">
        <f t="shared" ref="DM274:DM290" si="653">MAX($CB274-$BU274-($CK274-$CC274),0)</f>
        <v>0</v>
      </c>
      <c r="DN274" s="83">
        <f t="shared" ref="DN274:DN290" si="654">$DN$36/$CL$39*$CL274</f>
        <v>0</v>
      </c>
      <c r="DO274" s="83">
        <f t="shared" ref="DO274:DO290" si="655">$DO$36/$CM$39*$CM274</f>
        <v>664.96108825385681</v>
      </c>
      <c r="DP274" s="83">
        <f t="shared" ref="DP274:DP290" si="656">$DP$36/$CN$39*$CN274</f>
        <v>0</v>
      </c>
      <c r="DQ274" s="83">
        <f t="shared" ref="DQ274:DQ290" si="657">$DQ$36/$CO$39*$CO274</f>
        <v>0</v>
      </c>
      <c r="DR274" s="83">
        <f t="shared" ref="DR274:DR290" si="658">$DR$36/$CP$39*$CP274</f>
        <v>0</v>
      </c>
      <c r="DS274" s="83">
        <f t="shared" ref="DS274:DS290" si="659">$DS$36/($CQ$39+$CR$39)*$CQ274</f>
        <v>0</v>
      </c>
      <c r="DT274" s="83">
        <f t="shared" ref="DT274:DT290" si="660">$DS$36/($CQ$39+$CR$39)*$CR274</f>
        <v>0</v>
      </c>
      <c r="DU274" s="83">
        <f t="shared" ref="DU274:DU290" si="661">$DT$39/$CS$39*$CS274</f>
        <v>0</v>
      </c>
      <c r="DV274" s="83">
        <f t="shared" ref="DV274:DV290" si="662">$DT$36/$CX$39*$CX274</f>
        <v>304.79628486936292</v>
      </c>
      <c r="DW274" s="83">
        <f t="shared" ref="DW274:DW290" si="663">$DU$36/$CY$39*$CY274</f>
        <v>0</v>
      </c>
      <c r="DX274" s="83">
        <f t="shared" ref="DX274:DX290" si="664">$DN$36/$CZ$39*$CZ274</f>
        <v>0</v>
      </c>
      <c r="DY274" s="83">
        <f t="shared" ref="DY274:DY290" si="665">$DO$36/$DA$39*$DA274</f>
        <v>666.75416658811582</v>
      </c>
      <c r="DZ274" s="83">
        <f t="shared" ref="DZ274:DZ290" si="666">$DP$36/$DB$39*$DB274</f>
        <v>0</v>
      </c>
      <c r="EA274" s="83">
        <f t="shared" ref="EA274:EA290" si="667">$DQ$36/$DC$39*$DC274</f>
        <v>0</v>
      </c>
      <c r="EB274" s="83">
        <f t="shared" ref="EB274:EB290" si="668">$DR$36/$DD$39*$DD274</f>
        <v>0</v>
      </c>
      <c r="EC274" s="83">
        <f t="shared" ref="EC274:EC290" si="669">$DS$36/($DE$39+$DF$39)*$DE274</f>
        <v>0</v>
      </c>
      <c r="ED274" s="83">
        <f t="shared" ref="ED274:ED290" si="670">$DS$36/($DE$39+$DF$39)*$DF274</f>
        <v>0</v>
      </c>
      <c r="EE274" s="83">
        <f t="shared" ref="EE274:EE290" si="671">$ED$39/$DG$39*$DG274</f>
        <v>0</v>
      </c>
      <c r="EF274" s="83">
        <f t="shared" ref="EF274:EF290" si="672">$DT$36/$DL$39*$DL274</f>
        <v>304.86860662642249</v>
      </c>
      <c r="EG274" s="83">
        <f t="shared" ref="EG274:EG290" si="673">$DU$36/$DM$39*$DM274</f>
        <v>0</v>
      </c>
      <c r="EH274" s="83">
        <f t="shared" ref="EH274:EH290" si="674">$CL274-$DN274</f>
        <v>0</v>
      </c>
      <c r="EI274" s="83">
        <f t="shared" ref="EI274:EI290" si="675">$CM274-$DO274</f>
        <v>9023.5078438462497</v>
      </c>
      <c r="EJ274" s="83">
        <f t="shared" ref="EJ274:EJ290" si="676">$CN274-$DP274</f>
        <v>1856.4989435099997</v>
      </c>
      <c r="EK274" s="83">
        <f t="shared" ref="EK274:EK290" si="677">$CO274-$DQ274</f>
        <v>0</v>
      </c>
      <c r="EL274" s="83">
        <f t="shared" ref="EL274:EL290" si="678">$CP274-$DR274</f>
        <v>0</v>
      </c>
      <c r="EM274" s="83">
        <f t="shared" ref="EM274:EM290" si="679">$CQ274-$DS274</f>
        <v>0</v>
      </c>
      <c r="EN274" s="83">
        <f t="shared" ref="EN274:EN290" si="680">$CR274-$DT274</f>
        <v>0</v>
      </c>
      <c r="EO274" s="83">
        <f t="shared" ref="EO274:EO290" si="681">$CS274-$DU274</f>
        <v>0</v>
      </c>
      <c r="EP274" s="83">
        <f t="shared" si="625"/>
        <v>0</v>
      </c>
      <c r="EQ274" s="83">
        <f t="shared" si="626"/>
        <v>0</v>
      </c>
      <c r="ER274" s="83">
        <f t="shared" ref="ER274:ER290" si="682">MAX($EK274,$EL274,$EQ274)</f>
        <v>0</v>
      </c>
      <c r="ES274" s="83">
        <f>INDEX($EK:$EQ,ROW(),MATCH($ES$42,$EK$47:$EQ$47,0))</f>
        <v>0</v>
      </c>
      <c r="ET274" s="83">
        <f t="shared" ref="ET274:ET290" si="683">$CX274-$DV274</f>
        <v>7081.0264503706212</v>
      </c>
      <c r="EU274" s="83">
        <f t="shared" ref="EU274:EU290" si="684">$CY274-$DW274</f>
        <v>0</v>
      </c>
      <c r="EV274" s="83">
        <f t="shared" ref="EV274:EV290" si="685">$CZ274-$DX274</f>
        <v>0</v>
      </c>
      <c r="EW274" s="83">
        <f t="shared" ref="EW274:EW290" si="686">$DA274-$DY274</f>
        <v>9142.5982519402878</v>
      </c>
      <c r="EX274" s="83">
        <f t="shared" ref="EX274:EX290" si="687">$DB274-$DZ274</f>
        <v>1874.1478353522252</v>
      </c>
      <c r="EY274" s="83">
        <f t="shared" ref="EY274:EY290" si="688">$DC274-$EA274</f>
        <v>0</v>
      </c>
      <c r="EZ274" s="83">
        <f t="shared" ref="EZ274:EZ290" si="689">$DD274-$EB274</f>
        <v>0</v>
      </c>
      <c r="FA274" s="83">
        <f t="shared" ref="FA274:FA290" si="690">$DE274-$EC274</f>
        <v>0</v>
      </c>
      <c r="FB274" s="83">
        <f t="shared" ref="FB274:FB290" si="691">$DF274-$ED274</f>
        <v>0</v>
      </c>
      <c r="FC274" s="83">
        <f t="shared" ref="FC274:FC290" si="692">$DG274-$EE274</f>
        <v>0</v>
      </c>
      <c r="FD274" s="83">
        <f t="shared" si="627"/>
        <v>0</v>
      </c>
      <c r="FE274" s="83">
        <f t="shared" si="628"/>
        <v>0</v>
      </c>
      <c r="FF274" s="83">
        <f t="shared" ref="FF274:FF290" si="693">MAX($EY274,$EZ274,$FE274)</f>
        <v>0</v>
      </c>
      <c r="FG274" s="113">
        <f>INDEX($EY:$FE,ROW(),MATCH($FG$42,$EY$47:$FE$47,0))</f>
        <v>0</v>
      </c>
      <c r="FH274" s="83">
        <f t="shared" ref="FH274:FH290" si="694">$DL274-$EF274</f>
        <v>7151.4152187773552</v>
      </c>
      <c r="FI274" s="83">
        <f t="shared" ref="FI274:FI290" si="695">$DM274-$EG274</f>
        <v>0</v>
      </c>
      <c r="FJ274" s="84">
        <v>20729.564930195302</v>
      </c>
      <c r="FK274" s="84">
        <v>7764.4336464055896</v>
      </c>
      <c r="FL274" s="84"/>
      <c r="FM274" s="83">
        <f t="shared" si="629"/>
        <v>0</v>
      </c>
      <c r="FN274" s="83">
        <f t="shared" si="630"/>
        <v>0</v>
      </c>
      <c r="FO274" s="83">
        <f t="shared" ref="FO274:FO290" si="696">$FK274+$FL274</f>
        <v>7764.4336464055896</v>
      </c>
      <c r="FP274" s="84">
        <v>113808.379466321</v>
      </c>
      <c r="FQ274" s="84">
        <v>1731828.3339724799</v>
      </c>
      <c r="FR274" s="83">
        <f t="shared" ref="FR274:FR290" si="697">$FT274-($FJ274+$FK274+$FL274-$FP274)</f>
        <v>1731828.3339724801</v>
      </c>
      <c r="FS274" s="83">
        <f t="shared" ref="FS274:FS290" si="698">$FR274-$FQ274</f>
        <v>0</v>
      </c>
      <c r="FT274" s="84">
        <v>1646513.9530827601</v>
      </c>
      <c r="FU274" s="83">
        <f t="shared" si="631"/>
        <v>0</v>
      </c>
      <c r="FV274" s="83">
        <f t="shared" si="632"/>
        <v>0</v>
      </c>
      <c r="FW274" s="83">
        <f t="shared" si="633"/>
        <v>0</v>
      </c>
      <c r="FX274" s="84"/>
      <c r="FY274" s="83">
        <f t="shared" ref="FY274:FY290" si="699">MAX($FX274+$AY274-$BG274,0)</f>
        <v>0</v>
      </c>
      <c r="FZ274" s="83">
        <f t="shared" si="634"/>
        <v>-84.569302030140534</v>
      </c>
      <c r="GA274" s="83">
        <f t="shared" ref="GA274:GA290" si="700">IF(AND($CL274&gt;0,$CC274&gt;0),$AY274+$CC274,0)</f>
        <v>0</v>
      </c>
      <c r="GB274" s="83">
        <f t="shared" ref="GB274:GB290" si="701">IF(AND($CM274&gt;0,$CC274&gt;0),$AY274+$CC274,0)</f>
        <v>0</v>
      </c>
      <c r="GC274" s="83">
        <f t="shared" ref="GC274:GC290" si="702">IF(AND($CN274&gt;0,$CC274&gt;0),$AY274+$CC274,0)</f>
        <v>0</v>
      </c>
      <c r="GD274" s="83">
        <f t="shared" ref="GD274:GD290" si="703">IF(AND($CO274&gt;0,$CC274&gt;0),$AY274+$CC274,0)</f>
        <v>0</v>
      </c>
      <c r="GE274" s="83">
        <f t="shared" ref="GE274:GE290" si="704">IF(AND($CP274&gt;0,$CC274&gt;0),$AY274+$CC274,0)</f>
        <v>0</v>
      </c>
      <c r="GF274" s="83">
        <f t="shared" ref="GF274:GF290" si="705">IF(AND($CT274&gt;0,$CC274&gt;0),$AY274+$CC274,0)</f>
        <v>0</v>
      </c>
      <c r="GG274" s="83">
        <f t="shared" ref="GG274:GG290" si="706">IF(AND($CX274&gt;0,$CC274&gt;0),$AY274+$CC274,0)</f>
        <v>0</v>
      </c>
      <c r="GH274" s="83">
        <f t="shared" ref="GH274:GH290" si="707">IF(AND($CY274&gt;0,$CC274&gt;0),$AY274+$CC274,0)</f>
        <v>0</v>
      </c>
      <c r="GI274" s="83">
        <f t="shared" ref="GI274:GI290" si="708">IF($CL274&gt;0,$BG274,0)</f>
        <v>0</v>
      </c>
      <c r="GJ274" s="83">
        <f t="shared" ref="GJ274:GJ290" si="709">IF($CM274&gt;0,$BG274,0)</f>
        <v>1650607.8122963805</v>
      </c>
      <c r="GK274" s="83">
        <f t="shared" ref="GK274:GK290" si="710">IF($CN274&gt;0,$BG274,0)</f>
        <v>1650607.8122963805</v>
      </c>
      <c r="GL274" s="83">
        <f t="shared" ref="GL274:GL290" si="711">IF($CO274&gt;0,$BG274,0)</f>
        <v>0</v>
      </c>
      <c r="GM274" s="83">
        <f t="shared" ref="GM274:GM290" si="712">IF($CP274&gt;0,$BG274,0)</f>
        <v>0</v>
      </c>
      <c r="GN274" s="83">
        <f t="shared" ref="GN274:GN290" si="713">IF($CQ274&gt;0,$BG274,IF($CR274&gt;0,$BG274-$BE274,0))</f>
        <v>0</v>
      </c>
      <c r="GO274" s="83">
        <f t="shared" ref="GO274:GO290" si="714">IF($CX274&gt;0,$BG274,0)</f>
        <v>1650607.8122963805</v>
      </c>
      <c r="GP274" s="83">
        <f t="shared" ref="GP274:GP290" si="715">IF($CY274&gt;0,$BG274,0)</f>
        <v>0</v>
      </c>
      <c r="GQ274" s="83">
        <f t="shared" ref="GQ274:GQ290" si="716">IF(AND($CL274&gt;0,$CC274&gt;0),$AY274+$CD274,0)</f>
        <v>0</v>
      </c>
      <c r="GR274" s="83">
        <f t="shared" ref="GR274:GR290" si="717">IF(AND($CM274&gt;0,$CC274&gt;0),$AY274+$CE274,0)</f>
        <v>0</v>
      </c>
      <c r="GS274" s="83">
        <f t="shared" ref="GS274:GS290" si="718">IF(AND($CN274&gt;0,$CC274&gt;0),$AY274+$CF274,0)</f>
        <v>0</v>
      </c>
      <c r="GT274" s="83">
        <f t="shared" ref="GT274:GT290" si="719">IF(AND($CO274&gt;0,$CC274&gt;0),$AY274+$CG274,0)</f>
        <v>0</v>
      </c>
      <c r="GU274" s="83">
        <f t="shared" ref="GU274:GU290" si="720">IF(AND($CP274&gt;0,$CC274&gt;0),$AY274+$CH274,0)</f>
        <v>0</v>
      </c>
      <c r="GV274" s="83">
        <f t="shared" ref="GV274:GV290" si="721">IF(AND($CT274&gt;0,$CC274&gt;0),$AY274+$CI274+$BC274-$BD274,0)</f>
        <v>0</v>
      </c>
      <c r="GW274" s="83">
        <f t="shared" ref="GW274:GW290" si="722">IF(AND($CX274&gt;0,$CC274&gt;0),$AY274+$CJ274,0)</f>
        <v>0</v>
      </c>
      <c r="GX274" s="83">
        <f t="shared" ref="GX274:GX290" si="723">IF(AND($CY274&gt;0,$CC274&gt;0),$AY274+$CK274,0)</f>
        <v>0</v>
      </c>
      <c r="GY274" s="83">
        <f t="shared" ref="GY274:GY290" si="724">IF($CL274&gt;0,$BH274,0)</f>
        <v>0</v>
      </c>
      <c r="GZ274" s="83">
        <f t="shared" ref="GZ274:GZ290" si="725">IF($CM274&gt;0,$BI274,0)</f>
        <v>1660296.2812284806</v>
      </c>
      <c r="HA274" s="83">
        <f t="shared" ref="HA274:HA290" si="726">IF($CN274&gt;0,$BJ274,0)</f>
        <v>1652464.3112398905</v>
      </c>
      <c r="HB274" s="83">
        <f t="shared" ref="HB274:HB290" si="727">IF($CO274&gt;0,$BK274,0)</f>
        <v>0</v>
      </c>
      <c r="HC274" s="83">
        <f t="shared" ref="HC274:HC290" si="728">IF($CP274&gt;0,$BL274,0)</f>
        <v>0</v>
      </c>
      <c r="HD274" s="83">
        <f t="shared" ref="HD274:HD290" si="729">IF($CQ274&gt;0,$BA274,IF($CR274&gt;0,$BC274,0))</f>
        <v>0</v>
      </c>
      <c r="HE274" s="83">
        <f t="shared" ref="HE274:HE290" si="730">IF($CX274&gt;0,$BM274,0)</f>
        <v>1657993.6350316205</v>
      </c>
      <c r="HF274" s="83">
        <f t="shared" ref="HF274:HF290" si="731">IF($CY274&gt;0,$BN274,0)</f>
        <v>0</v>
      </c>
      <c r="HG274" s="83">
        <f t="shared" ref="HG274:HG290" si="732">IF($EH274&gt;0,$BH274-$DX274,0)</f>
        <v>0</v>
      </c>
      <c r="HH274" s="83">
        <f t="shared" ref="HH274:HH290" si="733">IF($EI274&gt;0,$BI274-$DY274,0)</f>
        <v>1659629.5270618924</v>
      </c>
      <c r="HI274" s="83">
        <f t="shared" ref="HI274:HI290" si="734">IF($EJ274&gt;0,$BJ274-$DZ274,0)</f>
        <v>1652464.3112398905</v>
      </c>
      <c r="HJ274" s="83">
        <f t="shared" ref="HJ274:HJ290" si="735">IF($EK274&gt;0,$BK274-$EA274,0)</f>
        <v>0</v>
      </c>
      <c r="HK274" s="83">
        <f t="shared" ref="HK274:HK290" si="736">IF($EL274&gt;0,$BL274-$EB274,0)</f>
        <v>0</v>
      </c>
      <c r="HL274" s="83">
        <f t="shared" ref="HL274:HL290" si="737">IF($EM274&gt;0,$BA274-$EC274,IF($EN274&gt;0,$BC274-$EE274,0))</f>
        <v>0</v>
      </c>
      <c r="HM274" s="83">
        <f t="shared" ref="HM274:HM290" si="738">IF($ET274&gt;0,$BM274-$EF274,0)</f>
        <v>1657688.766424994</v>
      </c>
      <c r="HN274" s="83">
        <f t="shared" ref="HN274:HN290" si="739">IF($EU274&gt;0,$BN274-$EG274,0)</f>
        <v>0</v>
      </c>
    </row>
    <row r="275" spans="1:222" x14ac:dyDescent="0.2">
      <c r="A275" s="63"/>
      <c r="K275" s="64" t="s">
        <v>618</v>
      </c>
      <c r="L275" s="64"/>
      <c r="M275" s="84">
        <v>1</v>
      </c>
      <c r="N275" s="84">
        <v>3</v>
      </c>
      <c r="O275" s="84"/>
      <c r="P275" s="84"/>
      <c r="Q275" s="84"/>
      <c r="R275" s="84">
        <v>1</v>
      </c>
      <c r="S275" s="83">
        <f t="shared" si="640"/>
        <v>70</v>
      </c>
      <c r="T275" s="87">
        <f t="shared" si="641"/>
        <v>0</v>
      </c>
      <c r="U275" s="84"/>
      <c r="V275" s="84"/>
      <c r="W275" s="85">
        <v>0.99976259742384799</v>
      </c>
      <c r="X275" s="85">
        <v>0.99976259676877799</v>
      </c>
      <c r="Y275" s="85">
        <v>0.99976259829685199</v>
      </c>
      <c r="Z275" s="85">
        <v>0.99977394449768897</v>
      </c>
      <c r="AA275" s="85">
        <v>0.99976259742384799</v>
      </c>
      <c r="AB275" s="85">
        <v>0.99976259742384799</v>
      </c>
      <c r="AC275" s="85">
        <v>0.99976259742384799</v>
      </c>
      <c r="AD275" s="85">
        <v>0.99976300601499002</v>
      </c>
      <c r="AE275" s="85">
        <v>0.99976259305006698</v>
      </c>
      <c r="AF275" s="98">
        <v>30898753.193901598</v>
      </c>
      <c r="AG275" s="84">
        <v>30898706.236847401</v>
      </c>
      <c r="AH275" s="84">
        <v>30898815.784505501</v>
      </c>
      <c r="AI275" s="84">
        <v>31649401.228218399</v>
      </c>
      <c r="AJ275" s="84">
        <v>30898753.193901598</v>
      </c>
      <c r="AK275" s="84">
        <v>30898753.193901598</v>
      </c>
      <c r="AL275" s="98">
        <v>30898753.193901598</v>
      </c>
      <c r="AM275" s="84">
        <v>30924892.102151301</v>
      </c>
      <c r="AN275" s="84">
        <v>30898456.636474099</v>
      </c>
      <c r="AO275" s="84">
        <v>86048.4461795065</v>
      </c>
      <c r="AP275" s="84"/>
      <c r="AQ275" s="84">
        <v>392.41995695759999</v>
      </c>
      <c r="AR275" s="84"/>
      <c r="AS275" s="83">
        <f t="shared" si="642"/>
        <v>0</v>
      </c>
      <c r="AT275" s="83">
        <f t="shared" si="583"/>
        <v>0</v>
      </c>
      <c r="AU275" s="83">
        <f t="shared" si="643"/>
        <v>0</v>
      </c>
      <c r="AV275" s="84">
        <v>30590596.649999999</v>
      </c>
      <c r="AW275" s="84">
        <v>29976792.649999999</v>
      </c>
      <c r="AX275" s="84"/>
      <c r="AY275" s="83">
        <f t="shared" si="584"/>
        <v>30590989.069956955</v>
      </c>
      <c r="AZ275" s="83">
        <f t="shared" si="585"/>
        <v>30590596.649999999</v>
      </c>
      <c r="BA275" s="83">
        <f t="shared" si="586"/>
        <v>31598605.640081104</v>
      </c>
      <c r="BB275" s="83">
        <f t="shared" si="587"/>
        <v>31598605.640081104</v>
      </c>
      <c r="BC275" s="83">
        <f t="shared" si="588"/>
        <v>31598605.640081104</v>
      </c>
      <c r="BD275" s="83">
        <f t="shared" si="589"/>
        <v>31598605.640081104</v>
      </c>
      <c r="BE275" s="83">
        <f t="shared" si="644"/>
        <v>0</v>
      </c>
      <c r="BF275" s="83">
        <f t="shared" si="645"/>
        <v>0</v>
      </c>
      <c r="BG275" s="83">
        <f t="shared" si="590"/>
        <v>31598605.640081104</v>
      </c>
      <c r="BH275" s="83">
        <f t="shared" si="591"/>
        <v>31598558.683026906</v>
      </c>
      <c r="BI275" s="83">
        <f t="shared" si="592"/>
        <v>31598668.230685007</v>
      </c>
      <c r="BJ275" s="83">
        <f t="shared" si="593"/>
        <v>32349253.674397904</v>
      </c>
      <c r="BK275" s="83">
        <f t="shared" si="594"/>
        <v>31598605.640081104</v>
      </c>
      <c r="BL275" s="83">
        <f t="shared" si="595"/>
        <v>31598605.640081104</v>
      </c>
      <c r="BM275" s="83">
        <f t="shared" si="596"/>
        <v>31624744.548330806</v>
      </c>
      <c r="BN275" s="83">
        <f t="shared" si="597"/>
        <v>31598309.082653604</v>
      </c>
      <c r="BO275" s="83">
        <f t="shared" si="646"/>
        <v>0</v>
      </c>
      <c r="BP275" s="83">
        <f t="shared" si="598"/>
        <v>30590596.649999999</v>
      </c>
      <c r="BQ275" s="83">
        <f t="shared" si="599"/>
        <v>31591270.196472988</v>
      </c>
      <c r="BR275" s="83">
        <f t="shared" si="600"/>
        <v>31591270.196472988</v>
      </c>
      <c r="BS275" s="83">
        <f t="shared" si="601"/>
        <v>31591270.196472988</v>
      </c>
      <c r="BT275" s="83">
        <f t="shared" si="602"/>
        <v>31591270.196472988</v>
      </c>
      <c r="BU275" s="83">
        <f t="shared" si="603"/>
        <v>31591270.196472988</v>
      </c>
      <c r="BV275" s="83">
        <f t="shared" si="604"/>
        <v>31591223.230325699</v>
      </c>
      <c r="BW275" s="83">
        <f t="shared" si="605"/>
        <v>31591332.799192507</v>
      </c>
      <c r="BX275" s="83">
        <f t="shared" si="606"/>
        <v>32342099.153105415</v>
      </c>
      <c r="BY275" s="83">
        <f t="shared" si="607"/>
        <v>31591270.196472988</v>
      </c>
      <c r="BZ275" s="83">
        <f t="shared" si="608"/>
        <v>31591270.196472988</v>
      </c>
      <c r="CA275" s="83">
        <f t="shared" si="609"/>
        <v>31617415.534915514</v>
      </c>
      <c r="CB275" s="83">
        <f t="shared" si="610"/>
        <v>31590973.574305903</v>
      </c>
      <c r="CC275" s="84"/>
      <c r="CD275" s="84"/>
      <c r="CE275" s="84"/>
      <c r="CF275" s="84"/>
      <c r="CG275" s="84"/>
      <c r="CH275" s="84"/>
      <c r="CI275" s="84"/>
      <c r="CJ275" s="84"/>
      <c r="CK275" s="84"/>
      <c r="CL275" s="83">
        <f t="shared" si="635"/>
        <v>0</v>
      </c>
      <c r="CM275" s="83">
        <f t="shared" si="636"/>
        <v>62.590603902935982</v>
      </c>
      <c r="CN275" s="83">
        <f t="shared" si="637"/>
        <v>750648.03431680053</v>
      </c>
      <c r="CO275" s="83">
        <f t="shared" si="611"/>
        <v>0</v>
      </c>
      <c r="CP275" s="83">
        <f t="shared" si="612"/>
        <v>0</v>
      </c>
      <c r="CQ275" s="83">
        <f t="shared" si="613"/>
        <v>0</v>
      </c>
      <c r="CR275" s="83">
        <f t="shared" si="614"/>
        <v>0</v>
      </c>
      <c r="CS275" s="83">
        <f t="shared" si="615"/>
        <v>0</v>
      </c>
      <c r="CT275" s="83">
        <f t="shared" si="616"/>
        <v>0</v>
      </c>
      <c r="CU275" s="83">
        <f t="shared" si="617"/>
        <v>0</v>
      </c>
      <c r="CV275" s="83">
        <f t="shared" si="647"/>
        <v>0</v>
      </c>
      <c r="CW275" s="83">
        <f>INDEX($CO:$CU,ROW(),MATCH($CW$42,$CO$47:$CU$47,0))</f>
        <v>0</v>
      </c>
      <c r="CX275" s="83">
        <f t="shared" si="638"/>
        <v>26138.908249702305</v>
      </c>
      <c r="CY275" s="83">
        <f t="shared" si="639"/>
        <v>0</v>
      </c>
      <c r="CZ275" s="83">
        <f t="shared" si="648"/>
        <v>0</v>
      </c>
      <c r="DA275" s="83">
        <f t="shared" si="649"/>
        <v>62.602719519287348</v>
      </c>
      <c r="DB275" s="83">
        <f t="shared" si="650"/>
        <v>750828.95663242787</v>
      </c>
      <c r="DC275" s="83">
        <f t="shared" si="618"/>
        <v>0</v>
      </c>
      <c r="DD275" s="83">
        <f t="shared" si="619"/>
        <v>0</v>
      </c>
      <c r="DE275" s="83">
        <f t="shared" si="620"/>
        <v>0</v>
      </c>
      <c r="DF275" s="83">
        <f t="shared" si="621"/>
        <v>0</v>
      </c>
      <c r="DG275" s="83">
        <f t="shared" si="622"/>
        <v>0</v>
      </c>
      <c r="DH275" s="83">
        <f t="shared" si="623"/>
        <v>0</v>
      </c>
      <c r="DI275" s="83">
        <f t="shared" si="624"/>
        <v>0</v>
      </c>
      <c r="DJ275" s="83">
        <f t="shared" si="651"/>
        <v>0</v>
      </c>
      <c r="DK275" s="83">
        <f>INDEX($DC:$DI,ROW(),MATCH($DK$42,$DC$47:$DI$47,0))</f>
        <v>0</v>
      </c>
      <c r="DL275" s="83">
        <f t="shared" si="652"/>
        <v>26145.338442526758</v>
      </c>
      <c r="DM275" s="83">
        <f t="shared" si="653"/>
        <v>0</v>
      </c>
      <c r="DN275" s="83">
        <f t="shared" si="654"/>
        <v>0</v>
      </c>
      <c r="DO275" s="83">
        <f t="shared" si="655"/>
        <v>4.295861025870126</v>
      </c>
      <c r="DP275" s="83">
        <f t="shared" si="656"/>
        <v>0</v>
      </c>
      <c r="DQ275" s="83">
        <f t="shared" si="657"/>
        <v>0</v>
      </c>
      <c r="DR275" s="83">
        <f t="shared" si="658"/>
        <v>0</v>
      </c>
      <c r="DS275" s="83">
        <f t="shared" si="659"/>
        <v>0</v>
      </c>
      <c r="DT275" s="83">
        <f t="shared" si="660"/>
        <v>0</v>
      </c>
      <c r="DU275" s="83">
        <f t="shared" si="661"/>
        <v>0</v>
      </c>
      <c r="DV275" s="83">
        <f t="shared" si="662"/>
        <v>1078.6939262754368</v>
      </c>
      <c r="DW275" s="83">
        <f t="shared" si="663"/>
        <v>0</v>
      </c>
      <c r="DX275" s="83">
        <f t="shared" si="664"/>
        <v>0</v>
      </c>
      <c r="DY275" s="83">
        <f t="shared" si="665"/>
        <v>4.2551865095997767</v>
      </c>
      <c r="DZ275" s="83">
        <f t="shared" si="666"/>
        <v>0</v>
      </c>
      <c r="EA275" s="83">
        <f t="shared" si="667"/>
        <v>0</v>
      </c>
      <c r="EB275" s="83">
        <f t="shared" si="668"/>
        <v>0</v>
      </c>
      <c r="EC275" s="83">
        <f t="shared" si="669"/>
        <v>0</v>
      </c>
      <c r="ED275" s="83">
        <f t="shared" si="670"/>
        <v>0</v>
      </c>
      <c r="EE275" s="83">
        <f t="shared" si="671"/>
        <v>0</v>
      </c>
      <c r="EF275" s="83">
        <f t="shared" si="672"/>
        <v>1069.0168302864633</v>
      </c>
      <c r="EG275" s="83">
        <f t="shared" si="673"/>
        <v>0</v>
      </c>
      <c r="EH275" s="83">
        <f t="shared" si="674"/>
        <v>0</v>
      </c>
      <c r="EI275" s="83">
        <f t="shared" si="675"/>
        <v>58.294742877065858</v>
      </c>
      <c r="EJ275" s="83">
        <f t="shared" si="676"/>
        <v>750648.03431680053</v>
      </c>
      <c r="EK275" s="83">
        <f t="shared" si="677"/>
        <v>0</v>
      </c>
      <c r="EL275" s="83">
        <f t="shared" si="678"/>
        <v>0</v>
      </c>
      <c r="EM275" s="83">
        <f t="shared" si="679"/>
        <v>0</v>
      </c>
      <c r="EN275" s="83">
        <f t="shared" si="680"/>
        <v>0</v>
      </c>
      <c r="EO275" s="83">
        <f t="shared" si="681"/>
        <v>0</v>
      </c>
      <c r="EP275" s="83">
        <f t="shared" si="625"/>
        <v>0</v>
      </c>
      <c r="EQ275" s="83">
        <f t="shared" si="626"/>
        <v>0</v>
      </c>
      <c r="ER275" s="83">
        <f t="shared" si="682"/>
        <v>0</v>
      </c>
      <c r="ES275" s="83">
        <f>INDEX($EK:$EQ,ROW(),MATCH($ES$42,$EK$47:$EQ$47,0))</f>
        <v>0</v>
      </c>
      <c r="ET275" s="83">
        <f t="shared" si="683"/>
        <v>25060.214323426866</v>
      </c>
      <c r="EU275" s="83">
        <f t="shared" si="684"/>
        <v>0</v>
      </c>
      <c r="EV275" s="83">
        <f t="shared" si="685"/>
        <v>0</v>
      </c>
      <c r="EW275" s="83">
        <f t="shared" si="686"/>
        <v>58.347533009687574</v>
      </c>
      <c r="EX275" s="83">
        <f t="shared" si="687"/>
        <v>750828.95663242787</v>
      </c>
      <c r="EY275" s="83">
        <f t="shared" si="688"/>
        <v>0</v>
      </c>
      <c r="EZ275" s="83">
        <f t="shared" si="689"/>
        <v>0</v>
      </c>
      <c r="FA275" s="83">
        <f t="shared" si="690"/>
        <v>0</v>
      </c>
      <c r="FB275" s="83">
        <f t="shared" si="691"/>
        <v>0</v>
      </c>
      <c r="FC275" s="83">
        <f t="shared" si="692"/>
        <v>0</v>
      </c>
      <c r="FD275" s="83">
        <f t="shared" si="627"/>
        <v>0</v>
      </c>
      <c r="FE275" s="83">
        <f t="shared" si="628"/>
        <v>0</v>
      </c>
      <c r="FF275" s="83">
        <f t="shared" si="693"/>
        <v>0</v>
      </c>
      <c r="FG275" s="113">
        <f>INDEX($EY:$FE,ROW(),MATCH($FG$42,$EY$47:$FE$47,0))</f>
        <v>0</v>
      </c>
      <c r="FH275" s="83">
        <f t="shared" si="694"/>
        <v>25076.321612240296</v>
      </c>
      <c r="FI275" s="83">
        <f t="shared" si="695"/>
        <v>0</v>
      </c>
      <c r="FJ275" s="84">
        <v>218448.10895360401</v>
      </c>
      <c r="FK275" s="84">
        <v>19438.218430565201</v>
      </c>
      <c r="FL275" s="84">
        <v>25674.731349694401</v>
      </c>
      <c r="FM275" s="83">
        <f t="shared" si="629"/>
        <v>25674.731349694401</v>
      </c>
      <c r="FN275" s="83">
        <f t="shared" si="630"/>
        <v>0</v>
      </c>
      <c r="FO275" s="83">
        <f t="shared" si="696"/>
        <v>45112.949780259602</v>
      </c>
      <c r="FP275" s="84">
        <v>29399024.9403488</v>
      </c>
      <c r="FQ275" s="84">
        <v>60013935.913298503</v>
      </c>
      <c r="FR275" s="83">
        <f t="shared" si="697"/>
        <v>60034217.075516537</v>
      </c>
      <c r="FS275" s="83">
        <f t="shared" si="698"/>
        <v>20281.162218034267</v>
      </c>
      <c r="FT275" s="84">
        <v>30898753.193901598</v>
      </c>
      <c r="FU275" s="83">
        <f t="shared" si="631"/>
        <v>0</v>
      </c>
      <c r="FV275" s="83">
        <f t="shared" si="632"/>
        <v>0</v>
      </c>
      <c r="FW275" s="83">
        <f t="shared" si="633"/>
        <v>0</v>
      </c>
      <c r="FX275" s="84"/>
      <c r="FY275" s="83">
        <f t="shared" si="699"/>
        <v>0</v>
      </c>
      <c r="FZ275" s="83">
        <f t="shared" si="634"/>
        <v>0</v>
      </c>
      <c r="GA275" s="83">
        <f t="shared" si="700"/>
        <v>0</v>
      </c>
      <c r="GB275" s="83">
        <f t="shared" si="701"/>
        <v>0</v>
      </c>
      <c r="GC275" s="83">
        <f t="shared" si="702"/>
        <v>0</v>
      </c>
      <c r="GD275" s="83">
        <f t="shared" si="703"/>
        <v>0</v>
      </c>
      <c r="GE275" s="83">
        <f t="shared" si="704"/>
        <v>0</v>
      </c>
      <c r="GF275" s="83">
        <f t="shared" si="705"/>
        <v>0</v>
      </c>
      <c r="GG275" s="83">
        <f t="shared" si="706"/>
        <v>0</v>
      </c>
      <c r="GH275" s="83">
        <f t="shared" si="707"/>
        <v>0</v>
      </c>
      <c r="GI275" s="83">
        <f t="shared" si="708"/>
        <v>0</v>
      </c>
      <c r="GJ275" s="83">
        <f t="shared" si="709"/>
        <v>31598605.640081104</v>
      </c>
      <c r="GK275" s="83">
        <f t="shared" si="710"/>
        <v>31598605.640081104</v>
      </c>
      <c r="GL275" s="83">
        <f t="shared" si="711"/>
        <v>0</v>
      </c>
      <c r="GM275" s="83">
        <f t="shared" si="712"/>
        <v>0</v>
      </c>
      <c r="GN275" s="83">
        <f t="shared" si="713"/>
        <v>0</v>
      </c>
      <c r="GO275" s="83">
        <f t="shared" si="714"/>
        <v>31598605.640081104</v>
      </c>
      <c r="GP275" s="83">
        <f t="shared" si="715"/>
        <v>0</v>
      </c>
      <c r="GQ275" s="83">
        <f t="shared" si="716"/>
        <v>0</v>
      </c>
      <c r="GR275" s="83">
        <f t="shared" si="717"/>
        <v>0</v>
      </c>
      <c r="GS275" s="83">
        <f t="shared" si="718"/>
        <v>0</v>
      </c>
      <c r="GT275" s="83">
        <f t="shared" si="719"/>
        <v>0</v>
      </c>
      <c r="GU275" s="83">
        <f t="shared" si="720"/>
        <v>0</v>
      </c>
      <c r="GV275" s="83">
        <f t="shared" si="721"/>
        <v>0</v>
      </c>
      <c r="GW275" s="83">
        <f t="shared" si="722"/>
        <v>0</v>
      </c>
      <c r="GX275" s="83">
        <f t="shared" si="723"/>
        <v>0</v>
      </c>
      <c r="GY275" s="83">
        <f t="shared" si="724"/>
        <v>0</v>
      </c>
      <c r="GZ275" s="83">
        <f t="shared" si="725"/>
        <v>31598668.230685007</v>
      </c>
      <c r="HA275" s="83">
        <f t="shared" si="726"/>
        <v>32349253.674397904</v>
      </c>
      <c r="HB275" s="83">
        <f t="shared" si="727"/>
        <v>0</v>
      </c>
      <c r="HC275" s="83">
        <f t="shared" si="728"/>
        <v>0</v>
      </c>
      <c r="HD275" s="83">
        <f t="shared" si="729"/>
        <v>0</v>
      </c>
      <c r="HE275" s="83">
        <f t="shared" si="730"/>
        <v>31624744.548330806</v>
      </c>
      <c r="HF275" s="83">
        <f t="shared" si="731"/>
        <v>0</v>
      </c>
      <c r="HG275" s="83">
        <f t="shared" si="732"/>
        <v>0</v>
      </c>
      <c r="HH275" s="83">
        <f t="shared" si="733"/>
        <v>31598663.975498497</v>
      </c>
      <c r="HI275" s="83">
        <f t="shared" si="734"/>
        <v>32349253.674397904</v>
      </c>
      <c r="HJ275" s="83">
        <f t="shared" si="735"/>
        <v>0</v>
      </c>
      <c r="HK275" s="83">
        <f t="shared" si="736"/>
        <v>0</v>
      </c>
      <c r="HL275" s="83">
        <f t="shared" si="737"/>
        <v>0</v>
      </c>
      <c r="HM275" s="83">
        <f t="shared" si="738"/>
        <v>31623675.531500518</v>
      </c>
      <c r="HN275" s="83">
        <f t="shared" si="739"/>
        <v>0</v>
      </c>
    </row>
    <row r="276" spans="1:222" x14ac:dyDescent="0.2">
      <c r="A276" s="63"/>
      <c r="K276" s="64" t="s">
        <v>619</v>
      </c>
      <c r="L276" s="64"/>
      <c r="M276" s="84">
        <v>1</v>
      </c>
      <c r="N276" s="84">
        <v>3</v>
      </c>
      <c r="O276" s="84"/>
      <c r="P276" s="84"/>
      <c r="Q276" s="84"/>
      <c r="R276" s="84">
        <v>1</v>
      </c>
      <c r="S276" s="83">
        <f t="shared" si="640"/>
        <v>70</v>
      </c>
      <c r="T276" s="87">
        <f t="shared" si="641"/>
        <v>0</v>
      </c>
      <c r="U276" s="84"/>
      <c r="V276" s="84"/>
      <c r="W276" s="85">
        <v>1.01277702270772</v>
      </c>
      <c r="X276" s="85">
        <v>1.0117486759732599</v>
      </c>
      <c r="Y276" s="85">
        <v>1.0148533844576599</v>
      </c>
      <c r="Z276" s="85">
        <v>1.01277702270772</v>
      </c>
      <c r="AA276" s="85">
        <v>1.01277702270772</v>
      </c>
      <c r="AB276" s="85">
        <v>1.01277702270772</v>
      </c>
      <c r="AC276" s="85">
        <v>1.01277702270772</v>
      </c>
      <c r="AD276" s="85">
        <v>1.0127624597221501</v>
      </c>
      <c r="AE276" s="85">
        <v>1.0094452175172901</v>
      </c>
      <c r="AF276" s="98">
        <v>224158.65326806001</v>
      </c>
      <c r="AG276" s="84">
        <v>267427.38630812301</v>
      </c>
      <c r="AH276" s="84">
        <v>165540.08843315201</v>
      </c>
      <c r="AI276" s="84">
        <v>224158.65326805401</v>
      </c>
      <c r="AJ276" s="84">
        <v>224158.65326806001</v>
      </c>
      <c r="AK276" s="84">
        <v>224158.65326806001</v>
      </c>
      <c r="AL276" s="98">
        <v>224158.65326806001</v>
      </c>
      <c r="AM276" s="84">
        <v>224638.28254526199</v>
      </c>
      <c r="AN276" s="84">
        <v>701740.15198817698</v>
      </c>
      <c r="AO276" s="84">
        <v>666.72439352870799</v>
      </c>
      <c r="AP276" s="84"/>
      <c r="AQ276" s="84">
        <v>3.0405657443867802</v>
      </c>
      <c r="AR276" s="84"/>
      <c r="AS276" s="83">
        <f t="shared" si="642"/>
        <v>0</v>
      </c>
      <c r="AT276" s="83">
        <f t="shared" si="583"/>
        <v>0</v>
      </c>
      <c r="AU276" s="83">
        <f t="shared" si="643"/>
        <v>0</v>
      </c>
      <c r="AV276" s="84">
        <v>237023.42</v>
      </c>
      <c r="AW276" s="84">
        <v>237023.42</v>
      </c>
      <c r="AX276" s="84"/>
      <c r="AY276" s="83">
        <f t="shared" si="584"/>
        <v>237026.4605657444</v>
      </c>
      <c r="AZ276" s="83">
        <f t="shared" si="585"/>
        <v>237023.42</v>
      </c>
      <c r="BA276" s="83">
        <f t="shared" si="586"/>
        <v>233364.00729847662</v>
      </c>
      <c r="BB276" s="83">
        <f t="shared" si="587"/>
        <v>224825.37766158872</v>
      </c>
      <c r="BC276" s="83">
        <f t="shared" si="588"/>
        <v>224825.37766158872</v>
      </c>
      <c r="BD276" s="83">
        <f t="shared" si="589"/>
        <v>224825.37766158872</v>
      </c>
      <c r="BE276" s="83">
        <f t="shared" si="644"/>
        <v>0</v>
      </c>
      <c r="BF276" s="83">
        <f t="shared" si="645"/>
        <v>0</v>
      </c>
      <c r="BG276" s="83">
        <f t="shared" si="590"/>
        <v>224825.37766158872</v>
      </c>
      <c r="BH276" s="83">
        <f t="shared" si="591"/>
        <v>268094.11070165172</v>
      </c>
      <c r="BI276" s="83">
        <f t="shared" si="592"/>
        <v>166206.81282668072</v>
      </c>
      <c r="BJ276" s="83">
        <f t="shared" si="593"/>
        <v>224825.37766158272</v>
      </c>
      <c r="BK276" s="83">
        <f t="shared" si="594"/>
        <v>224825.37766158872</v>
      </c>
      <c r="BL276" s="83">
        <f t="shared" si="595"/>
        <v>224825.37766158872</v>
      </c>
      <c r="BM276" s="83">
        <f t="shared" si="596"/>
        <v>225305.0069387907</v>
      </c>
      <c r="BN276" s="83">
        <f t="shared" si="597"/>
        <v>702406.87638170563</v>
      </c>
      <c r="BO276" s="83">
        <f t="shared" si="646"/>
        <v>0</v>
      </c>
      <c r="BP276" s="83">
        <f t="shared" si="598"/>
        <v>237023.42</v>
      </c>
      <c r="BQ276" s="83">
        <f t="shared" si="599"/>
        <v>234223.231359358</v>
      </c>
      <c r="BR276" s="83">
        <f t="shared" si="600"/>
        <v>227689.45786452666</v>
      </c>
      <c r="BS276" s="83">
        <f t="shared" si="601"/>
        <v>227689.45786452666</v>
      </c>
      <c r="BT276" s="83">
        <f t="shared" si="602"/>
        <v>227689.45786452666</v>
      </c>
      <c r="BU276" s="83">
        <f t="shared" si="603"/>
        <v>227689.45786452666</v>
      </c>
      <c r="BV276" s="83">
        <f t="shared" si="604"/>
        <v>271236.02840976167</v>
      </c>
      <c r="BW276" s="83">
        <f t="shared" si="605"/>
        <v>168665.64340333335</v>
      </c>
      <c r="BX276" s="83">
        <f t="shared" si="606"/>
        <v>227689.45786452058</v>
      </c>
      <c r="BY276" s="83">
        <f t="shared" si="607"/>
        <v>227689.45786452666</v>
      </c>
      <c r="BZ276" s="83">
        <f t="shared" si="608"/>
        <v>227689.45786452666</v>
      </c>
      <c r="CA276" s="83">
        <f t="shared" si="609"/>
        <v>228171.94397182757</v>
      </c>
      <c r="CB276" s="83">
        <f t="shared" si="610"/>
        <v>709034.96475785016</v>
      </c>
      <c r="CC276" s="84"/>
      <c r="CD276" s="84"/>
      <c r="CE276" s="84"/>
      <c r="CF276" s="84"/>
      <c r="CG276" s="84"/>
      <c r="CH276" s="84"/>
      <c r="CI276" s="84"/>
      <c r="CJ276" s="84"/>
      <c r="CK276" s="84"/>
      <c r="CL276" s="83">
        <f t="shared" si="635"/>
        <v>43268.733040063002</v>
      </c>
      <c r="CM276" s="83">
        <f t="shared" si="636"/>
        <v>0</v>
      </c>
      <c r="CN276" s="83">
        <f t="shared" si="637"/>
        <v>0</v>
      </c>
      <c r="CO276" s="83">
        <f t="shared" si="611"/>
        <v>0</v>
      </c>
      <c r="CP276" s="83">
        <f t="shared" si="612"/>
        <v>0</v>
      </c>
      <c r="CQ276" s="83">
        <f t="shared" si="613"/>
        <v>8538.6296368878975</v>
      </c>
      <c r="CR276" s="83">
        <f t="shared" si="614"/>
        <v>0</v>
      </c>
      <c r="CS276" s="83">
        <f t="shared" si="615"/>
        <v>0</v>
      </c>
      <c r="CT276" s="83">
        <f t="shared" si="616"/>
        <v>8538.6296368878975</v>
      </c>
      <c r="CU276" s="83">
        <f t="shared" si="617"/>
        <v>8538.6296368878975</v>
      </c>
      <c r="CV276" s="83">
        <f t="shared" si="647"/>
        <v>8538.6296368878975</v>
      </c>
      <c r="CW276" s="83">
        <f>INDEX($CO:$CU,ROW(),MATCH($CW$42,$CO$47:$CU$47,0))</f>
        <v>8538.6296368878975</v>
      </c>
      <c r="CX276" s="83">
        <f t="shared" si="638"/>
        <v>479.62927720198059</v>
      </c>
      <c r="CY276" s="83">
        <f t="shared" si="639"/>
        <v>477581.49872011691</v>
      </c>
      <c r="CZ276" s="83">
        <f t="shared" si="648"/>
        <v>43546.570545235008</v>
      </c>
      <c r="DA276" s="83">
        <f t="shared" si="649"/>
        <v>0</v>
      </c>
      <c r="DB276" s="83">
        <f t="shared" si="650"/>
        <v>0</v>
      </c>
      <c r="DC276" s="83">
        <f t="shared" si="618"/>
        <v>0</v>
      </c>
      <c r="DD276" s="83">
        <f t="shared" si="619"/>
        <v>0</v>
      </c>
      <c r="DE276" s="83">
        <f t="shared" si="620"/>
        <v>6533.7734948313446</v>
      </c>
      <c r="DF276" s="83">
        <f t="shared" si="621"/>
        <v>0</v>
      </c>
      <c r="DG276" s="83">
        <f t="shared" si="622"/>
        <v>0</v>
      </c>
      <c r="DH276" s="83">
        <f t="shared" si="623"/>
        <v>6533.7734948313446</v>
      </c>
      <c r="DI276" s="83">
        <f t="shared" si="624"/>
        <v>6533.7734948313446</v>
      </c>
      <c r="DJ276" s="83">
        <f t="shared" si="651"/>
        <v>6533.7734948313446</v>
      </c>
      <c r="DK276" s="83">
        <f>INDEX($DC:$DI,ROW(),MATCH($DK$42,$DC$47:$DI$47,0))</f>
        <v>6533.7734948313446</v>
      </c>
      <c r="DL276" s="83">
        <f t="shared" si="652"/>
        <v>482.48610730090877</v>
      </c>
      <c r="DM276" s="83">
        <f t="shared" si="653"/>
        <v>481345.5068933235</v>
      </c>
      <c r="DN276" s="83">
        <f t="shared" si="654"/>
        <v>0</v>
      </c>
      <c r="DO276" s="83">
        <f t="shared" si="655"/>
        <v>0</v>
      </c>
      <c r="DP276" s="83">
        <f t="shared" si="656"/>
        <v>0</v>
      </c>
      <c r="DQ276" s="83">
        <f t="shared" si="657"/>
        <v>0</v>
      </c>
      <c r="DR276" s="83">
        <f t="shared" si="658"/>
        <v>0</v>
      </c>
      <c r="DS276" s="83">
        <f t="shared" si="659"/>
        <v>-225.95126967033266</v>
      </c>
      <c r="DT276" s="83">
        <f t="shared" si="660"/>
        <v>0</v>
      </c>
      <c r="DU276" s="83">
        <f t="shared" si="661"/>
        <v>0</v>
      </c>
      <c r="DV276" s="83">
        <f t="shared" si="662"/>
        <v>19.793221018997478</v>
      </c>
      <c r="DW276" s="83">
        <f t="shared" si="663"/>
        <v>0</v>
      </c>
      <c r="DX276" s="83">
        <f t="shared" si="664"/>
        <v>0</v>
      </c>
      <c r="DY276" s="83">
        <f t="shared" si="665"/>
        <v>0</v>
      </c>
      <c r="DZ276" s="83">
        <f t="shared" si="666"/>
        <v>0</v>
      </c>
      <c r="EA276" s="83">
        <f t="shared" si="667"/>
        <v>0</v>
      </c>
      <c r="EB276" s="83">
        <f t="shared" si="668"/>
        <v>0</v>
      </c>
      <c r="EC276" s="83">
        <f t="shared" si="669"/>
        <v>-176.40222384929129</v>
      </c>
      <c r="ED276" s="83">
        <f t="shared" si="670"/>
        <v>0</v>
      </c>
      <c r="EE276" s="83">
        <f t="shared" si="671"/>
        <v>0</v>
      </c>
      <c r="EF276" s="83">
        <f t="shared" si="672"/>
        <v>19.72763788152459</v>
      </c>
      <c r="EG276" s="83">
        <f t="shared" si="673"/>
        <v>0</v>
      </c>
      <c r="EH276" s="83">
        <f t="shared" si="674"/>
        <v>43268.733040063002</v>
      </c>
      <c r="EI276" s="83">
        <f t="shared" si="675"/>
        <v>0</v>
      </c>
      <c r="EJ276" s="83">
        <f t="shared" si="676"/>
        <v>0</v>
      </c>
      <c r="EK276" s="83">
        <f t="shared" si="677"/>
        <v>0</v>
      </c>
      <c r="EL276" s="83">
        <f t="shared" si="678"/>
        <v>0</v>
      </c>
      <c r="EM276" s="83">
        <f t="shared" si="679"/>
        <v>8764.5809065582307</v>
      </c>
      <c r="EN276" s="83">
        <f t="shared" si="680"/>
        <v>0</v>
      </c>
      <c r="EO276" s="83">
        <f t="shared" si="681"/>
        <v>0</v>
      </c>
      <c r="EP276" s="83">
        <f t="shared" si="625"/>
        <v>8764.5809065582307</v>
      </c>
      <c r="EQ276" s="83">
        <f t="shared" si="626"/>
        <v>8764.5809065582307</v>
      </c>
      <c r="ER276" s="83">
        <f t="shared" si="682"/>
        <v>8764.5809065582307</v>
      </c>
      <c r="ES276" s="83">
        <f>INDEX($EK:$EQ,ROW(),MATCH($ES$42,$EK$47:$EQ$47,0))</f>
        <v>8764.5809065582307</v>
      </c>
      <c r="ET276" s="83">
        <f t="shared" si="683"/>
        <v>459.8360561829831</v>
      </c>
      <c r="EU276" s="83">
        <f t="shared" si="684"/>
        <v>477581.49872011691</v>
      </c>
      <c r="EV276" s="83">
        <f t="shared" si="685"/>
        <v>43546.570545235008</v>
      </c>
      <c r="EW276" s="83">
        <f t="shared" si="686"/>
        <v>0</v>
      </c>
      <c r="EX276" s="83">
        <f t="shared" si="687"/>
        <v>0</v>
      </c>
      <c r="EY276" s="83">
        <f t="shared" si="688"/>
        <v>0</v>
      </c>
      <c r="EZ276" s="83">
        <f t="shared" si="689"/>
        <v>0</v>
      </c>
      <c r="FA276" s="83">
        <f t="shared" si="690"/>
        <v>6710.1757186806362</v>
      </c>
      <c r="FB276" s="83">
        <f t="shared" si="691"/>
        <v>0</v>
      </c>
      <c r="FC276" s="83">
        <f t="shared" si="692"/>
        <v>0</v>
      </c>
      <c r="FD276" s="83">
        <f t="shared" si="627"/>
        <v>6710.1757186806362</v>
      </c>
      <c r="FE276" s="83">
        <f t="shared" si="628"/>
        <v>6710.1757186806362</v>
      </c>
      <c r="FF276" s="83">
        <f t="shared" si="693"/>
        <v>6710.1757186806362</v>
      </c>
      <c r="FG276" s="113">
        <f>INDEX($EY:$FE,ROW(),MATCH($FG$42,$EY$47:$FE$47,0))</f>
        <v>6710.1757186806362</v>
      </c>
      <c r="FH276" s="83">
        <f t="shared" si="694"/>
        <v>462.7584694193842</v>
      </c>
      <c r="FI276" s="83">
        <f t="shared" si="695"/>
        <v>481345.5068933235</v>
      </c>
      <c r="FJ276" s="84"/>
      <c r="FK276" s="84">
        <v>4796.2927720201997</v>
      </c>
      <c r="FL276" s="84"/>
      <c r="FM276" s="83">
        <f t="shared" si="629"/>
        <v>0</v>
      </c>
      <c r="FN276" s="83">
        <f t="shared" si="630"/>
        <v>0</v>
      </c>
      <c r="FO276" s="83">
        <f t="shared" si="696"/>
        <v>4796.2927720201997</v>
      </c>
      <c r="FP276" s="84">
        <v>335979.31383305002</v>
      </c>
      <c r="FQ276" s="84">
        <v>555450.32845868706</v>
      </c>
      <c r="FR276" s="83">
        <f t="shared" si="697"/>
        <v>555450.32845868682</v>
      </c>
      <c r="FS276" s="83">
        <f t="shared" si="698"/>
        <v>0</v>
      </c>
      <c r="FT276" s="84">
        <v>224267.30739765699</v>
      </c>
      <c r="FU276" s="83">
        <f t="shared" si="631"/>
        <v>0</v>
      </c>
      <c r="FV276" s="83">
        <f t="shared" si="632"/>
        <v>0</v>
      </c>
      <c r="FW276" s="83">
        <f t="shared" si="633"/>
        <v>0</v>
      </c>
      <c r="FX276" s="84">
        <v>1232945072.74</v>
      </c>
      <c r="FY276" s="83">
        <f t="shared" si="699"/>
        <v>1232957273.8229041</v>
      </c>
      <c r="FZ276" s="83">
        <f t="shared" si="634"/>
        <v>-108.65412959698006</v>
      </c>
      <c r="GA276" s="83">
        <f t="shared" si="700"/>
        <v>0</v>
      </c>
      <c r="GB276" s="83">
        <f t="shared" si="701"/>
        <v>0</v>
      </c>
      <c r="GC276" s="83">
        <f t="shared" si="702"/>
        <v>0</v>
      </c>
      <c r="GD276" s="83">
        <f t="shared" si="703"/>
        <v>0</v>
      </c>
      <c r="GE276" s="83">
        <f t="shared" si="704"/>
        <v>0</v>
      </c>
      <c r="GF276" s="83">
        <f t="shared" si="705"/>
        <v>0</v>
      </c>
      <c r="GG276" s="83">
        <f t="shared" si="706"/>
        <v>0</v>
      </c>
      <c r="GH276" s="83">
        <f t="shared" si="707"/>
        <v>0</v>
      </c>
      <c r="GI276" s="83">
        <f t="shared" si="708"/>
        <v>224825.37766158872</v>
      </c>
      <c r="GJ276" s="83">
        <f t="shared" si="709"/>
        <v>0</v>
      </c>
      <c r="GK276" s="83">
        <f t="shared" si="710"/>
        <v>0</v>
      </c>
      <c r="GL276" s="83">
        <f t="shared" si="711"/>
        <v>0</v>
      </c>
      <c r="GM276" s="83">
        <f t="shared" si="712"/>
        <v>0</v>
      </c>
      <c r="GN276" s="83">
        <f t="shared" si="713"/>
        <v>224825.37766158872</v>
      </c>
      <c r="GO276" s="83">
        <f t="shared" si="714"/>
        <v>224825.37766158872</v>
      </c>
      <c r="GP276" s="83">
        <f t="shared" si="715"/>
        <v>224825.37766158872</v>
      </c>
      <c r="GQ276" s="83">
        <f t="shared" si="716"/>
        <v>0</v>
      </c>
      <c r="GR276" s="83">
        <f t="shared" si="717"/>
        <v>0</v>
      </c>
      <c r="GS276" s="83">
        <f t="shared" si="718"/>
        <v>0</v>
      </c>
      <c r="GT276" s="83">
        <f t="shared" si="719"/>
        <v>0</v>
      </c>
      <c r="GU276" s="83">
        <f t="shared" si="720"/>
        <v>0</v>
      </c>
      <c r="GV276" s="83">
        <f t="shared" si="721"/>
        <v>0</v>
      </c>
      <c r="GW276" s="83">
        <f t="shared" si="722"/>
        <v>0</v>
      </c>
      <c r="GX276" s="83">
        <f t="shared" si="723"/>
        <v>0</v>
      </c>
      <c r="GY276" s="83">
        <f t="shared" si="724"/>
        <v>268094.11070165172</v>
      </c>
      <c r="GZ276" s="83">
        <f t="shared" si="725"/>
        <v>0</v>
      </c>
      <c r="HA276" s="83">
        <f t="shared" si="726"/>
        <v>0</v>
      </c>
      <c r="HB276" s="83">
        <f t="shared" si="727"/>
        <v>0</v>
      </c>
      <c r="HC276" s="83">
        <f t="shared" si="728"/>
        <v>0</v>
      </c>
      <c r="HD276" s="83">
        <f t="shared" si="729"/>
        <v>233364.00729847662</v>
      </c>
      <c r="HE276" s="83">
        <f t="shared" si="730"/>
        <v>225305.0069387907</v>
      </c>
      <c r="HF276" s="83">
        <f t="shared" si="731"/>
        <v>702406.87638170563</v>
      </c>
      <c r="HG276" s="83">
        <f t="shared" si="732"/>
        <v>268094.11070165172</v>
      </c>
      <c r="HH276" s="83">
        <f t="shared" si="733"/>
        <v>0</v>
      </c>
      <c r="HI276" s="83">
        <f t="shared" si="734"/>
        <v>0</v>
      </c>
      <c r="HJ276" s="83">
        <f t="shared" si="735"/>
        <v>0</v>
      </c>
      <c r="HK276" s="83">
        <f t="shared" si="736"/>
        <v>0</v>
      </c>
      <c r="HL276" s="83">
        <f t="shared" si="737"/>
        <v>233540.40952232591</v>
      </c>
      <c r="HM276" s="83">
        <f t="shared" si="738"/>
        <v>225285.27930090917</v>
      </c>
      <c r="HN276" s="83">
        <f t="shared" si="739"/>
        <v>702406.87638170563</v>
      </c>
    </row>
    <row r="277" spans="1:222" x14ac:dyDescent="0.2">
      <c r="A277" s="63"/>
      <c r="K277" s="64" t="s">
        <v>582</v>
      </c>
      <c r="L277" s="64"/>
      <c r="M277" s="84">
        <v>1</v>
      </c>
      <c r="N277" s="84">
        <v>3</v>
      </c>
      <c r="O277" s="84"/>
      <c r="P277" s="84"/>
      <c r="Q277" s="84"/>
      <c r="R277" s="84">
        <v>1</v>
      </c>
      <c r="S277" s="83">
        <f t="shared" si="640"/>
        <v>70</v>
      </c>
      <c r="T277" s="87">
        <f t="shared" si="641"/>
        <v>0</v>
      </c>
      <c r="U277" s="84"/>
      <c r="V277" s="84"/>
      <c r="W277" s="85">
        <v>1.0051556150891501</v>
      </c>
      <c r="X277" s="85">
        <v>1.0051013747926401</v>
      </c>
      <c r="Y277" s="85">
        <v>1.00523901559749</v>
      </c>
      <c r="Z277" s="85">
        <v>1.00515653329674</v>
      </c>
      <c r="AA277" s="85">
        <v>1.0051556150891501</v>
      </c>
      <c r="AB277" s="85">
        <v>1.0051556150891501</v>
      </c>
      <c r="AC277" s="85">
        <v>1.0051556150891501</v>
      </c>
      <c r="AD277" s="85">
        <v>1.00518642293595</v>
      </c>
      <c r="AE277" s="85">
        <v>1.0051534747011399</v>
      </c>
      <c r="AF277" s="98">
        <v>105174718.94454999</v>
      </c>
      <c r="AG277" s="84">
        <v>104391895.024241</v>
      </c>
      <c r="AH277" s="84">
        <v>106386358.175152</v>
      </c>
      <c r="AI277" s="84">
        <v>105199448.40673999</v>
      </c>
      <c r="AJ277" s="84">
        <v>105174718.94454999</v>
      </c>
      <c r="AK277" s="84">
        <v>105174718.94454999</v>
      </c>
      <c r="AL277" s="98">
        <v>105174718.94454999</v>
      </c>
      <c r="AM277" s="84">
        <v>105807378.27862699</v>
      </c>
      <c r="AN277" s="84">
        <v>105132075.74594</v>
      </c>
      <c r="AO277" s="84">
        <v>310441.46984798199</v>
      </c>
      <c r="AP277" s="84"/>
      <c r="AQ277" s="84">
        <v>1415.7539577351799</v>
      </c>
      <c r="AR277" s="84"/>
      <c r="AS277" s="83">
        <f t="shared" si="642"/>
        <v>0</v>
      </c>
      <c r="AT277" s="83">
        <f t="shared" si="583"/>
        <v>0</v>
      </c>
      <c r="AU277" s="83">
        <f t="shared" si="643"/>
        <v>0</v>
      </c>
      <c r="AV277" s="84">
        <v>110363291.95</v>
      </c>
      <c r="AW277" s="84">
        <v>110363291.95</v>
      </c>
      <c r="AX277" s="84"/>
      <c r="AY277" s="83">
        <f t="shared" si="584"/>
        <v>110364707.70395774</v>
      </c>
      <c r="AZ277" s="83">
        <f t="shared" si="585"/>
        <v>110363291.95</v>
      </c>
      <c r="BA277" s="83">
        <f t="shared" si="586"/>
        <v>108899852.4893194</v>
      </c>
      <c r="BB277" s="83">
        <f t="shared" si="587"/>
        <v>105485160.41439797</v>
      </c>
      <c r="BC277" s="83">
        <f t="shared" si="588"/>
        <v>105485160.41439797</v>
      </c>
      <c r="BD277" s="83">
        <f t="shared" si="589"/>
        <v>105485160.41439797</v>
      </c>
      <c r="BE277" s="83">
        <f t="shared" si="644"/>
        <v>0</v>
      </c>
      <c r="BF277" s="83">
        <f t="shared" si="645"/>
        <v>0</v>
      </c>
      <c r="BG277" s="83">
        <f t="shared" si="590"/>
        <v>105485160.41439797</v>
      </c>
      <c r="BH277" s="83">
        <f t="shared" si="591"/>
        <v>104702336.49408898</v>
      </c>
      <c r="BI277" s="83">
        <f t="shared" si="592"/>
        <v>106696799.64499998</v>
      </c>
      <c r="BJ277" s="83">
        <f t="shared" si="593"/>
        <v>105509889.87658797</v>
      </c>
      <c r="BK277" s="83">
        <f t="shared" si="594"/>
        <v>105485160.41439797</v>
      </c>
      <c r="BL277" s="83">
        <f t="shared" si="595"/>
        <v>105485160.41439797</v>
      </c>
      <c r="BM277" s="83">
        <f t="shared" si="596"/>
        <v>106117819.74847497</v>
      </c>
      <c r="BN277" s="83">
        <f t="shared" si="597"/>
        <v>105442517.21578798</v>
      </c>
      <c r="BO277" s="83">
        <f t="shared" si="646"/>
        <v>0</v>
      </c>
      <c r="BP277" s="83">
        <f t="shared" si="598"/>
        <v>110363291.95</v>
      </c>
      <c r="BQ277" s="83">
        <f t="shared" si="599"/>
        <v>109062524.59971568</v>
      </c>
      <c r="BR277" s="83">
        <f t="shared" si="600"/>
        <v>106027400.78238562</v>
      </c>
      <c r="BS277" s="83">
        <f t="shared" si="601"/>
        <v>106027400.78238562</v>
      </c>
      <c r="BT277" s="83">
        <f t="shared" si="602"/>
        <v>106027400.78238562</v>
      </c>
      <c r="BU277" s="83">
        <f t="shared" si="603"/>
        <v>106027400.78238562</v>
      </c>
      <c r="BV277" s="83">
        <f t="shared" si="604"/>
        <v>105234878.67592157</v>
      </c>
      <c r="BW277" s="83">
        <f t="shared" si="605"/>
        <v>107254159.43483976</v>
      </c>
      <c r="BX277" s="83">
        <f t="shared" si="606"/>
        <v>106052354.33509602</v>
      </c>
      <c r="BY277" s="83">
        <f t="shared" si="607"/>
        <v>106027400.78238562</v>
      </c>
      <c r="BZ277" s="83">
        <f t="shared" si="608"/>
        <v>106027400.78238562</v>
      </c>
      <c r="CA277" s="83">
        <f t="shared" si="609"/>
        <v>106666581.56197198</v>
      </c>
      <c r="CB277" s="83">
        <f t="shared" si="610"/>
        <v>105984312.708423</v>
      </c>
      <c r="CC277" s="84"/>
      <c r="CD277" s="84"/>
      <c r="CE277" s="84"/>
      <c r="CF277" s="84"/>
      <c r="CG277" s="84"/>
      <c r="CH277" s="84"/>
      <c r="CI277" s="84"/>
      <c r="CJ277" s="84"/>
      <c r="CK277" s="84"/>
      <c r="CL277" s="83">
        <f t="shared" si="635"/>
        <v>0</v>
      </c>
      <c r="CM277" s="83">
        <f t="shared" si="636"/>
        <v>1211639.2306020111</v>
      </c>
      <c r="CN277" s="83">
        <f t="shared" si="637"/>
        <v>24729.462190002203</v>
      </c>
      <c r="CO277" s="83">
        <f t="shared" si="611"/>
        <v>0</v>
      </c>
      <c r="CP277" s="83">
        <f t="shared" si="612"/>
        <v>0</v>
      </c>
      <c r="CQ277" s="83">
        <f t="shared" si="613"/>
        <v>3414692.0749214292</v>
      </c>
      <c r="CR277" s="83">
        <f t="shared" si="614"/>
        <v>0</v>
      </c>
      <c r="CS277" s="83">
        <f t="shared" si="615"/>
        <v>0</v>
      </c>
      <c r="CT277" s="83">
        <f t="shared" si="616"/>
        <v>3414692.0749214292</v>
      </c>
      <c r="CU277" s="83">
        <f t="shared" si="617"/>
        <v>3414692.0749214292</v>
      </c>
      <c r="CV277" s="83">
        <f t="shared" si="647"/>
        <v>3414692.0749214292</v>
      </c>
      <c r="CW277" s="83">
        <f>INDEX($CO:$CU,ROW(),MATCH($CW$42,$CO$47:$CU$47,0))</f>
        <v>3414692.0749214292</v>
      </c>
      <c r="CX277" s="83">
        <f t="shared" si="638"/>
        <v>632659.33407700062</v>
      </c>
      <c r="CY277" s="83">
        <f t="shared" si="639"/>
        <v>0</v>
      </c>
      <c r="CZ277" s="83">
        <f t="shared" si="648"/>
        <v>0</v>
      </c>
      <c r="DA277" s="83">
        <f t="shared" si="649"/>
        <v>1226758.6524541378</v>
      </c>
      <c r="DB277" s="83">
        <f t="shared" si="650"/>
        <v>24953.552710399032</v>
      </c>
      <c r="DC277" s="83">
        <f t="shared" si="618"/>
        <v>0</v>
      </c>
      <c r="DD277" s="83">
        <f t="shared" si="619"/>
        <v>0</v>
      </c>
      <c r="DE277" s="83">
        <f t="shared" si="620"/>
        <v>3035123.8173300624</v>
      </c>
      <c r="DF277" s="83">
        <f t="shared" si="621"/>
        <v>0</v>
      </c>
      <c r="DG277" s="83">
        <f t="shared" si="622"/>
        <v>0</v>
      </c>
      <c r="DH277" s="83">
        <f t="shared" si="623"/>
        <v>3035123.8173300624</v>
      </c>
      <c r="DI277" s="83">
        <f t="shared" si="624"/>
        <v>3035123.8173300624</v>
      </c>
      <c r="DJ277" s="83">
        <f t="shared" si="651"/>
        <v>3035123.8173300624</v>
      </c>
      <c r="DK277" s="83">
        <f>INDEX($DC:$DI,ROW(),MATCH($DK$42,$DC$47:$DI$47,0))</f>
        <v>3035123.8173300624</v>
      </c>
      <c r="DL277" s="83">
        <f t="shared" si="652"/>
        <v>639180.77958635986</v>
      </c>
      <c r="DM277" s="83">
        <f t="shared" si="653"/>
        <v>0</v>
      </c>
      <c r="DN277" s="83">
        <f t="shared" si="654"/>
        <v>0</v>
      </c>
      <c r="DO277" s="83">
        <f t="shared" si="655"/>
        <v>83159.986061650532</v>
      </c>
      <c r="DP277" s="83">
        <f t="shared" si="656"/>
        <v>0</v>
      </c>
      <c r="DQ277" s="83">
        <f t="shared" si="657"/>
        <v>0</v>
      </c>
      <c r="DR277" s="83">
        <f t="shared" si="658"/>
        <v>0</v>
      </c>
      <c r="DS277" s="83">
        <f t="shared" si="659"/>
        <v>-90360.402391563432</v>
      </c>
      <c r="DT277" s="83">
        <f t="shared" si="660"/>
        <v>0</v>
      </c>
      <c r="DU277" s="83">
        <f t="shared" si="661"/>
        <v>0</v>
      </c>
      <c r="DV277" s="83">
        <f t="shared" si="662"/>
        <v>26108.427121400349</v>
      </c>
      <c r="DW277" s="83">
        <f t="shared" si="663"/>
        <v>0</v>
      </c>
      <c r="DX277" s="83">
        <f t="shared" si="664"/>
        <v>0</v>
      </c>
      <c r="DY277" s="83">
        <f t="shared" si="665"/>
        <v>83384.346695184475</v>
      </c>
      <c r="DZ277" s="83">
        <f t="shared" si="666"/>
        <v>0</v>
      </c>
      <c r="EA277" s="83">
        <f t="shared" si="667"/>
        <v>0</v>
      </c>
      <c r="EB277" s="83">
        <f t="shared" si="668"/>
        <v>0</v>
      </c>
      <c r="EC277" s="83">
        <f t="shared" si="669"/>
        <v>-81943.855485427019</v>
      </c>
      <c r="ED277" s="83">
        <f t="shared" si="670"/>
        <v>0</v>
      </c>
      <c r="EE277" s="83">
        <f t="shared" si="671"/>
        <v>0</v>
      </c>
      <c r="EF277" s="83">
        <f t="shared" si="672"/>
        <v>26134.487127618362</v>
      </c>
      <c r="EG277" s="83">
        <f t="shared" si="673"/>
        <v>0</v>
      </c>
      <c r="EH277" s="83">
        <f t="shared" si="674"/>
        <v>0</v>
      </c>
      <c r="EI277" s="83">
        <f t="shared" si="675"/>
        <v>1128479.2445403605</v>
      </c>
      <c r="EJ277" s="83">
        <f t="shared" si="676"/>
        <v>24729.462190002203</v>
      </c>
      <c r="EK277" s="83">
        <f t="shared" si="677"/>
        <v>0</v>
      </c>
      <c r="EL277" s="83">
        <f t="shared" si="678"/>
        <v>0</v>
      </c>
      <c r="EM277" s="83">
        <f t="shared" si="679"/>
        <v>3505052.4773129928</v>
      </c>
      <c r="EN277" s="83">
        <f t="shared" si="680"/>
        <v>0</v>
      </c>
      <c r="EO277" s="83">
        <f t="shared" si="681"/>
        <v>0</v>
      </c>
      <c r="EP277" s="83">
        <f t="shared" si="625"/>
        <v>3505052.4773129928</v>
      </c>
      <c r="EQ277" s="83">
        <f t="shared" si="626"/>
        <v>3505052.4773129928</v>
      </c>
      <c r="ER277" s="83">
        <f t="shared" si="682"/>
        <v>3505052.4773129928</v>
      </c>
      <c r="ES277" s="83">
        <f>INDEX($EK:$EQ,ROW(),MATCH($ES$42,$EK$47:$EQ$47,0))</f>
        <v>3505052.4773129928</v>
      </c>
      <c r="ET277" s="83">
        <f t="shared" si="683"/>
        <v>606550.90695560025</v>
      </c>
      <c r="EU277" s="83">
        <f t="shared" si="684"/>
        <v>0</v>
      </c>
      <c r="EV277" s="83">
        <f t="shared" si="685"/>
        <v>0</v>
      </c>
      <c r="EW277" s="83">
        <f t="shared" si="686"/>
        <v>1143374.3057589533</v>
      </c>
      <c r="EX277" s="83">
        <f t="shared" si="687"/>
        <v>24953.552710399032</v>
      </c>
      <c r="EY277" s="83">
        <f t="shared" si="688"/>
        <v>0</v>
      </c>
      <c r="EZ277" s="83">
        <f t="shared" si="689"/>
        <v>0</v>
      </c>
      <c r="FA277" s="83">
        <f t="shared" si="690"/>
        <v>3117067.6728154896</v>
      </c>
      <c r="FB277" s="83">
        <f t="shared" si="691"/>
        <v>0</v>
      </c>
      <c r="FC277" s="83">
        <f t="shared" si="692"/>
        <v>0</v>
      </c>
      <c r="FD277" s="83">
        <f t="shared" si="627"/>
        <v>3117067.6728154896</v>
      </c>
      <c r="FE277" s="83">
        <f t="shared" si="628"/>
        <v>3117067.6728154896</v>
      </c>
      <c r="FF277" s="83">
        <f t="shared" si="693"/>
        <v>3117067.6728154896</v>
      </c>
      <c r="FG277" s="113">
        <f>INDEX($EY:$FE,ROW(),MATCH($FG$42,$EY$47:$FE$47,0))</f>
        <v>3117067.6728154896</v>
      </c>
      <c r="FH277" s="83">
        <f t="shared" si="694"/>
        <v>613046.29245874146</v>
      </c>
      <c r="FI277" s="83">
        <f t="shared" si="695"/>
        <v>0</v>
      </c>
      <c r="FJ277" s="84">
        <v>1524541.5603471899</v>
      </c>
      <c r="FK277" s="84">
        <v>697123.09189588996</v>
      </c>
      <c r="FL277" s="84"/>
      <c r="FM277" s="83">
        <f t="shared" si="629"/>
        <v>0</v>
      </c>
      <c r="FN277" s="83">
        <f t="shared" si="630"/>
        <v>0</v>
      </c>
      <c r="FO277" s="83">
        <f t="shared" si="696"/>
        <v>697123.09189588996</v>
      </c>
      <c r="FP277" s="84">
        <v>2255863.9891421502</v>
      </c>
      <c r="FQ277" s="84">
        <v>105221191.468003</v>
      </c>
      <c r="FR277" s="83">
        <f t="shared" si="697"/>
        <v>105221191.46800308</v>
      </c>
      <c r="FS277" s="83">
        <f t="shared" si="698"/>
        <v>0</v>
      </c>
      <c r="FT277" s="84">
        <v>105186992.13110401</v>
      </c>
      <c r="FU277" s="83">
        <f t="shared" si="631"/>
        <v>0</v>
      </c>
      <c r="FV277" s="83">
        <f t="shared" si="632"/>
        <v>0</v>
      </c>
      <c r="FW277" s="83">
        <f t="shared" si="633"/>
        <v>0</v>
      </c>
      <c r="FX277" s="84">
        <v>446087.49</v>
      </c>
      <c r="FY277" s="83">
        <f t="shared" si="699"/>
        <v>5325634.7795597613</v>
      </c>
      <c r="FZ277" s="83">
        <f t="shared" si="634"/>
        <v>-12273.186554014683</v>
      </c>
      <c r="GA277" s="83">
        <f t="shared" si="700"/>
        <v>0</v>
      </c>
      <c r="GB277" s="83">
        <f t="shared" si="701"/>
        <v>0</v>
      </c>
      <c r="GC277" s="83">
        <f t="shared" si="702"/>
        <v>0</v>
      </c>
      <c r="GD277" s="83">
        <f t="shared" si="703"/>
        <v>0</v>
      </c>
      <c r="GE277" s="83">
        <f t="shared" si="704"/>
        <v>0</v>
      </c>
      <c r="GF277" s="83">
        <f t="shared" si="705"/>
        <v>0</v>
      </c>
      <c r="GG277" s="83">
        <f t="shared" si="706"/>
        <v>0</v>
      </c>
      <c r="GH277" s="83">
        <f t="shared" si="707"/>
        <v>0</v>
      </c>
      <c r="GI277" s="83">
        <f t="shared" si="708"/>
        <v>0</v>
      </c>
      <c r="GJ277" s="83">
        <f t="shared" si="709"/>
        <v>105485160.41439797</v>
      </c>
      <c r="GK277" s="83">
        <f t="shared" si="710"/>
        <v>105485160.41439797</v>
      </c>
      <c r="GL277" s="83">
        <f t="shared" si="711"/>
        <v>0</v>
      </c>
      <c r="GM277" s="83">
        <f t="shared" si="712"/>
        <v>0</v>
      </c>
      <c r="GN277" s="83">
        <f t="shared" si="713"/>
        <v>105485160.41439797</v>
      </c>
      <c r="GO277" s="83">
        <f t="shared" si="714"/>
        <v>105485160.41439797</v>
      </c>
      <c r="GP277" s="83">
        <f t="shared" si="715"/>
        <v>0</v>
      </c>
      <c r="GQ277" s="83">
        <f t="shared" si="716"/>
        <v>0</v>
      </c>
      <c r="GR277" s="83">
        <f t="shared" si="717"/>
        <v>0</v>
      </c>
      <c r="GS277" s="83">
        <f t="shared" si="718"/>
        <v>0</v>
      </c>
      <c r="GT277" s="83">
        <f t="shared" si="719"/>
        <v>0</v>
      </c>
      <c r="GU277" s="83">
        <f t="shared" si="720"/>
        <v>0</v>
      </c>
      <c r="GV277" s="83">
        <f t="shared" si="721"/>
        <v>0</v>
      </c>
      <c r="GW277" s="83">
        <f t="shared" si="722"/>
        <v>0</v>
      </c>
      <c r="GX277" s="83">
        <f t="shared" si="723"/>
        <v>0</v>
      </c>
      <c r="GY277" s="83">
        <f t="shared" si="724"/>
        <v>0</v>
      </c>
      <c r="GZ277" s="83">
        <f t="shared" si="725"/>
        <v>106696799.64499998</v>
      </c>
      <c r="HA277" s="83">
        <f t="shared" si="726"/>
        <v>105509889.87658797</v>
      </c>
      <c r="HB277" s="83">
        <f t="shared" si="727"/>
        <v>0</v>
      </c>
      <c r="HC277" s="83">
        <f t="shared" si="728"/>
        <v>0</v>
      </c>
      <c r="HD277" s="83">
        <f t="shared" si="729"/>
        <v>108899852.4893194</v>
      </c>
      <c r="HE277" s="83">
        <f t="shared" si="730"/>
        <v>106117819.74847497</v>
      </c>
      <c r="HF277" s="83">
        <f t="shared" si="731"/>
        <v>0</v>
      </c>
      <c r="HG277" s="83">
        <f t="shared" si="732"/>
        <v>0</v>
      </c>
      <c r="HH277" s="83">
        <f t="shared" si="733"/>
        <v>106613415.2983048</v>
      </c>
      <c r="HI277" s="83">
        <f t="shared" si="734"/>
        <v>105509889.87658797</v>
      </c>
      <c r="HJ277" s="83">
        <f t="shared" si="735"/>
        <v>0</v>
      </c>
      <c r="HK277" s="83">
        <f t="shared" si="736"/>
        <v>0</v>
      </c>
      <c r="HL277" s="83">
        <f t="shared" si="737"/>
        <v>108981796.34480482</v>
      </c>
      <c r="HM277" s="83">
        <f t="shared" si="738"/>
        <v>106091685.26134735</v>
      </c>
      <c r="HN277" s="83">
        <f t="shared" si="739"/>
        <v>0</v>
      </c>
    </row>
    <row r="278" spans="1:222" x14ac:dyDescent="0.2">
      <c r="A278" s="63"/>
      <c r="K278" s="64" t="s">
        <v>583</v>
      </c>
      <c r="L278" s="64"/>
      <c r="M278" s="84">
        <v>1</v>
      </c>
      <c r="N278" s="84">
        <v>3</v>
      </c>
      <c r="O278" s="84"/>
      <c r="P278" s="84"/>
      <c r="Q278" s="84"/>
      <c r="R278" s="84">
        <v>1</v>
      </c>
      <c r="S278" s="83">
        <f t="shared" si="640"/>
        <v>70</v>
      </c>
      <c r="T278" s="87">
        <f t="shared" si="641"/>
        <v>0</v>
      </c>
      <c r="U278" s="84"/>
      <c r="V278" s="84"/>
      <c r="W278" s="85">
        <v>0.99975025999674905</v>
      </c>
      <c r="X278" s="85">
        <v>0.99975026003702006</v>
      </c>
      <c r="Y278" s="85">
        <v>0.99975025994306999</v>
      </c>
      <c r="Z278" s="85">
        <v>0.99975113123642401</v>
      </c>
      <c r="AA278" s="85">
        <v>0.99975025999674905</v>
      </c>
      <c r="AB278" s="85">
        <v>0.99975025999674905</v>
      </c>
      <c r="AC278" s="85">
        <v>0.99975025999674905</v>
      </c>
      <c r="AD278" s="85">
        <v>0.99975047506525805</v>
      </c>
      <c r="AE278" s="85">
        <v>0.99975026018551405</v>
      </c>
      <c r="AF278" s="98">
        <v>2365770551.9612298</v>
      </c>
      <c r="AG278" s="84">
        <v>2365770070.0013399</v>
      </c>
      <c r="AH278" s="84">
        <v>2365771194.6619301</v>
      </c>
      <c r="AI278" s="84">
        <v>2369913747.6265101</v>
      </c>
      <c r="AJ278" s="84">
        <v>2365770551.9612298</v>
      </c>
      <c r="AK278" s="84">
        <v>2365770551.9612298</v>
      </c>
      <c r="AL278" s="98">
        <v>2365770551.9612298</v>
      </c>
      <c r="AM278" s="84">
        <v>2366798295.4558201</v>
      </c>
      <c r="AN278" s="84">
        <v>2365767453.1271501</v>
      </c>
      <c r="AO278" s="84">
        <v>59666861.859769098</v>
      </c>
      <c r="AP278" s="84"/>
      <c r="AQ278" s="84">
        <v>30859.960378703901</v>
      </c>
      <c r="AR278" s="84"/>
      <c r="AS278" s="83">
        <f t="shared" si="642"/>
        <v>0</v>
      </c>
      <c r="AT278" s="83">
        <f t="shared" si="583"/>
        <v>0</v>
      </c>
      <c r="AU278" s="83">
        <f t="shared" si="643"/>
        <v>0</v>
      </c>
      <c r="AV278" s="84">
        <v>2405648805.1700001</v>
      </c>
      <c r="AW278" s="84">
        <v>2357374307.46</v>
      </c>
      <c r="AX278" s="84"/>
      <c r="AY278" s="83">
        <f t="shared" si="584"/>
        <v>2405679665.1303787</v>
      </c>
      <c r="AZ278" s="83">
        <f t="shared" si="585"/>
        <v>2405648805.1700001</v>
      </c>
      <c r="BA278" s="83">
        <f t="shared" si="586"/>
        <v>2473711911.5309987</v>
      </c>
      <c r="BB278" s="83">
        <f t="shared" si="587"/>
        <v>2473711911.5309987</v>
      </c>
      <c r="BC278" s="83">
        <f t="shared" si="588"/>
        <v>2473711911.5309987</v>
      </c>
      <c r="BD278" s="83">
        <f t="shared" si="589"/>
        <v>2473711911.5309987</v>
      </c>
      <c r="BE278" s="83">
        <f t="shared" si="644"/>
        <v>0</v>
      </c>
      <c r="BF278" s="83">
        <f t="shared" si="645"/>
        <v>0</v>
      </c>
      <c r="BG278" s="83">
        <f t="shared" si="590"/>
        <v>2473711911.5309987</v>
      </c>
      <c r="BH278" s="83">
        <f t="shared" si="591"/>
        <v>2473711429.5711088</v>
      </c>
      <c r="BI278" s="83">
        <f t="shared" si="592"/>
        <v>2473712554.231699</v>
      </c>
      <c r="BJ278" s="83">
        <f t="shared" si="593"/>
        <v>2477855107.196279</v>
      </c>
      <c r="BK278" s="83">
        <f t="shared" si="594"/>
        <v>2473711911.5309987</v>
      </c>
      <c r="BL278" s="83">
        <f t="shared" si="595"/>
        <v>2473711911.5309987</v>
      </c>
      <c r="BM278" s="83">
        <f t="shared" si="596"/>
        <v>2474739655.025589</v>
      </c>
      <c r="BN278" s="83">
        <f t="shared" si="597"/>
        <v>2473708812.696919</v>
      </c>
      <c r="BO278" s="83">
        <f t="shared" si="646"/>
        <v>0</v>
      </c>
      <c r="BP278" s="83">
        <f t="shared" si="598"/>
        <v>2405648805.1700001</v>
      </c>
      <c r="BQ278" s="83">
        <f t="shared" si="599"/>
        <v>2473121083.985661</v>
      </c>
      <c r="BR278" s="83">
        <f t="shared" si="600"/>
        <v>2473121083.985661</v>
      </c>
      <c r="BS278" s="83">
        <f t="shared" si="601"/>
        <v>2473121083.985661</v>
      </c>
      <c r="BT278" s="83">
        <f t="shared" si="602"/>
        <v>2473121083.985661</v>
      </c>
      <c r="BU278" s="83">
        <f t="shared" si="603"/>
        <v>2473121083.985661</v>
      </c>
      <c r="BV278" s="83">
        <f t="shared" si="604"/>
        <v>2473120602.2414074</v>
      </c>
      <c r="BW278" s="83">
        <f t="shared" si="605"/>
        <v>2473121726.3988609</v>
      </c>
      <c r="BX278" s="83">
        <f t="shared" si="606"/>
        <v>2477265309.6921253</v>
      </c>
      <c r="BY278" s="83">
        <f t="shared" si="607"/>
        <v>2473121083.985661</v>
      </c>
      <c r="BZ278" s="83">
        <f t="shared" si="608"/>
        <v>2473121083.985661</v>
      </c>
      <c r="CA278" s="83">
        <f t="shared" si="609"/>
        <v>2474149079.8353682</v>
      </c>
      <c r="CB278" s="83">
        <f t="shared" si="610"/>
        <v>2473117986.3720579</v>
      </c>
      <c r="CC278" s="84"/>
      <c r="CD278" s="84"/>
      <c r="CE278" s="84"/>
      <c r="CF278" s="84"/>
      <c r="CG278" s="84"/>
      <c r="CH278" s="84"/>
      <c r="CI278" s="84"/>
      <c r="CJ278" s="84"/>
      <c r="CK278" s="84"/>
      <c r="CL278" s="83">
        <f t="shared" si="635"/>
        <v>0</v>
      </c>
      <c r="CM278" s="83">
        <f t="shared" si="636"/>
        <v>642.70070028305054</v>
      </c>
      <c r="CN278" s="83">
        <f t="shared" si="637"/>
        <v>4143195.6652803421</v>
      </c>
      <c r="CO278" s="83">
        <f t="shared" si="611"/>
        <v>0</v>
      </c>
      <c r="CP278" s="83">
        <f t="shared" si="612"/>
        <v>0</v>
      </c>
      <c r="CQ278" s="83">
        <f t="shared" si="613"/>
        <v>0</v>
      </c>
      <c r="CR278" s="83">
        <f t="shared" si="614"/>
        <v>0</v>
      </c>
      <c r="CS278" s="83">
        <f t="shared" si="615"/>
        <v>0</v>
      </c>
      <c r="CT278" s="83">
        <f t="shared" si="616"/>
        <v>0</v>
      </c>
      <c r="CU278" s="83">
        <f t="shared" si="617"/>
        <v>0</v>
      </c>
      <c r="CV278" s="83">
        <f t="shared" si="647"/>
        <v>0</v>
      </c>
      <c r="CW278" s="83">
        <f>INDEX($CO:$CU,ROW(),MATCH($CW$42,$CO$47:$CU$47,0))</f>
        <v>0</v>
      </c>
      <c r="CX278" s="83">
        <f t="shared" si="638"/>
        <v>1027743.4945902824</v>
      </c>
      <c r="CY278" s="83">
        <f t="shared" si="639"/>
        <v>0</v>
      </c>
      <c r="CZ278" s="83">
        <f t="shared" si="648"/>
        <v>0</v>
      </c>
      <c r="DA278" s="83">
        <f t="shared" si="649"/>
        <v>642.41319990158081</v>
      </c>
      <c r="DB278" s="83">
        <f t="shared" si="650"/>
        <v>4144225.7064642906</v>
      </c>
      <c r="DC278" s="83">
        <f t="shared" si="618"/>
        <v>0</v>
      </c>
      <c r="DD278" s="83">
        <f t="shared" si="619"/>
        <v>0</v>
      </c>
      <c r="DE278" s="83">
        <f t="shared" si="620"/>
        <v>0</v>
      </c>
      <c r="DF278" s="83">
        <f t="shared" si="621"/>
        <v>0</v>
      </c>
      <c r="DG278" s="83">
        <f t="shared" si="622"/>
        <v>0</v>
      </c>
      <c r="DH278" s="83">
        <f t="shared" si="623"/>
        <v>0</v>
      </c>
      <c r="DI278" s="83">
        <f t="shared" si="624"/>
        <v>0</v>
      </c>
      <c r="DJ278" s="83">
        <f t="shared" si="651"/>
        <v>0</v>
      </c>
      <c r="DK278" s="83">
        <f>INDEX($DC:$DI,ROW(),MATCH($DK$42,$DC$47:$DI$47,0))</f>
        <v>0</v>
      </c>
      <c r="DL278" s="83">
        <f t="shared" si="652"/>
        <v>1027995.8497071266</v>
      </c>
      <c r="DM278" s="83">
        <f t="shared" si="653"/>
        <v>0</v>
      </c>
      <c r="DN278" s="83">
        <f t="shared" si="654"/>
        <v>0</v>
      </c>
      <c r="DO278" s="83">
        <f t="shared" si="655"/>
        <v>44.111299739606508</v>
      </c>
      <c r="DP278" s="83">
        <f t="shared" si="656"/>
        <v>0</v>
      </c>
      <c r="DQ278" s="83">
        <f t="shared" si="657"/>
        <v>0</v>
      </c>
      <c r="DR278" s="83">
        <f t="shared" si="658"/>
        <v>0</v>
      </c>
      <c r="DS278" s="83">
        <f t="shared" si="659"/>
        <v>0</v>
      </c>
      <c r="DT278" s="83">
        <f t="shared" si="660"/>
        <v>0</v>
      </c>
      <c r="DU278" s="83">
        <f t="shared" si="661"/>
        <v>0</v>
      </c>
      <c r="DV278" s="83">
        <f t="shared" si="662"/>
        <v>42412.661416195755</v>
      </c>
      <c r="DW278" s="83">
        <f t="shared" si="663"/>
        <v>0</v>
      </c>
      <c r="DX278" s="83">
        <f t="shared" si="664"/>
        <v>0</v>
      </c>
      <c r="DY278" s="83">
        <f t="shared" si="665"/>
        <v>43.66564268774038</v>
      </c>
      <c r="DZ278" s="83">
        <f t="shared" si="666"/>
        <v>0</v>
      </c>
      <c r="EA278" s="83">
        <f t="shared" si="667"/>
        <v>0</v>
      </c>
      <c r="EB278" s="83">
        <f t="shared" si="668"/>
        <v>0</v>
      </c>
      <c r="EC278" s="83">
        <f t="shared" si="669"/>
        <v>0</v>
      </c>
      <c r="ED278" s="83">
        <f t="shared" si="670"/>
        <v>0</v>
      </c>
      <c r="EE278" s="83">
        <f t="shared" si="671"/>
        <v>0</v>
      </c>
      <c r="EF278" s="83">
        <f t="shared" si="672"/>
        <v>42032.15296743151</v>
      </c>
      <c r="EG278" s="83">
        <f t="shared" si="673"/>
        <v>0</v>
      </c>
      <c r="EH278" s="83">
        <f t="shared" si="674"/>
        <v>0</v>
      </c>
      <c r="EI278" s="83">
        <f t="shared" si="675"/>
        <v>598.58940054344407</v>
      </c>
      <c r="EJ278" s="83">
        <f t="shared" si="676"/>
        <v>4143195.6652803421</v>
      </c>
      <c r="EK278" s="83">
        <f t="shared" si="677"/>
        <v>0</v>
      </c>
      <c r="EL278" s="83">
        <f t="shared" si="678"/>
        <v>0</v>
      </c>
      <c r="EM278" s="83">
        <f t="shared" si="679"/>
        <v>0</v>
      </c>
      <c r="EN278" s="83">
        <f t="shared" si="680"/>
        <v>0</v>
      </c>
      <c r="EO278" s="83">
        <f t="shared" si="681"/>
        <v>0</v>
      </c>
      <c r="EP278" s="83">
        <f t="shared" si="625"/>
        <v>0</v>
      </c>
      <c r="EQ278" s="83">
        <f t="shared" si="626"/>
        <v>0</v>
      </c>
      <c r="ER278" s="83">
        <f t="shared" si="682"/>
        <v>0</v>
      </c>
      <c r="ES278" s="83">
        <f>INDEX($EK:$EQ,ROW(),MATCH($ES$42,$EK$47:$EQ$47,0))</f>
        <v>0</v>
      </c>
      <c r="ET278" s="83">
        <f t="shared" si="683"/>
        <v>985330.83317408664</v>
      </c>
      <c r="EU278" s="83">
        <f t="shared" si="684"/>
        <v>0</v>
      </c>
      <c r="EV278" s="83">
        <f t="shared" si="685"/>
        <v>0</v>
      </c>
      <c r="EW278" s="83">
        <f t="shared" si="686"/>
        <v>598.74755721384042</v>
      </c>
      <c r="EX278" s="83">
        <f t="shared" si="687"/>
        <v>4144225.7064642906</v>
      </c>
      <c r="EY278" s="83">
        <f t="shared" si="688"/>
        <v>0</v>
      </c>
      <c r="EZ278" s="83">
        <f t="shared" si="689"/>
        <v>0</v>
      </c>
      <c r="FA278" s="83">
        <f t="shared" si="690"/>
        <v>0</v>
      </c>
      <c r="FB278" s="83">
        <f t="shared" si="691"/>
        <v>0</v>
      </c>
      <c r="FC278" s="83">
        <f t="shared" si="692"/>
        <v>0</v>
      </c>
      <c r="FD278" s="83">
        <f t="shared" si="627"/>
        <v>0</v>
      </c>
      <c r="FE278" s="83">
        <f t="shared" si="628"/>
        <v>0</v>
      </c>
      <c r="FF278" s="83">
        <f t="shared" si="693"/>
        <v>0</v>
      </c>
      <c r="FG278" s="113">
        <f>INDEX($EY:$FE,ROW(),MATCH($FG$42,$EY$47:$FE$47,0))</f>
        <v>0</v>
      </c>
      <c r="FH278" s="83">
        <f t="shared" si="694"/>
        <v>985963.69673969515</v>
      </c>
      <c r="FI278" s="83">
        <f t="shared" si="695"/>
        <v>0</v>
      </c>
      <c r="FJ278" s="84">
        <v>7898964.7862698101</v>
      </c>
      <c r="FK278" s="84">
        <v>1528620.6905181899</v>
      </c>
      <c r="FL278" s="84">
        <v>1658453.5092309599</v>
      </c>
      <c r="FM278" s="83">
        <f t="shared" si="629"/>
        <v>1658453.5092309599</v>
      </c>
      <c r="FN278" s="83">
        <f t="shared" si="630"/>
        <v>0</v>
      </c>
      <c r="FO278" s="83">
        <f t="shared" si="696"/>
        <v>3187074.1997491498</v>
      </c>
      <c r="FP278" s="84">
        <v>249247894.303146</v>
      </c>
      <c r="FQ278" s="84">
        <v>2602337497.1324902</v>
      </c>
      <c r="FR278" s="83">
        <f t="shared" si="697"/>
        <v>2603932407.278357</v>
      </c>
      <c r="FS278" s="83">
        <f t="shared" si="698"/>
        <v>1594910.1458668709</v>
      </c>
      <c r="FT278" s="84">
        <v>2365770551.9612298</v>
      </c>
      <c r="FU278" s="83">
        <f t="shared" si="631"/>
        <v>0</v>
      </c>
      <c r="FV278" s="83">
        <f t="shared" si="632"/>
        <v>0</v>
      </c>
      <c r="FW278" s="83">
        <f t="shared" si="633"/>
        <v>0</v>
      </c>
      <c r="FX278" s="84"/>
      <c r="FY278" s="83">
        <f t="shared" si="699"/>
        <v>0</v>
      </c>
      <c r="FZ278" s="83">
        <f t="shared" si="634"/>
        <v>0</v>
      </c>
      <c r="GA278" s="83">
        <f t="shared" si="700"/>
        <v>0</v>
      </c>
      <c r="GB278" s="83">
        <f t="shared" si="701"/>
        <v>0</v>
      </c>
      <c r="GC278" s="83">
        <f t="shared" si="702"/>
        <v>0</v>
      </c>
      <c r="GD278" s="83">
        <f t="shared" si="703"/>
        <v>0</v>
      </c>
      <c r="GE278" s="83">
        <f t="shared" si="704"/>
        <v>0</v>
      </c>
      <c r="GF278" s="83">
        <f t="shared" si="705"/>
        <v>0</v>
      </c>
      <c r="GG278" s="83">
        <f t="shared" si="706"/>
        <v>0</v>
      </c>
      <c r="GH278" s="83">
        <f t="shared" si="707"/>
        <v>0</v>
      </c>
      <c r="GI278" s="83">
        <f t="shared" si="708"/>
        <v>0</v>
      </c>
      <c r="GJ278" s="83">
        <f t="shared" si="709"/>
        <v>2473711911.5309987</v>
      </c>
      <c r="GK278" s="83">
        <f t="shared" si="710"/>
        <v>2473711911.5309987</v>
      </c>
      <c r="GL278" s="83">
        <f t="shared" si="711"/>
        <v>0</v>
      </c>
      <c r="GM278" s="83">
        <f t="shared" si="712"/>
        <v>0</v>
      </c>
      <c r="GN278" s="83">
        <f t="shared" si="713"/>
        <v>0</v>
      </c>
      <c r="GO278" s="83">
        <f t="shared" si="714"/>
        <v>2473711911.5309987</v>
      </c>
      <c r="GP278" s="83">
        <f t="shared" si="715"/>
        <v>0</v>
      </c>
      <c r="GQ278" s="83">
        <f t="shared" si="716"/>
        <v>0</v>
      </c>
      <c r="GR278" s="83">
        <f t="shared" si="717"/>
        <v>0</v>
      </c>
      <c r="GS278" s="83">
        <f t="shared" si="718"/>
        <v>0</v>
      </c>
      <c r="GT278" s="83">
        <f t="shared" si="719"/>
        <v>0</v>
      </c>
      <c r="GU278" s="83">
        <f t="shared" si="720"/>
        <v>0</v>
      </c>
      <c r="GV278" s="83">
        <f t="shared" si="721"/>
        <v>0</v>
      </c>
      <c r="GW278" s="83">
        <f t="shared" si="722"/>
        <v>0</v>
      </c>
      <c r="GX278" s="83">
        <f t="shared" si="723"/>
        <v>0</v>
      </c>
      <c r="GY278" s="83">
        <f t="shared" si="724"/>
        <v>0</v>
      </c>
      <c r="GZ278" s="83">
        <f t="shared" si="725"/>
        <v>2473712554.231699</v>
      </c>
      <c r="HA278" s="83">
        <f t="shared" si="726"/>
        <v>2477855107.196279</v>
      </c>
      <c r="HB278" s="83">
        <f t="shared" si="727"/>
        <v>0</v>
      </c>
      <c r="HC278" s="83">
        <f t="shared" si="728"/>
        <v>0</v>
      </c>
      <c r="HD278" s="83">
        <f t="shared" si="729"/>
        <v>0</v>
      </c>
      <c r="HE278" s="83">
        <f t="shared" si="730"/>
        <v>2474739655.025589</v>
      </c>
      <c r="HF278" s="83">
        <f t="shared" si="731"/>
        <v>0</v>
      </c>
      <c r="HG278" s="83">
        <f t="shared" si="732"/>
        <v>0</v>
      </c>
      <c r="HH278" s="83">
        <f t="shared" si="733"/>
        <v>2473712510.5660563</v>
      </c>
      <c r="HI278" s="83">
        <f t="shared" si="734"/>
        <v>2477855107.196279</v>
      </c>
      <c r="HJ278" s="83">
        <f t="shared" si="735"/>
        <v>0</v>
      </c>
      <c r="HK278" s="83">
        <f t="shared" si="736"/>
        <v>0</v>
      </c>
      <c r="HL278" s="83">
        <f t="shared" si="737"/>
        <v>0</v>
      </c>
      <c r="HM278" s="83">
        <f t="shared" si="738"/>
        <v>2474697622.8726215</v>
      </c>
      <c r="HN278" s="83">
        <f t="shared" si="739"/>
        <v>0</v>
      </c>
    </row>
    <row r="279" spans="1:222" x14ac:dyDescent="0.2">
      <c r="A279" s="63"/>
      <c r="K279" s="64" t="s">
        <v>584</v>
      </c>
      <c r="L279" s="64"/>
      <c r="M279" s="84">
        <v>1</v>
      </c>
      <c r="N279" s="84">
        <v>3</v>
      </c>
      <c r="O279" s="84"/>
      <c r="P279" s="84"/>
      <c r="Q279" s="84"/>
      <c r="R279" s="84">
        <v>1</v>
      </c>
      <c r="S279" s="83">
        <f t="shared" si="640"/>
        <v>70</v>
      </c>
      <c r="T279" s="87">
        <f t="shared" si="641"/>
        <v>0</v>
      </c>
      <c r="U279" s="84"/>
      <c r="V279" s="84"/>
      <c r="W279" s="85">
        <v>1.0083789306390001</v>
      </c>
      <c r="X279" s="85">
        <v>1.00826480046596</v>
      </c>
      <c r="Y279" s="85">
        <v>1.0085468939636999</v>
      </c>
      <c r="Z279" s="85">
        <v>1.0083789306390001</v>
      </c>
      <c r="AA279" s="85">
        <v>1.0083789306390001</v>
      </c>
      <c r="AB279" s="85">
        <v>1.0083789306390001</v>
      </c>
      <c r="AC279" s="85">
        <v>1.0083789306390001</v>
      </c>
      <c r="AD279" s="85">
        <v>1.0083751406019199</v>
      </c>
      <c r="AE279" s="85">
        <v>1.0082361622841101</v>
      </c>
      <c r="AF279" s="98">
        <v>67904834.300729796</v>
      </c>
      <c r="AG279" s="84">
        <v>69048761.986236095</v>
      </c>
      <c r="AH279" s="84">
        <v>66520698.550672702</v>
      </c>
      <c r="AI279" s="84">
        <v>67904834.300728694</v>
      </c>
      <c r="AJ279" s="84">
        <v>67904834.300729796</v>
      </c>
      <c r="AK279" s="84">
        <v>67904834.300729796</v>
      </c>
      <c r="AL279" s="98">
        <v>67904834.300729796</v>
      </c>
      <c r="AM279" s="84">
        <v>67993823.116509497</v>
      </c>
      <c r="AN279" s="84">
        <v>95114341.383956894</v>
      </c>
      <c r="AO279" s="84">
        <v>240816.450956988</v>
      </c>
      <c r="AP279" s="84"/>
      <c r="AQ279" s="84">
        <v>1098.2322809418699</v>
      </c>
      <c r="AR279" s="84"/>
      <c r="AS279" s="83">
        <f t="shared" si="642"/>
        <v>0</v>
      </c>
      <c r="AT279" s="83">
        <f t="shared" si="583"/>
        <v>0</v>
      </c>
      <c r="AU279" s="83">
        <f t="shared" si="643"/>
        <v>0</v>
      </c>
      <c r="AV279" s="84">
        <v>85611295.090000004</v>
      </c>
      <c r="AW279" s="84">
        <v>85611295.090000004</v>
      </c>
      <c r="AX279" s="84"/>
      <c r="AY279" s="83">
        <f t="shared" si="584"/>
        <v>85612393.322280943</v>
      </c>
      <c r="AZ279" s="83">
        <f t="shared" si="585"/>
        <v>85611295.090000004</v>
      </c>
      <c r="BA279" s="83">
        <f t="shared" si="586"/>
        <v>80371601.788506031</v>
      </c>
      <c r="BB279" s="83">
        <f t="shared" si="587"/>
        <v>68145650.751686782</v>
      </c>
      <c r="BC279" s="83">
        <f t="shared" si="588"/>
        <v>68145650.751686782</v>
      </c>
      <c r="BD279" s="83">
        <f t="shared" si="589"/>
        <v>68145650.751686782</v>
      </c>
      <c r="BE279" s="83">
        <f t="shared" si="644"/>
        <v>0</v>
      </c>
      <c r="BF279" s="83">
        <f t="shared" si="645"/>
        <v>0</v>
      </c>
      <c r="BG279" s="83">
        <f t="shared" si="590"/>
        <v>68145650.751686782</v>
      </c>
      <c r="BH279" s="83">
        <f t="shared" si="591"/>
        <v>69289578.437193081</v>
      </c>
      <c r="BI279" s="83">
        <f t="shared" si="592"/>
        <v>66761515.001629688</v>
      </c>
      <c r="BJ279" s="83">
        <f t="shared" si="593"/>
        <v>68145650.751685679</v>
      </c>
      <c r="BK279" s="83">
        <f t="shared" si="594"/>
        <v>68145650.751686782</v>
      </c>
      <c r="BL279" s="83">
        <f t="shared" si="595"/>
        <v>68145650.751686782</v>
      </c>
      <c r="BM279" s="83">
        <f t="shared" si="596"/>
        <v>68234639.567466483</v>
      </c>
      <c r="BN279" s="83">
        <f t="shared" si="597"/>
        <v>95355157.83491388</v>
      </c>
      <c r="BO279" s="83">
        <f t="shared" si="646"/>
        <v>0</v>
      </c>
      <c r="BP279" s="83">
        <f t="shared" si="598"/>
        <v>85611295.090000004</v>
      </c>
      <c r="BQ279" s="83">
        <f t="shared" si="599"/>
        <v>80542292.757503629</v>
      </c>
      <c r="BR279" s="83">
        <f t="shared" si="600"/>
        <v>68714620.648345396</v>
      </c>
      <c r="BS279" s="83">
        <f t="shared" si="601"/>
        <v>68714620.648345396</v>
      </c>
      <c r="BT279" s="83">
        <f t="shared" si="602"/>
        <v>68714620.648345396</v>
      </c>
      <c r="BU279" s="83">
        <f t="shared" si="603"/>
        <v>68714620.648345396</v>
      </c>
      <c r="BV279" s="83">
        <f t="shared" si="604"/>
        <v>69860252.677430883</v>
      </c>
      <c r="BW279" s="83">
        <f t="shared" si="605"/>
        <v>67330060.358533531</v>
      </c>
      <c r="BX279" s="83">
        <f t="shared" si="606"/>
        <v>68714620.648344278</v>
      </c>
      <c r="BY279" s="83">
        <f t="shared" si="607"/>
        <v>68714620.648345396</v>
      </c>
      <c r="BZ279" s="83">
        <f t="shared" si="608"/>
        <v>68714620.648345396</v>
      </c>
      <c r="CA279" s="83">
        <f t="shared" si="609"/>
        <v>68804097.396129325</v>
      </c>
      <c r="CB279" s="83">
        <f t="shared" si="610"/>
        <v>96138534.986098394</v>
      </c>
      <c r="CC279" s="84"/>
      <c r="CD279" s="84"/>
      <c r="CE279" s="84"/>
      <c r="CF279" s="84"/>
      <c r="CG279" s="84"/>
      <c r="CH279" s="84"/>
      <c r="CI279" s="84"/>
      <c r="CJ279" s="84"/>
      <c r="CK279" s="84"/>
      <c r="CL279" s="83">
        <f t="shared" si="635"/>
        <v>1143927.6855062991</v>
      </c>
      <c r="CM279" s="83">
        <f t="shared" si="636"/>
        <v>0</v>
      </c>
      <c r="CN279" s="83">
        <f t="shared" si="637"/>
        <v>0</v>
      </c>
      <c r="CO279" s="83">
        <f t="shared" si="611"/>
        <v>0</v>
      </c>
      <c r="CP279" s="83">
        <f t="shared" si="612"/>
        <v>0</v>
      </c>
      <c r="CQ279" s="83">
        <f t="shared" si="613"/>
        <v>12225951.036819249</v>
      </c>
      <c r="CR279" s="83">
        <f t="shared" si="614"/>
        <v>0</v>
      </c>
      <c r="CS279" s="83">
        <f t="shared" si="615"/>
        <v>0</v>
      </c>
      <c r="CT279" s="83">
        <f t="shared" si="616"/>
        <v>12225951.036819249</v>
      </c>
      <c r="CU279" s="83">
        <f t="shared" si="617"/>
        <v>12225951.036819249</v>
      </c>
      <c r="CV279" s="83">
        <f t="shared" si="647"/>
        <v>12225951.036819249</v>
      </c>
      <c r="CW279" s="83">
        <f>INDEX($CO:$CU,ROW(),MATCH($CW$42,$CO$47:$CU$47,0))</f>
        <v>12225951.036819249</v>
      </c>
      <c r="CX279" s="83">
        <f t="shared" si="638"/>
        <v>88988.815779700875</v>
      </c>
      <c r="CY279" s="83">
        <f t="shared" si="639"/>
        <v>27209507.083227098</v>
      </c>
      <c r="CZ279" s="83">
        <f t="shared" si="648"/>
        <v>1145632.0290854871</v>
      </c>
      <c r="DA279" s="83">
        <f t="shared" si="649"/>
        <v>0</v>
      </c>
      <c r="DB279" s="83">
        <f t="shared" si="650"/>
        <v>0</v>
      </c>
      <c r="DC279" s="83">
        <f t="shared" si="618"/>
        <v>0</v>
      </c>
      <c r="DD279" s="83">
        <f t="shared" si="619"/>
        <v>0</v>
      </c>
      <c r="DE279" s="83">
        <f t="shared" si="620"/>
        <v>11827672.109158233</v>
      </c>
      <c r="DF279" s="83">
        <f t="shared" si="621"/>
        <v>0</v>
      </c>
      <c r="DG279" s="83">
        <f t="shared" si="622"/>
        <v>0</v>
      </c>
      <c r="DH279" s="83">
        <f t="shared" si="623"/>
        <v>11827672.109158233</v>
      </c>
      <c r="DI279" s="83">
        <f t="shared" si="624"/>
        <v>11827672.109158233</v>
      </c>
      <c r="DJ279" s="83">
        <f t="shared" si="651"/>
        <v>11827672.109158233</v>
      </c>
      <c r="DK279" s="83">
        <f>INDEX($DC:$DI,ROW(),MATCH($DK$42,$DC$47:$DI$47,0))</f>
        <v>11827672.109158233</v>
      </c>
      <c r="DL279" s="83">
        <f t="shared" si="652"/>
        <v>89476.74778392911</v>
      </c>
      <c r="DM279" s="83">
        <f t="shared" si="653"/>
        <v>27423914.337752998</v>
      </c>
      <c r="DN279" s="83">
        <f t="shared" si="654"/>
        <v>0</v>
      </c>
      <c r="DO279" s="83">
        <f t="shared" si="655"/>
        <v>0</v>
      </c>
      <c r="DP279" s="83">
        <f t="shared" si="656"/>
        <v>0</v>
      </c>
      <c r="DQ279" s="83">
        <f t="shared" si="657"/>
        <v>0</v>
      </c>
      <c r="DR279" s="83">
        <f t="shared" si="658"/>
        <v>0</v>
      </c>
      <c r="DS279" s="83">
        <f t="shared" si="659"/>
        <v>-323526.05478546972</v>
      </c>
      <c r="DT279" s="83">
        <f t="shared" si="660"/>
        <v>0</v>
      </c>
      <c r="DU279" s="83">
        <f t="shared" si="661"/>
        <v>0</v>
      </c>
      <c r="DV279" s="83">
        <f t="shared" si="662"/>
        <v>3672.3681865749049</v>
      </c>
      <c r="DW279" s="83">
        <f t="shared" si="663"/>
        <v>0</v>
      </c>
      <c r="DX279" s="83">
        <f t="shared" si="664"/>
        <v>0</v>
      </c>
      <c r="DY279" s="83">
        <f t="shared" si="665"/>
        <v>0</v>
      </c>
      <c r="DZ279" s="83">
        <f t="shared" si="666"/>
        <v>0</v>
      </c>
      <c r="EA279" s="83">
        <f t="shared" si="667"/>
        <v>0</v>
      </c>
      <c r="EB279" s="83">
        <f t="shared" si="668"/>
        <v>0</v>
      </c>
      <c r="EC279" s="83">
        <f t="shared" si="669"/>
        <v>-319329.65914203401</v>
      </c>
      <c r="ED279" s="83">
        <f t="shared" si="670"/>
        <v>0</v>
      </c>
      <c r="EE279" s="83">
        <f t="shared" si="671"/>
        <v>0</v>
      </c>
      <c r="EF279" s="83">
        <f t="shared" si="672"/>
        <v>3658.4781455624234</v>
      </c>
      <c r="EG279" s="83">
        <f t="shared" si="673"/>
        <v>0</v>
      </c>
      <c r="EH279" s="83">
        <f t="shared" si="674"/>
        <v>1143927.6855062991</v>
      </c>
      <c r="EI279" s="83">
        <f t="shared" si="675"/>
        <v>0</v>
      </c>
      <c r="EJ279" s="83">
        <f t="shared" si="676"/>
        <v>0</v>
      </c>
      <c r="EK279" s="83">
        <f t="shared" si="677"/>
        <v>0</v>
      </c>
      <c r="EL279" s="83">
        <f t="shared" si="678"/>
        <v>0</v>
      </c>
      <c r="EM279" s="83">
        <f t="shared" si="679"/>
        <v>12549477.091604719</v>
      </c>
      <c r="EN279" s="83">
        <f t="shared" si="680"/>
        <v>0</v>
      </c>
      <c r="EO279" s="83">
        <f t="shared" si="681"/>
        <v>0</v>
      </c>
      <c r="EP279" s="83">
        <f t="shared" si="625"/>
        <v>12549477.091604719</v>
      </c>
      <c r="EQ279" s="83">
        <f t="shared" si="626"/>
        <v>12549477.091604719</v>
      </c>
      <c r="ER279" s="83">
        <f t="shared" si="682"/>
        <v>12549477.091604719</v>
      </c>
      <c r="ES279" s="83">
        <f>INDEX($EK:$EQ,ROW(),MATCH($ES$42,$EK$47:$EQ$47,0))</f>
        <v>12549477.091604719</v>
      </c>
      <c r="ET279" s="83">
        <f t="shared" si="683"/>
        <v>85316.447593125966</v>
      </c>
      <c r="EU279" s="83">
        <f t="shared" si="684"/>
        <v>27209507.083227098</v>
      </c>
      <c r="EV279" s="83">
        <f t="shared" si="685"/>
        <v>1145632.0290854871</v>
      </c>
      <c r="EW279" s="83">
        <f t="shared" si="686"/>
        <v>0</v>
      </c>
      <c r="EX279" s="83">
        <f t="shared" si="687"/>
        <v>0</v>
      </c>
      <c r="EY279" s="83">
        <f t="shared" si="688"/>
        <v>0</v>
      </c>
      <c r="EZ279" s="83">
        <f t="shared" si="689"/>
        <v>0</v>
      </c>
      <c r="FA279" s="83">
        <f t="shared" si="690"/>
        <v>12147001.768300267</v>
      </c>
      <c r="FB279" s="83">
        <f t="shared" si="691"/>
        <v>0</v>
      </c>
      <c r="FC279" s="83">
        <f t="shared" si="692"/>
        <v>0</v>
      </c>
      <c r="FD279" s="83">
        <f t="shared" si="627"/>
        <v>12147001.768300267</v>
      </c>
      <c r="FE279" s="83">
        <f t="shared" si="628"/>
        <v>12147001.768300267</v>
      </c>
      <c r="FF279" s="83">
        <f t="shared" si="693"/>
        <v>12147001.768300267</v>
      </c>
      <c r="FG279" s="113">
        <f>INDEX($EY:$FE,ROW(),MATCH($FG$42,$EY$47:$FE$47,0))</f>
        <v>12147001.768300267</v>
      </c>
      <c r="FH279" s="83">
        <f t="shared" si="694"/>
        <v>85818.269638366692</v>
      </c>
      <c r="FI279" s="83">
        <f t="shared" si="695"/>
        <v>27423914.337752998</v>
      </c>
      <c r="FJ279" s="84"/>
      <c r="FK279" s="84">
        <v>889888.15779722796</v>
      </c>
      <c r="FL279" s="84"/>
      <c r="FM279" s="83">
        <f t="shared" si="629"/>
        <v>0</v>
      </c>
      <c r="FN279" s="83">
        <f t="shared" si="630"/>
        <v>0</v>
      </c>
      <c r="FO279" s="83">
        <f t="shared" si="696"/>
        <v>889888.15779722796</v>
      </c>
      <c r="FP279" s="84">
        <v>17764505.688247301</v>
      </c>
      <c r="FQ279" s="84">
        <v>84800643.425266102</v>
      </c>
      <c r="FR279" s="83">
        <f t="shared" si="697"/>
        <v>84800643.425266072</v>
      </c>
      <c r="FS279" s="83">
        <f t="shared" si="698"/>
        <v>0</v>
      </c>
      <c r="FT279" s="84">
        <v>67926025.894815996</v>
      </c>
      <c r="FU279" s="83">
        <f t="shared" si="631"/>
        <v>0</v>
      </c>
      <c r="FV279" s="83">
        <f t="shared" si="632"/>
        <v>0</v>
      </c>
      <c r="FW279" s="83">
        <f t="shared" si="633"/>
        <v>0</v>
      </c>
      <c r="FX279" s="84">
        <v>76447031919.429993</v>
      </c>
      <c r="FY279" s="83">
        <f t="shared" si="699"/>
        <v>76464498662.00058</v>
      </c>
      <c r="FZ279" s="83">
        <f t="shared" si="634"/>
        <v>-21191.594086199999</v>
      </c>
      <c r="GA279" s="83">
        <f t="shared" si="700"/>
        <v>0</v>
      </c>
      <c r="GB279" s="83">
        <f t="shared" si="701"/>
        <v>0</v>
      </c>
      <c r="GC279" s="83">
        <f t="shared" si="702"/>
        <v>0</v>
      </c>
      <c r="GD279" s="83">
        <f t="shared" si="703"/>
        <v>0</v>
      </c>
      <c r="GE279" s="83">
        <f t="shared" si="704"/>
        <v>0</v>
      </c>
      <c r="GF279" s="83">
        <f t="shared" si="705"/>
        <v>0</v>
      </c>
      <c r="GG279" s="83">
        <f t="shared" si="706"/>
        <v>0</v>
      </c>
      <c r="GH279" s="83">
        <f t="shared" si="707"/>
        <v>0</v>
      </c>
      <c r="GI279" s="83">
        <f t="shared" si="708"/>
        <v>68145650.751686782</v>
      </c>
      <c r="GJ279" s="83">
        <f t="shared" si="709"/>
        <v>0</v>
      </c>
      <c r="GK279" s="83">
        <f t="shared" si="710"/>
        <v>0</v>
      </c>
      <c r="GL279" s="83">
        <f t="shared" si="711"/>
        <v>0</v>
      </c>
      <c r="GM279" s="83">
        <f t="shared" si="712"/>
        <v>0</v>
      </c>
      <c r="GN279" s="83">
        <f t="shared" si="713"/>
        <v>68145650.751686782</v>
      </c>
      <c r="GO279" s="83">
        <f t="shared" si="714"/>
        <v>68145650.751686782</v>
      </c>
      <c r="GP279" s="83">
        <f t="shared" si="715"/>
        <v>68145650.751686782</v>
      </c>
      <c r="GQ279" s="83">
        <f t="shared" si="716"/>
        <v>0</v>
      </c>
      <c r="GR279" s="83">
        <f t="shared" si="717"/>
        <v>0</v>
      </c>
      <c r="GS279" s="83">
        <f t="shared" si="718"/>
        <v>0</v>
      </c>
      <c r="GT279" s="83">
        <f t="shared" si="719"/>
        <v>0</v>
      </c>
      <c r="GU279" s="83">
        <f t="shared" si="720"/>
        <v>0</v>
      </c>
      <c r="GV279" s="83">
        <f t="shared" si="721"/>
        <v>0</v>
      </c>
      <c r="GW279" s="83">
        <f t="shared" si="722"/>
        <v>0</v>
      </c>
      <c r="GX279" s="83">
        <f t="shared" si="723"/>
        <v>0</v>
      </c>
      <c r="GY279" s="83">
        <f t="shared" si="724"/>
        <v>69289578.437193081</v>
      </c>
      <c r="GZ279" s="83">
        <f t="shared" si="725"/>
        <v>0</v>
      </c>
      <c r="HA279" s="83">
        <f t="shared" si="726"/>
        <v>0</v>
      </c>
      <c r="HB279" s="83">
        <f t="shared" si="727"/>
        <v>0</v>
      </c>
      <c r="HC279" s="83">
        <f t="shared" si="728"/>
        <v>0</v>
      </c>
      <c r="HD279" s="83">
        <f t="shared" si="729"/>
        <v>80371601.788506031</v>
      </c>
      <c r="HE279" s="83">
        <f t="shared" si="730"/>
        <v>68234639.567466483</v>
      </c>
      <c r="HF279" s="83">
        <f t="shared" si="731"/>
        <v>95355157.83491388</v>
      </c>
      <c r="HG279" s="83">
        <f t="shared" si="732"/>
        <v>69289578.437193081</v>
      </c>
      <c r="HH279" s="83">
        <f t="shared" si="733"/>
        <v>0</v>
      </c>
      <c r="HI279" s="83">
        <f t="shared" si="734"/>
        <v>0</v>
      </c>
      <c r="HJ279" s="83">
        <f t="shared" si="735"/>
        <v>0</v>
      </c>
      <c r="HK279" s="83">
        <f t="shared" si="736"/>
        <v>0</v>
      </c>
      <c r="HL279" s="83">
        <f t="shared" si="737"/>
        <v>80690931.447648063</v>
      </c>
      <c r="HM279" s="83">
        <f t="shared" si="738"/>
        <v>68230981.089320913</v>
      </c>
      <c r="HN279" s="83">
        <f t="shared" si="739"/>
        <v>95355157.83491388</v>
      </c>
    </row>
    <row r="280" spans="1:222" x14ac:dyDescent="0.2">
      <c r="A280" s="63"/>
      <c r="K280" s="64" t="s">
        <v>585</v>
      </c>
      <c r="L280" s="64"/>
      <c r="M280" s="84">
        <v>1</v>
      </c>
      <c r="N280" s="84">
        <v>3</v>
      </c>
      <c r="O280" s="84"/>
      <c r="P280" s="84"/>
      <c r="Q280" s="84"/>
      <c r="R280" s="84">
        <v>1</v>
      </c>
      <c r="S280" s="83">
        <f t="shared" si="640"/>
        <v>70</v>
      </c>
      <c r="T280" s="87">
        <f t="shared" si="641"/>
        <v>0</v>
      </c>
      <c r="U280" s="84"/>
      <c r="V280" s="84"/>
      <c r="W280" s="85">
        <v>1.0063051379769199</v>
      </c>
      <c r="X280" s="85">
        <v>1.00625478702669</v>
      </c>
      <c r="Y280" s="85">
        <v>1.0063820015903</v>
      </c>
      <c r="Z280" s="85">
        <v>1.0063051379768599</v>
      </c>
      <c r="AA280" s="85">
        <v>1.0063051379769199</v>
      </c>
      <c r="AB280" s="85">
        <v>1.0063051379769199</v>
      </c>
      <c r="AC280" s="85">
        <v>1.0063051379769199</v>
      </c>
      <c r="AD280" s="85">
        <v>1.00634201645845</v>
      </c>
      <c r="AE280" s="85">
        <v>1.0062977570944101</v>
      </c>
      <c r="AF280" s="98">
        <v>55297892.755790196</v>
      </c>
      <c r="AG280" s="84">
        <v>54790020.7970367</v>
      </c>
      <c r="AH280" s="84">
        <v>56089713.678655699</v>
      </c>
      <c r="AI280" s="84">
        <v>55297892.757104702</v>
      </c>
      <c r="AJ280" s="84">
        <v>55297892.755790196</v>
      </c>
      <c r="AK280" s="84">
        <v>55297892.755790196</v>
      </c>
      <c r="AL280" s="98">
        <v>55297892.755790196</v>
      </c>
      <c r="AM280" s="84">
        <v>56107100.381866597</v>
      </c>
      <c r="AN280" s="84">
        <v>55277438.383158401</v>
      </c>
      <c r="AO280" s="84">
        <v>-167980.227504115</v>
      </c>
      <c r="AP280" s="84"/>
      <c r="AQ280" s="84">
        <v>-107078.438506106</v>
      </c>
      <c r="AR280" s="84"/>
      <c r="AS280" s="83">
        <f t="shared" si="642"/>
        <v>0</v>
      </c>
      <c r="AT280" s="83">
        <f t="shared" si="583"/>
        <v>0</v>
      </c>
      <c r="AU280" s="83">
        <f t="shared" si="643"/>
        <v>0</v>
      </c>
      <c r="AV280" s="84">
        <v>42118044.030000001</v>
      </c>
      <c r="AW280" s="84">
        <v>42118044.030000001</v>
      </c>
      <c r="AX280" s="84">
        <v>-1107714.0479184601</v>
      </c>
      <c r="AY280" s="83">
        <f t="shared" si="584"/>
        <v>42010965.591493897</v>
      </c>
      <c r="AZ280" s="83">
        <f t="shared" si="585"/>
        <v>41010329.98208154</v>
      </c>
      <c r="BA280" s="83">
        <f t="shared" si="586"/>
        <v>55129912.528286085</v>
      </c>
      <c r="BB280" s="83">
        <f t="shared" si="587"/>
        <v>55129912.528286085</v>
      </c>
      <c r="BC280" s="83">
        <f t="shared" si="588"/>
        <v>55129912.528286085</v>
      </c>
      <c r="BD280" s="83">
        <f t="shared" si="589"/>
        <v>55129912.528286085</v>
      </c>
      <c r="BE280" s="83">
        <f t="shared" si="644"/>
        <v>0</v>
      </c>
      <c r="BF280" s="83">
        <f t="shared" si="645"/>
        <v>0</v>
      </c>
      <c r="BG280" s="83">
        <f t="shared" si="590"/>
        <v>55129912.528286085</v>
      </c>
      <c r="BH280" s="83">
        <f t="shared" si="591"/>
        <v>54622040.569532588</v>
      </c>
      <c r="BI280" s="83">
        <f t="shared" si="592"/>
        <v>55921733.451151587</v>
      </c>
      <c r="BJ280" s="83">
        <f t="shared" si="593"/>
        <v>55129912.52960059</v>
      </c>
      <c r="BK280" s="83">
        <f t="shared" si="594"/>
        <v>55129912.528286085</v>
      </c>
      <c r="BL280" s="83">
        <f t="shared" si="595"/>
        <v>55129912.528286085</v>
      </c>
      <c r="BM280" s="83">
        <f t="shared" si="596"/>
        <v>55939120.154362485</v>
      </c>
      <c r="BN280" s="83">
        <f t="shared" si="597"/>
        <v>55109458.155654289</v>
      </c>
      <c r="BO280" s="83">
        <f t="shared" si="646"/>
        <v>0</v>
      </c>
      <c r="BP280" s="83">
        <f t="shared" si="598"/>
        <v>41010329.98208154</v>
      </c>
      <c r="BQ280" s="83">
        <f t="shared" si="599"/>
        <v>55478573.371944264</v>
      </c>
      <c r="BR280" s="83">
        <f t="shared" si="600"/>
        <v>55478573.371944264</v>
      </c>
      <c r="BS280" s="83">
        <f t="shared" si="601"/>
        <v>55478573.371944264</v>
      </c>
      <c r="BT280" s="83">
        <f t="shared" si="602"/>
        <v>55478573.371944264</v>
      </c>
      <c r="BU280" s="83">
        <f t="shared" si="603"/>
        <v>55478573.371944264</v>
      </c>
      <c r="BV280" s="83">
        <f t="shared" si="604"/>
        <v>54964740.480805971</v>
      </c>
      <c r="BW280" s="83">
        <f t="shared" si="605"/>
        <v>56279698.093048237</v>
      </c>
      <c r="BX280" s="83">
        <f t="shared" si="606"/>
        <v>55478573.373263739</v>
      </c>
      <c r="BY280" s="83">
        <f t="shared" si="607"/>
        <v>55478573.371944264</v>
      </c>
      <c r="BZ280" s="83">
        <f t="shared" si="608"/>
        <v>55478573.371944264</v>
      </c>
      <c r="CA280" s="83">
        <f t="shared" si="609"/>
        <v>56294952.308420189</v>
      </c>
      <c r="CB280" s="83">
        <f t="shared" si="610"/>
        <v>55457582.035392642</v>
      </c>
      <c r="CC280" s="84"/>
      <c r="CD280" s="84"/>
      <c r="CE280" s="84"/>
      <c r="CF280" s="84"/>
      <c r="CG280" s="84"/>
      <c r="CH280" s="84"/>
      <c r="CI280" s="84"/>
      <c r="CJ280" s="84"/>
      <c r="CK280" s="84"/>
      <c r="CL280" s="83">
        <f t="shared" si="635"/>
        <v>0</v>
      </c>
      <c r="CM280" s="83">
        <f t="shared" si="636"/>
        <v>791820.92286550254</v>
      </c>
      <c r="CN280" s="83">
        <f t="shared" si="637"/>
        <v>1.314505934715271E-3</v>
      </c>
      <c r="CO280" s="83">
        <f t="shared" si="611"/>
        <v>0</v>
      </c>
      <c r="CP280" s="83">
        <f t="shared" si="612"/>
        <v>0</v>
      </c>
      <c r="CQ280" s="83">
        <f t="shared" si="613"/>
        <v>0</v>
      </c>
      <c r="CR280" s="83">
        <f t="shared" si="614"/>
        <v>0</v>
      </c>
      <c r="CS280" s="83">
        <f t="shared" si="615"/>
        <v>0</v>
      </c>
      <c r="CT280" s="83">
        <f t="shared" si="616"/>
        <v>0</v>
      </c>
      <c r="CU280" s="83">
        <f t="shared" si="617"/>
        <v>0</v>
      </c>
      <c r="CV280" s="83">
        <f t="shared" si="647"/>
        <v>0</v>
      </c>
      <c r="CW280" s="83">
        <f>INDEX($CO:$CU,ROW(),MATCH($CW$42,$CO$47:$CU$47,0))</f>
        <v>0</v>
      </c>
      <c r="CX280" s="83">
        <f t="shared" si="638"/>
        <v>809207.62607640028</v>
      </c>
      <c r="CY280" s="83">
        <f t="shared" si="639"/>
        <v>0</v>
      </c>
      <c r="CZ280" s="83">
        <f t="shared" si="648"/>
        <v>0</v>
      </c>
      <c r="DA280" s="83">
        <f t="shared" si="649"/>
        <v>801124.72110397369</v>
      </c>
      <c r="DB280" s="83">
        <f t="shared" si="650"/>
        <v>1.3194754719734192E-3</v>
      </c>
      <c r="DC280" s="83">
        <f t="shared" si="618"/>
        <v>0</v>
      </c>
      <c r="DD280" s="83">
        <f t="shared" si="619"/>
        <v>0</v>
      </c>
      <c r="DE280" s="83">
        <f t="shared" si="620"/>
        <v>0</v>
      </c>
      <c r="DF280" s="83">
        <f t="shared" si="621"/>
        <v>0</v>
      </c>
      <c r="DG280" s="83">
        <f t="shared" si="622"/>
        <v>0</v>
      </c>
      <c r="DH280" s="83">
        <f t="shared" si="623"/>
        <v>0</v>
      </c>
      <c r="DI280" s="83">
        <f t="shared" si="624"/>
        <v>0</v>
      </c>
      <c r="DJ280" s="83">
        <f t="shared" si="651"/>
        <v>0</v>
      </c>
      <c r="DK280" s="83">
        <f>INDEX($DC:$DI,ROW(),MATCH($DK$42,$DC$47:$DI$47,0))</f>
        <v>0</v>
      </c>
      <c r="DL280" s="83">
        <f t="shared" si="652"/>
        <v>816378.93647592515</v>
      </c>
      <c r="DM280" s="83">
        <f t="shared" si="653"/>
        <v>0</v>
      </c>
      <c r="DN280" s="83">
        <f t="shared" si="654"/>
        <v>0</v>
      </c>
      <c r="DO280" s="83">
        <f t="shared" si="655"/>
        <v>54346.058831473725</v>
      </c>
      <c r="DP280" s="83">
        <f t="shared" si="656"/>
        <v>0</v>
      </c>
      <c r="DQ280" s="83">
        <f t="shared" si="657"/>
        <v>0</v>
      </c>
      <c r="DR280" s="83">
        <f t="shared" si="658"/>
        <v>0</v>
      </c>
      <c r="DS280" s="83">
        <f t="shared" si="659"/>
        <v>0</v>
      </c>
      <c r="DT280" s="83">
        <f t="shared" si="660"/>
        <v>0</v>
      </c>
      <c r="DU280" s="83">
        <f t="shared" si="661"/>
        <v>0</v>
      </c>
      <c r="DV280" s="83">
        <f t="shared" si="662"/>
        <v>33394.17786717695</v>
      </c>
      <c r="DW280" s="83">
        <f t="shared" si="663"/>
        <v>0</v>
      </c>
      <c r="DX280" s="83">
        <f t="shared" si="664"/>
        <v>0</v>
      </c>
      <c r="DY280" s="83">
        <f t="shared" si="665"/>
        <v>54453.466749128202</v>
      </c>
      <c r="DZ280" s="83">
        <f t="shared" si="666"/>
        <v>0</v>
      </c>
      <c r="EA280" s="83">
        <f t="shared" si="667"/>
        <v>0</v>
      </c>
      <c r="EB280" s="83">
        <f t="shared" si="668"/>
        <v>0</v>
      </c>
      <c r="EC280" s="83">
        <f t="shared" si="669"/>
        <v>0</v>
      </c>
      <c r="ED280" s="83">
        <f t="shared" si="670"/>
        <v>0</v>
      </c>
      <c r="EE280" s="83">
        <f t="shared" si="671"/>
        <v>0</v>
      </c>
      <c r="EF280" s="83">
        <f t="shared" si="672"/>
        <v>33379.672055214185</v>
      </c>
      <c r="EG280" s="83">
        <f t="shared" si="673"/>
        <v>0</v>
      </c>
      <c r="EH280" s="83">
        <f t="shared" si="674"/>
        <v>0</v>
      </c>
      <c r="EI280" s="83">
        <f t="shared" si="675"/>
        <v>737474.86403402884</v>
      </c>
      <c r="EJ280" s="83">
        <f t="shared" si="676"/>
        <v>1.314505934715271E-3</v>
      </c>
      <c r="EK280" s="83">
        <f t="shared" si="677"/>
        <v>0</v>
      </c>
      <c r="EL280" s="83">
        <f t="shared" si="678"/>
        <v>0</v>
      </c>
      <c r="EM280" s="83">
        <f t="shared" si="679"/>
        <v>0</v>
      </c>
      <c r="EN280" s="83">
        <f t="shared" si="680"/>
        <v>0</v>
      </c>
      <c r="EO280" s="83">
        <f t="shared" si="681"/>
        <v>0</v>
      </c>
      <c r="EP280" s="83">
        <f t="shared" si="625"/>
        <v>0</v>
      </c>
      <c r="EQ280" s="83">
        <f t="shared" si="626"/>
        <v>0</v>
      </c>
      <c r="ER280" s="83">
        <f t="shared" si="682"/>
        <v>0</v>
      </c>
      <c r="ES280" s="83">
        <f>INDEX($EK:$EQ,ROW(),MATCH($ES$42,$EK$47:$EQ$47,0))</f>
        <v>0</v>
      </c>
      <c r="ET280" s="83">
        <f t="shared" si="683"/>
        <v>775813.44820922334</v>
      </c>
      <c r="EU280" s="83">
        <f t="shared" si="684"/>
        <v>0</v>
      </c>
      <c r="EV280" s="83">
        <f t="shared" si="685"/>
        <v>0</v>
      </c>
      <c r="EW280" s="83">
        <f t="shared" si="686"/>
        <v>746671.2543548455</v>
      </c>
      <c r="EX280" s="83">
        <f t="shared" si="687"/>
        <v>1.3194754719734192E-3</v>
      </c>
      <c r="EY280" s="83">
        <f t="shared" si="688"/>
        <v>0</v>
      </c>
      <c r="EZ280" s="83">
        <f t="shared" si="689"/>
        <v>0</v>
      </c>
      <c r="FA280" s="83">
        <f t="shared" si="690"/>
        <v>0</v>
      </c>
      <c r="FB280" s="83">
        <f t="shared" si="691"/>
        <v>0</v>
      </c>
      <c r="FC280" s="83">
        <f t="shared" si="692"/>
        <v>0</v>
      </c>
      <c r="FD280" s="83">
        <f t="shared" si="627"/>
        <v>0</v>
      </c>
      <c r="FE280" s="83">
        <f t="shared" si="628"/>
        <v>0</v>
      </c>
      <c r="FF280" s="83">
        <f t="shared" si="693"/>
        <v>0</v>
      </c>
      <c r="FG280" s="113">
        <f>INDEX($EY:$FE,ROW(),MATCH($FG$42,$EY$47:$FE$47,0))</f>
        <v>0</v>
      </c>
      <c r="FH280" s="83">
        <f t="shared" si="694"/>
        <v>782999.26442071097</v>
      </c>
      <c r="FI280" s="83">
        <f t="shared" si="695"/>
        <v>0</v>
      </c>
      <c r="FJ280" s="84">
        <v>2710193.8657412501</v>
      </c>
      <c r="FK280" s="84">
        <v>339850.96640154498</v>
      </c>
      <c r="FL280" s="84"/>
      <c r="FM280" s="83">
        <f t="shared" si="629"/>
        <v>0</v>
      </c>
      <c r="FN280" s="83">
        <f t="shared" si="630"/>
        <v>0</v>
      </c>
      <c r="FO280" s="83">
        <f t="shared" si="696"/>
        <v>339850.96640154498</v>
      </c>
      <c r="FP280" s="84"/>
      <c r="FQ280" s="84">
        <v>52250049.366948903</v>
      </c>
      <c r="FR280" s="83">
        <f t="shared" si="697"/>
        <v>52250049.36694891</v>
      </c>
      <c r="FS280" s="83">
        <f t="shared" si="698"/>
        <v>0</v>
      </c>
      <c r="FT280" s="84">
        <v>55300094.199091703</v>
      </c>
      <c r="FU280" s="83">
        <f t="shared" si="631"/>
        <v>0</v>
      </c>
      <c r="FV280" s="83">
        <f t="shared" si="632"/>
        <v>0</v>
      </c>
      <c r="FW280" s="83">
        <f t="shared" si="633"/>
        <v>0</v>
      </c>
      <c r="FX280" s="84">
        <v>604786539.57000005</v>
      </c>
      <c r="FY280" s="83">
        <f t="shared" si="699"/>
        <v>591667592.6332078</v>
      </c>
      <c r="FZ280" s="83">
        <f t="shared" si="634"/>
        <v>-2201.4433015063405</v>
      </c>
      <c r="GA280" s="83">
        <f t="shared" si="700"/>
        <v>0</v>
      </c>
      <c r="GB280" s="83">
        <f t="shared" si="701"/>
        <v>0</v>
      </c>
      <c r="GC280" s="83">
        <f t="shared" si="702"/>
        <v>0</v>
      </c>
      <c r="GD280" s="83">
        <f t="shared" si="703"/>
        <v>0</v>
      </c>
      <c r="GE280" s="83">
        <f t="shared" si="704"/>
        <v>0</v>
      </c>
      <c r="GF280" s="83">
        <f t="shared" si="705"/>
        <v>0</v>
      </c>
      <c r="GG280" s="83">
        <f t="shared" si="706"/>
        <v>0</v>
      </c>
      <c r="GH280" s="83">
        <f t="shared" si="707"/>
        <v>0</v>
      </c>
      <c r="GI280" s="83">
        <f t="shared" si="708"/>
        <v>0</v>
      </c>
      <c r="GJ280" s="83">
        <f t="shared" si="709"/>
        <v>55129912.528286085</v>
      </c>
      <c r="GK280" s="83">
        <f t="shared" si="710"/>
        <v>55129912.528286085</v>
      </c>
      <c r="GL280" s="83">
        <f t="shared" si="711"/>
        <v>0</v>
      </c>
      <c r="GM280" s="83">
        <f t="shared" si="712"/>
        <v>0</v>
      </c>
      <c r="GN280" s="83">
        <f t="shared" si="713"/>
        <v>0</v>
      </c>
      <c r="GO280" s="83">
        <f t="shared" si="714"/>
        <v>55129912.528286085</v>
      </c>
      <c r="GP280" s="83">
        <f t="shared" si="715"/>
        <v>0</v>
      </c>
      <c r="GQ280" s="83">
        <f t="shared" si="716"/>
        <v>0</v>
      </c>
      <c r="GR280" s="83">
        <f t="shared" si="717"/>
        <v>0</v>
      </c>
      <c r="GS280" s="83">
        <f t="shared" si="718"/>
        <v>0</v>
      </c>
      <c r="GT280" s="83">
        <f t="shared" si="719"/>
        <v>0</v>
      </c>
      <c r="GU280" s="83">
        <f t="shared" si="720"/>
        <v>0</v>
      </c>
      <c r="GV280" s="83">
        <f t="shared" si="721"/>
        <v>0</v>
      </c>
      <c r="GW280" s="83">
        <f t="shared" si="722"/>
        <v>0</v>
      </c>
      <c r="GX280" s="83">
        <f t="shared" si="723"/>
        <v>0</v>
      </c>
      <c r="GY280" s="83">
        <f t="shared" si="724"/>
        <v>0</v>
      </c>
      <c r="GZ280" s="83">
        <f t="shared" si="725"/>
        <v>55921733.451151587</v>
      </c>
      <c r="HA280" s="83">
        <f t="shared" si="726"/>
        <v>55129912.52960059</v>
      </c>
      <c r="HB280" s="83">
        <f t="shared" si="727"/>
        <v>0</v>
      </c>
      <c r="HC280" s="83">
        <f t="shared" si="728"/>
        <v>0</v>
      </c>
      <c r="HD280" s="83">
        <f t="shared" si="729"/>
        <v>0</v>
      </c>
      <c r="HE280" s="83">
        <f t="shared" si="730"/>
        <v>55939120.154362485</v>
      </c>
      <c r="HF280" s="83">
        <f t="shared" si="731"/>
        <v>0</v>
      </c>
      <c r="HG280" s="83">
        <f t="shared" si="732"/>
        <v>0</v>
      </c>
      <c r="HH280" s="83">
        <f t="shared" si="733"/>
        <v>55867279.984402455</v>
      </c>
      <c r="HI280" s="83">
        <f t="shared" si="734"/>
        <v>55129912.52960059</v>
      </c>
      <c r="HJ280" s="83">
        <f t="shared" si="735"/>
        <v>0</v>
      </c>
      <c r="HK280" s="83">
        <f t="shared" si="736"/>
        <v>0</v>
      </c>
      <c r="HL280" s="83">
        <f t="shared" si="737"/>
        <v>0</v>
      </c>
      <c r="HM280" s="83">
        <f t="shared" si="738"/>
        <v>55905740.48230727</v>
      </c>
      <c r="HN280" s="83">
        <f t="shared" si="739"/>
        <v>0</v>
      </c>
    </row>
    <row r="281" spans="1:222" x14ac:dyDescent="0.2">
      <c r="A281" s="63"/>
      <c r="K281" s="64" t="s">
        <v>586</v>
      </c>
      <c r="L281" s="64"/>
      <c r="M281" s="84">
        <v>1</v>
      </c>
      <c r="N281" s="84">
        <v>3</v>
      </c>
      <c r="O281" s="84"/>
      <c r="P281" s="84"/>
      <c r="Q281" s="84"/>
      <c r="R281" s="84">
        <v>1</v>
      </c>
      <c r="S281" s="83">
        <f t="shared" si="640"/>
        <v>70</v>
      </c>
      <c r="T281" s="87">
        <f t="shared" si="641"/>
        <v>0</v>
      </c>
      <c r="U281" s="84"/>
      <c r="V281" s="84"/>
      <c r="W281" s="85">
        <v>1.00000000049925</v>
      </c>
      <c r="X281" s="85">
        <v>1.00000000049925</v>
      </c>
      <c r="Y281" s="85">
        <v>1.00000000049925</v>
      </c>
      <c r="Z281" s="85">
        <v>1.00000000049925</v>
      </c>
      <c r="AA281" s="85">
        <v>1.00000000049925</v>
      </c>
      <c r="AB281" s="85">
        <v>1.00000000049925</v>
      </c>
      <c r="AC281" s="85">
        <v>1.00000000049925</v>
      </c>
      <c r="AD281" s="85">
        <v>1.0000000004538601</v>
      </c>
      <c r="AE281" s="85">
        <v>1.00000000049925</v>
      </c>
      <c r="AF281" s="98">
        <v>5.6091436859197099E-4</v>
      </c>
      <c r="AG281" s="84">
        <v>5.6091436859197099E-4</v>
      </c>
      <c r="AH281" s="84">
        <v>5.6091436859197099E-4</v>
      </c>
      <c r="AI281" s="84">
        <v>5.6091436859197099E-4</v>
      </c>
      <c r="AJ281" s="84">
        <v>5.6091436859197099E-4</v>
      </c>
      <c r="AK281" s="84">
        <v>5.6091436859197099E-4</v>
      </c>
      <c r="AL281" s="98">
        <v>5.6091436859197099E-4</v>
      </c>
      <c r="AM281" s="84">
        <v>6.1700578598308895E-4</v>
      </c>
      <c r="AN281" s="84">
        <v>5.6091436859197099E-4</v>
      </c>
      <c r="AO281" s="84">
        <v>-3.9883197658577303E-3</v>
      </c>
      <c r="AP281" s="84"/>
      <c r="AQ281" s="84">
        <v>-2.5423411977497298E-3</v>
      </c>
      <c r="AR281" s="84"/>
      <c r="AS281" s="83">
        <f t="shared" si="642"/>
        <v>0</v>
      </c>
      <c r="AT281" s="83">
        <f t="shared" si="583"/>
        <v>0</v>
      </c>
      <c r="AU281" s="83">
        <f t="shared" si="643"/>
        <v>0</v>
      </c>
      <c r="AV281" s="84">
        <v>1</v>
      </c>
      <c r="AW281" s="84">
        <v>1</v>
      </c>
      <c r="AX281" s="84"/>
      <c r="AY281" s="83">
        <f t="shared" si="584"/>
        <v>0.99745765880225024</v>
      </c>
      <c r="AZ281" s="83">
        <f t="shared" si="585"/>
        <v>1</v>
      </c>
      <c r="BA281" s="83">
        <f t="shared" si="586"/>
        <v>0.69897177838082036</v>
      </c>
      <c r="BB281" s="83">
        <f t="shared" si="587"/>
        <v>-3.427405397265759E-3</v>
      </c>
      <c r="BC281" s="83">
        <f t="shared" si="588"/>
        <v>-3.427405397265759E-3</v>
      </c>
      <c r="BD281" s="83">
        <f t="shared" si="589"/>
        <v>-3.427405397265759E-3</v>
      </c>
      <c r="BE281" s="83">
        <f t="shared" si="644"/>
        <v>0</v>
      </c>
      <c r="BF281" s="83">
        <f t="shared" si="645"/>
        <v>0</v>
      </c>
      <c r="BG281" s="83">
        <f t="shared" si="590"/>
        <v>-3.427405397265759E-3</v>
      </c>
      <c r="BH281" s="83">
        <f t="shared" si="591"/>
        <v>-3.427405397265759E-3</v>
      </c>
      <c r="BI281" s="83">
        <f t="shared" si="592"/>
        <v>-3.427405397265759E-3</v>
      </c>
      <c r="BJ281" s="83">
        <f t="shared" si="593"/>
        <v>-3.427405397265759E-3</v>
      </c>
      <c r="BK281" s="83">
        <f t="shared" si="594"/>
        <v>-3.427405397265759E-3</v>
      </c>
      <c r="BL281" s="83">
        <f t="shared" si="595"/>
        <v>-3.427405397265759E-3</v>
      </c>
      <c r="BM281" s="83">
        <f t="shared" si="596"/>
        <v>-3.3713139798746414E-3</v>
      </c>
      <c r="BN281" s="83">
        <f t="shared" si="597"/>
        <v>-3.427405397265759E-3</v>
      </c>
      <c r="BO281" s="83">
        <f t="shared" si="646"/>
        <v>0</v>
      </c>
      <c r="BP281" s="83">
        <f t="shared" si="598"/>
        <v>1</v>
      </c>
      <c r="BQ281" s="83">
        <f t="shared" si="599"/>
        <v>0.6989717783809043</v>
      </c>
      <c r="BR281" s="83">
        <f t="shared" si="600"/>
        <v>-3.4274053969857226E-3</v>
      </c>
      <c r="BS281" s="83">
        <f t="shared" si="601"/>
        <v>-3.4274053969857226E-3</v>
      </c>
      <c r="BT281" s="83">
        <f t="shared" si="602"/>
        <v>-3.4274053969857226E-3</v>
      </c>
      <c r="BU281" s="83">
        <f t="shared" si="603"/>
        <v>-3.4274053969857226E-3</v>
      </c>
      <c r="BV281" s="83">
        <f t="shared" si="604"/>
        <v>-3.4274053969857226E-3</v>
      </c>
      <c r="BW281" s="83">
        <f t="shared" si="605"/>
        <v>-3.4274053969857226E-3</v>
      </c>
      <c r="BX281" s="83">
        <f t="shared" si="606"/>
        <v>-3.4274053969857226E-3</v>
      </c>
      <c r="BY281" s="83">
        <f t="shared" si="607"/>
        <v>-3.4274053969857226E-3</v>
      </c>
      <c r="BZ281" s="83">
        <f t="shared" si="608"/>
        <v>-3.4274053969857226E-3</v>
      </c>
      <c r="CA281" s="83">
        <f t="shared" si="609"/>
        <v>-3.3713139795946072E-3</v>
      </c>
      <c r="CB281" s="83">
        <f t="shared" si="610"/>
        <v>-3.4274053969857226E-3</v>
      </c>
      <c r="CC281" s="84"/>
      <c r="CD281" s="84"/>
      <c r="CE281" s="84"/>
      <c r="CF281" s="84"/>
      <c r="CG281" s="84"/>
      <c r="CH281" s="84"/>
      <c r="CI281" s="84"/>
      <c r="CJ281" s="84"/>
      <c r="CK281" s="84"/>
      <c r="CL281" s="83">
        <f t="shared" si="635"/>
        <v>0</v>
      </c>
      <c r="CM281" s="83">
        <f t="shared" si="636"/>
        <v>0</v>
      </c>
      <c r="CN281" s="83">
        <f t="shared" si="637"/>
        <v>0</v>
      </c>
      <c r="CO281" s="83">
        <f t="shared" si="611"/>
        <v>0</v>
      </c>
      <c r="CP281" s="83">
        <f t="shared" si="612"/>
        <v>0</v>
      </c>
      <c r="CQ281" s="83">
        <f t="shared" si="613"/>
        <v>0.70239918377808608</v>
      </c>
      <c r="CR281" s="83">
        <f t="shared" si="614"/>
        <v>0</v>
      </c>
      <c r="CS281" s="83">
        <f t="shared" si="615"/>
        <v>0</v>
      </c>
      <c r="CT281" s="83">
        <f t="shared" si="616"/>
        <v>0.70239918377808608</v>
      </c>
      <c r="CU281" s="83">
        <f t="shared" si="617"/>
        <v>0.70239918377808608</v>
      </c>
      <c r="CV281" s="83">
        <f t="shared" si="647"/>
        <v>0.70239918377808608</v>
      </c>
      <c r="CW281" s="83">
        <f>INDEX($CO:$CU,ROW(),MATCH($CW$42,$CO$47:$CU$47,0))</f>
        <v>0.70239918377808608</v>
      </c>
      <c r="CX281" s="83">
        <f t="shared" si="638"/>
        <v>5.6091417391117629E-5</v>
      </c>
      <c r="CY281" s="83">
        <f t="shared" si="639"/>
        <v>0</v>
      </c>
      <c r="CZ281" s="83">
        <f t="shared" si="648"/>
        <v>0</v>
      </c>
      <c r="DA281" s="83">
        <f t="shared" si="649"/>
        <v>0</v>
      </c>
      <c r="DB281" s="83">
        <f t="shared" si="650"/>
        <v>0</v>
      </c>
      <c r="DC281" s="83">
        <f t="shared" si="618"/>
        <v>0</v>
      </c>
      <c r="DD281" s="83">
        <f t="shared" si="619"/>
        <v>0</v>
      </c>
      <c r="DE281" s="83">
        <f t="shared" si="620"/>
        <v>0.70239918377789001</v>
      </c>
      <c r="DF281" s="83">
        <f t="shared" si="621"/>
        <v>0</v>
      </c>
      <c r="DG281" s="83">
        <f t="shared" si="622"/>
        <v>0</v>
      </c>
      <c r="DH281" s="83">
        <f t="shared" si="623"/>
        <v>0.70239918377789001</v>
      </c>
      <c r="DI281" s="83">
        <f t="shared" si="624"/>
        <v>0.70239918377789001</v>
      </c>
      <c r="DJ281" s="83">
        <f t="shared" si="651"/>
        <v>0.70239918377789001</v>
      </c>
      <c r="DK281" s="83">
        <f>INDEX($DC:$DI,ROW(),MATCH($DK$42,$DC$47:$DI$47,0))</f>
        <v>0.70239918377789001</v>
      </c>
      <c r="DL281" s="83">
        <f t="shared" si="652"/>
        <v>5.6091417391115461E-5</v>
      </c>
      <c r="DM281" s="83">
        <f t="shared" si="653"/>
        <v>0</v>
      </c>
      <c r="DN281" s="83">
        <f t="shared" si="654"/>
        <v>0</v>
      </c>
      <c r="DO281" s="83">
        <f t="shared" si="655"/>
        <v>0</v>
      </c>
      <c r="DP281" s="83">
        <f t="shared" si="656"/>
        <v>0</v>
      </c>
      <c r="DQ281" s="83">
        <f t="shared" si="657"/>
        <v>0</v>
      </c>
      <c r="DR281" s="83">
        <f t="shared" si="658"/>
        <v>0</v>
      </c>
      <c r="DS281" s="83">
        <f t="shared" si="659"/>
        <v>-1.8587056019437411E-2</v>
      </c>
      <c r="DT281" s="83">
        <f t="shared" si="660"/>
        <v>0</v>
      </c>
      <c r="DU281" s="83">
        <f t="shared" si="661"/>
        <v>0</v>
      </c>
      <c r="DV281" s="83">
        <f t="shared" si="662"/>
        <v>2.3147665800719925E-6</v>
      </c>
      <c r="DW281" s="83">
        <f t="shared" si="663"/>
        <v>0</v>
      </c>
      <c r="DX281" s="83">
        <f t="shared" si="664"/>
        <v>0</v>
      </c>
      <c r="DY281" s="83">
        <f t="shared" si="665"/>
        <v>0</v>
      </c>
      <c r="DZ281" s="83">
        <f t="shared" si="666"/>
        <v>0</v>
      </c>
      <c r="EA281" s="83">
        <f t="shared" si="667"/>
        <v>0</v>
      </c>
      <c r="EB281" s="83">
        <f t="shared" si="668"/>
        <v>0</v>
      </c>
      <c r="EC281" s="83">
        <f t="shared" si="669"/>
        <v>-1.8963739429651773E-2</v>
      </c>
      <c r="ED281" s="83">
        <f t="shared" si="670"/>
        <v>0</v>
      </c>
      <c r="EE281" s="83">
        <f t="shared" si="671"/>
        <v>0</v>
      </c>
      <c r="EF281" s="83">
        <f t="shared" si="672"/>
        <v>2.2934363369415347E-6</v>
      </c>
      <c r="EG281" s="83">
        <f t="shared" si="673"/>
        <v>0</v>
      </c>
      <c r="EH281" s="83">
        <f t="shared" si="674"/>
        <v>0</v>
      </c>
      <c r="EI281" s="83">
        <f t="shared" si="675"/>
        <v>0</v>
      </c>
      <c r="EJ281" s="83">
        <f t="shared" si="676"/>
        <v>0</v>
      </c>
      <c r="EK281" s="83">
        <f t="shared" si="677"/>
        <v>0</v>
      </c>
      <c r="EL281" s="83">
        <f t="shared" si="678"/>
        <v>0</v>
      </c>
      <c r="EM281" s="83">
        <f t="shared" si="679"/>
        <v>0.72098623979752352</v>
      </c>
      <c r="EN281" s="83">
        <f t="shared" si="680"/>
        <v>0</v>
      </c>
      <c r="EO281" s="83">
        <f t="shared" si="681"/>
        <v>0</v>
      </c>
      <c r="EP281" s="83">
        <f t="shared" si="625"/>
        <v>0.72098623979752352</v>
      </c>
      <c r="EQ281" s="83">
        <f t="shared" si="626"/>
        <v>0.72098623979752352</v>
      </c>
      <c r="ER281" s="83">
        <f t="shared" si="682"/>
        <v>0.72098623979752352</v>
      </c>
      <c r="ES281" s="83">
        <f>INDEX($EK:$EQ,ROW(),MATCH($ES$42,$EK$47:$EQ$47,0))</f>
        <v>0.72098623979752352</v>
      </c>
      <c r="ET281" s="83">
        <f t="shared" si="683"/>
        <v>5.3776650811045634E-5</v>
      </c>
      <c r="EU281" s="83">
        <f t="shared" si="684"/>
        <v>0</v>
      </c>
      <c r="EV281" s="83">
        <f t="shared" si="685"/>
        <v>0</v>
      </c>
      <c r="EW281" s="83">
        <f t="shared" si="686"/>
        <v>0</v>
      </c>
      <c r="EX281" s="83">
        <f t="shared" si="687"/>
        <v>0</v>
      </c>
      <c r="EY281" s="83">
        <f t="shared" si="688"/>
        <v>0</v>
      </c>
      <c r="EZ281" s="83">
        <f t="shared" si="689"/>
        <v>0</v>
      </c>
      <c r="FA281" s="83">
        <f t="shared" si="690"/>
        <v>0.72136292320754181</v>
      </c>
      <c r="FB281" s="83">
        <f t="shared" si="691"/>
        <v>0</v>
      </c>
      <c r="FC281" s="83">
        <f t="shared" si="692"/>
        <v>0</v>
      </c>
      <c r="FD281" s="83">
        <f t="shared" si="627"/>
        <v>0.72136292320754181</v>
      </c>
      <c r="FE281" s="83">
        <f t="shared" si="628"/>
        <v>0.72136292320754181</v>
      </c>
      <c r="FF281" s="83">
        <f t="shared" si="693"/>
        <v>0.72136292320754181</v>
      </c>
      <c r="FG281" s="113">
        <f>INDEX($EY:$FE,ROW(),MATCH($FG$42,$EY$47:$FE$47,0))</f>
        <v>0.72136292320754181</v>
      </c>
      <c r="FH281" s="83">
        <f t="shared" si="694"/>
        <v>5.3797981054173927E-5</v>
      </c>
      <c r="FI281" s="83">
        <f t="shared" si="695"/>
        <v>0</v>
      </c>
      <c r="FJ281" s="84"/>
      <c r="FK281" s="84">
        <v>5.6091417391117401E-4</v>
      </c>
      <c r="FL281" s="84"/>
      <c r="FM281" s="83">
        <f t="shared" si="629"/>
        <v>0</v>
      </c>
      <c r="FN281" s="83">
        <f t="shared" si="630"/>
        <v>0</v>
      </c>
      <c r="FO281" s="83">
        <f t="shared" si="696"/>
        <v>5.6091417391117401E-4</v>
      </c>
      <c r="FP281" s="84"/>
      <c r="FQ281" s="84"/>
      <c r="FR281" s="83">
        <f t="shared" si="697"/>
        <v>0</v>
      </c>
      <c r="FS281" s="83">
        <f t="shared" si="698"/>
        <v>0</v>
      </c>
      <c r="FT281" s="84">
        <v>5.6091417391117401E-4</v>
      </c>
      <c r="FU281" s="83">
        <f t="shared" si="631"/>
        <v>0</v>
      </c>
      <c r="FV281" s="83">
        <f t="shared" si="632"/>
        <v>0</v>
      </c>
      <c r="FW281" s="83">
        <f t="shared" si="633"/>
        <v>0</v>
      </c>
      <c r="FX281" s="84"/>
      <c r="FY281" s="83">
        <f t="shared" si="699"/>
        <v>1.000885064199516</v>
      </c>
      <c r="FZ281" s="83">
        <f t="shared" si="634"/>
        <v>1.9468079698239243E-10</v>
      </c>
      <c r="GA281" s="83">
        <f t="shared" si="700"/>
        <v>0</v>
      </c>
      <c r="GB281" s="83">
        <f t="shared" si="701"/>
        <v>0</v>
      </c>
      <c r="GC281" s="83">
        <f t="shared" si="702"/>
        <v>0</v>
      </c>
      <c r="GD281" s="83">
        <f t="shared" si="703"/>
        <v>0</v>
      </c>
      <c r="GE281" s="83">
        <f t="shared" si="704"/>
        <v>0</v>
      </c>
      <c r="GF281" s="83">
        <f t="shared" si="705"/>
        <v>0</v>
      </c>
      <c r="GG281" s="83">
        <f t="shared" si="706"/>
        <v>0</v>
      </c>
      <c r="GH281" s="83">
        <f t="shared" si="707"/>
        <v>0</v>
      </c>
      <c r="GI281" s="83">
        <f t="shared" si="708"/>
        <v>0</v>
      </c>
      <c r="GJ281" s="83">
        <f t="shared" si="709"/>
        <v>0</v>
      </c>
      <c r="GK281" s="83">
        <f t="shared" si="710"/>
        <v>0</v>
      </c>
      <c r="GL281" s="83">
        <f t="shared" si="711"/>
        <v>0</v>
      </c>
      <c r="GM281" s="83">
        <f t="shared" si="712"/>
        <v>0</v>
      </c>
      <c r="GN281" s="83">
        <f t="shared" si="713"/>
        <v>-3.427405397265759E-3</v>
      </c>
      <c r="GO281" s="83">
        <f t="shared" si="714"/>
        <v>-3.427405397265759E-3</v>
      </c>
      <c r="GP281" s="83">
        <f t="shared" si="715"/>
        <v>0</v>
      </c>
      <c r="GQ281" s="83">
        <f t="shared" si="716"/>
        <v>0</v>
      </c>
      <c r="GR281" s="83">
        <f t="shared" si="717"/>
        <v>0</v>
      </c>
      <c r="GS281" s="83">
        <f t="shared" si="718"/>
        <v>0</v>
      </c>
      <c r="GT281" s="83">
        <f t="shared" si="719"/>
        <v>0</v>
      </c>
      <c r="GU281" s="83">
        <f t="shared" si="720"/>
        <v>0</v>
      </c>
      <c r="GV281" s="83">
        <f t="shared" si="721"/>
        <v>0</v>
      </c>
      <c r="GW281" s="83">
        <f t="shared" si="722"/>
        <v>0</v>
      </c>
      <c r="GX281" s="83">
        <f t="shared" si="723"/>
        <v>0</v>
      </c>
      <c r="GY281" s="83">
        <f t="shared" si="724"/>
        <v>0</v>
      </c>
      <c r="GZ281" s="83">
        <f t="shared" si="725"/>
        <v>0</v>
      </c>
      <c r="HA281" s="83">
        <f t="shared" si="726"/>
        <v>0</v>
      </c>
      <c r="HB281" s="83">
        <f t="shared" si="727"/>
        <v>0</v>
      </c>
      <c r="HC281" s="83">
        <f t="shared" si="728"/>
        <v>0</v>
      </c>
      <c r="HD281" s="83">
        <f t="shared" si="729"/>
        <v>0.69897177838082036</v>
      </c>
      <c r="HE281" s="83">
        <f t="shared" si="730"/>
        <v>-3.3713139798746414E-3</v>
      </c>
      <c r="HF281" s="83">
        <f t="shared" si="731"/>
        <v>0</v>
      </c>
      <c r="HG281" s="83">
        <f t="shared" si="732"/>
        <v>0</v>
      </c>
      <c r="HH281" s="83">
        <f t="shared" si="733"/>
        <v>0</v>
      </c>
      <c r="HI281" s="83">
        <f t="shared" si="734"/>
        <v>0</v>
      </c>
      <c r="HJ281" s="83">
        <f t="shared" si="735"/>
        <v>0</v>
      </c>
      <c r="HK281" s="83">
        <f t="shared" si="736"/>
        <v>0</v>
      </c>
      <c r="HL281" s="83">
        <f t="shared" si="737"/>
        <v>0.71793551781047216</v>
      </c>
      <c r="HM281" s="83">
        <f t="shared" si="738"/>
        <v>-3.3736074162115828E-3</v>
      </c>
      <c r="HN281" s="83">
        <f t="shared" si="739"/>
        <v>0</v>
      </c>
    </row>
    <row r="282" spans="1:222" x14ac:dyDescent="0.2">
      <c r="A282" s="63"/>
      <c r="K282" s="64" t="s">
        <v>587</v>
      </c>
      <c r="L282" s="64"/>
      <c r="M282" s="84">
        <v>1</v>
      </c>
      <c r="N282" s="84">
        <v>3</v>
      </c>
      <c r="O282" s="84"/>
      <c r="P282" s="84"/>
      <c r="Q282" s="84"/>
      <c r="R282" s="84">
        <v>1</v>
      </c>
      <c r="S282" s="83">
        <f t="shared" si="640"/>
        <v>70</v>
      </c>
      <c r="T282" s="87">
        <f t="shared" si="641"/>
        <v>0</v>
      </c>
      <c r="U282" s="84"/>
      <c r="V282" s="84"/>
      <c r="W282" s="85">
        <v>1.0076849555557801</v>
      </c>
      <c r="X282" s="85">
        <v>1.0075971335040801</v>
      </c>
      <c r="Y282" s="85">
        <v>1.0078218478685901</v>
      </c>
      <c r="Z282" s="85">
        <v>1.0076849555449701</v>
      </c>
      <c r="AA282" s="85">
        <v>1.0076849555557801</v>
      </c>
      <c r="AB282" s="85">
        <v>1.0076849555557801</v>
      </c>
      <c r="AC282" s="85">
        <v>1.0076849555557801</v>
      </c>
      <c r="AD282" s="85">
        <v>1.0077510449259499</v>
      </c>
      <c r="AE282" s="85">
        <v>1.00768350731541</v>
      </c>
      <c r="AF282" s="98">
        <v>111392585.234338</v>
      </c>
      <c r="AG282" s="84">
        <v>107344434.529889</v>
      </c>
      <c r="AH282" s="84">
        <v>117831232.642349</v>
      </c>
      <c r="AI282" s="84">
        <v>111392585.25675499</v>
      </c>
      <c r="AJ282" s="84">
        <v>111392585.234338</v>
      </c>
      <c r="AK282" s="84">
        <v>111392585.234338</v>
      </c>
      <c r="AL282" s="98">
        <v>111392585.234338</v>
      </c>
      <c r="AM282" s="84">
        <v>113884405.984229</v>
      </c>
      <c r="AN282" s="84">
        <v>111306571.920856</v>
      </c>
      <c r="AO282" s="84">
        <v>-314027.32838764199</v>
      </c>
      <c r="AP282" s="84"/>
      <c r="AQ282" s="84">
        <v>-200175.67824266199</v>
      </c>
      <c r="AR282" s="84"/>
      <c r="AS282" s="83">
        <f t="shared" si="642"/>
        <v>0</v>
      </c>
      <c r="AT282" s="83">
        <f t="shared" si="583"/>
        <v>0</v>
      </c>
      <c r="AU282" s="83">
        <f t="shared" si="643"/>
        <v>0</v>
      </c>
      <c r="AV282" s="84">
        <v>78736748.010000005</v>
      </c>
      <c r="AW282" s="84">
        <v>78736748.010000005</v>
      </c>
      <c r="AX282" s="84">
        <v>-1969592.2596102301</v>
      </c>
      <c r="AY282" s="83">
        <f t="shared" si="584"/>
        <v>78536572.331757337</v>
      </c>
      <c r="AZ282" s="83">
        <f t="shared" si="585"/>
        <v>76767155.75038977</v>
      </c>
      <c r="BA282" s="83">
        <f t="shared" si="586"/>
        <v>111078557.90595035</v>
      </c>
      <c r="BB282" s="83">
        <f t="shared" si="587"/>
        <v>111078557.90595035</v>
      </c>
      <c r="BC282" s="83">
        <f t="shared" si="588"/>
        <v>111078557.90595035</v>
      </c>
      <c r="BD282" s="83">
        <f t="shared" si="589"/>
        <v>111078557.90595035</v>
      </c>
      <c r="BE282" s="83">
        <f t="shared" si="644"/>
        <v>0</v>
      </c>
      <c r="BF282" s="83">
        <f t="shared" si="645"/>
        <v>0</v>
      </c>
      <c r="BG282" s="83">
        <f t="shared" si="590"/>
        <v>111078557.90595035</v>
      </c>
      <c r="BH282" s="83">
        <f t="shared" si="591"/>
        <v>107030407.20150135</v>
      </c>
      <c r="BI282" s="83">
        <f t="shared" si="592"/>
        <v>117517205.31396136</v>
      </c>
      <c r="BJ282" s="83">
        <f t="shared" si="593"/>
        <v>111078557.92836735</v>
      </c>
      <c r="BK282" s="83">
        <f t="shared" si="594"/>
        <v>111078557.90595035</v>
      </c>
      <c r="BL282" s="83">
        <f t="shared" si="595"/>
        <v>111078557.90595035</v>
      </c>
      <c r="BM282" s="83">
        <f t="shared" si="596"/>
        <v>113570378.65584135</v>
      </c>
      <c r="BN282" s="83">
        <f t="shared" si="597"/>
        <v>110992544.59246835</v>
      </c>
      <c r="BO282" s="83">
        <f t="shared" si="646"/>
        <v>0</v>
      </c>
      <c r="BP282" s="83">
        <f t="shared" si="598"/>
        <v>76767155.75038977</v>
      </c>
      <c r="BQ282" s="83">
        <f t="shared" si="599"/>
        <v>111934604.97271968</v>
      </c>
      <c r="BR282" s="83">
        <f t="shared" si="600"/>
        <v>111934604.97271968</v>
      </c>
      <c r="BS282" s="83">
        <f t="shared" si="601"/>
        <v>111934604.97271968</v>
      </c>
      <c r="BT282" s="83">
        <f t="shared" si="602"/>
        <v>111934604.97271968</v>
      </c>
      <c r="BU282" s="83">
        <f t="shared" si="603"/>
        <v>111934604.97271968</v>
      </c>
      <c r="BV282" s="83">
        <f t="shared" si="604"/>
        <v>107845917.20154491</v>
      </c>
      <c r="BW282" s="83">
        <f t="shared" si="605"/>
        <v>118438863.28985825</v>
      </c>
      <c r="BX282" s="83">
        <f t="shared" si="606"/>
        <v>111934604.9941048</v>
      </c>
      <c r="BY282" s="83">
        <f t="shared" si="607"/>
        <v>111934604.97271968</v>
      </c>
      <c r="BZ282" s="83">
        <f t="shared" si="608"/>
        <v>111934604.97271968</v>
      </c>
      <c r="CA282" s="83">
        <f t="shared" si="609"/>
        <v>114453101.80299023</v>
      </c>
      <c r="CB282" s="83">
        <f t="shared" si="610"/>
        <v>111847769.45207545</v>
      </c>
      <c r="CC282" s="84"/>
      <c r="CD282" s="84"/>
      <c r="CE282" s="84"/>
      <c r="CF282" s="84"/>
      <c r="CG282" s="84"/>
      <c r="CH282" s="84"/>
      <c r="CI282" s="84"/>
      <c r="CJ282" s="84"/>
      <c r="CK282" s="84"/>
      <c r="CL282" s="83">
        <f t="shared" si="635"/>
        <v>0</v>
      </c>
      <c r="CM282" s="83">
        <f t="shared" si="636"/>
        <v>6438647.4080110043</v>
      </c>
      <c r="CN282" s="83">
        <f t="shared" si="637"/>
        <v>2.2416993975639343E-2</v>
      </c>
      <c r="CO282" s="83">
        <f t="shared" si="611"/>
        <v>0</v>
      </c>
      <c r="CP282" s="83">
        <f t="shared" si="612"/>
        <v>0</v>
      </c>
      <c r="CQ282" s="83">
        <f t="shared" si="613"/>
        <v>0</v>
      </c>
      <c r="CR282" s="83">
        <f t="shared" si="614"/>
        <v>0</v>
      </c>
      <c r="CS282" s="83">
        <f t="shared" si="615"/>
        <v>0</v>
      </c>
      <c r="CT282" s="83">
        <f t="shared" si="616"/>
        <v>0</v>
      </c>
      <c r="CU282" s="83">
        <f t="shared" si="617"/>
        <v>0</v>
      </c>
      <c r="CV282" s="83">
        <f t="shared" si="647"/>
        <v>0</v>
      </c>
      <c r="CW282" s="83">
        <f>INDEX($CO:$CU,ROW(),MATCH($CW$42,$CO$47:$CU$47,0))</f>
        <v>0</v>
      </c>
      <c r="CX282" s="83">
        <f t="shared" si="638"/>
        <v>2491820.749890998</v>
      </c>
      <c r="CY282" s="83">
        <f t="shared" si="639"/>
        <v>0</v>
      </c>
      <c r="CZ282" s="83">
        <f t="shared" si="648"/>
        <v>0</v>
      </c>
      <c r="DA282" s="83">
        <f t="shared" si="649"/>
        <v>6504258.3171385676</v>
      </c>
      <c r="DB282" s="83">
        <f t="shared" si="650"/>
        <v>2.1385118365287781E-2</v>
      </c>
      <c r="DC282" s="83">
        <f t="shared" si="618"/>
        <v>0</v>
      </c>
      <c r="DD282" s="83">
        <f t="shared" si="619"/>
        <v>0</v>
      </c>
      <c r="DE282" s="83">
        <f t="shared" si="620"/>
        <v>0</v>
      </c>
      <c r="DF282" s="83">
        <f t="shared" si="621"/>
        <v>0</v>
      </c>
      <c r="DG282" s="83">
        <f t="shared" si="622"/>
        <v>0</v>
      </c>
      <c r="DH282" s="83">
        <f t="shared" si="623"/>
        <v>0</v>
      </c>
      <c r="DI282" s="83">
        <f t="shared" si="624"/>
        <v>0</v>
      </c>
      <c r="DJ282" s="83">
        <f t="shared" si="651"/>
        <v>0</v>
      </c>
      <c r="DK282" s="83">
        <f>INDEX($DC:$DI,ROW(),MATCH($DK$42,$DC$47:$DI$47,0))</f>
        <v>0</v>
      </c>
      <c r="DL282" s="83">
        <f t="shared" si="652"/>
        <v>2518496.8302705437</v>
      </c>
      <c r="DM282" s="83">
        <f t="shared" si="653"/>
        <v>0</v>
      </c>
      <c r="DN282" s="83">
        <f t="shared" si="654"/>
        <v>0</v>
      </c>
      <c r="DO282" s="83">
        <f t="shared" si="655"/>
        <v>441911.92822309124</v>
      </c>
      <c r="DP282" s="83">
        <f t="shared" si="656"/>
        <v>0</v>
      </c>
      <c r="DQ282" s="83">
        <f t="shared" si="657"/>
        <v>0</v>
      </c>
      <c r="DR282" s="83">
        <f t="shared" si="658"/>
        <v>0</v>
      </c>
      <c r="DS282" s="83">
        <f t="shared" si="659"/>
        <v>0</v>
      </c>
      <c r="DT282" s="83">
        <f t="shared" si="660"/>
        <v>0</v>
      </c>
      <c r="DU282" s="83">
        <f t="shared" si="661"/>
        <v>0</v>
      </c>
      <c r="DV282" s="83">
        <f t="shared" si="662"/>
        <v>102831.83530839076</v>
      </c>
      <c r="DW282" s="83">
        <f t="shared" si="663"/>
        <v>0</v>
      </c>
      <c r="DX282" s="83">
        <f t="shared" si="664"/>
        <v>0</v>
      </c>
      <c r="DY282" s="83">
        <f t="shared" si="665"/>
        <v>442102.71468339633</v>
      </c>
      <c r="DZ282" s="83">
        <f t="shared" si="666"/>
        <v>0</v>
      </c>
      <c r="EA282" s="83">
        <f t="shared" si="667"/>
        <v>0</v>
      </c>
      <c r="EB282" s="83">
        <f t="shared" si="668"/>
        <v>0</v>
      </c>
      <c r="EC282" s="83">
        <f t="shared" si="669"/>
        <v>0</v>
      </c>
      <c r="ED282" s="83">
        <f t="shared" si="670"/>
        <v>0</v>
      </c>
      <c r="EE282" s="83">
        <f t="shared" si="671"/>
        <v>0</v>
      </c>
      <c r="EF282" s="83">
        <f t="shared" si="672"/>
        <v>102974.97217336189</v>
      </c>
      <c r="EG282" s="83">
        <f t="shared" si="673"/>
        <v>0</v>
      </c>
      <c r="EH282" s="83">
        <f t="shared" si="674"/>
        <v>0</v>
      </c>
      <c r="EI282" s="83">
        <f t="shared" si="675"/>
        <v>5996735.4797879132</v>
      </c>
      <c r="EJ282" s="83">
        <f t="shared" si="676"/>
        <v>2.2416993975639343E-2</v>
      </c>
      <c r="EK282" s="83">
        <f t="shared" si="677"/>
        <v>0</v>
      </c>
      <c r="EL282" s="83">
        <f t="shared" si="678"/>
        <v>0</v>
      </c>
      <c r="EM282" s="83">
        <f t="shared" si="679"/>
        <v>0</v>
      </c>
      <c r="EN282" s="83">
        <f t="shared" si="680"/>
        <v>0</v>
      </c>
      <c r="EO282" s="83">
        <f t="shared" si="681"/>
        <v>0</v>
      </c>
      <c r="EP282" s="83">
        <f t="shared" si="625"/>
        <v>0</v>
      </c>
      <c r="EQ282" s="83">
        <f t="shared" si="626"/>
        <v>0</v>
      </c>
      <c r="ER282" s="83">
        <f t="shared" si="682"/>
        <v>0</v>
      </c>
      <c r="ES282" s="83">
        <f>INDEX($EK:$EQ,ROW(),MATCH($ES$42,$EK$47:$EQ$47,0))</f>
        <v>0</v>
      </c>
      <c r="ET282" s="83">
        <f t="shared" si="683"/>
        <v>2388988.9145826073</v>
      </c>
      <c r="EU282" s="83">
        <f t="shared" si="684"/>
        <v>0</v>
      </c>
      <c r="EV282" s="83">
        <f t="shared" si="685"/>
        <v>0</v>
      </c>
      <c r="EW282" s="83">
        <f t="shared" si="686"/>
        <v>6062155.6024551708</v>
      </c>
      <c r="EX282" s="83">
        <f t="shared" si="687"/>
        <v>2.1385118365287781E-2</v>
      </c>
      <c r="EY282" s="83">
        <f t="shared" si="688"/>
        <v>0</v>
      </c>
      <c r="EZ282" s="83">
        <f t="shared" si="689"/>
        <v>0</v>
      </c>
      <c r="FA282" s="83">
        <f t="shared" si="690"/>
        <v>0</v>
      </c>
      <c r="FB282" s="83">
        <f t="shared" si="691"/>
        <v>0</v>
      </c>
      <c r="FC282" s="83">
        <f t="shared" si="692"/>
        <v>0</v>
      </c>
      <c r="FD282" s="83">
        <f t="shared" si="627"/>
        <v>0</v>
      </c>
      <c r="FE282" s="83">
        <f t="shared" si="628"/>
        <v>0</v>
      </c>
      <c r="FF282" s="83">
        <f t="shared" si="693"/>
        <v>0</v>
      </c>
      <c r="FG282" s="113">
        <f>INDEX($EY:$FE,ROW(),MATCH($FG$42,$EY$47:$FE$47,0))</f>
        <v>0</v>
      </c>
      <c r="FH282" s="83">
        <f t="shared" si="694"/>
        <v>2415521.8580971817</v>
      </c>
      <c r="FI282" s="83">
        <f t="shared" si="695"/>
        <v>0</v>
      </c>
      <c r="FJ282" s="84">
        <v>6159970.4850643696</v>
      </c>
      <c r="FK282" s="84">
        <v>837234.388797577</v>
      </c>
      <c r="FL282" s="84"/>
      <c r="FM282" s="83">
        <f t="shared" si="629"/>
        <v>0</v>
      </c>
      <c r="FN282" s="83">
        <f t="shared" si="630"/>
        <v>0</v>
      </c>
      <c r="FO282" s="83">
        <f t="shared" si="696"/>
        <v>837234.388797577</v>
      </c>
      <c r="FP282" s="84">
        <v>5095152.97015703</v>
      </c>
      <c r="FQ282" s="84">
        <v>109480513.247923</v>
      </c>
      <c r="FR282" s="83">
        <f t="shared" si="697"/>
        <v>109480513.24792209</v>
      </c>
      <c r="FS282" s="83">
        <f t="shared" si="698"/>
        <v>-9.0897083282470703E-7</v>
      </c>
      <c r="FT282" s="84">
        <v>111382565.151627</v>
      </c>
      <c r="FU282" s="83">
        <f t="shared" si="631"/>
        <v>0</v>
      </c>
      <c r="FV282" s="83">
        <f t="shared" si="632"/>
        <v>0</v>
      </c>
      <c r="FW282" s="83">
        <f t="shared" si="633"/>
        <v>0</v>
      </c>
      <c r="FX282" s="84">
        <v>56952176.909999996</v>
      </c>
      <c r="FY282" s="83">
        <f t="shared" si="699"/>
        <v>24410191.335806981</v>
      </c>
      <c r="FZ282" s="83">
        <f t="shared" si="634"/>
        <v>10020.08271099627</v>
      </c>
      <c r="GA282" s="83">
        <f t="shared" si="700"/>
        <v>0</v>
      </c>
      <c r="GB282" s="83">
        <f t="shared" si="701"/>
        <v>0</v>
      </c>
      <c r="GC282" s="83">
        <f t="shared" si="702"/>
        <v>0</v>
      </c>
      <c r="GD282" s="83">
        <f t="shared" si="703"/>
        <v>0</v>
      </c>
      <c r="GE282" s="83">
        <f t="shared" si="704"/>
        <v>0</v>
      </c>
      <c r="GF282" s="83">
        <f t="shared" si="705"/>
        <v>0</v>
      </c>
      <c r="GG282" s="83">
        <f t="shared" si="706"/>
        <v>0</v>
      </c>
      <c r="GH282" s="83">
        <f t="shared" si="707"/>
        <v>0</v>
      </c>
      <c r="GI282" s="83">
        <f t="shared" si="708"/>
        <v>0</v>
      </c>
      <c r="GJ282" s="83">
        <f t="shared" si="709"/>
        <v>111078557.90595035</v>
      </c>
      <c r="GK282" s="83">
        <f t="shared" si="710"/>
        <v>111078557.90595035</v>
      </c>
      <c r="GL282" s="83">
        <f t="shared" si="711"/>
        <v>0</v>
      </c>
      <c r="GM282" s="83">
        <f t="shared" si="712"/>
        <v>0</v>
      </c>
      <c r="GN282" s="83">
        <f t="shared" si="713"/>
        <v>0</v>
      </c>
      <c r="GO282" s="83">
        <f t="shared" si="714"/>
        <v>111078557.90595035</v>
      </c>
      <c r="GP282" s="83">
        <f t="shared" si="715"/>
        <v>0</v>
      </c>
      <c r="GQ282" s="83">
        <f t="shared" si="716"/>
        <v>0</v>
      </c>
      <c r="GR282" s="83">
        <f t="shared" si="717"/>
        <v>0</v>
      </c>
      <c r="GS282" s="83">
        <f t="shared" si="718"/>
        <v>0</v>
      </c>
      <c r="GT282" s="83">
        <f t="shared" si="719"/>
        <v>0</v>
      </c>
      <c r="GU282" s="83">
        <f t="shared" si="720"/>
        <v>0</v>
      </c>
      <c r="GV282" s="83">
        <f t="shared" si="721"/>
        <v>0</v>
      </c>
      <c r="GW282" s="83">
        <f t="shared" si="722"/>
        <v>0</v>
      </c>
      <c r="GX282" s="83">
        <f t="shared" si="723"/>
        <v>0</v>
      </c>
      <c r="GY282" s="83">
        <f t="shared" si="724"/>
        <v>0</v>
      </c>
      <c r="GZ282" s="83">
        <f t="shared" si="725"/>
        <v>117517205.31396136</v>
      </c>
      <c r="HA282" s="83">
        <f t="shared" si="726"/>
        <v>111078557.92836735</v>
      </c>
      <c r="HB282" s="83">
        <f t="shared" si="727"/>
        <v>0</v>
      </c>
      <c r="HC282" s="83">
        <f t="shared" si="728"/>
        <v>0</v>
      </c>
      <c r="HD282" s="83">
        <f t="shared" si="729"/>
        <v>0</v>
      </c>
      <c r="HE282" s="83">
        <f t="shared" si="730"/>
        <v>113570378.65584135</v>
      </c>
      <c r="HF282" s="83">
        <f t="shared" si="731"/>
        <v>0</v>
      </c>
      <c r="HG282" s="83">
        <f t="shared" si="732"/>
        <v>0</v>
      </c>
      <c r="HH282" s="83">
        <f t="shared" si="733"/>
        <v>117075102.59927796</v>
      </c>
      <c r="HI282" s="83">
        <f t="shared" si="734"/>
        <v>111078557.92836735</v>
      </c>
      <c r="HJ282" s="83">
        <f t="shared" si="735"/>
        <v>0</v>
      </c>
      <c r="HK282" s="83">
        <f t="shared" si="736"/>
        <v>0</v>
      </c>
      <c r="HL282" s="83">
        <f t="shared" si="737"/>
        <v>0</v>
      </c>
      <c r="HM282" s="83">
        <f t="shared" si="738"/>
        <v>113467403.68366799</v>
      </c>
      <c r="HN282" s="83">
        <f t="shared" si="739"/>
        <v>0</v>
      </c>
    </row>
    <row r="283" spans="1:222" x14ac:dyDescent="0.2">
      <c r="A283" s="63"/>
      <c r="K283" s="64" t="s">
        <v>588</v>
      </c>
      <c r="L283" s="64"/>
      <c r="M283" s="84">
        <v>1</v>
      </c>
      <c r="N283" s="84">
        <v>3</v>
      </c>
      <c r="O283" s="84"/>
      <c r="P283" s="84"/>
      <c r="Q283" s="84"/>
      <c r="R283" s="84">
        <v>1</v>
      </c>
      <c r="S283" s="83">
        <f t="shared" si="640"/>
        <v>70</v>
      </c>
      <c r="T283" s="87">
        <f t="shared" si="641"/>
        <v>0</v>
      </c>
      <c r="U283" s="84"/>
      <c r="V283" s="84"/>
      <c r="W283" s="85">
        <v>1.0044701803532401</v>
      </c>
      <c r="X283" s="85">
        <v>1.00430819443478</v>
      </c>
      <c r="Y283" s="85">
        <v>1.00473464778677</v>
      </c>
      <c r="Z283" s="85">
        <v>1.0044701803532201</v>
      </c>
      <c r="AA283" s="85">
        <v>1.0044701803532401</v>
      </c>
      <c r="AB283" s="85">
        <v>1.0044701803532401</v>
      </c>
      <c r="AC283" s="85">
        <v>1.0044701803532401</v>
      </c>
      <c r="AD283" s="85">
        <v>1.0044929582447599</v>
      </c>
      <c r="AE283" s="85">
        <v>1.00446977601763</v>
      </c>
      <c r="AF283" s="98">
        <v>29756766.696188498</v>
      </c>
      <c r="AG283" s="84">
        <v>28089519.637026899</v>
      </c>
      <c r="AH283" s="84">
        <v>32506555.890097398</v>
      </c>
      <c r="AI283" s="84">
        <v>29756766.696579501</v>
      </c>
      <c r="AJ283" s="84">
        <v>29756766.696188498</v>
      </c>
      <c r="AK283" s="84">
        <v>29756766.696188498</v>
      </c>
      <c r="AL283" s="98">
        <v>29756766.696188498</v>
      </c>
      <c r="AM283" s="84">
        <v>29939195.0248335</v>
      </c>
      <c r="AN283" s="84">
        <v>29722981.825674001</v>
      </c>
      <c r="AO283" s="84">
        <v>-95882.834069448407</v>
      </c>
      <c r="AP283" s="84"/>
      <c r="AQ283" s="84">
        <v>-61120.1943481419</v>
      </c>
      <c r="AR283" s="84"/>
      <c r="AS283" s="83">
        <f t="shared" si="642"/>
        <v>0</v>
      </c>
      <c r="AT283" s="83">
        <f t="shared" si="583"/>
        <v>0</v>
      </c>
      <c r="AU283" s="83">
        <f t="shared" si="643"/>
        <v>0</v>
      </c>
      <c r="AV283" s="84">
        <v>24040909.379999999</v>
      </c>
      <c r="AW283" s="84">
        <v>24040909.379999999</v>
      </c>
      <c r="AX283" s="84">
        <v>-521326.63188808801</v>
      </c>
      <c r="AY283" s="83">
        <f t="shared" si="584"/>
        <v>23979789.185651857</v>
      </c>
      <c r="AZ283" s="83">
        <f t="shared" si="585"/>
        <v>23519582.748111911</v>
      </c>
      <c r="BA283" s="83">
        <f t="shared" si="586"/>
        <v>29660883.862119049</v>
      </c>
      <c r="BB283" s="83">
        <f t="shared" si="587"/>
        <v>29660883.862119049</v>
      </c>
      <c r="BC283" s="83">
        <f t="shared" si="588"/>
        <v>29660883.862119049</v>
      </c>
      <c r="BD283" s="83">
        <f t="shared" si="589"/>
        <v>29660883.862119049</v>
      </c>
      <c r="BE283" s="83">
        <f t="shared" si="644"/>
        <v>0</v>
      </c>
      <c r="BF283" s="83">
        <f t="shared" si="645"/>
        <v>0</v>
      </c>
      <c r="BG283" s="83">
        <f t="shared" si="590"/>
        <v>29660883.862119049</v>
      </c>
      <c r="BH283" s="83">
        <f t="shared" si="591"/>
        <v>27993636.802957449</v>
      </c>
      <c r="BI283" s="83">
        <f t="shared" si="592"/>
        <v>32410673.056027949</v>
      </c>
      <c r="BJ283" s="83">
        <f t="shared" si="593"/>
        <v>29660883.862510052</v>
      </c>
      <c r="BK283" s="83">
        <f t="shared" si="594"/>
        <v>29660883.862119049</v>
      </c>
      <c r="BL283" s="83">
        <f t="shared" si="595"/>
        <v>29660883.862119049</v>
      </c>
      <c r="BM283" s="83">
        <f t="shared" si="596"/>
        <v>29843312.190764051</v>
      </c>
      <c r="BN283" s="83">
        <f t="shared" si="597"/>
        <v>29627098.991604552</v>
      </c>
      <c r="BO283" s="83">
        <f t="shared" si="646"/>
        <v>0</v>
      </c>
      <c r="BP283" s="83">
        <f t="shared" si="598"/>
        <v>23519582.748111911</v>
      </c>
      <c r="BQ283" s="83">
        <f t="shared" si="599"/>
        <v>29793901.9759803</v>
      </c>
      <c r="BR283" s="83">
        <f t="shared" si="600"/>
        <v>29793901.9759803</v>
      </c>
      <c r="BS283" s="83">
        <f t="shared" si="601"/>
        <v>29793901.9759803</v>
      </c>
      <c r="BT283" s="83">
        <f t="shared" si="602"/>
        <v>29793901.9759803</v>
      </c>
      <c r="BU283" s="83">
        <f t="shared" si="603"/>
        <v>29793901.9759803</v>
      </c>
      <c r="BV283" s="83">
        <f t="shared" si="604"/>
        <v>28114651.915133335</v>
      </c>
      <c r="BW283" s="83">
        <f t="shared" si="605"/>
        <v>32564580.148928516</v>
      </c>
      <c r="BX283" s="83">
        <f t="shared" si="606"/>
        <v>29793901.976372454</v>
      </c>
      <c r="BY283" s="83">
        <f t="shared" si="607"/>
        <v>29793901.9759803</v>
      </c>
      <c r="BZ283" s="83">
        <f t="shared" si="608"/>
        <v>29793901.9759803</v>
      </c>
      <c r="CA283" s="83">
        <f t="shared" si="609"/>
        <v>29977827.743892353</v>
      </c>
      <c r="CB283" s="83">
        <f t="shared" si="610"/>
        <v>29759954.062941402</v>
      </c>
      <c r="CC283" s="84"/>
      <c r="CD283" s="84"/>
      <c r="CE283" s="84"/>
      <c r="CF283" s="84"/>
      <c r="CG283" s="84"/>
      <c r="CH283" s="84"/>
      <c r="CI283" s="84"/>
      <c r="CJ283" s="84"/>
      <c r="CK283" s="84"/>
      <c r="CL283" s="83">
        <f t="shared" si="635"/>
        <v>0</v>
      </c>
      <c r="CM283" s="83">
        <f t="shared" si="636"/>
        <v>2749789.1939089</v>
      </c>
      <c r="CN283" s="83">
        <f t="shared" si="637"/>
        <v>3.9100274443626404E-4</v>
      </c>
      <c r="CO283" s="83">
        <f t="shared" si="611"/>
        <v>0</v>
      </c>
      <c r="CP283" s="83">
        <f t="shared" si="612"/>
        <v>0</v>
      </c>
      <c r="CQ283" s="83">
        <f t="shared" si="613"/>
        <v>0</v>
      </c>
      <c r="CR283" s="83">
        <f t="shared" si="614"/>
        <v>0</v>
      </c>
      <c r="CS283" s="83">
        <f t="shared" si="615"/>
        <v>0</v>
      </c>
      <c r="CT283" s="83">
        <f t="shared" si="616"/>
        <v>0</v>
      </c>
      <c r="CU283" s="83">
        <f t="shared" si="617"/>
        <v>0</v>
      </c>
      <c r="CV283" s="83">
        <f t="shared" si="647"/>
        <v>0</v>
      </c>
      <c r="CW283" s="83">
        <f>INDEX($CO:$CU,ROW(),MATCH($CW$42,$CO$47:$CU$47,0))</f>
        <v>0</v>
      </c>
      <c r="CX283" s="83">
        <f t="shared" si="638"/>
        <v>182428.3286450021</v>
      </c>
      <c r="CY283" s="83">
        <f t="shared" si="639"/>
        <v>0</v>
      </c>
      <c r="CZ283" s="83">
        <f t="shared" si="648"/>
        <v>0</v>
      </c>
      <c r="DA283" s="83">
        <f t="shared" si="649"/>
        <v>2770678.1729482152</v>
      </c>
      <c r="DB283" s="83">
        <f t="shared" si="650"/>
        <v>3.9215385913848877E-4</v>
      </c>
      <c r="DC283" s="83">
        <f t="shared" si="618"/>
        <v>0</v>
      </c>
      <c r="DD283" s="83">
        <f t="shared" si="619"/>
        <v>0</v>
      </c>
      <c r="DE283" s="83">
        <f t="shared" si="620"/>
        <v>0</v>
      </c>
      <c r="DF283" s="83">
        <f t="shared" si="621"/>
        <v>0</v>
      </c>
      <c r="DG283" s="83">
        <f t="shared" si="622"/>
        <v>0</v>
      </c>
      <c r="DH283" s="83">
        <f t="shared" si="623"/>
        <v>0</v>
      </c>
      <c r="DI283" s="83">
        <f t="shared" si="624"/>
        <v>0</v>
      </c>
      <c r="DJ283" s="83">
        <f t="shared" si="651"/>
        <v>0</v>
      </c>
      <c r="DK283" s="83">
        <f>INDEX($DC:$DI,ROW(),MATCH($DK$42,$DC$47:$DI$47,0))</f>
        <v>0</v>
      </c>
      <c r="DL283" s="83">
        <f t="shared" si="652"/>
        <v>183925.76791205257</v>
      </c>
      <c r="DM283" s="83">
        <f t="shared" si="653"/>
        <v>0</v>
      </c>
      <c r="DN283" s="83">
        <f t="shared" si="654"/>
        <v>0</v>
      </c>
      <c r="DO283" s="83">
        <f t="shared" si="655"/>
        <v>188729.8011342237</v>
      </c>
      <c r="DP283" s="83">
        <f t="shared" si="656"/>
        <v>0</v>
      </c>
      <c r="DQ283" s="83">
        <f t="shared" si="657"/>
        <v>0</v>
      </c>
      <c r="DR283" s="83">
        <f t="shared" si="658"/>
        <v>0</v>
      </c>
      <c r="DS283" s="83">
        <f t="shared" si="659"/>
        <v>0</v>
      </c>
      <c r="DT283" s="83">
        <f t="shared" si="660"/>
        <v>0</v>
      </c>
      <c r="DU283" s="83">
        <f t="shared" si="661"/>
        <v>0</v>
      </c>
      <c r="DV283" s="83">
        <f t="shared" si="662"/>
        <v>7528.4066270129788</v>
      </c>
      <c r="DW283" s="83">
        <f t="shared" si="663"/>
        <v>0</v>
      </c>
      <c r="DX283" s="83">
        <f t="shared" si="664"/>
        <v>0</v>
      </c>
      <c r="DY283" s="83">
        <f t="shared" si="665"/>
        <v>188326.52118794111</v>
      </c>
      <c r="DZ283" s="83">
        <f t="shared" si="666"/>
        <v>0</v>
      </c>
      <c r="EA283" s="83">
        <f t="shared" si="667"/>
        <v>0</v>
      </c>
      <c r="EB283" s="83">
        <f t="shared" si="668"/>
        <v>0</v>
      </c>
      <c r="EC283" s="83">
        <f t="shared" si="669"/>
        <v>0</v>
      </c>
      <c r="ED283" s="83">
        <f t="shared" si="670"/>
        <v>0</v>
      </c>
      <c r="EE283" s="83">
        <f t="shared" si="671"/>
        <v>0</v>
      </c>
      <c r="EF283" s="83">
        <f t="shared" si="672"/>
        <v>7520.2599443705758</v>
      </c>
      <c r="EG283" s="83">
        <f t="shared" si="673"/>
        <v>0</v>
      </c>
      <c r="EH283" s="83">
        <f t="shared" si="674"/>
        <v>0</v>
      </c>
      <c r="EI283" s="83">
        <f t="shared" si="675"/>
        <v>2561059.3927746764</v>
      </c>
      <c r="EJ283" s="83">
        <f t="shared" si="676"/>
        <v>3.9100274443626404E-4</v>
      </c>
      <c r="EK283" s="83">
        <f t="shared" si="677"/>
        <v>0</v>
      </c>
      <c r="EL283" s="83">
        <f t="shared" si="678"/>
        <v>0</v>
      </c>
      <c r="EM283" s="83">
        <f t="shared" si="679"/>
        <v>0</v>
      </c>
      <c r="EN283" s="83">
        <f t="shared" si="680"/>
        <v>0</v>
      </c>
      <c r="EO283" s="83">
        <f t="shared" si="681"/>
        <v>0</v>
      </c>
      <c r="EP283" s="83">
        <f t="shared" si="625"/>
        <v>0</v>
      </c>
      <c r="EQ283" s="83">
        <f t="shared" si="626"/>
        <v>0</v>
      </c>
      <c r="ER283" s="83">
        <f t="shared" si="682"/>
        <v>0</v>
      </c>
      <c r="ES283" s="83">
        <f>INDEX($EK:$EQ,ROW(),MATCH($ES$42,$EK$47:$EQ$47,0))</f>
        <v>0</v>
      </c>
      <c r="ET283" s="83">
        <f t="shared" si="683"/>
        <v>174899.92201798913</v>
      </c>
      <c r="EU283" s="83">
        <f t="shared" si="684"/>
        <v>0</v>
      </c>
      <c r="EV283" s="83">
        <f t="shared" si="685"/>
        <v>0</v>
      </c>
      <c r="EW283" s="83">
        <f t="shared" si="686"/>
        <v>2582351.6517602741</v>
      </c>
      <c r="EX283" s="83">
        <f t="shared" si="687"/>
        <v>3.9215385913848877E-4</v>
      </c>
      <c r="EY283" s="83">
        <f t="shared" si="688"/>
        <v>0</v>
      </c>
      <c r="EZ283" s="83">
        <f t="shared" si="689"/>
        <v>0</v>
      </c>
      <c r="FA283" s="83">
        <f t="shared" si="690"/>
        <v>0</v>
      </c>
      <c r="FB283" s="83">
        <f t="shared" si="691"/>
        <v>0</v>
      </c>
      <c r="FC283" s="83">
        <f t="shared" si="692"/>
        <v>0</v>
      </c>
      <c r="FD283" s="83">
        <f t="shared" si="627"/>
        <v>0</v>
      </c>
      <c r="FE283" s="83">
        <f t="shared" si="628"/>
        <v>0</v>
      </c>
      <c r="FF283" s="83">
        <f t="shared" si="693"/>
        <v>0</v>
      </c>
      <c r="FG283" s="113">
        <f>INDEX($EY:$FE,ROW(),MATCH($FG$42,$EY$47:$FE$47,0))</f>
        <v>0</v>
      </c>
      <c r="FH283" s="83">
        <f t="shared" si="694"/>
        <v>176405.507967682</v>
      </c>
      <c r="FI283" s="83">
        <f t="shared" si="695"/>
        <v>0</v>
      </c>
      <c r="FJ283" s="84">
        <v>633284.978115323</v>
      </c>
      <c r="FK283" s="84">
        <v>128505.81452058601</v>
      </c>
      <c r="FL283" s="84"/>
      <c r="FM283" s="83">
        <f t="shared" si="629"/>
        <v>0</v>
      </c>
      <c r="FN283" s="83">
        <f t="shared" si="630"/>
        <v>0</v>
      </c>
      <c r="FO283" s="83">
        <f t="shared" si="696"/>
        <v>128505.81452058601</v>
      </c>
      <c r="FP283" s="84">
        <v>763753.22283432004</v>
      </c>
      <c r="FQ283" s="84">
        <v>29759409.271115299</v>
      </c>
      <c r="FR283" s="83">
        <f t="shared" si="697"/>
        <v>29759409.271115314</v>
      </c>
      <c r="FS283" s="83">
        <f t="shared" si="698"/>
        <v>0</v>
      </c>
      <c r="FT283" s="84">
        <v>29757446.840916902</v>
      </c>
      <c r="FU283" s="83">
        <f t="shared" si="631"/>
        <v>0</v>
      </c>
      <c r="FV283" s="83">
        <f t="shared" si="632"/>
        <v>0</v>
      </c>
      <c r="FW283" s="83">
        <f t="shared" si="633"/>
        <v>0</v>
      </c>
      <c r="FX283" s="84">
        <v>5354715.3899999997</v>
      </c>
      <c r="FY283" s="83">
        <f t="shared" si="699"/>
        <v>0</v>
      </c>
      <c r="FZ283" s="83">
        <f t="shared" si="634"/>
        <v>-680.14472840353847</v>
      </c>
      <c r="GA283" s="83">
        <f t="shared" si="700"/>
        <v>0</v>
      </c>
      <c r="GB283" s="83">
        <f t="shared" si="701"/>
        <v>0</v>
      </c>
      <c r="GC283" s="83">
        <f t="shared" si="702"/>
        <v>0</v>
      </c>
      <c r="GD283" s="83">
        <f t="shared" si="703"/>
        <v>0</v>
      </c>
      <c r="GE283" s="83">
        <f t="shared" si="704"/>
        <v>0</v>
      </c>
      <c r="GF283" s="83">
        <f t="shared" si="705"/>
        <v>0</v>
      </c>
      <c r="GG283" s="83">
        <f t="shared" si="706"/>
        <v>0</v>
      </c>
      <c r="GH283" s="83">
        <f t="shared" si="707"/>
        <v>0</v>
      </c>
      <c r="GI283" s="83">
        <f t="shared" si="708"/>
        <v>0</v>
      </c>
      <c r="GJ283" s="83">
        <f t="shared" si="709"/>
        <v>29660883.862119049</v>
      </c>
      <c r="GK283" s="83">
        <f t="shared" si="710"/>
        <v>29660883.862119049</v>
      </c>
      <c r="GL283" s="83">
        <f t="shared" si="711"/>
        <v>0</v>
      </c>
      <c r="GM283" s="83">
        <f t="shared" si="712"/>
        <v>0</v>
      </c>
      <c r="GN283" s="83">
        <f t="shared" si="713"/>
        <v>0</v>
      </c>
      <c r="GO283" s="83">
        <f t="shared" si="714"/>
        <v>29660883.862119049</v>
      </c>
      <c r="GP283" s="83">
        <f t="shared" si="715"/>
        <v>0</v>
      </c>
      <c r="GQ283" s="83">
        <f t="shared" si="716"/>
        <v>0</v>
      </c>
      <c r="GR283" s="83">
        <f t="shared" si="717"/>
        <v>0</v>
      </c>
      <c r="GS283" s="83">
        <f t="shared" si="718"/>
        <v>0</v>
      </c>
      <c r="GT283" s="83">
        <f t="shared" si="719"/>
        <v>0</v>
      </c>
      <c r="GU283" s="83">
        <f t="shared" si="720"/>
        <v>0</v>
      </c>
      <c r="GV283" s="83">
        <f t="shared" si="721"/>
        <v>0</v>
      </c>
      <c r="GW283" s="83">
        <f t="shared" si="722"/>
        <v>0</v>
      </c>
      <c r="GX283" s="83">
        <f t="shared" si="723"/>
        <v>0</v>
      </c>
      <c r="GY283" s="83">
        <f t="shared" si="724"/>
        <v>0</v>
      </c>
      <c r="GZ283" s="83">
        <f t="shared" si="725"/>
        <v>32410673.056027949</v>
      </c>
      <c r="HA283" s="83">
        <f t="shared" si="726"/>
        <v>29660883.862510052</v>
      </c>
      <c r="HB283" s="83">
        <f t="shared" si="727"/>
        <v>0</v>
      </c>
      <c r="HC283" s="83">
        <f t="shared" si="728"/>
        <v>0</v>
      </c>
      <c r="HD283" s="83">
        <f t="shared" si="729"/>
        <v>0</v>
      </c>
      <c r="HE283" s="83">
        <f t="shared" si="730"/>
        <v>29843312.190764051</v>
      </c>
      <c r="HF283" s="83">
        <f t="shared" si="731"/>
        <v>0</v>
      </c>
      <c r="HG283" s="83">
        <f t="shared" si="732"/>
        <v>0</v>
      </c>
      <c r="HH283" s="83">
        <f t="shared" si="733"/>
        <v>32222346.534840006</v>
      </c>
      <c r="HI283" s="83">
        <f t="shared" si="734"/>
        <v>29660883.862510052</v>
      </c>
      <c r="HJ283" s="83">
        <f t="shared" si="735"/>
        <v>0</v>
      </c>
      <c r="HK283" s="83">
        <f t="shared" si="736"/>
        <v>0</v>
      </c>
      <c r="HL283" s="83">
        <f t="shared" si="737"/>
        <v>0</v>
      </c>
      <c r="HM283" s="83">
        <f t="shared" si="738"/>
        <v>29835791.930819679</v>
      </c>
      <c r="HN283" s="83">
        <f t="shared" si="739"/>
        <v>0</v>
      </c>
    </row>
    <row r="284" spans="1:222" x14ac:dyDescent="0.2">
      <c r="A284" s="63"/>
      <c r="K284" s="64" t="s">
        <v>589</v>
      </c>
      <c r="L284" s="64"/>
      <c r="M284" s="84">
        <v>1</v>
      </c>
      <c r="N284" s="84">
        <v>3</v>
      </c>
      <c r="O284" s="84"/>
      <c r="P284" s="84"/>
      <c r="Q284" s="84"/>
      <c r="R284" s="84">
        <v>1</v>
      </c>
      <c r="S284" s="83">
        <f t="shared" si="640"/>
        <v>70</v>
      </c>
      <c r="T284" s="87">
        <f t="shared" si="641"/>
        <v>0</v>
      </c>
      <c r="U284" s="84"/>
      <c r="V284" s="84"/>
      <c r="W284" s="85">
        <v>1.0076913957686999</v>
      </c>
      <c r="X284" s="85">
        <v>1.0076053178155</v>
      </c>
      <c r="Y284" s="85">
        <v>1.0078262718748501</v>
      </c>
      <c r="Z284" s="85">
        <v>1.0076913957634599</v>
      </c>
      <c r="AA284" s="85">
        <v>1.0076913957686999</v>
      </c>
      <c r="AB284" s="85">
        <v>1.0076913957686999</v>
      </c>
      <c r="AC284" s="85">
        <v>1.0076913957686999</v>
      </c>
      <c r="AD284" s="85">
        <v>1.00773967257401</v>
      </c>
      <c r="AE284" s="85">
        <v>1.00769003102849</v>
      </c>
      <c r="AF284" s="98">
        <v>160485264.89595199</v>
      </c>
      <c r="AG284" s="84">
        <v>154867611.685783</v>
      </c>
      <c r="AH284" s="84">
        <v>169410045.25667</v>
      </c>
      <c r="AI284" s="84">
        <v>160485264.90843099</v>
      </c>
      <c r="AJ284" s="84">
        <v>160485264.89595199</v>
      </c>
      <c r="AK284" s="84">
        <v>160485264.89595199</v>
      </c>
      <c r="AL284" s="98">
        <v>160485264.89595199</v>
      </c>
      <c r="AM284" s="84">
        <v>163237832.709508</v>
      </c>
      <c r="AN284" s="84">
        <v>160373315.67082599</v>
      </c>
      <c r="AO284" s="84">
        <v>-436195.555505611</v>
      </c>
      <c r="AP284" s="84"/>
      <c r="AQ284" s="84">
        <v>-278051.40914992598</v>
      </c>
      <c r="AR284" s="84"/>
      <c r="AS284" s="83">
        <f t="shared" si="642"/>
        <v>0</v>
      </c>
      <c r="AT284" s="83">
        <f t="shared" si="583"/>
        <v>0</v>
      </c>
      <c r="AU284" s="83">
        <f t="shared" si="643"/>
        <v>0</v>
      </c>
      <c r="AV284" s="84">
        <v>109368250.56999999</v>
      </c>
      <c r="AW284" s="84">
        <v>109368250.56999999</v>
      </c>
      <c r="AX284" s="84">
        <v>-2676643.4722411199</v>
      </c>
      <c r="AY284" s="83">
        <f t="shared" si="584"/>
        <v>109090199.16085006</v>
      </c>
      <c r="AZ284" s="83">
        <f t="shared" si="585"/>
        <v>106691607.09775887</v>
      </c>
      <c r="BA284" s="83">
        <f t="shared" si="586"/>
        <v>160049069.34044638</v>
      </c>
      <c r="BB284" s="83">
        <f t="shared" si="587"/>
        <v>160049069.34044638</v>
      </c>
      <c r="BC284" s="83">
        <f t="shared" si="588"/>
        <v>160049069.34044638</v>
      </c>
      <c r="BD284" s="83">
        <f t="shared" si="589"/>
        <v>160049069.34044638</v>
      </c>
      <c r="BE284" s="83">
        <f t="shared" si="644"/>
        <v>0</v>
      </c>
      <c r="BF284" s="83">
        <f t="shared" si="645"/>
        <v>0</v>
      </c>
      <c r="BG284" s="83">
        <f t="shared" si="590"/>
        <v>160049069.34044638</v>
      </c>
      <c r="BH284" s="83">
        <f t="shared" si="591"/>
        <v>154431416.1302774</v>
      </c>
      <c r="BI284" s="83">
        <f t="shared" si="592"/>
        <v>168973849.70116439</v>
      </c>
      <c r="BJ284" s="83">
        <f t="shared" si="593"/>
        <v>160049069.35292539</v>
      </c>
      <c r="BK284" s="83">
        <f t="shared" si="594"/>
        <v>160049069.34044638</v>
      </c>
      <c r="BL284" s="83">
        <f t="shared" si="595"/>
        <v>160049069.34044638</v>
      </c>
      <c r="BM284" s="83">
        <f t="shared" si="596"/>
        <v>162801637.1540024</v>
      </c>
      <c r="BN284" s="83">
        <f t="shared" si="597"/>
        <v>159937120.11532038</v>
      </c>
      <c r="BO284" s="83">
        <f t="shared" si="646"/>
        <v>0</v>
      </c>
      <c r="BP284" s="83">
        <f t="shared" si="598"/>
        <v>106691607.09775887</v>
      </c>
      <c r="BQ284" s="83">
        <f t="shared" si="599"/>
        <v>161283425.02780581</v>
      </c>
      <c r="BR284" s="83">
        <f t="shared" si="600"/>
        <v>161283425.02780581</v>
      </c>
      <c r="BS284" s="83">
        <f t="shared" si="601"/>
        <v>161283425.02780581</v>
      </c>
      <c r="BT284" s="83">
        <f t="shared" si="602"/>
        <v>161283425.02780581</v>
      </c>
      <c r="BU284" s="83">
        <f t="shared" si="603"/>
        <v>161283425.02780581</v>
      </c>
      <c r="BV284" s="83">
        <f t="shared" si="604"/>
        <v>155609233.53647521</v>
      </c>
      <c r="BW284" s="83">
        <f t="shared" si="605"/>
        <v>170299698.77367374</v>
      </c>
      <c r="BX284" s="83">
        <f t="shared" si="606"/>
        <v>161283425.03953984</v>
      </c>
      <c r="BY284" s="83">
        <f t="shared" si="607"/>
        <v>161283425.02780581</v>
      </c>
      <c r="BZ284" s="83">
        <f t="shared" si="608"/>
        <v>161283425.02780581</v>
      </c>
      <c r="CA284" s="83">
        <f t="shared" si="609"/>
        <v>164065044.53086501</v>
      </c>
      <c r="CB284" s="83">
        <f t="shared" si="610"/>
        <v>161170395.88897085</v>
      </c>
      <c r="CC284" s="84"/>
      <c r="CD284" s="84"/>
      <c r="CE284" s="84"/>
      <c r="CF284" s="84"/>
      <c r="CG284" s="84"/>
      <c r="CH284" s="84"/>
      <c r="CI284" s="84"/>
      <c r="CJ284" s="84"/>
      <c r="CK284" s="84"/>
      <c r="CL284" s="83">
        <f t="shared" si="635"/>
        <v>0</v>
      </c>
      <c r="CM284" s="83">
        <f t="shared" si="636"/>
        <v>8924780.3607180119</v>
      </c>
      <c r="CN284" s="83">
        <f t="shared" si="637"/>
        <v>1.2479007244110107E-2</v>
      </c>
      <c r="CO284" s="83">
        <f t="shared" si="611"/>
        <v>0</v>
      </c>
      <c r="CP284" s="83">
        <f t="shared" si="612"/>
        <v>0</v>
      </c>
      <c r="CQ284" s="83">
        <f t="shared" si="613"/>
        <v>0</v>
      </c>
      <c r="CR284" s="83">
        <f t="shared" si="614"/>
        <v>0</v>
      </c>
      <c r="CS284" s="83">
        <f t="shared" si="615"/>
        <v>0</v>
      </c>
      <c r="CT284" s="83">
        <f t="shared" si="616"/>
        <v>0</v>
      </c>
      <c r="CU284" s="83">
        <f t="shared" si="617"/>
        <v>0</v>
      </c>
      <c r="CV284" s="83">
        <f t="shared" si="647"/>
        <v>0</v>
      </c>
      <c r="CW284" s="83">
        <f>INDEX($CO:$CU,ROW(),MATCH($CW$42,$CO$47:$CU$47,0))</f>
        <v>0</v>
      </c>
      <c r="CX284" s="83">
        <f t="shared" si="638"/>
        <v>2752567.8135560155</v>
      </c>
      <c r="CY284" s="83">
        <f t="shared" si="639"/>
        <v>0</v>
      </c>
      <c r="CZ284" s="83">
        <f t="shared" si="648"/>
        <v>0</v>
      </c>
      <c r="DA284" s="83">
        <f t="shared" si="649"/>
        <v>9016273.7458679378</v>
      </c>
      <c r="DB284" s="83">
        <f t="shared" si="650"/>
        <v>1.1734038591384888E-2</v>
      </c>
      <c r="DC284" s="83">
        <f t="shared" si="618"/>
        <v>0</v>
      </c>
      <c r="DD284" s="83">
        <f t="shared" si="619"/>
        <v>0</v>
      </c>
      <c r="DE284" s="83">
        <f t="shared" si="620"/>
        <v>0</v>
      </c>
      <c r="DF284" s="83">
        <f t="shared" si="621"/>
        <v>0</v>
      </c>
      <c r="DG284" s="83">
        <f t="shared" si="622"/>
        <v>0</v>
      </c>
      <c r="DH284" s="83">
        <f t="shared" si="623"/>
        <v>0</v>
      </c>
      <c r="DI284" s="83">
        <f t="shared" si="624"/>
        <v>0</v>
      </c>
      <c r="DJ284" s="83">
        <f t="shared" si="651"/>
        <v>0</v>
      </c>
      <c r="DK284" s="83">
        <f>INDEX($DC:$DI,ROW(),MATCH($DK$42,$DC$47:$DI$47,0))</f>
        <v>0</v>
      </c>
      <c r="DL284" s="83">
        <f t="shared" si="652"/>
        <v>2781619.5030592084</v>
      </c>
      <c r="DM284" s="83">
        <f t="shared" si="653"/>
        <v>0</v>
      </c>
      <c r="DN284" s="83">
        <f t="shared" si="654"/>
        <v>0</v>
      </c>
      <c r="DO284" s="83">
        <f t="shared" si="655"/>
        <v>612545.87310765998</v>
      </c>
      <c r="DP284" s="83">
        <f t="shared" si="656"/>
        <v>0</v>
      </c>
      <c r="DQ284" s="83">
        <f t="shared" si="657"/>
        <v>0</v>
      </c>
      <c r="DR284" s="83">
        <f t="shared" si="658"/>
        <v>0</v>
      </c>
      <c r="DS284" s="83">
        <f t="shared" si="659"/>
        <v>0</v>
      </c>
      <c r="DT284" s="83">
        <f t="shared" si="660"/>
        <v>0</v>
      </c>
      <c r="DU284" s="83">
        <f t="shared" si="661"/>
        <v>0</v>
      </c>
      <c r="DV284" s="83">
        <f t="shared" si="662"/>
        <v>113592.27989860474</v>
      </c>
      <c r="DW284" s="83">
        <f t="shared" si="663"/>
        <v>0</v>
      </c>
      <c r="DX284" s="83">
        <f t="shared" si="664"/>
        <v>0</v>
      </c>
      <c r="DY284" s="83">
        <f t="shared" si="665"/>
        <v>612847.59999053541</v>
      </c>
      <c r="DZ284" s="83">
        <f t="shared" si="666"/>
        <v>0</v>
      </c>
      <c r="EA284" s="83">
        <f t="shared" si="667"/>
        <v>0</v>
      </c>
      <c r="EB284" s="83">
        <f t="shared" si="668"/>
        <v>0</v>
      </c>
      <c r="EC284" s="83">
        <f t="shared" si="669"/>
        <v>0</v>
      </c>
      <c r="ED284" s="83">
        <f t="shared" si="670"/>
        <v>0</v>
      </c>
      <c r="EE284" s="83">
        <f t="shared" si="671"/>
        <v>0</v>
      </c>
      <c r="EF284" s="83">
        <f t="shared" si="672"/>
        <v>113733.39345979359</v>
      </c>
      <c r="EG284" s="83">
        <f t="shared" si="673"/>
        <v>0</v>
      </c>
      <c r="EH284" s="83">
        <f t="shared" si="674"/>
        <v>0</v>
      </c>
      <c r="EI284" s="83">
        <f t="shared" si="675"/>
        <v>8312234.4876103522</v>
      </c>
      <c r="EJ284" s="83">
        <f t="shared" si="676"/>
        <v>1.2479007244110107E-2</v>
      </c>
      <c r="EK284" s="83">
        <f t="shared" si="677"/>
        <v>0</v>
      </c>
      <c r="EL284" s="83">
        <f t="shared" si="678"/>
        <v>0</v>
      </c>
      <c r="EM284" s="83">
        <f t="shared" si="679"/>
        <v>0</v>
      </c>
      <c r="EN284" s="83">
        <f t="shared" si="680"/>
        <v>0</v>
      </c>
      <c r="EO284" s="83">
        <f t="shared" si="681"/>
        <v>0</v>
      </c>
      <c r="EP284" s="83">
        <f t="shared" si="625"/>
        <v>0</v>
      </c>
      <c r="EQ284" s="83">
        <f t="shared" si="626"/>
        <v>0</v>
      </c>
      <c r="ER284" s="83">
        <f t="shared" si="682"/>
        <v>0</v>
      </c>
      <c r="ES284" s="83">
        <f>INDEX($EK:$EQ,ROW(),MATCH($ES$42,$EK$47:$EQ$47,0))</f>
        <v>0</v>
      </c>
      <c r="ET284" s="83">
        <f t="shared" si="683"/>
        <v>2638975.5336574106</v>
      </c>
      <c r="EU284" s="83">
        <f t="shared" si="684"/>
        <v>0</v>
      </c>
      <c r="EV284" s="83">
        <f t="shared" si="685"/>
        <v>0</v>
      </c>
      <c r="EW284" s="83">
        <f t="shared" si="686"/>
        <v>8403426.1458774023</v>
      </c>
      <c r="EX284" s="83">
        <f t="shared" si="687"/>
        <v>1.1734038591384888E-2</v>
      </c>
      <c r="EY284" s="83">
        <f t="shared" si="688"/>
        <v>0</v>
      </c>
      <c r="EZ284" s="83">
        <f t="shared" si="689"/>
        <v>0</v>
      </c>
      <c r="FA284" s="83">
        <f t="shared" si="690"/>
        <v>0</v>
      </c>
      <c r="FB284" s="83">
        <f t="shared" si="691"/>
        <v>0</v>
      </c>
      <c r="FC284" s="83">
        <f t="shared" si="692"/>
        <v>0</v>
      </c>
      <c r="FD284" s="83">
        <f t="shared" si="627"/>
        <v>0</v>
      </c>
      <c r="FE284" s="83">
        <f t="shared" si="628"/>
        <v>0</v>
      </c>
      <c r="FF284" s="83">
        <f t="shared" si="693"/>
        <v>0</v>
      </c>
      <c r="FG284" s="113">
        <f>INDEX($EY:$FE,ROW(),MATCH($FG$42,$EY$47:$FE$47,0))</f>
        <v>0</v>
      </c>
      <c r="FH284" s="83">
        <f t="shared" si="694"/>
        <v>2667886.1095994147</v>
      </c>
      <c r="FI284" s="83">
        <f t="shared" si="695"/>
        <v>0</v>
      </c>
      <c r="FJ284" s="84">
        <v>6989173.75561848</v>
      </c>
      <c r="FK284" s="84">
        <v>1158432.1480449601</v>
      </c>
      <c r="FL284" s="84"/>
      <c r="FM284" s="83">
        <f t="shared" si="629"/>
        <v>0</v>
      </c>
      <c r="FN284" s="83">
        <f t="shared" si="630"/>
        <v>0</v>
      </c>
      <c r="FO284" s="83">
        <f t="shared" si="696"/>
        <v>1158432.1480449601</v>
      </c>
      <c r="FP284" s="84">
        <v>965026.18674024299</v>
      </c>
      <c r="FQ284" s="84">
        <v>153309070.60431299</v>
      </c>
      <c r="FR284" s="83">
        <f t="shared" si="697"/>
        <v>153309070.60431281</v>
      </c>
      <c r="FS284" s="83">
        <f t="shared" si="698"/>
        <v>0</v>
      </c>
      <c r="FT284" s="84">
        <v>160491650.32123601</v>
      </c>
      <c r="FU284" s="83">
        <f t="shared" si="631"/>
        <v>0</v>
      </c>
      <c r="FV284" s="83">
        <f t="shared" si="632"/>
        <v>0</v>
      </c>
      <c r="FW284" s="83">
        <f t="shared" si="633"/>
        <v>0</v>
      </c>
      <c r="FX284" s="84">
        <v>78328566.420000002</v>
      </c>
      <c r="FY284" s="83">
        <f t="shared" si="699"/>
        <v>27369696.240403682</v>
      </c>
      <c r="FZ284" s="83">
        <f t="shared" si="634"/>
        <v>-6385.4252840280533</v>
      </c>
      <c r="GA284" s="83">
        <f t="shared" si="700"/>
        <v>0</v>
      </c>
      <c r="GB284" s="83">
        <f t="shared" si="701"/>
        <v>0</v>
      </c>
      <c r="GC284" s="83">
        <f t="shared" si="702"/>
        <v>0</v>
      </c>
      <c r="GD284" s="83">
        <f t="shared" si="703"/>
        <v>0</v>
      </c>
      <c r="GE284" s="83">
        <f t="shared" si="704"/>
        <v>0</v>
      </c>
      <c r="GF284" s="83">
        <f t="shared" si="705"/>
        <v>0</v>
      </c>
      <c r="GG284" s="83">
        <f t="shared" si="706"/>
        <v>0</v>
      </c>
      <c r="GH284" s="83">
        <f t="shared" si="707"/>
        <v>0</v>
      </c>
      <c r="GI284" s="83">
        <f t="shared" si="708"/>
        <v>0</v>
      </c>
      <c r="GJ284" s="83">
        <f t="shared" si="709"/>
        <v>160049069.34044638</v>
      </c>
      <c r="GK284" s="83">
        <f t="shared" si="710"/>
        <v>160049069.34044638</v>
      </c>
      <c r="GL284" s="83">
        <f t="shared" si="711"/>
        <v>0</v>
      </c>
      <c r="GM284" s="83">
        <f t="shared" si="712"/>
        <v>0</v>
      </c>
      <c r="GN284" s="83">
        <f t="shared" si="713"/>
        <v>0</v>
      </c>
      <c r="GO284" s="83">
        <f t="shared" si="714"/>
        <v>160049069.34044638</v>
      </c>
      <c r="GP284" s="83">
        <f t="shared" si="715"/>
        <v>0</v>
      </c>
      <c r="GQ284" s="83">
        <f t="shared" si="716"/>
        <v>0</v>
      </c>
      <c r="GR284" s="83">
        <f t="shared" si="717"/>
        <v>0</v>
      </c>
      <c r="GS284" s="83">
        <f t="shared" si="718"/>
        <v>0</v>
      </c>
      <c r="GT284" s="83">
        <f t="shared" si="719"/>
        <v>0</v>
      </c>
      <c r="GU284" s="83">
        <f t="shared" si="720"/>
        <v>0</v>
      </c>
      <c r="GV284" s="83">
        <f t="shared" si="721"/>
        <v>0</v>
      </c>
      <c r="GW284" s="83">
        <f t="shared" si="722"/>
        <v>0</v>
      </c>
      <c r="GX284" s="83">
        <f t="shared" si="723"/>
        <v>0</v>
      </c>
      <c r="GY284" s="83">
        <f t="shared" si="724"/>
        <v>0</v>
      </c>
      <c r="GZ284" s="83">
        <f t="shared" si="725"/>
        <v>168973849.70116439</v>
      </c>
      <c r="HA284" s="83">
        <f t="shared" si="726"/>
        <v>160049069.35292539</v>
      </c>
      <c r="HB284" s="83">
        <f t="shared" si="727"/>
        <v>0</v>
      </c>
      <c r="HC284" s="83">
        <f t="shared" si="728"/>
        <v>0</v>
      </c>
      <c r="HD284" s="83">
        <f t="shared" si="729"/>
        <v>0</v>
      </c>
      <c r="HE284" s="83">
        <f t="shared" si="730"/>
        <v>162801637.1540024</v>
      </c>
      <c r="HF284" s="83">
        <f t="shared" si="731"/>
        <v>0</v>
      </c>
      <c r="HG284" s="83">
        <f t="shared" si="732"/>
        <v>0</v>
      </c>
      <c r="HH284" s="83">
        <f t="shared" si="733"/>
        <v>168361002.10117385</v>
      </c>
      <c r="HI284" s="83">
        <f t="shared" si="734"/>
        <v>160049069.35292539</v>
      </c>
      <c r="HJ284" s="83">
        <f t="shared" si="735"/>
        <v>0</v>
      </c>
      <c r="HK284" s="83">
        <f t="shared" si="736"/>
        <v>0</v>
      </c>
      <c r="HL284" s="83">
        <f t="shared" si="737"/>
        <v>0</v>
      </c>
      <c r="HM284" s="83">
        <f t="shared" si="738"/>
        <v>162687903.7605426</v>
      </c>
      <c r="HN284" s="83">
        <f t="shared" si="739"/>
        <v>0</v>
      </c>
    </row>
    <row r="285" spans="1:222" x14ac:dyDescent="0.2">
      <c r="A285" s="63"/>
      <c r="K285" s="64" t="s">
        <v>590</v>
      </c>
      <c r="L285" s="64"/>
      <c r="M285" s="84">
        <v>1</v>
      </c>
      <c r="N285" s="84">
        <v>3</v>
      </c>
      <c r="O285" s="84"/>
      <c r="P285" s="84"/>
      <c r="Q285" s="84"/>
      <c r="R285" s="84">
        <v>1</v>
      </c>
      <c r="S285" s="83">
        <f t="shared" si="640"/>
        <v>70</v>
      </c>
      <c r="T285" s="87">
        <f t="shared" si="641"/>
        <v>0</v>
      </c>
      <c r="U285" s="84"/>
      <c r="V285" s="84"/>
      <c r="W285" s="85">
        <v>1.00363461508767</v>
      </c>
      <c r="X285" s="85">
        <v>1.00362761927058</v>
      </c>
      <c r="Y285" s="85">
        <v>1.0036439509777999</v>
      </c>
      <c r="Z285" s="85">
        <v>1.0036346150876601</v>
      </c>
      <c r="AA285" s="85">
        <v>1.00363461508767</v>
      </c>
      <c r="AB285" s="85">
        <v>1.00363461508767</v>
      </c>
      <c r="AC285" s="85">
        <v>1.00363461508767</v>
      </c>
      <c r="AD285" s="85">
        <v>1.00368595786929</v>
      </c>
      <c r="AE285" s="85">
        <v>1.00363377186495</v>
      </c>
      <c r="AF285" s="98">
        <v>15173323.0357277</v>
      </c>
      <c r="AG285" s="84">
        <v>15120356.7217049</v>
      </c>
      <c r="AH285" s="84">
        <v>15244314.354118999</v>
      </c>
      <c r="AI285" s="84">
        <v>15173323.035863699</v>
      </c>
      <c r="AJ285" s="84">
        <v>15173323.0357277</v>
      </c>
      <c r="AK285" s="84">
        <v>15173323.0357277</v>
      </c>
      <c r="AL285" s="98">
        <v>15173323.0357277</v>
      </c>
      <c r="AM285" s="84">
        <v>15452288.4158786</v>
      </c>
      <c r="AN285" s="84">
        <v>15146395.822672</v>
      </c>
      <c r="AO285" s="84">
        <v>-48513.320432571898</v>
      </c>
      <c r="AP285" s="84"/>
      <c r="AQ285" s="84">
        <v>-30924.655096915601</v>
      </c>
      <c r="AR285" s="84"/>
      <c r="AS285" s="83">
        <f t="shared" si="642"/>
        <v>0</v>
      </c>
      <c r="AT285" s="83">
        <f t="shared" si="583"/>
        <v>0</v>
      </c>
      <c r="AU285" s="83">
        <f t="shared" si="643"/>
        <v>0</v>
      </c>
      <c r="AV285" s="84">
        <v>12163849.26</v>
      </c>
      <c r="AW285" s="84">
        <v>12163849.26</v>
      </c>
      <c r="AX285" s="84">
        <v>-274542.28679793997</v>
      </c>
      <c r="AY285" s="83">
        <f t="shared" si="584"/>
        <v>12132924.604903083</v>
      </c>
      <c r="AZ285" s="83">
        <f t="shared" si="585"/>
        <v>11889306.973202059</v>
      </c>
      <c r="BA285" s="83">
        <f t="shared" si="586"/>
        <v>15124809.715295129</v>
      </c>
      <c r="BB285" s="83">
        <f t="shared" si="587"/>
        <v>15124809.715295129</v>
      </c>
      <c r="BC285" s="83">
        <f t="shared" si="588"/>
        <v>15124809.715295129</v>
      </c>
      <c r="BD285" s="83">
        <f t="shared" si="589"/>
        <v>15124809.715295129</v>
      </c>
      <c r="BE285" s="83">
        <f t="shared" si="644"/>
        <v>0</v>
      </c>
      <c r="BF285" s="83">
        <f t="shared" si="645"/>
        <v>0</v>
      </c>
      <c r="BG285" s="83">
        <f t="shared" si="590"/>
        <v>15124809.715295129</v>
      </c>
      <c r="BH285" s="83">
        <f t="shared" si="591"/>
        <v>15071843.401272329</v>
      </c>
      <c r="BI285" s="83">
        <f t="shared" si="592"/>
        <v>15195801.033686427</v>
      </c>
      <c r="BJ285" s="83">
        <f t="shared" si="593"/>
        <v>15124809.715431128</v>
      </c>
      <c r="BK285" s="83">
        <f t="shared" si="594"/>
        <v>15124809.715295129</v>
      </c>
      <c r="BL285" s="83">
        <f t="shared" si="595"/>
        <v>15124809.715295129</v>
      </c>
      <c r="BM285" s="83">
        <f t="shared" si="596"/>
        <v>15403775.095446028</v>
      </c>
      <c r="BN285" s="83">
        <f t="shared" si="597"/>
        <v>15097882.502239428</v>
      </c>
      <c r="BO285" s="83">
        <f t="shared" si="646"/>
        <v>0</v>
      </c>
      <c r="BP285" s="83">
        <f t="shared" si="598"/>
        <v>11889306.973202059</v>
      </c>
      <c r="BQ285" s="83">
        <f t="shared" si="599"/>
        <v>15179958.904130876</v>
      </c>
      <c r="BR285" s="83">
        <f t="shared" si="600"/>
        <v>15179958.904130876</v>
      </c>
      <c r="BS285" s="83">
        <f t="shared" si="601"/>
        <v>15179958.904130876</v>
      </c>
      <c r="BT285" s="83">
        <f t="shared" si="602"/>
        <v>15179958.904130876</v>
      </c>
      <c r="BU285" s="83">
        <f t="shared" si="603"/>
        <v>15179958.904130876</v>
      </c>
      <c r="BV285" s="83">
        <f t="shared" si="604"/>
        <v>15126694.298694029</v>
      </c>
      <c r="BW285" s="83">
        <f t="shared" si="605"/>
        <v>15251350.567883009</v>
      </c>
      <c r="BX285" s="83">
        <f t="shared" si="606"/>
        <v>15179958.904267218</v>
      </c>
      <c r="BY285" s="83">
        <f t="shared" si="607"/>
        <v>15179958.904130876</v>
      </c>
      <c r="BZ285" s="83">
        <f t="shared" si="608"/>
        <v>15179958.904130876</v>
      </c>
      <c r="CA285" s="83">
        <f t="shared" si="609"/>
        <v>15460731.579531075</v>
      </c>
      <c r="CB285" s="83">
        <f t="shared" si="610"/>
        <v>15152921.049235249</v>
      </c>
      <c r="CC285" s="84"/>
      <c r="CD285" s="84"/>
      <c r="CE285" s="84"/>
      <c r="CF285" s="84"/>
      <c r="CG285" s="84"/>
      <c r="CH285" s="84"/>
      <c r="CI285" s="84"/>
      <c r="CJ285" s="84"/>
      <c r="CK285" s="84"/>
      <c r="CL285" s="83">
        <f t="shared" si="635"/>
        <v>0</v>
      </c>
      <c r="CM285" s="83">
        <f t="shared" si="636"/>
        <v>70991.318391298875</v>
      </c>
      <c r="CN285" s="83">
        <f t="shared" si="637"/>
        <v>1.359991729259491E-4</v>
      </c>
      <c r="CO285" s="83">
        <f t="shared" si="611"/>
        <v>0</v>
      </c>
      <c r="CP285" s="83">
        <f t="shared" si="612"/>
        <v>0</v>
      </c>
      <c r="CQ285" s="83">
        <f t="shared" si="613"/>
        <v>0</v>
      </c>
      <c r="CR285" s="83">
        <f t="shared" si="614"/>
        <v>0</v>
      </c>
      <c r="CS285" s="83">
        <f t="shared" si="615"/>
        <v>0</v>
      </c>
      <c r="CT285" s="83">
        <f t="shared" si="616"/>
        <v>0</v>
      </c>
      <c r="CU285" s="83">
        <f t="shared" si="617"/>
        <v>0</v>
      </c>
      <c r="CV285" s="83">
        <f t="shared" si="647"/>
        <v>0</v>
      </c>
      <c r="CW285" s="83">
        <f>INDEX($CO:$CU,ROW(),MATCH($CW$42,$CO$47:$CU$47,0))</f>
        <v>0</v>
      </c>
      <c r="CX285" s="83">
        <f t="shared" si="638"/>
        <v>278965.38015089929</v>
      </c>
      <c r="CY285" s="83">
        <f t="shared" si="639"/>
        <v>0</v>
      </c>
      <c r="CZ285" s="83">
        <f t="shared" si="648"/>
        <v>0</v>
      </c>
      <c r="DA285" s="83">
        <f t="shared" si="649"/>
        <v>71391.663752133027</v>
      </c>
      <c r="DB285" s="83">
        <f t="shared" si="650"/>
        <v>1.3634189963340759E-4</v>
      </c>
      <c r="DC285" s="83">
        <f t="shared" si="618"/>
        <v>0</v>
      </c>
      <c r="DD285" s="83">
        <f t="shared" si="619"/>
        <v>0</v>
      </c>
      <c r="DE285" s="83">
        <f t="shared" si="620"/>
        <v>0</v>
      </c>
      <c r="DF285" s="83">
        <f t="shared" si="621"/>
        <v>0</v>
      </c>
      <c r="DG285" s="83">
        <f t="shared" si="622"/>
        <v>0</v>
      </c>
      <c r="DH285" s="83">
        <f t="shared" si="623"/>
        <v>0</v>
      </c>
      <c r="DI285" s="83">
        <f t="shared" si="624"/>
        <v>0</v>
      </c>
      <c r="DJ285" s="83">
        <f t="shared" si="651"/>
        <v>0</v>
      </c>
      <c r="DK285" s="83">
        <f>INDEX($DC:$DI,ROW(),MATCH($DK$42,$DC$47:$DI$47,0))</f>
        <v>0</v>
      </c>
      <c r="DL285" s="83">
        <f t="shared" si="652"/>
        <v>280772.67540019937</v>
      </c>
      <c r="DM285" s="83">
        <f t="shared" si="653"/>
        <v>0</v>
      </c>
      <c r="DN285" s="83">
        <f t="shared" si="654"/>
        <v>0</v>
      </c>
      <c r="DO285" s="83">
        <f t="shared" si="655"/>
        <v>4872.4380152212043</v>
      </c>
      <c r="DP285" s="83">
        <f t="shared" si="656"/>
        <v>0</v>
      </c>
      <c r="DQ285" s="83">
        <f t="shared" si="657"/>
        <v>0</v>
      </c>
      <c r="DR285" s="83">
        <f t="shared" si="658"/>
        <v>0</v>
      </c>
      <c r="DS285" s="83">
        <f t="shared" si="659"/>
        <v>0</v>
      </c>
      <c r="DT285" s="83">
        <f t="shared" si="660"/>
        <v>0</v>
      </c>
      <c r="DU285" s="83">
        <f t="shared" si="661"/>
        <v>0</v>
      </c>
      <c r="DV285" s="83">
        <f t="shared" si="662"/>
        <v>11512.273517135916</v>
      </c>
      <c r="DW285" s="83">
        <f t="shared" si="663"/>
        <v>0</v>
      </c>
      <c r="DX285" s="83">
        <f t="shared" si="664"/>
        <v>0</v>
      </c>
      <c r="DY285" s="83">
        <f t="shared" si="665"/>
        <v>4852.5822333064361</v>
      </c>
      <c r="DZ285" s="83">
        <f t="shared" si="666"/>
        <v>0</v>
      </c>
      <c r="EA285" s="83">
        <f t="shared" si="667"/>
        <v>0</v>
      </c>
      <c r="EB285" s="83">
        <f t="shared" si="668"/>
        <v>0</v>
      </c>
      <c r="EC285" s="83">
        <f t="shared" si="669"/>
        <v>0</v>
      </c>
      <c r="ED285" s="83">
        <f t="shared" si="670"/>
        <v>0</v>
      </c>
      <c r="EE285" s="83">
        <f t="shared" si="671"/>
        <v>0</v>
      </c>
      <c r="EF285" s="83">
        <f t="shared" si="672"/>
        <v>11480.085298844722</v>
      </c>
      <c r="EG285" s="83">
        <f t="shared" si="673"/>
        <v>0</v>
      </c>
      <c r="EH285" s="83">
        <f t="shared" si="674"/>
        <v>0</v>
      </c>
      <c r="EI285" s="83">
        <f t="shared" si="675"/>
        <v>66118.880376077665</v>
      </c>
      <c r="EJ285" s="83">
        <f t="shared" si="676"/>
        <v>1.359991729259491E-4</v>
      </c>
      <c r="EK285" s="83">
        <f t="shared" si="677"/>
        <v>0</v>
      </c>
      <c r="EL285" s="83">
        <f t="shared" si="678"/>
        <v>0</v>
      </c>
      <c r="EM285" s="83">
        <f t="shared" si="679"/>
        <v>0</v>
      </c>
      <c r="EN285" s="83">
        <f t="shared" si="680"/>
        <v>0</v>
      </c>
      <c r="EO285" s="83">
        <f t="shared" si="681"/>
        <v>0</v>
      </c>
      <c r="EP285" s="83">
        <f t="shared" si="625"/>
        <v>0</v>
      </c>
      <c r="EQ285" s="83">
        <f t="shared" si="626"/>
        <v>0</v>
      </c>
      <c r="ER285" s="83">
        <f t="shared" si="682"/>
        <v>0</v>
      </c>
      <c r="ES285" s="83">
        <f>INDEX($EK:$EQ,ROW(),MATCH($ES$42,$EK$47:$EQ$47,0))</f>
        <v>0</v>
      </c>
      <c r="ET285" s="83">
        <f t="shared" si="683"/>
        <v>267453.10663376335</v>
      </c>
      <c r="EU285" s="83">
        <f t="shared" si="684"/>
        <v>0</v>
      </c>
      <c r="EV285" s="83">
        <f t="shared" si="685"/>
        <v>0</v>
      </c>
      <c r="EW285" s="83">
        <f t="shared" si="686"/>
        <v>66539.081518826584</v>
      </c>
      <c r="EX285" s="83">
        <f t="shared" si="687"/>
        <v>1.3634189963340759E-4</v>
      </c>
      <c r="EY285" s="83">
        <f t="shared" si="688"/>
        <v>0</v>
      </c>
      <c r="EZ285" s="83">
        <f t="shared" si="689"/>
        <v>0</v>
      </c>
      <c r="FA285" s="83">
        <f t="shared" si="690"/>
        <v>0</v>
      </c>
      <c r="FB285" s="83">
        <f t="shared" si="691"/>
        <v>0</v>
      </c>
      <c r="FC285" s="83">
        <f t="shared" si="692"/>
        <v>0</v>
      </c>
      <c r="FD285" s="83">
        <f t="shared" si="627"/>
        <v>0</v>
      </c>
      <c r="FE285" s="83">
        <f t="shared" si="628"/>
        <v>0</v>
      </c>
      <c r="FF285" s="83">
        <f t="shared" si="693"/>
        <v>0</v>
      </c>
      <c r="FG285" s="113">
        <f>INDEX($EY:$FE,ROW(),MATCH($FG$42,$EY$47:$FE$47,0))</f>
        <v>0</v>
      </c>
      <c r="FH285" s="83">
        <f t="shared" si="694"/>
        <v>269292.59010135464</v>
      </c>
      <c r="FI285" s="83">
        <f t="shared" si="695"/>
        <v>0</v>
      </c>
      <c r="FJ285" s="84">
        <v>1269279.3721300501</v>
      </c>
      <c r="FK285" s="84">
        <v>53284.845499571398</v>
      </c>
      <c r="FL285" s="84"/>
      <c r="FM285" s="83">
        <f t="shared" si="629"/>
        <v>0</v>
      </c>
      <c r="FN285" s="83">
        <f t="shared" si="630"/>
        <v>0</v>
      </c>
      <c r="FO285" s="83">
        <f t="shared" si="696"/>
        <v>53284.845499571398</v>
      </c>
      <c r="FP285" s="84">
        <v>91026.733068945003</v>
      </c>
      <c r="FQ285" s="84">
        <v>13932888.182788599</v>
      </c>
      <c r="FR285" s="83">
        <f t="shared" si="697"/>
        <v>13932888.182788525</v>
      </c>
      <c r="FS285" s="83">
        <f t="shared" si="698"/>
        <v>-7.4505805969238281E-8</v>
      </c>
      <c r="FT285" s="84">
        <v>15164425.667349201</v>
      </c>
      <c r="FU285" s="83">
        <f t="shared" si="631"/>
        <v>0</v>
      </c>
      <c r="FV285" s="83">
        <f t="shared" si="632"/>
        <v>0</v>
      </c>
      <c r="FW285" s="83">
        <f t="shared" si="633"/>
        <v>0</v>
      </c>
      <c r="FX285" s="84">
        <v>1346152.52</v>
      </c>
      <c r="FY285" s="83">
        <f t="shared" si="699"/>
        <v>0</v>
      </c>
      <c r="FZ285" s="83">
        <f t="shared" si="634"/>
        <v>8897.3683784995228</v>
      </c>
      <c r="GA285" s="83">
        <f t="shared" si="700"/>
        <v>0</v>
      </c>
      <c r="GB285" s="83">
        <f t="shared" si="701"/>
        <v>0</v>
      </c>
      <c r="GC285" s="83">
        <f t="shared" si="702"/>
        <v>0</v>
      </c>
      <c r="GD285" s="83">
        <f t="shared" si="703"/>
        <v>0</v>
      </c>
      <c r="GE285" s="83">
        <f t="shared" si="704"/>
        <v>0</v>
      </c>
      <c r="GF285" s="83">
        <f t="shared" si="705"/>
        <v>0</v>
      </c>
      <c r="GG285" s="83">
        <f t="shared" si="706"/>
        <v>0</v>
      </c>
      <c r="GH285" s="83">
        <f t="shared" si="707"/>
        <v>0</v>
      </c>
      <c r="GI285" s="83">
        <f t="shared" si="708"/>
        <v>0</v>
      </c>
      <c r="GJ285" s="83">
        <f t="shared" si="709"/>
        <v>15124809.715295129</v>
      </c>
      <c r="GK285" s="83">
        <f t="shared" si="710"/>
        <v>15124809.715295129</v>
      </c>
      <c r="GL285" s="83">
        <f t="shared" si="711"/>
        <v>0</v>
      </c>
      <c r="GM285" s="83">
        <f t="shared" si="712"/>
        <v>0</v>
      </c>
      <c r="GN285" s="83">
        <f t="shared" si="713"/>
        <v>0</v>
      </c>
      <c r="GO285" s="83">
        <f t="shared" si="714"/>
        <v>15124809.715295129</v>
      </c>
      <c r="GP285" s="83">
        <f t="shared" si="715"/>
        <v>0</v>
      </c>
      <c r="GQ285" s="83">
        <f t="shared" si="716"/>
        <v>0</v>
      </c>
      <c r="GR285" s="83">
        <f t="shared" si="717"/>
        <v>0</v>
      </c>
      <c r="GS285" s="83">
        <f t="shared" si="718"/>
        <v>0</v>
      </c>
      <c r="GT285" s="83">
        <f t="shared" si="719"/>
        <v>0</v>
      </c>
      <c r="GU285" s="83">
        <f t="shared" si="720"/>
        <v>0</v>
      </c>
      <c r="GV285" s="83">
        <f t="shared" si="721"/>
        <v>0</v>
      </c>
      <c r="GW285" s="83">
        <f t="shared" si="722"/>
        <v>0</v>
      </c>
      <c r="GX285" s="83">
        <f t="shared" si="723"/>
        <v>0</v>
      </c>
      <c r="GY285" s="83">
        <f t="shared" si="724"/>
        <v>0</v>
      </c>
      <c r="GZ285" s="83">
        <f t="shared" si="725"/>
        <v>15195801.033686427</v>
      </c>
      <c r="HA285" s="83">
        <f t="shared" si="726"/>
        <v>15124809.715431128</v>
      </c>
      <c r="HB285" s="83">
        <f t="shared" si="727"/>
        <v>0</v>
      </c>
      <c r="HC285" s="83">
        <f t="shared" si="728"/>
        <v>0</v>
      </c>
      <c r="HD285" s="83">
        <f t="shared" si="729"/>
        <v>0</v>
      </c>
      <c r="HE285" s="83">
        <f t="shared" si="730"/>
        <v>15403775.095446028</v>
      </c>
      <c r="HF285" s="83">
        <f t="shared" si="731"/>
        <v>0</v>
      </c>
      <c r="HG285" s="83">
        <f t="shared" si="732"/>
        <v>0</v>
      </c>
      <c r="HH285" s="83">
        <f t="shared" si="733"/>
        <v>15190948.451453121</v>
      </c>
      <c r="HI285" s="83">
        <f t="shared" si="734"/>
        <v>15124809.715431128</v>
      </c>
      <c r="HJ285" s="83">
        <f t="shared" si="735"/>
        <v>0</v>
      </c>
      <c r="HK285" s="83">
        <f t="shared" si="736"/>
        <v>0</v>
      </c>
      <c r="HL285" s="83">
        <f t="shared" si="737"/>
        <v>0</v>
      </c>
      <c r="HM285" s="83">
        <f t="shared" si="738"/>
        <v>15392295.010147182</v>
      </c>
      <c r="HN285" s="83">
        <f t="shared" si="739"/>
        <v>0</v>
      </c>
    </row>
    <row r="286" spans="1:222" x14ac:dyDescent="0.2">
      <c r="A286" s="63"/>
      <c r="K286" s="64" t="s">
        <v>591</v>
      </c>
      <c r="L286" s="64"/>
      <c r="M286" s="84">
        <v>1</v>
      </c>
      <c r="N286" s="84">
        <v>3</v>
      </c>
      <c r="O286" s="84"/>
      <c r="P286" s="84"/>
      <c r="Q286" s="84"/>
      <c r="R286" s="84">
        <v>1</v>
      </c>
      <c r="S286" s="83">
        <f t="shared" si="640"/>
        <v>70</v>
      </c>
      <c r="T286" s="87">
        <f t="shared" si="641"/>
        <v>0</v>
      </c>
      <c r="U286" s="84"/>
      <c r="V286" s="84"/>
      <c r="W286" s="85">
        <v>1.0086508134725201</v>
      </c>
      <c r="X286" s="85">
        <v>1.0085785236267399</v>
      </c>
      <c r="Y286" s="85">
        <v>1.00876288349355</v>
      </c>
      <c r="Z286" s="85">
        <v>1.0086508134590599</v>
      </c>
      <c r="AA286" s="85">
        <v>1.0086508134725201</v>
      </c>
      <c r="AB286" s="85">
        <v>1.0086508134725201</v>
      </c>
      <c r="AC286" s="85">
        <v>1.0086508134725201</v>
      </c>
      <c r="AD286" s="85">
        <v>1.0086812039472099</v>
      </c>
      <c r="AE286" s="85">
        <v>1.00864881715462</v>
      </c>
      <c r="AF286" s="98">
        <v>96849074.607314095</v>
      </c>
      <c r="AG286" s="84">
        <v>93750838.415950596</v>
      </c>
      <c r="AH286" s="84">
        <v>101710877.18907399</v>
      </c>
      <c r="AI286" s="84">
        <v>96849074.671744704</v>
      </c>
      <c r="AJ286" s="84">
        <v>96849074.607314095</v>
      </c>
      <c r="AK286" s="84">
        <v>96849074.607314095</v>
      </c>
      <c r="AL286" s="98">
        <v>96849074.607314095</v>
      </c>
      <c r="AM286" s="84">
        <v>98324348.192165494</v>
      </c>
      <c r="AN286" s="84">
        <v>96783449.250137806</v>
      </c>
      <c r="AO286" s="84">
        <v>-291974.05997553602</v>
      </c>
      <c r="AP286" s="84"/>
      <c r="AQ286" s="84">
        <v>-186117.89548685201</v>
      </c>
      <c r="AR286" s="84"/>
      <c r="AS286" s="83">
        <f t="shared" si="642"/>
        <v>0</v>
      </c>
      <c r="AT286" s="83">
        <f t="shared" si="583"/>
        <v>0</v>
      </c>
      <c r="AU286" s="83">
        <f t="shared" si="643"/>
        <v>0</v>
      </c>
      <c r="AV286" s="84">
        <v>73207284.549999997</v>
      </c>
      <c r="AW286" s="84">
        <v>73207284.549999997</v>
      </c>
      <c r="AX286" s="84">
        <v>-1595531.9977047199</v>
      </c>
      <c r="AY286" s="83">
        <f t="shared" si="584"/>
        <v>73021166.65451315</v>
      </c>
      <c r="AZ286" s="83">
        <f t="shared" si="585"/>
        <v>71611752.552295282</v>
      </c>
      <c r="BA286" s="83">
        <f t="shared" si="586"/>
        <v>96557100.54733856</v>
      </c>
      <c r="BB286" s="83">
        <f t="shared" si="587"/>
        <v>96557100.54733856</v>
      </c>
      <c r="BC286" s="83">
        <f t="shared" si="588"/>
        <v>96557100.54733856</v>
      </c>
      <c r="BD286" s="83">
        <f t="shared" si="589"/>
        <v>96557100.54733856</v>
      </c>
      <c r="BE286" s="83">
        <f t="shared" si="644"/>
        <v>0</v>
      </c>
      <c r="BF286" s="83">
        <f t="shared" si="645"/>
        <v>0</v>
      </c>
      <c r="BG286" s="83">
        <f t="shared" si="590"/>
        <v>96557100.54733856</v>
      </c>
      <c r="BH286" s="83">
        <f t="shared" si="591"/>
        <v>93458864.355975062</v>
      </c>
      <c r="BI286" s="83">
        <f t="shared" si="592"/>
        <v>101418903.12909846</v>
      </c>
      <c r="BJ286" s="83">
        <f t="shared" si="593"/>
        <v>96557100.61176917</v>
      </c>
      <c r="BK286" s="83">
        <f t="shared" si="594"/>
        <v>96557100.54733856</v>
      </c>
      <c r="BL286" s="83">
        <f t="shared" si="595"/>
        <v>96557100.54733856</v>
      </c>
      <c r="BM286" s="83">
        <f t="shared" si="596"/>
        <v>98032374.132189959</v>
      </c>
      <c r="BN286" s="83">
        <f t="shared" si="597"/>
        <v>96491475.190162271</v>
      </c>
      <c r="BO286" s="83">
        <f t="shared" si="646"/>
        <v>0</v>
      </c>
      <c r="BP286" s="83">
        <f t="shared" si="598"/>
        <v>71611752.552295282</v>
      </c>
      <c r="BQ286" s="83">
        <f t="shared" si="599"/>
        <v>97394923.826752618</v>
      </c>
      <c r="BR286" s="83">
        <f t="shared" si="600"/>
        <v>97394923.826752618</v>
      </c>
      <c r="BS286" s="83">
        <f t="shared" si="601"/>
        <v>97394923.826752618</v>
      </c>
      <c r="BT286" s="83">
        <f t="shared" si="602"/>
        <v>97394923.826752618</v>
      </c>
      <c r="BU286" s="83">
        <f t="shared" si="603"/>
        <v>97394923.826752618</v>
      </c>
      <c r="BV286" s="83">
        <f t="shared" si="604"/>
        <v>94263108.138352975</v>
      </c>
      <c r="BW286" s="83">
        <f t="shared" si="605"/>
        <v>102310183.69593309</v>
      </c>
      <c r="BX286" s="83">
        <f t="shared" si="606"/>
        <v>97394923.890436992</v>
      </c>
      <c r="BY286" s="83">
        <f t="shared" si="607"/>
        <v>97394923.826752618</v>
      </c>
      <c r="BZ286" s="83">
        <f t="shared" si="608"/>
        <v>97394923.826752618</v>
      </c>
      <c r="CA286" s="83">
        <f t="shared" si="609"/>
        <v>98885947.85182263</v>
      </c>
      <c r="CB286" s="83">
        <f t="shared" si="610"/>
        <v>97328537.546320155</v>
      </c>
      <c r="CC286" s="84"/>
      <c r="CD286" s="84"/>
      <c r="CE286" s="84"/>
      <c r="CF286" s="84"/>
      <c r="CG286" s="84"/>
      <c r="CH286" s="84"/>
      <c r="CI286" s="84"/>
      <c r="CJ286" s="84"/>
      <c r="CK286" s="84"/>
      <c r="CL286" s="83">
        <f t="shared" si="635"/>
        <v>0</v>
      </c>
      <c r="CM286" s="83">
        <f t="shared" si="636"/>
        <v>4861802.5817598999</v>
      </c>
      <c r="CN286" s="83">
        <f t="shared" si="637"/>
        <v>6.4430609345436096E-2</v>
      </c>
      <c r="CO286" s="83">
        <f t="shared" si="611"/>
        <v>0</v>
      </c>
      <c r="CP286" s="83">
        <f t="shared" si="612"/>
        <v>0</v>
      </c>
      <c r="CQ286" s="83">
        <f t="shared" si="613"/>
        <v>0</v>
      </c>
      <c r="CR286" s="83">
        <f t="shared" si="614"/>
        <v>0</v>
      </c>
      <c r="CS286" s="83">
        <f t="shared" si="615"/>
        <v>0</v>
      </c>
      <c r="CT286" s="83">
        <f t="shared" si="616"/>
        <v>0</v>
      </c>
      <c r="CU286" s="83">
        <f t="shared" si="617"/>
        <v>0</v>
      </c>
      <c r="CV286" s="83">
        <f t="shared" si="647"/>
        <v>0</v>
      </c>
      <c r="CW286" s="83">
        <f>INDEX($CO:$CU,ROW(),MATCH($CW$42,$CO$47:$CU$47,0))</f>
        <v>0</v>
      </c>
      <c r="CX286" s="83">
        <f t="shared" si="638"/>
        <v>1475273.5848513991</v>
      </c>
      <c r="CY286" s="83">
        <f t="shared" si="639"/>
        <v>0</v>
      </c>
      <c r="CZ286" s="83">
        <f t="shared" si="648"/>
        <v>0</v>
      </c>
      <c r="DA286" s="83">
        <f t="shared" si="649"/>
        <v>4915259.8691804707</v>
      </c>
      <c r="DB286" s="83">
        <f t="shared" si="650"/>
        <v>6.3684374094009399E-2</v>
      </c>
      <c r="DC286" s="83">
        <f t="shared" si="618"/>
        <v>0</v>
      </c>
      <c r="DD286" s="83">
        <f t="shared" si="619"/>
        <v>0</v>
      </c>
      <c r="DE286" s="83">
        <f t="shared" si="620"/>
        <v>0</v>
      </c>
      <c r="DF286" s="83">
        <f t="shared" si="621"/>
        <v>0</v>
      </c>
      <c r="DG286" s="83">
        <f t="shared" si="622"/>
        <v>0</v>
      </c>
      <c r="DH286" s="83">
        <f t="shared" si="623"/>
        <v>0</v>
      </c>
      <c r="DI286" s="83">
        <f t="shared" si="624"/>
        <v>0</v>
      </c>
      <c r="DJ286" s="83">
        <f t="shared" si="651"/>
        <v>0</v>
      </c>
      <c r="DK286" s="83">
        <f>INDEX($DC:$DI,ROW(),MATCH($DK$42,$DC$47:$DI$47,0))</f>
        <v>0</v>
      </c>
      <c r="DL286" s="83">
        <f t="shared" si="652"/>
        <v>1491024.0250700116</v>
      </c>
      <c r="DM286" s="83">
        <f t="shared" si="653"/>
        <v>0</v>
      </c>
      <c r="DN286" s="83">
        <f t="shared" si="654"/>
        <v>0</v>
      </c>
      <c r="DO286" s="83">
        <f t="shared" si="655"/>
        <v>333686.31909744866</v>
      </c>
      <c r="DP286" s="83">
        <f t="shared" si="656"/>
        <v>0</v>
      </c>
      <c r="DQ286" s="83">
        <f t="shared" si="657"/>
        <v>0</v>
      </c>
      <c r="DR286" s="83">
        <f t="shared" si="658"/>
        <v>0</v>
      </c>
      <c r="DS286" s="83">
        <f t="shared" si="659"/>
        <v>0</v>
      </c>
      <c r="DT286" s="83">
        <f t="shared" si="660"/>
        <v>0</v>
      </c>
      <c r="DU286" s="83">
        <f t="shared" si="661"/>
        <v>0</v>
      </c>
      <c r="DV286" s="83">
        <f t="shared" si="662"/>
        <v>60881.221219020059</v>
      </c>
      <c r="DW286" s="83">
        <f t="shared" si="663"/>
        <v>0</v>
      </c>
      <c r="DX286" s="83">
        <f t="shared" si="664"/>
        <v>0</v>
      </c>
      <c r="DY286" s="83">
        <f t="shared" si="665"/>
        <v>334096.46812659741</v>
      </c>
      <c r="DZ286" s="83">
        <f t="shared" si="666"/>
        <v>0</v>
      </c>
      <c r="EA286" s="83">
        <f t="shared" si="667"/>
        <v>0</v>
      </c>
      <c r="EB286" s="83">
        <f t="shared" si="668"/>
        <v>0</v>
      </c>
      <c r="EC286" s="83">
        <f t="shared" si="669"/>
        <v>0</v>
      </c>
      <c r="ED286" s="83">
        <f t="shared" si="670"/>
        <v>0</v>
      </c>
      <c r="EE286" s="83">
        <f t="shared" si="671"/>
        <v>0</v>
      </c>
      <c r="EF286" s="83">
        <f t="shared" si="672"/>
        <v>60964.205174284456</v>
      </c>
      <c r="EG286" s="83">
        <f t="shared" si="673"/>
        <v>0</v>
      </c>
      <c r="EH286" s="83">
        <f t="shared" si="674"/>
        <v>0</v>
      </c>
      <c r="EI286" s="83">
        <f t="shared" si="675"/>
        <v>4528116.2626624508</v>
      </c>
      <c r="EJ286" s="83">
        <f t="shared" si="676"/>
        <v>6.4430609345436096E-2</v>
      </c>
      <c r="EK286" s="83">
        <f t="shared" si="677"/>
        <v>0</v>
      </c>
      <c r="EL286" s="83">
        <f t="shared" si="678"/>
        <v>0</v>
      </c>
      <c r="EM286" s="83">
        <f t="shared" si="679"/>
        <v>0</v>
      </c>
      <c r="EN286" s="83">
        <f t="shared" si="680"/>
        <v>0</v>
      </c>
      <c r="EO286" s="83">
        <f t="shared" si="681"/>
        <v>0</v>
      </c>
      <c r="EP286" s="83">
        <f t="shared" si="625"/>
        <v>0</v>
      </c>
      <c r="EQ286" s="83">
        <f t="shared" si="626"/>
        <v>0</v>
      </c>
      <c r="ER286" s="83">
        <f t="shared" si="682"/>
        <v>0</v>
      </c>
      <c r="ES286" s="83">
        <f>INDEX($EK:$EQ,ROW(),MATCH($ES$42,$EK$47:$EQ$47,0))</f>
        <v>0</v>
      </c>
      <c r="ET286" s="83">
        <f t="shared" si="683"/>
        <v>1414392.3636323791</v>
      </c>
      <c r="EU286" s="83">
        <f t="shared" si="684"/>
        <v>0</v>
      </c>
      <c r="EV286" s="83">
        <f t="shared" si="685"/>
        <v>0</v>
      </c>
      <c r="EW286" s="83">
        <f t="shared" si="686"/>
        <v>4581163.4010538729</v>
      </c>
      <c r="EX286" s="83">
        <f t="shared" si="687"/>
        <v>6.3684374094009399E-2</v>
      </c>
      <c r="EY286" s="83">
        <f t="shared" si="688"/>
        <v>0</v>
      </c>
      <c r="EZ286" s="83">
        <f t="shared" si="689"/>
        <v>0</v>
      </c>
      <c r="FA286" s="83">
        <f t="shared" si="690"/>
        <v>0</v>
      </c>
      <c r="FB286" s="83">
        <f t="shared" si="691"/>
        <v>0</v>
      </c>
      <c r="FC286" s="83">
        <f t="shared" si="692"/>
        <v>0</v>
      </c>
      <c r="FD286" s="83">
        <f t="shared" si="627"/>
        <v>0</v>
      </c>
      <c r="FE286" s="83">
        <f t="shared" si="628"/>
        <v>0</v>
      </c>
      <c r="FF286" s="83">
        <f t="shared" si="693"/>
        <v>0</v>
      </c>
      <c r="FG286" s="113">
        <f>INDEX($EY:$FE,ROW(),MATCH($FG$42,$EY$47:$FE$47,0))</f>
        <v>0</v>
      </c>
      <c r="FH286" s="83">
        <f t="shared" si="694"/>
        <v>1430059.8198957271</v>
      </c>
      <c r="FI286" s="83">
        <f t="shared" si="695"/>
        <v>0</v>
      </c>
      <c r="FJ286" s="84">
        <v>3430775.77674211</v>
      </c>
      <c r="FK286" s="84">
        <v>936455.39015675196</v>
      </c>
      <c r="FL286" s="84"/>
      <c r="FM286" s="83">
        <f t="shared" si="629"/>
        <v>0</v>
      </c>
      <c r="FN286" s="83">
        <f t="shared" si="630"/>
        <v>0</v>
      </c>
      <c r="FO286" s="83">
        <f t="shared" si="696"/>
        <v>936455.39015675196</v>
      </c>
      <c r="FP286" s="84">
        <v>7070678.6574654104</v>
      </c>
      <c r="FQ286" s="84">
        <v>99438781.908036903</v>
      </c>
      <c r="FR286" s="83">
        <f t="shared" si="697"/>
        <v>99438781.908036947</v>
      </c>
      <c r="FS286" s="83">
        <f t="shared" si="698"/>
        <v>0</v>
      </c>
      <c r="FT286" s="84">
        <v>96735334.417470396</v>
      </c>
      <c r="FU286" s="83">
        <f t="shared" si="631"/>
        <v>0</v>
      </c>
      <c r="FV286" s="83">
        <f t="shared" si="632"/>
        <v>0</v>
      </c>
      <c r="FW286" s="83">
        <f t="shared" si="633"/>
        <v>0</v>
      </c>
      <c r="FX286" s="84">
        <v>56133203.859999999</v>
      </c>
      <c r="FY286" s="83">
        <f t="shared" si="699"/>
        <v>32597269.96717459</v>
      </c>
      <c r="FZ286" s="83">
        <f t="shared" si="634"/>
        <v>113740.18984369934</v>
      </c>
      <c r="GA286" s="83">
        <f t="shared" si="700"/>
        <v>0</v>
      </c>
      <c r="GB286" s="83">
        <f t="shared" si="701"/>
        <v>0</v>
      </c>
      <c r="GC286" s="83">
        <f t="shared" si="702"/>
        <v>0</v>
      </c>
      <c r="GD286" s="83">
        <f t="shared" si="703"/>
        <v>0</v>
      </c>
      <c r="GE286" s="83">
        <f t="shared" si="704"/>
        <v>0</v>
      </c>
      <c r="GF286" s="83">
        <f t="shared" si="705"/>
        <v>0</v>
      </c>
      <c r="GG286" s="83">
        <f t="shared" si="706"/>
        <v>0</v>
      </c>
      <c r="GH286" s="83">
        <f t="shared" si="707"/>
        <v>0</v>
      </c>
      <c r="GI286" s="83">
        <f t="shared" si="708"/>
        <v>0</v>
      </c>
      <c r="GJ286" s="83">
        <f t="shared" si="709"/>
        <v>96557100.54733856</v>
      </c>
      <c r="GK286" s="83">
        <f t="shared" si="710"/>
        <v>96557100.54733856</v>
      </c>
      <c r="GL286" s="83">
        <f t="shared" si="711"/>
        <v>0</v>
      </c>
      <c r="GM286" s="83">
        <f t="shared" si="712"/>
        <v>0</v>
      </c>
      <c r="GN286" s="83">
        <f t="shared" si="713"/>
        <v>0</v>
      </c>
      <c r="GO286" s="83">
        <f t="shared" si="714"/>
        <v>96557100.54733856</v>
      </c>
      <c r="GP286" s="83">
        <f t="shared" si="715"/>
        <v>0</v>
      </c>
      <c r="GQ286" s="83">
        <f t="shared" si="716"/>
        <v>0</v>
      </c>
      <c r="GR286" s="83">
        <f t="shared" si="717"/>
        <v>0</v>
      </c>
      <c r="GS286" s="83">
        <f t="shared" si="718"/>
        <v>0</v>
      </c>
      <c r="GT286" s="83">
        <f t="shared" si="719"/>
        <v>0</v>
      </c>
      <c r="GU286" s="83">
        <f t="shared" si="720"/>
        <v>0</v>
      </c>
      <c r="GV286" s="83">
        <f t="shared" si="721"/>
        <v>0</v>
      </c>
      <c r="GW286" s="83">
        <f t="shared" si="722"/>
        <v>0</v>
      </c>
      <c r="GX286" s="83">
        <f t="shared" si="723"/>
        <v>0</v>
      </c>
      <c r="GY286" s="83">
        <f t="shared" si="724"/>
        <v>0</v>
      </c>
      <c r="GZ286" s="83">
        <f t="shared" si="725"/>
        <v>101418903.12909846</v>
      </c>
      <c r="HA286" s="83">
        <f t="shared" si="726"/>
        <v>96557100.61176917</v>
      </c>
      <c r="HB286" s="83">
        <f t="shared" si="727"/>
        <v>0</v>
      </c>
      <c r="HC286" s="83">
        <f t="shared" si="728"/>
        <v>0</v>
      </c>
      <c r="HD286" s="83">
        <f t="shared" si="729"/>
        <v>0</v>
      </c>
      <c r="HE286" s="83">
        <f t="shared" si="730"/>
        <v>98032374.132189959</v>
      </c>
      <c r="HF286" s="83">
        <f t="shared" si="731"/>
        <v>0</v>
      </c>
      <c r="HG286" s="83">
        <f t="shared" si="732"/>
        <v>0</v>
      </c>
      <c r="HH286" s="83">
        <f t="shared" si="733"/>
        <v>101084806.66097187</v>
      </c>
      <c r="HI286" s="83">
        <f t="shared" si="734"/>
        <v>96557100.61176917</v>
      </c>
      <c r="HJ286" s="83">
        <f t="shared" si="735"/>
        <v>0</v>
      </c>
      <c r="HK286" s="83">
        <f t="shared" si="736"/>
        <v>0</v>
      </c>
      <c r="HL286" s="83">
        <f t="shared" si="737"/>
        <v>0</v>
      </c>
      <c r="HM286" s="83">
        <f t="shared" si="738"/>
        <v>97971409.927015677</v>
      </c>
      <c r="HN286" s="83">
        <f t="shared" si="739"/>
        <v>0</v>
      </c>
    </row>
    <row r="287" spans="1:222" x14ac:dyDescent="0.2">
      <c r="A287" s="63"/>
      <c r="K287" s="64" t="s">
        <v>592</v>
      </c>
      <c r="L287" s="64"/>
      <c r="M287" s="84">
        <v>1</v>
      </c>
      <c r="N287" s="84">
        <v>3</v>
      </c>
      <c r="O287" s="84"/>
      <c r="P287" s="84"/>
      <c r="Q287" s="84"/>
      <c r="R287" s="84">
        <v>1</v>
      </c>
      <c r="S287" s="83">
        <f t="shared" si="640"/>
        <v>70</v>
      </c>
      <c r="T287" s="87">
        <f t="shared" si="641"/>
        <v>0</v>
      </c>
      <c r="U287" s="84"/>
      <c r="V287" s="84"/>
      <c r="W287" s="85">
        <v>1.0072111816301399</v>
      </c>
      <c r="X287" s="85">
        <v>1.0071139999201399</v>
      </c>
      <c r="Y287" s="85">
        <v>1.00736370342005</v>
      </c>
      <c r="Z287" s="85">
        <v>1.00721118124415</v>
      </c>
      <c r="AA287" s="85">
        <v>1.0072111816301399</v>
      </c>
      <c r="AB287" s="85">
        <v>1.0072111816301399</v>
      </c>
      <c r="AC287" s="85">
        <v>1.0072111816301399</v>
      </c>
      <c r="AD287" s="85">
        <v>1.00723233976281</v>
      </c>
      <c r="AE287" s="85">
        <v>1.00720993640421</v>
      </c>
      <c r="AF287" s="98">
        <v>2650970573.2030101</v>
      </c>
      <c r="AG287" s="84">
        <v>2550935613.1979799</v>
      </c>
      <c r="AH287" s="84">
        <v>2810721241.3034</v>
      </c>
      <c r="AI287" s="84">
        <v>2650970740.82197</v>
      </c>
      <c r="AJ287" s="84">
        <v>2650970573.2030101</v>
      </c>
      <c r="AK287" s="84">
        <v>2650970573.2030101</v>
      </c>
      <c r="AL287" s="98">
        <v>2650970573.2030101</v>
      </c>
      <c r="AM287" s="84">
        <v>2670694635.06672</v>
      </c>
      <c r="AN287" s="84">
        <v>2648938200.2464399</v>
      </c>
      <c r="AO287" s="84">
        <v>24882536.603799801</v>
      </c>
      <c r="AP287" s="84"/>
      <c r="AQ287" s="84">
        <v>-13906301.6291325</v>
      </c>
      <c r="AR287" s="84"/>
      <c r="AS287" s="83">
        <f t="shared" si="642"/>
        <v>0</v>
      </c>
      <c r="AT287" s="83">
        <f t="shared" si="583"/>
        <v>0</v>
      </c>
      <c r="AU287" s="83">
        <f t="shared" si="643"/>
        <v>0</v>
      </c>
      <c r="AV287" s="84">
        <v>2359306994.0700002</v>
      </c>
      <c r="AW287" s="84">
        <v>2359306994.0700002</v>
      </c>
      <c r="AX287" s="84">
        <v>-193274742.18381599</v>
      </c>
      <c r="AY287" s="83">
        <f t="shared" si="584"/>
        <v>2345400692.4408679</v>
      </c>
      <c r="AZ287" s="83">
        <f t="shared" si="585"/>
        <v>2166032251.8861842</v>
      </c>
      <c r="BA287" s="83">
        <f t="shared" si="586"/>
        <v>2675853109.8068099</v>
      </c>
      <c r="BB287" s="83">
        <f t="shared" si="587"/>
        <v>2675853109.8068099</v>
      </c>
      <c r="BC287" s="83">
        <f t="shared" si="588"/>
        <v>2675853109.8068099</v>
      </c>
      <c r="BD287" s="83">
        <f t="shared" si="589"/>
        <v>2675853109.8068099</v>
      </c>
      <c r="BE287" s="83">
        <f t="shared" si="644"/>
        <v>0</v>
      </c>
      <c r="BF287" s="83">
        <f t="shared" si="645"/>
        <v>0</v>
      </c>
      <c r="BG287" s="83">
        <f t="shared" si="590"/>
        <v>2675853109.8068099</v>
      </c>
      <c r="BH287" s="83">
        <f t="shared" si="591"/>
        <v>2575818149.8017797</v>
      </c>
      <c r="BI287" s="83">
        <f t="shared" si="592"/>
        <v>2835603777.9071999</v>
      </c>
      <c r="BJ287" s="83">
        <f t="shared" si="593"/>
        <v>2675853277.4257698</v>
      </c>
      <c r="BK287" s="83">
        <f t="shared" si="594"/>
        <v>2675853109.8068099</v>
      </c>
      <c r="BL287" s="83">
        <f t="shared" si="595"/>
        <v>2675853109.8068099</v>
      </c>
      <c r="BM287" s="83">
        <f t="shared" si="596"/>
        <v>2695577171.6705198</v>
      </c>
      <c r="BN287" s="83">
        <f t="shared" si="597"/>
        <v>2673820736.8502398</v>
      </c>
      <c r="BO287" s="83">
        <f t="shared" si="646"/>
        <v>0</v>
      </c>
      <c r="BP287" s="83">
        <f t="shared" si="598"/>
        <v>2166032251.8861842</v>
      </c>
      <c r="BQ287" s="83">
        <f t="shared" si="599"/>
        <v>2694969740.1063328</v>
      </c>
      <c r="BR287" s="83">
        <f t="shared" si="600"/>
        <v>2694969740.1063328</v>
      </c>
      <c r="BS287" s="83">
        <f t="shared" si="601"/>
        <v>2694969740.1063328</v>
      </c>
      <c r="BT287" s="83">
        <f t="shared" si="602"/>
        <v>2694969740.1063328</v>
      </c>
      <c r="BU287" s="83">
        <f t="shared" si="603"/>
        <v>2694969740.1063328</v>
      </c>
      <c r="BV287" s="83">
        <f t="shared" si="604"/>
        <v>2593965505.5503521</v>
      </c>
      <c r="BW287" s="83">
        <f t="shared" si="605"/>
        <v>2856301095.5245929</v>
      </c>
      <c r="BX287" s="83">
        <f t="shared" si="606"/>
        <v>2694969907.9107757</v>
      </c>
      <c r="BY287" s="83">
        <f t="shared" si="607"/>
        <v>2694969740.1063328</v>
      </c>
      <c r="BZ287" s="83">
        <f t="shared" si="608"/>
        <v>2694969740.1063328</v>
      </c>
      <c r="CA287" s="83">
        <f t="shared" si="609"/>
        <v>2714892542.674036</v>
      </c>
      <c r="CB287" s="83">
        <f t="shared" si="610"/>
        <v>2692919412.8126988</v>
      </c>
      <c r="CC287" s="84"/>
      <c r="CD287" s="84"/>
      <c r="CE287" s="84"/>
      <c r="CF287" s="84"/>
      <c r="CG287" s="84"/>
      <c r="CH287" s="84"/>
      <c r="CI287" s="84"/>
      <c r="CJ287" s="84"/>
      <c r="CK287" s="84"/>
      <c r="CL287" s="83">
        <f t="shared" si="635"/>
        <v>0</v>
      </c>
      <c r="CM287" s="83">
        <f t="shared" si="636"/>
        <v>159750668.10038996</v>
      </c>
      <c r="CN287" s="83">
        <f t="shared" si="637"/>
        <v>167.61895990371704</v>
      </c>
      <c r="CO287" s="83">
        <f t="shared" si="611"/>
        <v>0</v>
      </c>
      <c r="CP287" s="83">
        <f t="shared" si="612"/>
        <v>0</v>
      </c>
      <c r="CQ287" s="83">
        <f t="shared" si="613"/>
        <v>0</v>
      </c>
      <c r="CR287" s="83">
        <f t="shared" si="614"/>
        <v>0</v>
      </c>
      <c r="CS287" s="83">
        <f t="shared" si="615"/>
        <v>0</v>
      </c>
      <c r="CT287" s="83">
        <f t="shared" si="616"/>
        <v>0</v>
      </c>
      <c r="CU287" s="83">
        <f t="shared" si="617"/>
        <v>0</v>
      </c>
      <c r="CV287" s="83">
        <f t="shared" si="647"/>
        <v>0</v>
      </c>
      <c r="CW287" s="83">
        <f>INDEX($CO:$CU,ROW(),MATCH($CW$42,$CO$47:$CU$47,0))</f>
        <v>0</v>
      </c>
      <c r="CX287" s="83">
        <f t="shared" si="638"/>
        <v>19724061.863709927</v>
      </c>
      <c r="CY287" s="83">
        <f t="shared" si="639"/>
        <v>0</v>
      </c>
      <c r="CZ287" s="83">
        <f t="shared" si="648"/>
        <v>0</v>
      </c>
      <c r="DA287" s="83">
        <f t="shared" si="649"/>
        <v>161331355.4182601</v>
      </c>
      <c r="DB287" s="83">
        <f t="shared" si="650"/>
        <v>167.80444288253784</v>
      </c>
      <c r="DC287" s="83">
        <f t="shared" si="618"/>
        <v>0</v>
      </c>
      <c r="DD287" s="83">
        <f t="shared" si="619"/>
        <v>0</v>
      </c>
      <c r="DE287" s="83">
        <f t="shared" si="620"/>
        <v>0</v>
      </c>
      <c r="DF287" s="83">
        <f t="shared" si="621"/>
        <v>0</v>
      </c>
      <c r="DG287" s="83">
        <f t="shared" si="622"/>
        <v>0</v>
      </c>
      <c r="DH287" s="83">
        <f t="shared" si="623"/>
        <v>0</v>
      </c>
      <c r="DI287" s="83">
        <f t="shared" si="624"/>
        <v>0</v>
      </c>
      <c r="DJ287" s="83">
        <f t="shared" si="651"/>
        <v>0</v>
      </c>
      <c r="DK287" s="83">
        <f>INDEX($DC:$DI,ROW(),MATCH($DK$42,$DC$47:$DI$47,0))</f>
        <v>0</v>
      </c>
      <c r="DL287" s="83">
        <f t="shared" si="652"/>
        <v>19922802.567703247</v>
      </c>
      <c r="DM287" s="83">
        <f t="shared" si="653"/>
        <v>0</v>
      </c>
      <c r="DN287" s="83">
        <f t="shared" si="654"/>
        <v>0</v>
      </c>
      <c r="DO287" s="83">
        <f t="shared" si="655"/>
        <v>10964372.06474993</v>
      </c>
      <c r="DP287" s="83">
        <f t="shared" si="656"/>
        <v>0</v>
      </c>
      <c r="DQ287" s="83">
        <f t="shared" si="657"/>
        <v>0</v>
      </c>
      <c r="DR287" s="83">
        <f t="shared" si="658"/>
        <v>0</v>
      </c>
      <c r="DS287" s="83">
        <f t="shared" si="659"/>
        <v>0</v>
      </c>
      <c r="DT287" s="83">
        <f t="shared" si="660"/>
        <v>0</v>
      </c>
      <c r="DU287" s="83">
        <f t="shared" si="661"/>
        <v>0</v>
      </c>
      <c r="DV287" s="83">
        <f t="shared" si="662"/>
        <v>813967.65047014481</v>
      </c>
      <c r="DW287" s="83">
        <f t="shared" si="663"/>
        <v>0</v>
      </c>
      <c r="DX287" s="83">
        <f t="shared" si="664"/>
        <v>0</v>
      </c>
      <c r="DY287" s="83">
        <f t="shared" si="665"/>
        <v>10965897.526859423</v>
      </c>
      <c r="DZ287" s="83">
        <f t="shared" si="666"/>
        <v>0</v>
      </c>
      <c r="EA287" s="83">
        <f t="shared" si="667"/>
        <v>0</v>
      </c>
      <c r="EB287" s="83">
        <f t="shared" si="668"/>
        <v>0</v>
      </c>
      <c r="EC287" s="83">
        <f t="shared" si="669"/>
        <v>0</v>
      </c>
      <c r="ED287" s="83">
        <f t="shared" si="670"/>
        <v>0</v>
      </c>
      <c r="EE287" s="83">
        <f t="shared" si="671"/>
        <v>0</v>
      </c>
      <c r="EF287" s="83">
        <f t="shared" si="672"/>
        <v>814593.06018036231</v>
      </c>
      <c r="EG287" s="83">
        <f t="shared" si="673"/>
        <v>0</v>
      </c>
      <c r="EH287" s="83">
        <f t="shared" si="674"/>
        <v>0</v>
      </c>
      <c r="EI287" s="83">
        <f t="shared" si="675"/>
        <v>148786296.03564003</v>
      </c>
      <c r="EJ287" s="83">
        <f t="shared" si="676"/>
        <v>167.61895990371704</v>
      </c>
      <c r="EK287" s="83">
        <f t="shared" si="677"/>
        <v>0</v>
      </c>
      <c r="EL287" s="83">
        <f t="shared" si="678"/>
        <v>0</v>
      </c>
      <c r="EM287" s="83">
        <f t="shared" si="679"/>
        <v>0</v>
      </c>
      <c r="EN287" s="83">
        <f t="shared" si="680"/>
        <v>0</v>
      </c>
      <c r="EO287" s="83">
        <f t="shared" si="681"/>
        <v>0</v>
      </c>
      <c r="EP287" s="83">
        <f t="shared" si="625"/>
        <v>0</v>
      </c>
      <c r="EQ287" s="83">
        <f t="shared" si="626"/>
        <v>0</v>
      </c>
      <c r="ER287" s="83">
        <f t="shared" si="682"/>
        <v>0</v>
      </c>
      <c r="ES287" s="83">
        <f>INDEX($EK:$EQ,ROW(),MATCH($ES$42,$EK$47:$EQ$47,0))</f>
        <v>0</v>
      </c>
      <c r="ET287" s="83">
        <f t="shared" si="683"/>
        <v>18910094.213239782</v>
      </c>
      <c r="EU287" s="83">
        <f t="shared" si="684"/>
        <v>0</v>
      </c>
      <c r="EV287" s="83">
        <f t="shared" si="685"/>
        <v>0</v>
      </c>
      <c r="EW287" s="83">
        <f t="shared" si="686"/>
        <v>150365457.89140067</v>
      </c>
      <c r="EX287" s="83">
        <f t="shared" si="687"/>
        <v>167.80444288253784</v>
      </c>
      <c r="EY287" s="83">
        <f t="shared" si="688"/>
        <v>0</v>
      </c>
      <c r="EZ287" s="83">
        <f t="shared" si="689"/>
        <v>0</v>
      </c>
      <c r="FA287" s="83">
        <f t="shared" si="690"/>
        <v>0</v>
      </c>
      <c r="FB287" s="83">
        <f t="shared" si="691"/>
        <v>0</v>
      </c>
      <c r="FC287" s="83">
        <f t="shared" si="692"/>
        <v>0</v>
      </c>
      <c r="FD287" s="83">
        <f t="shared" si="627"/>
        <v>0</v>
      </c>
      <c r="FE287" s="83">
        <f t="shared" si="628"/>
        <v>0</v>
      </c>
      <c r="FF287" s="83">
        <f t="shared" si="693"/>
        <v>0</v>
      </c>
      <c r="FG287" s="113">
        <f>INDEX($EY:$FE,ROW(),MATCH($FG$42,$EY$47:$FE$47,0))</f>
        <v>0</v>
      </c>
      <c r="FH287" s="83">
        <f t="shared" si="694"/>
        <v>19108209.507522885</v>
      </c>
      <c r="FI287" s="83">
        <f t="shared" si="695"/>
        <v>0</v>
      </c>
      <c r="FJ287" s="84">
        <v>47388204.192286901</v>
      </c>
      <c r="FK287" s="84">
        <v>22440004.5779448</v>
      </c>
      <c r="FL287" s="84"/>
      <c r="FM287" s="83">
        <f t="shared" si="629"/>
        <v>0</v>
      </c>
      <c r="FN287" s="83">
        <f t="shared" si="630"/>
        <v>0</v>
      </c>
      <c r="FO287" s="83">
        <f t="shared" si="696"/>
        <v>22440004.5779448</v>
      </c>
      <c r="FP287" s="84">
        <v>233658173.96690801</v>
      </c>
      <c r="FQ287" s="84">
        <v>2809534551.8225598</v>
      </c>
      <c r="FR287" s="83">
        <f t="shared" si="697"/>
        <v>2809534551.822566</v>
      </c>
      <c r="FS287" s="83">
        <f t="shared" si="698"/>
        <v>6.198883056640625E-6</v>
      </c>
      <c r="FT287" s="84">
        <v>2645704586.6258898</v>
      </c>
      <c r="FU287" s="83">
        <f t="shared" si="631"/>
        <v>0</v>
      </c>
      <c r="FV287" s="83">
        <f t="shared" si="632"/>
        <v>0</v>
      </c>
      <c r="FW287" s="83">
        <f t="shared" si="633"/>
        <v>0</v>
      </c>
      <c r="FX287" s="84">
        <v>1383532033.5</v>
      </c>
      <c r="FY287" s="83">
        <f t="shared" si="699"/>
        <v>1053079616.134058</v>
      </c>
      <c r="FZ287" s="83">
        <f t="shared" si="634"/>
        <v>5265986.5771203041</v>
      </c>
      <c r="GA287" s="83">
        <f t="shared" si="700"/>
        <v>0</v>
      </c>
      <c r="GB287" s="83">
        <f t="shared" si="701"/>
        <v>0</v>
      </c>
      <c r="GC287" s="83">
        <f t="shared" si="702"/>
        <v>0</v>
      </c>
      <c r="GD287" s="83">
        <f t="shared" si="703"/>
        <v>0</v>
      </c>
      <c r="GE287" s="83">
        <f t="shared" si="704"/>
        <v>0</v>
      </c>
      <c r="GF287" s="83">
        <f t="shared" si="705"/>
        <v>0</v>
      </c>
      <c r="GG287" s="83">
        <f t="shared" si="706"/>
        <v>0</v>
      </c>
      <c r="GH287" s="83">
        <f t="shared" si="707"/>
        <v>0</v>
      </c>
      <c r="GI287" s="83">
        <f t="shared" si="708"/>
        <v>0</v>
      </c>
      <c r="GJ287" s="83">
        <f t="shared" si="709"/>
        <v>2675853109.8068099</v>
      </c>
      <c r="GK287" s="83">
        <f t="shared" si="710"/>
        <v>2675853109.8068099</v>
      </c>
      <c r="GL287" s="83">
        <f t="shared" si="711"/>
        <v>0</v>
      </c>
      <c r="GM287" s="83">
        <f t="shared" si="712"/>
        <v>0</v>
      </c>
      <c r="GN287" s="83">
        <f t="shared" si="713"/>
        <v>0</v>
      </c>
      <c r="GO287" s="83">
        <f t="shared" si="714"/>
        <v>2675853109.8068099</v>
      </c>
      <c r="GP287" s="83">
        <f t="shared" si="715"/>
        <v>0</v>
      </c>
      <c r="GQ287" s="83">
        <f t="shared" si="716"/>
        <v>0</v>
      </c>
      <c r="GR287" s="83">
        <f t="shared" si="717"/>
        <v>0</v>
      </c>
      <c r="GS287" s="83">
        <f t="shared" si="718"/>
        <v>0</v>
      </c>
      <c r="GT287" s="83">
        <f t="shared" si="719"/>
        <v>0</v>
      </c>
      <c r="GU287" s="83">
        <f t="shared" si="720"/>
        <v>0</v>
      </c>
      <c r="GV287" s="83">
        <f t="shared" si="721"/>
        <v>0</v>
      </c>
      <c r="GW287" s="83">
        <f t="shared" si="722"/>
        <v>0</v>
      </c>
      <c r="GX287" s="83">
        <f t="shared" si="723"/>
        <v>0</v>
      </c>
      <c r="GY287" s="83">
        <f t="shared" si="724"/>
        <v>0</v>
      </c>
      <c r="GZ287" s="83">
        <f t="shared" si="725"/>
        <v>2835603777.9071999</v>
      </c>
      <c r="HA287" s="83">
        <f t="shared" si="726"/>
        <v>2675853277.4257698</v>
      </c>
      <c r="HB287" s="83">
        <f t="shared" si="727"/>
        <v>0</v>
      </c>
      <c r="HC287" s="83">
        <f t="shared" si="728"/>
        <v>0</v>
      </c>
      <c r="HD287" s="83">
        <f t="shared" si="729"/>
        <v>0</v>
      </c>
      <c r="HE287" s="83">
        <f t="shared" si="730"/>
        <v>2695577171.6705198</v>
      </c>
      <c r="HF287" s="83">
        <f t="shared" si="731"/>
        <v>0</v>
      </c>
      <c r="HG287" s="83">
        <f t="shared" si="732"/>
        <v>0</v>
      </c>
      <c r="HH287" s="83">
        <f t="shared" si="733"/>
        <v>2824637880.3803406</v>
      </c>
      <c r="HI287" s="83">
        <f t="shared" si="734"/>
        <v>2675853277.4257698</v>
      </c>
      <c r="HJ287" s="83">
        <f t="shared" si="735"/>
        <v>0</v>
      </c>
      <c r="HK287" s="83">
        <f t="shared" si="736"/>
        <v>0</v>
      </c>
      <c r="HL287" s="83">
        <f t="shared" si="737"/>
        <v>0</v>
      </c>
      <c r="HM287" s="83">
        <f t="shared" si="738"/>
        <v>2694762578.6103396</v>
      </c>
      <c r="HN287" s="83">
        <f t="shared" si="739"/>
        <v>0</v>
      </c>
    </row>
    <row r="288" spans="1:222" x14ac:dyDescent="0.2">
      <c r="A288" s="63"/>
      <c r="K288" s="64" t="s">
        <v>593</v>
      </c>
      <c r="L288" s="64"/>
      <c r="M288" s="84">
        <v>1</v>
      </c>
      <c r="N288" s="84">
        <v>3</v>
      </c>
      <c r="O288" s="84"/>
      <c r="P288" s="84"/>
      <c r="Q288" s="84"/>
      <c r="R288" s="84">
        <v>1</v>
      </c>
      <c r="S288" s="83">
        <f t="shared" si="640"/>
        <v>70</v>
      </c>
      <c r="T288" s="87">
        <f t="shared" si="641"/>
        <v>0</v>
      </c>
      <c r="U288" s="84"/>
      <c r="V288" s="84"/>
      <c r="W288" s="85">
        <v>1.00000000049925</v>
      </c>
      <c r="X288" s="85">
        <v>1.00000000049925</v>
      </c>
      <c r="Y288" s="85">
        <v>1.00000000049925</v>
      </c>
      <c r="Z288" s="85">
        <v>1.00000000049925</v>
      </c>
      <c r="AA288" s="85">
        <v>1.00000000049925</v>
      </c>
      <c r="AB288" s="85">
        <v>1.00000000049925</v>
      </c>
      <c r="AC288" s="85">
        <v>1.00000000049925</v>
      </c>
      <c r="AD288" s="85">
        <v>1.0000000004538601</v>
      </c>
      <c r="AE288" s="85">
        <v>1.00000000049925</v>
      </c>
      <c r="AF288" s="98">
        <v>5.6091436859197099E-4</v>
      </c>
      <c r="AG288" s="84">
        <v>5.6091436859197099E-4</v>
      </c>
      <c r="AH288" s="84">
        <v>5.6091436859197099E-4</v>
      </c>
      <c r="AI288" s="84">
        <v>5.6091436859197099E-4</v>
      </c>
      <c r="AJ288" s="84">
        <v>5.6091436859197099E-4</v>
      </c>
      <c r="AK288" s="84">
        <v>5.6091436859197099E-4</v>
      </c>
      <c r="AL288" s="98">
        <v>5.6091436859197099E-4</v>
      </c>
      <c r="AM288" s="84">
        <v>6.1700578598308895E-4</v>
      </c>
      <c r="AN288" s="84">
        <v>5.6091436859197099E-4</v>
      </c>
      <c r="AO288" s="84">
        <v>-3.9883197658577303E-3</v>
      </c>
      <c r="AP288" s="84"/>
      <c r="AQ288" s="84">
        <v>-2.5423411977497298E-3</v>
      </c>
      <c r="AR288" s="84"/>
      <c r="AS288" s="83">
        <f t="shared" si="642"/>
        <v>0</v>
      </c>
      <c r="AT288" s="83">
        <f t="shared" si="583"/>
        <v>0</v>
      </c>
      <c r="AU288" s="83">
        <f t="shared" si="643"/>
        <v>0</v>
      </c>
      <c r="AV288" s="84">
        <v>1</v>
      </c>
      <c r="AW288" s="84">
        <v>1</v>
      </c>
      <c r="AX288" s="84"/>
      <c r="AY288" s="83">
        <f t="shared" si="584"/>
        <v>0.99745765880225024</v>
      </c>
      <c r="AZ288" s="83">
        <f t="shared" si="585"/>
        <v>1</v>
      </c>
      <c r="BA288" s="83">
        <f t="shared" si="586"/>
        <v>0.69897177838082036</v>
      </c>
      <c r="BB288" s="83">
        <f t="shared" si="587"/>
        <v>-3.427405397265759E-3</v>
      </c>
      <c r="BC288" s="83">
        <f t="shared" si="588"/>
        <v>-3.427405397265759E-3</v>
      </c>
      <c r="BD288" s="83">
        <f t="shared" si="589"/>
        <v>-3.427405397265759E-3</v>
      </c>
      <c r="BE288" s="83">
        <f t="shared" si="644"/>
        <v>0</v>
      </c>
      <c r="BF288" s="83">
        <f t="shared" si="645"/>
        <v>0</v>
      </c>
      <c r="BG288" s="83">
        <f t="shared" si="590"/>
        <v>-3.427405397265759E-3</v>
      </c>
      <c r="BH288" s="83">
        <f t="shared" si="591"/>
        <v>-3.427405397265759E-3</v>
      </c>
      <c r="BI288" s="83">
        <f t="shared" si="592"/>
        <v>-3.427405397265759E-3</v>
      </c>
      <c r="BJ288" s="83">
        <f t="shared" si="593"/>
        <v>-3.427405397265759E-3</v>
      </c>
      <c r="BK288" s="83">
        <f t="shared" si="594"/>
        <v>-3.427405397265759E-3</v>
      </c>
      <c r="BL288" s="83">
        <f t="shared" si="595"/>
        <v>-3.427405397265759E-3</v>
      </c>
      <c r="BM288" s="83">
        <f t="shared" si="596"/>
        <v>-3.3713139798746414E-3</v>
      </c>
      <c r="BN288" s="83">
        <f t="shared" si="597"/>
        <v>-3.427405397265759E-3</v>
      </c>
      <c r="BO288" s="83">
        <f t="shared" si="646"/>
        <v>0</v>
      </c>
      <c r="BP288" s="83">
        <f t="shared" si="598"/>
        <v>1</v>
      </c>
      <c r="BQ288" s="83">
        <f t="shared" si="599"/>
        <v>0.6989717783809043</v>
      </c>
      <c r="BR288" s="83">
        <f t="shared" si="600"/>
        <v>-3.4274053969857226E-3</v>
      </c>
      <c r="BS288" s="83">
        <f t="shared" si="601"/>
        <v>-3.4274053969857226E-3</v>
      </c>
      <c r="BT288" s="83">
        <f t="shared" si="602"/>
        <v>-3.4274053969857226E-3</v>
      </c>
      <c r="BU288" s="83">
        <f t="shared" si="603"/>
        <v>-3.4274053969857226E-3</v>
      </c>
      <c r="BV288" s="83">
        <f t="shared" si="604"/>
        <v>-3.4274053969857226E-3</v>
      </c>
      <c r="BW288" s="83">
        <f t="shared" si="605"/>
        <v>-3.4274053969857226E-3</v>
      </c>
      <c r="BX288" s="83">
        <f t="shared" si="606"/>
        <v>-3.4274053969857226E-3</v>
      </c>
      <c r="BY288" s="83">
        <f t="shared" si="607"/>
        <v>-3.4274053969857226E-3</v>
      </c>
      <c r="BZ288" s="83">
        <f t="shared" si="608"/>
        <v>-3.4274053969857226E-3</v>
      </c>
      <c r="CA288" s="83">
        <f t="shared" si="609"/>
        <v>-3.3713139795946072E-3</v>
      </c>
      <c r="CB288" s="83">
        <f t="shared" si="610"/>
        <v>-3.4274053969857226E-3</v>
      </c>
      <c r="CC288" s="84"/>
      <c r="CD288" s="84"/>
      <c r="CE288" s="84"/>
      <c r="CF288" s="84"/>
      <c r="CG288" s="84"/>
      <c r="CH288" s="84"/>
      <c r="CI288" s="84"/>
      <c r="CJ288" s="84"/>
      <c r="CK288" s="84"/>
      <c r="CL288" s="83">
        <f t="shared" si="635"/>
        <v>0</v>
      </c>
      <c r="CM288" s="83">
        <f t="shared" si="636"/>
        <v>0</v>
      </c>
      <c r="CN288" s="83">
        <f t="shared" si="637"/>
        <v>0</v>
      </c>
      <c r="CO288" s="83">
        <f t="shared" si="611"/>
        <v>0</v>
      </c>
      <c r="CP288" s="83">
        <f t="shared" si="612"/>
        <v>0</v>
      </c>
      <c r="CQ288" s="83">
        <f t="shared" si="613"/>
        <v>0.70239918377808608</v>
      </c>
      <c r="CR288" s="83">
        <f t="shared" si="614"/>
        <v>0</v>
      </c>
      <c r="CS288" s="83">
        <f t="shared" si="615"/>
        <v>0</v>
      </c>
      <c r="CT288" s="83">
        <f t="shared" si="616"/>
        <v>0.70239918377808608</v>
      </c>
      <c r="CU288" s="83">
        <f t="shared" si="617"/>
        <v>0.70239918377808608</v>
      </c>
      <c r="CV288" s="83">
        <f t="shared" si="647"/>
        <v>0.70239918377808608</v>
      </c>
      <c r="CW288" s="83">
        <f>INDEX($CO:$CU,ROW(),MATCH($CW$42,$CO$47:$CU$47,0))</f>
        <v>0.70239918377808608</v>
      </c>
      <c r="CX288" s="83">
        <f t="shared" si="638"/>
        <v>5.6091417391117629E-5</v>
      </c>
      <c r="CY288" s="83">
        <f t="shared" si="639"/>
        <v>0</v>
      </c>
      <c r="CZ288" s="83">
        <f t="shared" si="648"/>
        <v>0</v>
      </c>
      <c r="DA288" s="83">
        <f t="shared" si="649"/>
        <v>0</v>
      </c>
      <c r="DB288" s="83">
        <f t="shared" si="650"/>
        <v>0</v>
      </c>
      <c r="DC288" s="83">
        <f t="shared" si="618"/>
        <v>0</v>
      </c>
      <c r="DD288" s="83">
        <f t="shared" si="619"/>
        <v>0</v>
      </c>
      <c r="DE288" s="83">
        <f t="shared" si="620"/>
        <v>0.70239918377789001</v>
      </c>
      <c r="DF288" s="83">
        <f t="shared" si="621"/>
        <v>0</v>
      </c>
      <c r="DG288" s="83">
        <f t="shared" si="622"/>
        <v>0</v>
      </c>
      <c r="DH288" s="83">
        <f t="shared" si="623"/>
        <v>0.70239918377789001</v>
      </c>
      <c r="DI288" s="83">
        <f t="shared" si="624"/>
        <v>0.70239918377789001</v>
      </c>
      <c r="DJ288" s="83">
        <f t="shared" si="651"/>
        <v>0.70239918377789001</v>
      </c>
      <c r="DK288" s="83">
        <f>INDEX($DC:$DI,ROW(),MATCH($DK$42,$DC$47:$DI$47,0))</f>
        <v>0.70239918377789001</v>
      </c>
      <c r="DL288" s="83">
        <f t="shared" si="652"/>
        <v>5.6091417391115461E-5</v>
      </c>
      <c r="DM288" s="83">
        <f t="shared" si="653"/>
        <v>0</v>
      </c>
      <c r="DN288" s="83">
        <f t="shared" si="654"/>
        <v>0</v>
      </c>
      <c r="DO288" s="83">
        <f t="shared" si="655"/>
        <v>0</v>
      </c>
      <c r="DP288" s="83">
        <f t="shared" si="656"/>
        <v>0</v>
      </c>
      <c r="DQ288" s="83">
        <f t="shared" si="657"/>
        <v>0</v>
      </c>
      <c r="DR288" s="83">
        <f t="shared" si="658"/>
        <v>0</v>
      </c>
      <c r="DS288" s="83">
        <f t="shared" si="659"/>
        <v>-1.8587056019437411E-2</v>
      </c>
      <c r="DT288" s="83">
        <f t="shared" si="660"/>
        <v>0</v>
      </c>
      <c r="DU288" s="83">
        <f t="shared" si="661"/>
        <v>0</v>
      </c>
      <c r="DV288" s="83">
        <f t="shared" si="662"/>
        <v>2.3147665800719925E-6</v>
      </c>
      <c r="DW288" s="83">
        <f t="shared" si="663"/>
        <v>0</v>
      </c>
      <c r="DX288" s="83">
        <f t="shared" si="664"/>
        <v>0</v>
      </c>
      <c r="DY288" s="83">
        <f t="shared" si="665"/>
        <v>0</v>
      </c>
      <c r="DZ288" s="83">
        <f t="shared" si="666"/>
        <v>0</v>
      </c>
      <c r="EA288" s="83">
        <f t="shared" si="667"/>
        <v>0</v>
      </c>
      <c r="EB288" s="83">
        <f t="shared" si="668"/>
        <v>0</v>
      </c>
      <c r="EC288" s="83">
        <f t="shared" si="669"/>
        <v>-1.8963739429651773E-2</v>
      </c>
      <c r="ED288" s="83">
        <f t="shared" si="670"/>
        <v>0</v>
      </c>
      <c r="EE288" s="83">
        <f t="shared" si="671"/>
        <v>0</v>
      </c>
      <c r="EF288" s="83">
        <f t="shared" si="672"/>
        <v>2.2934363369415347E-6</v>
      </c>
      <c r="EG288" s="83">
        <f t="shared" si="673"/>
        <v>0</v>
      </c>
      <c r="EH288" s="83">
        <f t="shared" si="674"/>
        <v>0</v>
      </c>
      <c r="EI288" s="83">
        <f t="shared" si="675"/>
        <v>0</v>
      </c>
      <c r="EJ288" s="83">
        <f t="shared" si="676"/>
        <v>0</v>
      </c>
      <c r="EK288" s="83">
        <f t="shared" si="677"/>
        <v>0</v>
      </c>
      <c r="EL288" s="83">
        <f t="shared" si="678"/>
        <v>0</v>
      </c>
      <c r="EM288" s="83">
        <f t="shared" si="679"/>
        <v>0.72098623979752352</v>
      </c>
      <c r="EN288" s="83">
        <f t="shared" si="680"/>
        <v>0</v>
      </c>
      <c r="EO288" s="83">
        <f t="shared" si="681"/>
        <v>0</v>
      </c>
      <c r="EP288" s="83">
        <f t="shared" si="625"/>
        <v>0.72098623979752352</v>
      </c>
      <c r="EQ288" s="83">
        <f t="shared" si="626"/>
        <v>0.72098623979752352</v>
      </c>
      <c r="ER288" s="83">
        <f t="shared" si="682"/>
        <v>0.72098623979752352</v>
      </c>
      <c r="ES288" s="83">
        <f>INDEX($EK:$EQ,ROW(),MATCH($ES$42,$EK$47:$EQ$47,0))</f>
        <v>0.72098623979752352</v>
      </c>
      <c r="ET288" s="83">
        <f t="shared" si="683"/>
        <v>5.3776650811045634E-5</v>
      </c>
      <c r="EU288" s="83">
        <f t="shared" si="684"/>
        <v>0</v>
      </c>
      <c r="EV288" s="83">
        <f t="shared" si="685"/>
        <v>0</v>
      </c>
      <c r="EW288" s="83">
        <f t="shared" si="686"/>
        <v>0</v>
      </c>
      <c r="EX288" s="83">
        <f t="shared" si="687"/>
        <v>0</v>
      </c>
      <c r="EY288" s="83">
        <f t="shared" si="688"/>
        <v>0</v>
      </c>
      <c r="EZ288" s="83">
        <f t="shared" si="689"/>
        <v>0</v>
      </c>
      <c r="FA288" s="83">
        <f t="shared" si="690"/>
        <v>0.72136292320754181</v>
      </c>
      <c r="FB288" s="83">
        <f t="shared" si="691"/>
        <v>0</v>
      </c>
      <c r="FC288" s="83">
        <f t="shared" si="692"/>
        <v>0</v>
      </c>
      <c r="FD288" s="83">
        <f t="shared" si="627"/>
        <v>0.72136292320754181</v>
      </c>
      <c r="FE288" s="83">
        <f t="shared" si="628"/>
        <v>0.72136292320754181</v>
      </c>
      <c r="FF288" s="83">
        <f t="shared" si="693"/>
        <v>0.72136292320754181</v>
      </c>
      <c r="FG288" s="113">
        <f>INDEX($EY:$FE,ROW(),MATCH($FG$42,$EY$47:$FE$47,0))</f>
        <v>0.72136292320754181</v>
      </c>
      <c r="FH288" s="83">
        <f t="shared" si="694"/>
        <v>5.3797981054173927E-5</v>
      </c>
      <c r="FI288" s="83">
        <f t="shared" si="695"/>
        <v>0</v>
      </c>
      <c r="FJ288" s="84"/>
      <c r="FK288" s="84">
        <v>5.6091417391117401E-4</v>
      </c>
      <c r="FL288" s="84"/>
      <c r="FM288" s="83">
        <f t="shared" si="629"/>
        <v>0</v>
      </c>
      <c r="FN288" s="83">
        <f t="shared" si="630"/>
        <v>0</v>
      </c>
      <c r="FO288" s="83">
        <f t="shared" si="696"/>
        <v>5.6091417391117401E-4</v>
      </c>
      <c r="FP288" s="84"/>
      <c r="FQ288" s="84"/>
      <c r="FR288" s="83">
        <f t="shared" si="697"/>
        <v>0</v>
      </c>
      <c r="FS288" s="83">
        <f t="shared" si="698"/>
        <v>0</v>
      </c>
      <c r="FT288" s="84">
        <v>5.6091417391117401E-4</v>
      </c>
      <c r="FU288" s="83">
        <f t="shared" si="631"/>
        <v>0</v>
      </c>
      <c r="FV288" s="83">
        <f t="shared" si="632"/>
        <v>0</v>
      </c>
      <c r="FW288" s="83">
        <f t="shared" si="633"/>
        <v>0</v>
      </c>
      <c r="FX288" s="84"/>
      <c r="FY288" s="83">
        <f t="shared" si="699"/>
        <v>1.000885064199516</v>
      </c>
      <c r="FZ288" s="83">
        <f t="shared" si="634"/>
        <v>1.9468079698239243E-10</v>
      </c>
      <c r="GA288" s="83">
        <f t="shared" si="700"/>
        <v>0</v>
      </c>
      <c r="GB288" s="83">
        <f t="shared" si="701"/>
        <v>0</v>
      </c>
      <c r="GC288" s="83">
        <f t="shared" si="702"/>
        <v>0</v>
      </c>
      <c r="GD288" s="83">
        <f t="shared" si="703"/>
        <v>0</v>
      </c>
      <c r="GE288" s="83">
        <f t="shared" si="704"/>
        <v>0</v>
      </c>
      <c r="GF288" s="83">
        <f t="shared" si="705"/>
        <v>0</v>
      </c>
      <c r="GG288" s="83">
        <f t="shared" si="706"/>
        <v>0</v>
      </c>
      <c r="GH288" s="83">
        <f t="shared" si="707"/>
        <v>0</v>
      </c>
      <c r="GI288" s="83">
        <f t="shared" si="708"/>
        <v>0</v>
      </c>
      <c r="GJ288" s="83">
        <f t="shared" si="709"/>
        <v>0</v>
      </c>
      <c r="GK288" s="83">
        <f t="shared" si="710"/>
        <v>0</v>
      </c>
      <c r="GL288" s="83">
        <f t="shared" si="711"/>
        <v>0</v>
      </c>
      <c r="GM288" s="83">
        <f t="shared" si="712"/>
        <v>0</v>
      </c>
      <c r="GN288" s="83">
        <f t="shared" si="713"/>
        <v>-3.427405397265759E-3</v>
      </c>
      <c r="GO288" s="83">
        <f t="shared" si="714"/>
        <v>-3.427405397265759E-3</v>
      </c>
      <c r="GP288" s="83">
        <f t="shared" si="715"/>
        <v>0</v>
      </c>
      <c r="GQ288" s="83">
        <f t="shared" si="716"/>
        <v>0</v>
      </c>
      <c r="GR288" s="83">
        <f t="shared" si="717"/>
        <v>0</v>
      </c>
      <c r="GS288" s="83">
        <f t="shared" si="718"/>
        <v>0</v>
      </c>
      <c r="GT288" s="83">
        <f t="shared" si="719"/>
        <v>0</v>
      </c>
      <c r="GU288" s="83">
        <f t="shared" si="720"/>
        <v>0</v>
      </c>
      <c r="GV288" s="83">
        <f t="shared" si="721"/>
        <v>0</v>
      </c>
      <c r="GW288" s="83">
        <f t="shared" si="722"/>
        <v>0</v>
      </c>
      <c r="GX288" s="83">
        <f t="shared" si="723"/>
        <v>0</v>
      </c>
      <c r="GY288" s="83">
        <f t="shared" si="724"/>
        <v>0</v>
      </c>
      <c r="GZ288" s="83">
        <f t="shared" si="725"/>
        <v>0</v>
      </c>
      <c r="HA288" s="83">
        <f t="shared" si="726"/>
        <v>0</v>
      </c>
      <c r="HB288" s="83">
        <f t="shared" si="727"/>
        <v>0</v>
      </c>
      <c r="HC288" s="83">
        <f t="shared" si="728"/>
        <v>0</v>
      </c>
      <c r="HD288" s="83">
        <f t="shared" si="729"/>
        <v>0.69897177838082036</v>
      </c>
      <c r="HE288" s="83">
        <f t="shared" si="730"/>
        <v>-3.3713139798746414E-3</v>
      </c>
      <c r="HF288" s="83">
        <f t="shared" si="731"/>
        <v>0</v>
      </c>
      <c r="HG288" s="83">
        <f t="shared" si="732"/>
        <v>0</v>
      </c>
      <c r="HH288" s="83">
        <f t="shared" si="733"/>
        <v>0</v>
      </c>
      <c r="HI288" s="83">
        <f t="shared" si="734"/>
        <v>0</v>
      </c>
      <c r="HJ288" s="83">
        <f t="shared" si="735"/>
        <v>0</v>
      </c>
      <c r="HK288" s="83">
        <f t="shared" si="736"/>
        <v>0</v>
      </c>
      <c r="HL288" s="83">
        <f t="shared" si="737"/>
        <v>0.71793551781047216</v>
      </c>
      <c r="HM288" s="83">
        <f t="shared" si="738"/>
        <v>-3.3736074162115828E-3</v>
      </c>
      <c r="HN288" s="83">
        <f t="shared" si="739"/>
        <v>0</v>
      </c>
    </row>
    <row r="289" spans="1:222" x14ac:dyDescent="0.2">
      <c r="A289" s="63"/>
      <c r="K289" s="64" t="s">
        <v>594</v>
      </c>
      <c r="L289" s="64"/>
      <c r="M289" s="84">
        <v>1</v>
      </c>
      <c r="N289" s="84">
        <v>3</v>
      </c>
      <c r="O289" s="84"/>
      <c r="P289" s="84"/>
      <c r="Q289" s="84"/>
      <c r="R289" s="84">
        <v>1</v>
      </c>
      <c r="S289" s="83">
        <f t="shared" si="640"/>
        <v>70</v>
      </c>
      <c r="T289" s="87">
        <f t="shared" si="641"/>
        <v>0</v>
      </c>
      <c r="U289" s="84"/>
      <c r="V289" s="84"/>
      <c r="W289" s="85">
        <v>1.01023506541509</v>
      </c>
      <c r="X289" s="85">
        <v>1.0101985551801</v>
      </c>
      <c r="Y289" s="85">
        <v>1.0102890902025199</v>
      </c>
      <c r="Z289" s="85">
        <v>1.0102132868976501</v>
      </c>
      <c r="AA289" s="85">
        <v>1.01023506541509</v>
      </c>
      <c r="AB289" s="85">
        <v>1.01023506541509</v>
      </c>
      <c r="AC289" s="85">
        <v>1.01023506541509</v>
      </c>
      <c r="AD289" s="85">
        <v>1.0102494983519601</v>
      </c>
      <c r="AE289" s="85">
        <v>1.0102197151819501</v>
      </c>
      <c r="AF289" s="98">
        <v>20757716.281313699</v>
      </c>
      <c r="AG289" s="84">
        <v>20122183.288490701</v>
      </c>
      <c r="AH289" s="84">
        <v>21747710.611366201</v>
      </c>
      <c r="AI289" s="84">
        <v>20815616.140221499</v>
      </c>
      <c r="AJ289" s="84">
        <v>20757716.281313699</v>
      </c>
      <c r="AK289" s="84">
        <v>20757716.281313699</v>
      </c>
      <c r="AL289" s="98">
        <v>20757716.281313699</v>
      </c>
      <c r="AM289" s="84">
        <v>21557987.052756999</v>
      </c>
      <c r="AN289" s="84">
        <v>20838014.506215401</v>
      </c>
      <c r="AO289" s="84">
        <v>-61562.819495871801</v>
      </c>
      <c r="AP289" s="84"/>
      <c r="AQ289" s="84">
        <v>-39243.014964304202</v>
      </c>
      <c r="AR289" s="84"/>
      <c r="AS289" s="83">
        <f t="shared" si="642"/>
        <v>0</v>
      </c>
      <c r="AT289" s="83">
        <f t="shared" si="583"/>
        <v>0</v>
      </c>
      <c r="AU289" s="83">
        <f t="shared" si="643"/>
        <v>0</v>
      </c>
      <c r="AV289" s="84">
        <v>15435778.25</v>
      </c>
      <c r="AW289" s="84">
        <v>15435778.25</v>
      </c>
      <c r="AX289" s="84">
        <v>-448219.82093689899</v>
      </c>
      <c r="AY289" s="83">
        <f t="shared" si="584"/>
        <v>15396535.235035695</v>
      </c>
      <c r="AZ289" s="83">
        <f t="shared" si="585"/>
        <v>14987558.4290631</v>
      </c>
      <c r="BA289" s="83">
        <f t="shared" si="586"/>
        <v>20696153.461817827</v>
      </c>
      <c r="BB289" s="83">
        <f t="shared" si="587"/>
        <v>20696153.461817827</v>
      </c>
      <c r="BC289" s="83">
        <f t="shared" si="588"/>
        <v>20696153.461817827</v>
      </c>
      <c r="BD289" s="83">
        <f t="shared" si="589"/>
        <v>20696153.461817827</v>
      </c>
      <c r="BE289" s="83">
        <f t="shared" si="644"/>
        <v>0</v>
      </c>
      <c r="BF289" s="83">
        <f t="shared" si="645"/>
        <v>0</v>
      </c>
      <c r="BG289" s="83">
        <f t="shared" si="590"/>
        <v>20696153.461817827</v>
      </c>
      <c r="BH289" s="83">
        <f t="shared" si="591"/>
        <v>20060620.46899483</v>
      </c>
      <c r="BI289" s="83">
        <f t="shared" si="592"/>
        <v>21686147.79187033</v>
      </c>
      <c r="BJ289" s="83">
        <f t="shared" si="593"/>
        <v>20754053.320725627</v>
      </c>
      <c r="BK289" s="83">
        <f t="shared" si="594"/>
        <v>20696153.461817827</v>
      </c>
      <c r="BL289" s="83">
        <f t="shared" si="595"/>
        <v>20696153.461817827</v>
      </c>
      <c r="BM289" s="83">
        <f t="shared" si="596"/>
        <v>21496424.233261127</v>
      </c>
      <c r="BN289" s="83">
        <f t="shared" si="597"/>
        <v>20776451.686719529</v>
      </c>
      <c r="BO289" s="83">
        <f t="shared" si="646"/>
        <v>0</v>
      </c>
      <c r="BP289" s="83">
        <f t="shared" si="598"/>
        <v>14987558.4290631</v>
      </c>
      <c r="BQ289" s="83">
        <f t="shared" si="599"/>
        <v>20908610.045824952</v>
      </c>
      <c r="BR289" s="83">
        <f t="shared" si="600"/>
        <v>20908610.045824952</v>
      </c>
      <c r="BS289" s="83">
        <f t="shared" si="601"/>
        <v>20908610.045824952</v>
      </c>
      <c r="BT289" s="83">
        <f t="shared" si="602"/>
        <v>20908610.045824952</v>
      </c>
      <c r="BU289" s="83">
        <f t="shared" si="603"/>
        <v>20908610.045824952</v>
      </c>
      <c r="BV289" s="83">
        <f t="shared" si="604"/>
        <v>20265837.665606588</v>
      </c>
      <c r="BW289" s="83">
        <f t="shared" si="605"/>
        <v>21909911.948048975</v>
      </c>
      <c r="BX289" s="83">
        <f t="shared" si="606"/>
        <v>20966649.180317067</v>
      </c>
      <c r="BY289" s="83">
        <f t="shared" si="607"/>
        <v>20908610.045824952</v>
      </c>
      <c r="BZ289" s="83">
        <f t="shared" si="608"/>
        <v>20908610.045824952</v>
      </c>
      <c r="CA289" s="83">
        <f t="shared" si="609"/>
        <v>21717382.786029939</v>
      </c>
      <c r="CB289" s="83">
        <f t="shared" si="610"/>
        <v>20989410.259930395</v>
      </c>
      <c r="CC289" s="84"/>
      <c r="CD289" s="84"/>
      <c r="CE289" s="84"/>
      <c r="CF289" s="84"/>
      <c r="CG289" s="84"/>
      <c r="CH289" s="84"/>
      <c r="CI289" s="84"/>
      <c r="CJ289" s="84"/>
      <c r="CK289" s="84"/>
      <c r="CL289" s="83">
        <f t="shared" si="635"/>
        <v>0</v>
      </c>
      <c r="CM289" s="83">
        <f t="shared" si="636"/>
        <v>989994.33005250245</v>
      </c>
      <c r="CN289" s="83">
        <f t="shared" si="637"/>
        <v>57899.858907800168</v>
      </c>
      <c r="CO289" s="83">
        <f t="shared" si="611"/>
        <v>0</v>
      </c>
      <c r="CP289" s="83">
        <f t="shared" si="612"/>
        <v>0</v>
      </c>
      <c r="CQ289" s="83">
        <f t="shared" si="613"/>
        <v>0</v>
      </c>
      <c r="CR289" s="83">
        <f t="shared" si="614"/>
        <v>0</v>
      </c>
      <c r="CS289" s="83">
        <f t="shared" si="615"/>
        <v>0</v>
      </c>
      <c r="CT289" s="83">
        <f t="shared" si="616"/>
        <v>0</v>
      </c>
      <c r="CU289" s="83">
        <f t="shared" si="617"/>
        <v>0</v>
      </c>
      <c r="CV289" s="83">
        <f t="shared" si="647"/>
        <v>0</v>
      </c>
      <c r="CW289" s="83">
        <f>INDEX($CO:$CU,ROW(),MATCH($CW$42,$CO$47:$CU$47,0))</f>
        <v>0</v>
      </c>
      <c r="CX289" s="83">
        <f t="shared" si="638"/>
        <v>800270.77144329995</v>
      </c>
      <c r="CY289" s="83">
        <f t="shared" si="639"/>
        <v>80298.224901702255</v>
      </c>
      <c r="CZ289" s="83">
        <f t="shared" si="648"/>
        <v>0</v>
      </c>
      <c r="DA289" s="83">
        <f t="shared" si="649"/>
        <v>1001301.9022240229</v>
      </c>
      <c r="DB289" s="83">
        <f t="shared" si="650"/>
        <v>58039.134492114186</v>
      </c>
      <c r="DC289" s="83">
        <f t="shared" si="618"/>
        <v>0</v>
      </c>
      <c r="DD289" s="83">
        <f t="shared" si="619"/>
        <v>0</v>
      </c>
      <c r="DE289" s="83">
        <f t="shared" si="620"/>
        <v>0</v>
      </c>
      <c r="DF289" s="83">
        <f t="shared" si="621"/>
        <v>0</v>
      </c>
      <c r="DG289" s="83">
        <f t="shared" si="622"/>
        <v>0</v>
      </c>
      <c r="DH289" s="83">
        <f t="shared" si="623"/>
        <v>0</v>
      </c>
      <c r="DI289" s="83">
        <f t="shared" si="624"/>
        <v>0</v>
      </c>
      <c r="DJ289" s="83">
        <f t="shared" si="651"/>
        <v>0</v>
      </c>
      <c r="DK289" s="83">
        <f>INDEX($DC:$DI,ROW(),MATCH($DK$42,$DC$47:$DI$47,0))</f>
        <v>0</v>
      </c>
      <c r="DL289" s="83">
        <f t="shared" si="652"/>
        <v>808772.74020498618</v>
      </c>
      <c r="DM289" s="83">
        <f t="shared" si="653"/>
        <v>80800.214105442166</v>
      </c>
      <c r="DN289" s="83">
        <f t="shared" si="654"/>
        <v>0</v>
      </c>
      <c r="DO289" s="83">
        <f t="shared" si="655"/>
        <v>67947.547924289291</v>
      </c>
      <c r="DP289" s="83">
        <f t="shared" si="656"/>
        <v>0</v>
      </c>
      <c r="DQ289" s="83">
        <f t="shared" si="657"/>
        <v>0</v>
      </c>
      <c r="DR289" s="83">
        <f t="shared" si="658"/>
        <v>0</v>
      </c>
      <c r="DS289" s="83">
        <f t="shared" si="659"/>
        <v>0</v>
      </c>
      <c r="DT289" s="83">
        <f t="shared" si="660"/>
        <v>0</v>
      </c>
      <c r="DU289" s="83">
        <f t="shared" si="661"/>
        <v>0</v>
      </c>
      <c r="DV289" s="83">
        <f t="shared" si="662"/>
        <v>33025.373985980361</v>
      </c>
      <c r="DW289" s="83">
        <f t="shared" si="663"/>
        <v>0</v>
      </c>
      <c r="DX289" s="83">
        <f t="shared" si="664"/>
        <v>0</v>
      </c>
      <c r="DY289" s="83">
        <f t="shared" si="665"/>
        <v>68059.764481438615</v>
      </c>
      <c r="DZ289" s="83">
        <f t="shared" si="666"/>
        <v>0</v>
      </c>
      <c r="EA289" s="83">
        <f t="shared" si="667"/>
        <v>0</v>
      </c>
      <c r="EB289" s="83">
        <f t="shared" si="668"/>
        <v>0</v>
      </c>
      <c r="EC289" s="83">
        <f t="shared" si="669"/>
        <v>0</v>
      </c>
      <c r="ED289" s="83">
        <f t="shared" si="670"/>
        <v>0</v>
      </c>
      <c r="EE289" s="83">
        <f t="shared" si="671"/>
        <v>0</v>
      </c>
      <c r="EF289" s="83">
        <f t="shared" si="672"/>
        <v>33068.67390745756</v>
      </c>
      <c r="EG289" s="83">
        <f t="shared" si="673"/>
        <v>0</v>
      </c>
      <c r="EH289" s="83">
        <f t="shared" si="674"/>
        <v>0</v>
      </c>
      <c r="EI289" s="83">
        <f t="shared" si="675"/>
        <v>922046.78212821321</v>
      </c>
      <c r="EJ289" s="83">
        <f t="shared" si="676"/>
        <v>57899.858907800168</v>
      </c>
      <c r="EK289" s="83">
        <f t="shared" si="677"/>
        <v>0</v>
      </c>
      <c r="EL289" s="83">
        <f t="shared" si="678"/>
        <v>0</v>
      </c>
      <c r="EM289" s="83">
        <f t="shared" si="679"/>
        <v>0</v>
      </c>
      <c r="EN289" s="83">
        <f t="shared" si="680"/>
        <v>0</v>
      </c>
      <c r="EO289" s="83">
        <f t="shared" si="681"/>
        <v>0</v>
      </c>
      <c r="EP289" s="83">
        <f t="shared" si="625"/>
        <v>0</v>
      </c>
      <c r="EQ289" s="83">
        <f t="shared" si="626"/>
        <v>0</v>
      </c>
      <c r="ER289" s="83">
        <f t="shared" si="682"/>
        <v>0</v>
      </c>
      <c r="ES289" s="83">
        <f>INDEX($EK:$EQ,ROW(),MATCH($ES$42,$EK$47:$EQ$47,0))</f>
        <v>0</v>
      </c>
      <c r="ET289" s="83">
        <f t="shared" si="683"/>
        <v>767245.39745731954</v>
      </c>
      <c r="EU289" s="83">
        <f t="shared" si="684"/>
        <v>80298.224901702255</v>
      </c>
      <c r="EV289" s="83">
        <f t="shared" si="685"/>
        <v>0</v>
      </c>
      <c r="EW289" s="83">
        <f t="shared" si="686"/>
        <v>933242.13774258434</v>
      </c>
      <c r="EX289" s="83">
        <f t="shared" si="687"/>
        <v>58039.134492114186</v>
      </c>
      <c r="EY289" s="83">
        <f t="shared" si="688"/>
        <v>0</v>
      </c>
      <c r="EZ289" s="83">
        <f t="shared" si="689"/>
        <v>0</v>
      </c>
      <c r="FA289" s="83">
        <f t="shared" si="690"/>
        <v>0</v>
      </c>
      <c r="FB289" s="83">
        <f t="shared" si="691"/>
        <v>0</v>
      </c>
      <c r="FC289" s="83">
        <f t="shared" si="692"/>
        <v>0</v>
      </c>
      <c r="FD289" s="83">
        <f t="shared" si="627"/>
        <v>0</v>
      </c>
      <c r="FE289" s="83">
        <f t="shared" si="628"/>
        <v>0</v>
      </c>
      <c r="FF289" s="83">
        <f t="shared" si="693"/>
        <v>0</v>
      </c>
      <c r="FG289" s="113">
        <f>INDEX($EY:$FE,ROW(),MATCH($FG$42,$EY$47:$FE$47,0))</f>
        <v>0</v>
      </c>
      <c r="FH289" s="83">
        <f t="shared" si="694"/>
        <v>775704.06629752857</v>
      </c>
      <c r="FI289" s="83">
        <f t="shared" si="695"/>
        <v>80800.214105442166</v>
      </c>
      <c r="FJ289" s="84">
        <v>1970266.4432791001</v>
      </c>
      <c r="FK289" s="84">
        <v>323059.70602783101</v>
      </c>
      <c r="FL289" s="84"/>
      <c r="FM289" s="83">
        <f t="shared" si="629"/>
        <v>0</v>
      </c>
      <c r="FN289" s="83">
        <f t="shared" si="630"/>
        <v>0</v>
      </c>
      <c r="FO289" s="83">
        <f t="shared" si="696"/>
        <v>323059.70602783101</v>
      </c>
      <c r="FP289" s="84">
        <v>3588542.5425121798</v>
      </c>
      <c r="FQ289" s="84">
        <v>21430225.312124901</v>
      </c>
      <c r="FR289" s="83">
        <f t="shared" si="697"/>
        <v>21430225.312124848</v>
      </c>
      <c r="FS289" s="83">
        <f t="shared" si="698"/>
        <v>-5.2154064178466797E-8</v>
      </c>
      <c r="FT289" s="84">
        <v>20135008.918919601</v>
      </c>
      <c r="FU289" s="83">
        <f t="shared" si="631"/>
        <v>0</v>
      </c>
      <c r="FV289" s="83">
        <f t="shared" si="632"/>
        <v>0</v>
      </c>
      <c r="FW289" s="83">
        <f t="shared" si="633"/>
        <v>0</v>
      </c>
      <c r="FX289" s="84">
        <v>76804870.879999995</v>
      </c>
      <c r="FY289" s="83">
        <f t="shared" si="699"/>
        <v>71505252.653217852</v>
      </c>
      <c r="FZ289" s="83">
        <f t="shared" si="634"/>
        <v>622707.36239409819</v>
      </c>
      <c r="GA289" s="83">
        <f t="shared" si="700"/>
        <v>0</v>
      </c>
      <c r="GB289" s="83">
        <f t="shared" si="701"/>
        <v>0</v>
      </c>
      <c r="GC289" s="83">
        <f t="shared" si="702"/>
        <v>0</v>
      </c>
      <c r="GD289" s="83">
        <f t="shared" si="703"/>
        <v>0</v>
      </c>
      <c r="GE289" s="83">
        <f t="shared" si="704"/>
        <v>0</v>
      </c>
      <c r="GF289" s="83">
        <f t="shared" si="705"/>
        <v>0</v>
      </c>
      <c r="GG289" s="83">
        <f t="shared" si="706"/>
        <v>0</v>
      </c>
      <c r="GH289" s="83">
        <f t="shared" si="707"/>
        <v>0</v>
      </c>
      <c r="GI289" s="83">
        <f t="shared" si="708"/>
        <v>0</v>
      </c>
      <c r="GJ289" s="83">
        <f t="shared" si="709"/>
        <v>20696153.461817827</v>
      </c>
      <c r="GK289" s="83">
        <f t="shared" si="710"/>
        <v>20696153.461817827</v>
      </c>
      <c r="GL289" s="83">
        <f t="shared" si="711"/>
        <v>0</v>
      </c>
      <c r="GM289" s="83">
        <f t="shared" si="712"/>
        <v>0</v>
      </c>
      <c r="GN289" s="83">
        <f t="shared" si="713"/>
        <v>0</v>
      </c>
      <c r="GO289" s="83">
        <f t="shared" si="714"/>
        <v>20696153.461817827</v>
      </c>
      <c r="GP289" s="83">
        <f t="shared" si="715"/>
        <v>20696153.461817827</v>
      </c>
      <c r="GQ289" s="83">
        <f t="shared" si="716"/>
        <v>0</v>
      </c>
      <c r="GR289" s="83">
        <f t="shared" si="717"/>
        <v>0</v>
      </c>
      <c r="GS289" s="83">
        <f t="shared" si="718"/>
        <v>0</v>
      </c>
      <c r="GT289" s="83">
        <f t="shared" si="719"/>
        <v>0</v>
      </c>
      <c r="GU289" s="83">
        <f t="shared" si="720"/>
        <v>0</v>
      </c>
      <c r="GV289" s="83">
        <f t="shared" si="721"/>
        <v>0</v>
      </c>
      <c r="GW289" s="83">
        <f t="shared" si="722"/>
        <v>0</v>
      </c>
      <c r="GX289" s="83">
        <f t="shared" si="723"/>
        <v>0</v>
      </c>
      <c r="GY289" s="83">
        <f t="shared" si="724"/>
        <v>0</v>
      </c>
      <c r="GZ289" s="83">
        <f t="shared" si="725"/>
        <v>21686147.79187033</v>
      </c>
      <c r="HA289" s="83">
        <f t="shared" si="726"/>
        <v>20754053.320725627</v>
      </c>
      <c r="HB289" s="83">
        <f t="shared" si="727"/>
        <v>0</v>
      </c>
      <c r="HC289" s="83">
        <f t="shared" si="728"/>
        <v>0</v>
      </c>
      <c r="HD289" s="83">
        <f t="shared" si="729"/>
        <v>0</v>
      </c>
      <c r="HE289" s="83">
        <f t="shared" si="730"/>
        <v>21496424.233261127</v>
      </c>
      <c r="HF289" s="83">
        <f t="shared" si="731"/>
        <v>20776451.686719529</v>
      </c>
      <c r="HG289" s="83">
        <f t="shared" si="732"/>
        <v>0</v>
      </c>
      <c r="HH289" s="83">
        <f t="shared" si="733"/>
        <v>21618088.027388889</v>
      </c>
      <c r="HI289" s="83">
        <f t="shared" si="734"/>
        <v>20754053.320725627</v>
      </c>
      <c r="HJ289" s="83">
        <f t="shared" si="735"/>
        <v>0</v>
      </c>
      <c r="HK289" s="83">
        <f t="shared" si="736"/>
        <v>0</v>
      </c>
      <c r="HL289" s="83">
        <f t="shared" si="737"/>
        <v>0</v>
      </c>
      <c r="HM289" s="83">
        <f t="shared" si="738"/>
        <v>21463355.559353668</v>
      </c>
      <c r="HN289" s="83">
        <f t="shared" si="739"/>
        <v>20776451.686719529</v>
      </c>
    </row>
    <row r="290" spans="1:222" x14ac:dyDescent="0.2">
      <c r="A290" s="63"/>
      <c r="K290" s="64" t="s">
        <v>595</v>
      </c>
      <c r="L290" s="64"/>
      <c r="M290" s="84">
        <v>1</v>
      </c>
      <c r="N290" s="84">
        <v>3</v>
      </c>
      <c r="O290" s="84"/>
      <c r="P290" s="84"/>
      <c r="Q290" s="84"/>
      <c r="R290" s="84">
        <v>1</v>
      </c>
      <c r="S290" s="83">
        <f t="shared" si="640"/>
        <v>70</v>
      </c>
      <c r="T290" s="87">
        <f t="shared" si="641"/>
        <v>0</v>
      </c>
      <c r="U290" s="84"/>
      <c r="V290" s="84"/>
      <c r="W290" s="85">
        <v>1.00468017526398</v>
      </c>
      <c r="X290" s="85">
        <v>1.0046700979074801</v>
      </c>
      <c r="Y290" s="85">
        <v>1.004694023558</v>
      </c>
      <c r="Z290" s="85">
        <v>1.00468017526395</v>
      </c>
      <c r="AA290" s="85">
        <v>1.00468017526398</v>
      </c>
      <c r="AB290" s="85">
        <v>1.00468017526398</v>
      </c>
      <c r="AC290" s="85">
        <v>1.00468017526398</v>
      </c>
      <c r="AD290" s="85">
        <v>1.0046947271865001</v>
      </c>
      <c r="AE290" s="85">
        <v>1.0046795000147699</v>
      </c>
      <c r="AF290" s="98">
        <v>65929881.908978499</v>
      </c>
      <c r="AG290" s="84">
        <v>65619580.452591598</v>
      </c>
      <c r="AH290" s="84">
        <v>66353005.2633835</v>
      </c>
      <c r="AI290" s="84">
        <v>65929881.910001501</v>
      </c>
      <c r="AJ290" s="84">
        <v>65929881.908978499</v>
      </c>
      <c r="AK290" s="84">
        <v>65929881.908978499</v>
      </c>
      <c r="AL290" s="98">
        <v>65929881.908978499</v>
      </c>
      <c r="AM290" s="84">
        <v>66421407.0820456</v>
      </c>
      <c r="AN290" s="84">
        <v>65808792.513097301</v>
      </c>
      <c r="AO290" s="84">
        <v>-215358.869567388</v>
      </c>
      <c r="AP290" s="84"/>
      <c r="AQ290" s="84">
        <v>-137279.796642442</v>
      </c>
      <c r="AR290" s="84"/>
      <c r="AS290" s="83">
        <f t="shared" si="642"/>
        <v>0</v>
      </c>
      <c r="AT290" s="83">
        <f t="shared" si="583"/>
        <v>0</v>
      </c>
      <c r="AU290" s="83">
        <f t="shared" si="643"/>
        <v>0</v>
      </c>
      <c r="AV290" s="84">
        <v>53997392.939999998</v>
      </c>
      <c r="AW290" s="84">
        <v>53997392.939999998</v>
      </c>
      <c r="AX290" s="84">
        <v>-1271680.6138704999</v>
      </c>
      <c r="AY290" s="83">
        <f t="shared" si="584"/>
        <v>53860113.143357553</v>
      </c>
      <c r="AZ290" s="83">
        <f t="shared" si="585"/>
        <v>52725712.326129496</v>
      </c>
      <c r="BA290" s="83">
        <f t="shared" si="586"/>
        <v>65714523.039411113</v>
      </c>
      <c r="BB290" s="83">
        <f t="shared" si="587"/>
        <v>65714523.039411113</v>
      </c>
      <c r="BC290" s="83">
        <f t="shared" si="588"/>
        <v>65714523.039411113</v>
      </c>
      <c r="BD290" s="83">
        <f t="shared" si="589"/>
        <v>65714523.039411113</v>
      </c>
      <c r="BE290" s="83">
        <f t="shared" si="644"/>
        <v>0</v>
      </c>
      <c r="BF290" s="83">
        <f t="shared" si="645"/>
        <v>0</v>
      </c>
      <c r="BG290" s="83">
        <f t="shared" si="590"/>
        <v>65714523.039411113</v>
      </c>
      <c r="BH290" s="83">
        <f t="shared" si="591"/>
        <v>65404221.583024211</v>
      </c>
      <c r="BI290" s="83">
        <f t="shared" si="592"/>
        <v>66137646.393816113</v>
      </c>
      <c r="BJ290" s="83">
        <f t="shared" si="593"/>
        <v>65714523.040434115</v>
      </c>
      <c r="BK290" s="83">
        <f t="shared" si="594"/>
        <v>65714523.039411113</v>
      </c>
      <c r="BL290" s="83">
        <f t="shared" si="595"/>
        <v>65714523.039411113</v>
      </c>
      <c r="BM290" s="83">
        <f t="shared" si="596"/>
        <v>66206048.212478213</v>
      </c>
      <c r="BN290" s="83">
        <f t="shared" si="597"/>
        <v>65593433.643529914</v>
      </c>
      <c r="BO290" s="83">
        <f t="shared" si="646"/>
        <v>0</v>
      </c>
      <c r="BP290" s="83">
        <f t="shared" si="598"/>
        <v>52725712.326129496</v>
      </c>
      <c r="BQ290" s="83">
        <f t="shared" si="599"/>
        <v>66023086.441878639</v>
      </c>
      <c r="BR290" s="83">
        <f t="shared" si="600"/>
        <v>66023086.441878639</v>
      </c>
      <c r="BS290" s="83">
        <f t="shared" si="601"/>
        <v>66023086.441878639</v>
      </c>
      <c r="BT290" s="83">
        <f t="shared" si="602"/>
        <v>66023086.441878639</v>
      </c>
      <c r="BU290" s="83">
        <f t="shared" si="603"/>
        <v>66023086.441878639</v>
      </c>
      <c r="BV290" s="83">
        <f t="shared" si="604"/>
        <v>65710671.448385581</v>
      </c>
      <c r="BW290" s="83">
        <f t="shared" si="605"/>
        <v>66449108.963666528</v>
      </c>
      <c r="BX290" s="83">
        <f t="shared" si="606"/>
        <v>66023086.44290445</v>
      </c>
      <c r="BY290" s="83">
        <f t="shared" si="607"/>
        <v>66023086.441878639</v>
      </c>
      <c r="BZ290" s="83">
        <f t="shared" si="608"/>
        <v>66023086.441878639</v>
      </c>
      <c r="CA290" s="83">
        <f t="shared" si="609"/>
        <v>66517878.598071881</v>
      </c>
      <c r="CB290" s="83">
        <f t="shared" si="610"/>
        <v>65901385.889066942</v>
      </c>
      <c r="CC290" s="84"/>
      <c r="CD290" s="84"/>
      <c r="CE290" s="84"/>
      <c r="CF290" s="84"/>
      <c r="CG290" s="84"/>
      <c r="CH290" s="84"/>
      <c r="CI290" s="84"/>
      <c r="CJ290" s="84"/>
      <c r="CK290" s="84"/>
      <c r="CL290" s="83">
        <f t="shared" si="635"/>
        <v>0</v>
      </c>
      <c r="CM290" s="83">
        <f t="shared" si="636"/>
        <v>423123.35440500081</v>
      </c>
      <c r="CN290" s="83">
        <f t="shared" si="637"/>
        <v>1.0230019688606262E-3</v>
      </c>
      <c r="CO290" s="83">
        <f t="shared" si="611"/>
        <v>0</v>
      </c>
      <c r="CP290" s="83">
        <f t="shared" si="612"/>
        <v>0</v>
      </c>
      <c r="CQ290" s="83">
        <f t="shared" si="613"/>
        <v>0</v>
      </c>
      <c r="CR290" s="83">
        <f t="shared" si="614"/>
        <v>0</v>
      </c>
      <c r="CS290" s="83">
        <f t="shared" si="615"/>
        <v>0</v>
      </c>
      <c r="CT290" s="83">
        <f t="shared" si="616"/>
        <v>0</v>
      </c>
      <c r="CU290" s="83">
        <f t="shared" si="617"/>
        <v>0</v>
      </c>
      <c r="CV290" s="83">
        <f t="shared" si="647"/>
        <v>0</v>
      </c>
      <c r="CW290" s="83">
        <f>INDEX($CO:$CU,ROW(),MATCH($CW$42,$CO$47:$CU$47,0))</f>
        <v>0</v>
      </c>
      <c r="CX290" s="83">
        <f t="shared" si="638"/>
        <v>491525.17306710035</v>
      </c>
      <c r="CY290" s="83">
        <f t="shared" si="639"/>
        <v>0</v>
      </c>
      <c r="CZ290" s="83">
        <f t="shared" si="648"/>
        <v>0</v>
      </c>
      <c r="DA290" s="83">
        <f t="shared" si="649"/>
        <v>426022.5217878893</v>
      </c>
      <c r="DB290" s="83">
        <f t="shared" si="650"/>
        <v>1.0258108377456665E-3</v>
      </c>
      <c r="DC290" s="83">
        <f t="shared" si="618"/>
        <v>0</v>
      </c>
      <c r="DD290" s="83">
        <f t="shared" si="619"/>
        <v>0</v>
      </c>
      <c r="DE290" s="83">
        <f t="shared" si="620"/>
        <v>0</v>
      </c>
      <c r="DF290" s="83">
        <f t="shared" si="621"/>
        <v>0</v>
      </c>
      <c r="DG290" s="83">
        <f t="shared" si="622"/>
        <v>0</v>
      </c>
      <c r="DH290" s="83">
        <f t="shared" si="623"/>
        <v>0</v>
      </c>
      <c r="DI290" s="83">
        <f t="shared" si="624"/>
        <v>0</v>
      </c>
      <c r="DJ290" s="83">
        <f t="shared" si="651"/>
        <v>0</v>
      </c>
      <c r="DK290" s="83">
        <f>INDEX($DC:$DI,ROW(),MATCH($DK$42,$DC$47:$DI$47,0))</f>
        <v>0</v>
      </c>
      <c r="DL290" s="83">
        <f t="shared" si="652"/>
        <v>494792.15619324148</v>
      </c>
      <c r="DM290" s="83">
        <f t="shared" si="653"/>
        <v>0</v>
      </c>
      <c r="DN290" s="83">
        <f t="shared" si="654"/>
        <v>0</v>
      </c>
      <c r="DO290" s="83">
        <f t="shared" si="655"/>
        <v>29040.76672822472</v>
      </c>
      <c r="DP290" s="83">
        <f t="shared" si="656"/>
        <v>0</v>
      </c>
      <c r="DQ290" s="83">
        <f t="shared" si="657"/>
        <v>0</v>
      </c>
      <c r="DR290" s="83">
        <f t="shared" si="658"/>
        <v>0</v>
      </c>
      <c r="DS290" s="83">
        <f t="shared" si="659"/>
        <v>0</v>
      </c>
      <c r="DT290" s="83">
        <f t="shared" si="660"/>
        <v>0</v>
      </c>
      <c r="DU290" s="83">
        <f t="shared" si="661"/>
        <v>0</v>
      </c>
      <c r="DV290" s="83">
        <f t="shared" si="662"/>
        <v>20284.137873470769</v>
      </c>
      <c r="DW290" s="83">
        <f t="shared" si="663"/>
        <v>0</v>
      </c>
      <c r="DX290" s="83">
        <f t="shared" si="664"/>
        <v>0</v>
      </c>
      <c r="DY290" s="83">
        <f t="shared" si="665"/>
        <v>28957.29293260166</v>
      </c>
      <c r="DZ290" s="83">
        <f t="shared" si="666"/>
        <v>0</v>
      </c>
      <c r="EA290" s="83">
        <f t="shared" si="667"/>
        <v>0</v>
      </c>
      <c r="EB290" s="83">
        <f t="shared" si="668"/>
        <v>0</v>
      </c>
      <c r="EC290" s="83">
        <f t="shared" si="669"/>
        <v>0</v>
      </c>
      <c r="ED290" s="83">
        <f t="shared" si="670"/>
        <v>0</v>
      </c>
      <c r="EE290" s="83">
        <f t="shared" si="671"/>
        <v>0</v>
      </c>
      <c r="EF290" s="83">
        <f t="shared" si="672"/>
        <v>20230.801128355382</v>
      </c>
      <c r="EG290" s="83">
        <f t="shared" si="673"/>
        <v>0</v>
      </c>
      <c r="EH290" s="83">
        <f t="shared" si="674"/>
        <v>0</v>
      </c>
      <c r="EI290" s="83">
        <f t="shared" si="675"/>
        <v>394082.58767677611</v>
      </c>
      <c r="EJ290" s="83">
        <f t="shared" si="676"/>
        <v>1.0230019688606262E-3</v>
      </c>
      <c r="EK290" s="83">
        <f t="shared" si="677"/>
        <v>0</v>
      </c>
      <c r="EL290" s="83">
        <f t="shared" si="678"/>
        <v>0</v>
      </c>
      <c r="EM290" s="83">
        <f t="shared" si="679"/>
        <v>0</v>
      </c>
      <c r="EN290" s="83">
        <f t="shared" si="680"/>
        <v>0</v>
      </c>
      <c r="EO290" s="83">
        <f t="shared" si="681"/>
        <v>0</v>
      </c>
      <c r="EP290" s="83">
        <f t="shared" si="625"/>
        <v>0</v>
      </c>
      <c r="EQ290" s="83">
        <f t="shared" si="626"/>
        <v>0</v>
      </c>
      <c r="ER290" s="83">
        <f t="shared" si="682"/>
        <v>0</v>
      </c>
      <c r="ES290" s="83">
        <f>INDEX($EK:$EQ,ROW(),MATCH($ES$42,$EK$47:$EQ$47,0))</f>
        <v>0</v>
      </c>
      <c r="ET290" s="83">
        <f t="shared" si="683"/>
        <v>471241.03519362956</v>
      </c>
      <c r="EU290" s="83">
        <f t="shared" si="684"/>
        <v>0</v>
      </c>
      <c r="EV290" s="83">
        <f t="shared" si="685"/>
        <v>0</v>
      </c>
      <c r="EW290" s="83">
        <f t="shared" si="686"/>
        <v>397065.22885528766</v>
      </c>
      <c r="EX290" s="83">
        <f t="shared" si="687"/>
        <v>1.0258108377456665E-3</v>
      </c>
      <c r="EY290" s="83">
        <f t="shared" si="688"/>
        <v>0</v>
      </c>
      <c r="EZ290" s="83">
        <f t="shared" si="689"/>
        <v>0</v>
      </c>
      <c r="FA290" s="83">
        <f t="shared" si="690"/>
        <v>0</v>
      </c>
      <c r="FB290" s="83">
        <f t="shared" si="691"/>
        <v>0</v>
      </c>
      <c r="FC290" s="83">
        <f t="shared" si="692"/>
        <v>0</v>
      </c>
      <c r="FD290" s="83">
        <f t="shared" si="627"/>
        <v>0</v>
      </c>
      <c r="FE290" s="83">
        <f t="shared" si="628"/>
        <v>0</v>
      </c>
      <c r="FF290" s="83">
        <f t="shared" si="693"/>
        <v>0</v>
      </c>
      <c r="FG290" s="113">
        <f>INDEX($EY:$FE,ROW(),MATCH($FG$42,$EY$47:$FE$47,0))</f>
        <v>0</v>
      </c>
      <c r="FH290" s="83">
        <f t="shared" si="694"/>
        <v>474561.3550648861</v>
      </c>
      <c r="FI290" s="83">
        <f t="shared" si="695"/>
        <v>0</v>
      </c>
      <c r="FJ290" s="84">
        <v>2035040.60492712</v>
      </c>
      <c r="FK290" s="84">
        <v>315593.46906686103</v>
      </c>
      <c r="FL290" s="84"/>
      <c r="FM290" s="83">
        <f t="shared" si="629"/>
        <v>0</v>
      </c>
      <c r="FN290" s="83">
        <f t="shared" si="630"/>
        <v>0</v>
      </c>
      <c r="FO290" s="83">
        <f t="shared" si="696"/>
        <v>315593.46906686103</v>
      </c>
      <c r="FP290" s="84"/>
      <c r="FQ290" s="84">
        <v>63511812.194635503</v>
      </c>
      <c r="FR290" s="83">
        <f t="shared" si="697"/>
        <v>63511812.194635518</v>
      </c>
      <c r="FS290" s="83">
        <f t="shared" si="698"/>
        <v>0</v>
      </c>
      <c r="FT290" s="84">
        <v>65862446.268629499</v>
      </c>
      <c r="FU290" s="83">
        <f t="shared" si="631"/>
        <v>0</v>
      </c>
      <c r="FV290" s="83">
        <f t="shared" si="632"/>
        <v>0</v>
      </c>
      <c r="FW290" s="83">
        <f t="shared" si="633"/>
        <v>0</v>
      </c>
      <c r="FX290" s="84">
        <v>29661955.670000002</v>
      </c>
      <c r="FY290" s="83">
        <f t="shared" si="699"/>
        <v>17807545.773946449</v>
      </c>
      <c r="FZ290" s="83">
        <f t="shared" si="634"/>
        <v>67435.640349000692</v>
      </c>
      <c r="GA290" s="83">
        <f t="shared" si="700"/>
        <v>0</v>
      </c>
      <c r="GB290" s="83">
        <f t="shared" si="701"/>
        <v>0</v>
      </c>
      <c r="GC290" s="83">
        <f t="shared" si="702"/>
        <v>0</v>
      </c>
      <c r="GD290" s="83">
        <f t="shared" si="703"/>
        <v>0</v>
      </c>
      <c r="GE290" s="83">
        <f t="shared" si="704"/>
        <v>0</v>
      </c>
      <c r="GF290" s="83">
        <f t="shared" si="705"/>
        <v>0</v>
      </c>
      <c r="GG290" s="83">
        <f t="shared" si="706"/>
        <v>0</v>
      </c>
      <c r="GH290" s="83">
        <f t="shared" si="707"/>
        <v>0</v>
      </c>
      <c r="GI290" s="83">
        <f t="shared" si="708"/>
        <v>0</v>
      </c>
      <c r="GJ290" s="83">
        <f t="shared" si="709"/>
        <v>65714523.039411113</v>
      </c>
      <c r="GK290" s="83">
        <f t="shared" si="710"/>
        <v>65714523.039411113</v>
      </c>
      <c r="GL290" s="83">
        <f t="shared" si="711"/>
        <v>0</v>
      </c>
      <c r="GM290" s="83">
        <f t="shared" si="712"/>
        <v>0</v>
      </c>
      <c r="GN290" s="83">
        <f t="shared" si="713"/>
        <v>0</v>
      </c>
      <c r="GO290" s="83">
        <f t="shared" si="714"/>
        <v>65714523.039411113</v>
      </c>
      <c r="GP290" s="83">
        <f t="shared" si="715"/>
        <v>0</v>
      </c>
      <c r="GQ290" s="83">
        <f t="shared" si="716"/>
        <v>0</v>
      </c>
      <c r="GR290" s="83">
        <f t="shared" si="717"/>
        <v>0</v>
      </c>
      <c r="GS290" s="83">
        <f t="shared" si="718"/>
        <v>0</v>
      </c>
      <c r="GT290" s="83">
        <f t="shared" si="719"/>
        <v>0</v>
      </c>
      <c r="GU290" s="83">
        <f t="shared" si="720"/>
        <v>0</v>
      </c>
      <c r="GV290" s="83">
        <f t="shared" si="721"/>
        <v>0</v>
      </c>
      <c r="GW290" s="83">
        <f t="shared" si="722"/>
        <v>0</v>
      </c>
      <c r="GX290" s="83">
        <f t="shared" si="723"/>
        <v>0</v>
      </c>
      <c r="GY290" s="83">
        <f t="shared" si="724"/>
        <v>0</v>
      </c>
      <c r="GZ290" s="83">
        <f t="shared" si="725"/>
        <v>66137646.393816113</v>
      </c>
      <c r="HA290" s="83">
        <f t="shared" si="726"/>
        <v>65714523.040434115</v>
      </c>
      <c r="HB290" s="83">
        <f t="shared" si="727"/>
        <v>0</v>
      </c>
      <c r="HC290" s="83">
        <f t="shared" si="728"/>
        <v>0</v>
      </c>
      <c r="HD290" s="83">
        <f t="shared" si="729"/>
        <v>0</v>
      </c>
      <c r="HE290" s="83">
        <f t="shared" si="730"/>
        <v>66206048.212478213</v>
      </c>
      <c r="HF290" s="83">
        <f t="shared" si="731"/>
        <v>0</v>
      </c>
      <c r="HG290" s="83">
        <f t="shared" si="732"/>
        <v>0</v>
      </c>
      <c r="HH290" s="83">
        <f t="shared" si="733"/>
        <v>66108689.100883514</v>
      </c>
      <c r="HI290" s="83">
        <f t="shared" si="734"/>
        <v>65714523.040434115</v>
      </c>
      <c r="HJ290" s="83">
        <f t="shared" si="735"/>
        <v>0</v>
      </c>
      <c r="HK290" s="83">
        <f t="shared" si="736"/>
        <v>0</v>
      </c>
      <c r="HL290" s="83">
        <f t="shared" si="737"/>
        <v>0</v>
      </c>
      <c r="HM290" s="83">
        <f t="shared" si="738"/>
        <v>66185817.411349855</v>
      </c>
      <c r="HN290" s="83">
        <f t="shared" si="739"/>
        <v>0</v>
      </c>
    </row>
    <row r="291" spans="1:222" x14ac:dyDescent="0.2">
      <c r="N291" s="71"/>
      <c r="O291" s="71"/>
      <c r="P291" s="71"/>
      <c r="Q291" s="71"/>
      <c r="R291" s="71"/>
      <c r="S291" s="71"/>
      <c r="T291" s="71"/>
      <c r="U291" s="71"/>
      <c r="V291" s="71"/>
      <c r="W291" s="71"/>
      <c r="X291" s="71"/>
      <c r="Y291" s="71"/>
      <c r="Z291" s="71"/>
      <c r="AA291" s="71"/>
      <c r="AB291" s="71"/>
      <c r="AC291" s="71"/>
      <c r="AD291" s="71"/>
      <c r="AE291" s="71"/>
      <c r="AF291" s="98"/>
      <c r="AG291" s="71"/>
      <c r="AH291" s="71"/>
      <c r="AI291" s="71"/>
      <c r="AJ291" s="71"/>
      <c r="AK291" s="71"/>
      <c r="AL291" s="98"/>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row>
    <row r="292" spans="1:222" x14ac:dyDescent="0.2">
      <c r="M292" s="71"/>
      <c r="N292" s="71"/>
      <c r="O292" s="71"/>
      <c r="P292" s="71"/>
      <c r="Q292" s="71"/>
      <c r="R292" s="71"/>
      <c r="S292" s="71"/>
      <c r="T292" s="71"/>
      <c r="U292" s="71"/>
      <c r="V292" s="71"/>
      <c r="W292" s="71"/>
      <c r="X292" s="71"/>
      <c r="Y292" s="71"/>
      <c r="Z292" s="71"/>
      <c r="AA292" s="71"/>
      <c r="AB292" s="71"/>
      <c r="AC292" s="71"/>
      <c r="AD292" s="71"/>
      <c r="AE292" s="71"/>
      <c r="AF292" s="98"/>
      <c r="AG292" s="71"/>
      <c r="AH292" s="71"/>
      <c r="AI292" s="71"/>
      <c r="AJ292" s="71"/>
      <c r="AK292" s="71"/>
      <c r="AL292" s="98"/>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row>
    <row r="293" spans="1:222" x14ac:dyDescent="0.2">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98"/>
      <c r="AG293" s="71"/>
      <c r="AH293" s="71"/>
      <c r="AI293" s="71"/>
      <c r="AJ293" s="71"/>
      <c r="AK293" s="71"/>
      <c r="AL293" s="98"/>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row>
    <row r="294" spans="1:222" x14ac:dyDescent="0.2">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98"/>
      <c r="AG294" s="71"/>
      <c r="AH294" s="71"/>
      <c r="AI294" s="71"/>
      <c r="AJ294" s="71"/>
      <c r="AK294" s="71"/>
      <c r="AL294" s="98"/>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row>
    <row r="295" spans="1:222" x14ac:dyDescent="0.2">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98"/>
      <c r="AG295" s="71"/>
      <c r="AH295" s="71"/>
      <c r="AI295" s="71"/>
      <c r="AJ295" s="71"/>
      <c r="AK295" s="71"/>
      <c r="AL295" s="98"/>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row>
    <row r="296" spans="1:222" x14ac:dyDescent="0.2">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98"/>
      <c r="AG296" s="71"/>
      <c r="AH296" s="71"/>
      <c r="AI296" s="71"/>
      <c r="AJ296" s="71"/>
      <c r="AK296" s="71"/>
      <c r="AL296" s="98"/>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row>
    <row r="297" spans="1:222" x14ac:dyDescent="0.2">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98"/>
      <c r="AG297" s="71"/>
      <c r="AH297" s="71"/>
      <c r="AI297" s="71"/>
      <c r="AJ297" s="71"/>
      <c r="AK297" s="71"/>
      <c r="AL297" s="98"/>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row>
    <row r="298" spans="1:222" x14ac:dyDescent="0.2">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98"/>
      <c r="AG298" s="71"/>
      <c r="AH298" s="71"/>
      <c r="AI298" s="71"/>
      <c r="AJ298" s="71"/>
      <c r="AK298" s="71"/>
      <c r="AL298" s="98"/>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1"/>
      <c r="EB298" s="71"/>
      <c r="EC298" s="71"/>
      <c r="ED298" s="71"/>
      <c r="EE298" s="71"/>
      <c r="EF298" s="71"/>
      <c r="EG298" s="71"/>
      <c r="EH298" s="71"/>
      <c r="EI298" s="71"/>
      <c r="EJ298" s="71"/>
      <c r="EK298" s="71"/>
      <c r="EL298" s="71"/>
      <c r="EM298" s="71"/>
      <c r="EN298" s="71"/>
      <c r="EO298" s="71"/>
      <c r="EP298" s="71"/>
      <c r="EQ298" s="71"/>
      <c r="ER298" s="71"/>
      <c r="ES298" s="71"/>
      <c r="ET298" s="71"/>
      <c r="EU298" s="71"/>
      <c r="EV298" s="71"/>
      <c r="EW298" s="71"/>
      <c r="EX298" s="71"/>
      <c r="EY298" s="71"/>
      <c r="EZ298" s="71"/>
      <c r="FA298" s="71"/>
      <c r="FB298" s="71"/>
      <c r="FC298" s="71"/>
      <c r="FD298" s="71"/>
      <c r="FE298" s="71"/>
      <c r="FF298" s="71"/>
      <c r="FG298" s="71"/>
      <c r="FH298" s="71"/>
      <c r="FI298" s="71"/>
      <c r="FJ298" s="71"/>
      <c r="FK298" s="71"/>
      <c r="FL298" s="71"/>
    </row>
    <row r="299" spans="1:222" x14ac:dyDescent="0.2">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98"/>
      <c r="AG299" s="71"/>
      <c r="AH299" s="71"/>
      <c r="AI299" s="71"/>
      <c r="AJ299" s="71"/>
      <c r="AK299" s="71"/>
      <c r="AL299" s="98"/>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row>
    <row r="300" spans="1:222" x14ac:dyDescent="0.2">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98"/>
      <c r="AG300" s="71"/>
      <c r="AH300" s="71"/>
      <c r="AI300" s="71"/>
      <c r="AJ300" s="71"/>
      <c r="AK300" s="71"/>
      <c r="AL300" s="98"/>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row>
    <row r="301" spans="1:222" x14ac:dyDescent="0.2">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98"/>
      <c r="AG301" s="71"/>
      <c r="AH301" s="71"/>
      <c r="AI301" s="71"/>
      <c r="AJ301" s="71"/>
      <c r="AK301" s="71"/>
      <c r="AL301" s="98"/>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71"/>
      <c r="CW301" s="71"/>
      <c r="CX301" s="71"/>
      <c r="CY301" s="71"/>
      <c r="CZ301" s="71"/>
      <c r="DA301" s="71"/>
      <c r="DB301" s="71"/>
      <c r="DC301" s="71"/>
      <c r="DD301" s="71"/>
      <c r="DE301" s="71"/>
      <c r="DF301" s="71"/>
      <c r="DG301" s="71"/>
      <c r="DH301" s="71"/>
      <c r="DI301" s="71"/>
      <c r="DJ301" s="71"/>
      <c r="DK301" s="71"/>
      <c r="DL301" s="71"/>
      <c r="DM301" s="71"/>
      <c r="DN301" s="71"/>
      <c r="DO301" s="71"/>
      <c r="DP301" s="71"/>
      <c r="DQ301" s="71"/>
      <c r="DR301" s="71"/>
      <c r="DS301" s="71"/>
      <c r="DT301" s="71"/>
      <c r="DU301" s="71"/>
      <c r="DV301" s="71"/>
      <c r="DW301" s="71"/>
      <c r="DX301" s="71"/>
      <c r="DY301" s="71"/>
      <c r="DZ301" s="71"/>
      <c r="EA301" s="71"/>
      <c r="EB301" s="71"/>
      <c r="EC301" s="71"/>
      <c r="ED301" s="71"/>
      <c r="EE301" s="71"/>
      <c r="EF301" s="71"/>
      <c r="EG301" s="71"/>
      <c r="EH301" s="71"/>
      <c r="EI301" s="71"/>
      <c r="EJ301" s="71"/>
      <c r="EK301" s="71"/>
      <c r="EL301" s="71"/>
      <c r="EM301" s="71"/>
      <c r="EN301" s="71"/>
      <c r="EO301" s="71"/>
      <c r="EP301" s="71"/>
      <c r="EQ301" s="71"/>
      <c r="ER301" s="71"/>
      <c r="ES301" s="71"/>
      <c r="ET301" s="71"/>
      <c r="EU301" s="71"/>
      <c r="EV301" s="71"/>
      <c r="EW301" s="71"/>
      <c r="EX301" s="71"/>
      <c r="EY301" s="71"/>
      <c r="EZ301" s="71"/>
      <c r="FA301" s="71"/>
      <c r="FB301" s="71"/>
      <c r="FC301" s="71"/>
      <c r="FD301" s="71"/>
      <c r="FE301" s="71"/>
      <c r="FF301" s="71"/>
      <c r="FG301" s="71"/>
      <c r="FH301" s="71"/>
      <c r="FI301" s="71"/>
      <c r="FJ301" s="71"/>
      <c r="FK301" s="71"/>
      <c r="FL301" s="71"/>
    </row>
    <row r="302" spans="1:222" x14ac:dyDescent="0.2">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98"/>
      <c r="AG302" s="71"/>
      <c r="AH302" s="71"/>
      <c r="AI302" s="71"/>
      <c r="AJ302" s="71"/>
      <c r="AK302" s="71"/>
      <c r="AL302" s="98"/>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1"/>
      <c r="EB302" s="71"/>
      <c r="EC302" s="71"/>
      <c r="ED302" s="71"/>
      <c r="EE302" s="71"/>
      <c r="EF302" s="71"/>
      <c r="EG302" s="71"/>
      <c r="EH302" s="71"/>
      <c r="EI302" s="71"/>
      <c r="EJ302" s="71"/>
      <c r="EK302" s="71"/>
      <c r="EL302" s="71"/>
      <c r="EM302" s="71"/>
      <c r="EN302" s="71"/>
      <c r="EO302" s="71"/>
      <c r="EP302" s="71"/>
      <c r="EQ302" s="71"/>
      <c r="ER302" s="71"/>
      <c r="ES302" s="71"/>
      <c r="ET302" s="71"/>
      <c r="EU302" s="71"/>
      <c r="EV302" s="71"/>
      <c r="EW302" s="71"/>
      <c r="EX302" s="71"/>
      <c r="EY302" s="71"/>
      <c r="EZ302" s="71"/>
      <c r="FA302" s="71"/>
      <c r="FB302" s="71"/>
      <c r="FC302" s="71"/>
      <c r="FD302" s="71"/>
      <c r="FE302" s="71"/>
      <c r="FF302" s="71"/>
      <c r="FG302" s="71"/>
      <c r="FH302" s="71"/>
      <c r="FI302" s="71"/>
      <c r="FJ302" s="71"/>
      <c r="FK302" s="71"/>
      <c r="FL302" s="71"/>
    </row>
    <row r="303" spans="1:222" x14ac:dyDescent="0.2">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98"/>
      <c r="AG303" s="71"/>
      <c r="AH303" s="71"/>
      <c r="AI303" s="71"/>
      <c r="AJ303" s="71"/>
      <c r="AK303" s="71"/>
      <c r="AL303" s="98"/>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row>
    <row r="304" spans="1:222" x14ac:dyDescent="0.2">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98"/>
      <c r="AG304" s="71"/>
      <c r="AH304" s="71"/>
      <c r="AI304" s="71"/>
      <c r="AJ304" s="71"/>
      <c r="AK304" s="71"/>
      <c r="AL304" s="98"/>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c r="ER304" s="71"/>
      <c r="ES304" s="71"/>
      <c r="ET304" s="71"/>
      <c r="EU304" s="71"/>
      <c r="EV304" s="71"/>
      <c r="EW304" s="71"/>
      <c r="EX304" s="71"/>
      <c r="EY304" s="71"/>
      <c r="EZ304" s="71"/>
      <c r="FA304" s="71"/>
      <c r="FB304" s="71"/>
      <c r="FC304" s="71"/>
      <c r="FD304" s="71"/>
      <c r="FE304" s="71"/>
      <c r="FF304" s="71"/>
      <c r="FG304" s="71"/>
      <c r="FH304" s="71"/>
      <c r="FI304" s="71"/>
      <c r="FJ304" s="71"/>
      <c r="FK304" s="71"/>
      <c r="FL304" s="71"/>
    </row>
    <row r="305" spans="9:168" x14ac:dyDescent="0.2">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98"/>
      <c r="AG305" s="71"/>
      <c r="AH305" s="71"/>
      <c r="AI305" s="71"/>
      <c r="AJ305" s="71"/>
      <c r="AK305" s="71"/>
      <c r="AL305" s="98"/>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row>
    <row r="306" spans="9:168" x14ac:dyDescent="0.2">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98"/>
      <c r="AG306" s="71"/>
      <c r="AH306" s="71"/>
      <c r="AI306" s="71"/>
      <c r="AJ306" s="71"/>
      <c r="AK306" s="71"/>
      <c r="AL306" s="98"/>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1"/>
      <c r="EB306" s="71"/>
      <c r="EC306" s="71"/>
      <c r="ED306" s="71"/>
      <c r="EE306" s="71"/>
      <c r="EF306" s="71"/>
      <c r="EG306" s="71"/>
      <c r="EH306" s="71"/>
      <c r="EI306" s="71"/>
      <c r="EJ306" s="71"/>
      <c r="EK306" s="71"/>
      <c r="EL306" s="71"/>
      <c r="EM306" s="71"/>
      <c r="EN306" s="71"/>
      <c r="EO306" s="71"/>
      <c r="EP306" s="71"/>
      <c r="EQ306" s="71"/>
      <c r="ER306" s="71"/>
      <c r="ES306" s="71"/>
      <c r="ET306" s="71"/>
      <c r="EU306" s="71"/>
      <c r="EV306" s="71"/>
      <c r="EW306" s="71"/>
      <c r="EX306" s="71"/>
      <c r="EY306" s="71"/>
      <c r="EZ306" s="71"/>
      <c r="FA306" s="71"/>
      <c r="FB306" s="71"/>
      <c r="FC306" s="71"/>
      <c r="FD306" s="71"/>
      <c r="FE306" s="71"/>
      <c r="FF306" s="71"/>
      <c r="FG306" s="71"/>
      <c r="FH306" s="71"/>
      <c r="FI306" s="71"/>
      <c r="FJ306" s="71"/>
      <c r="FK306" s="71"/>
      <c r="FL306" s="71"/>
    </row>
    <row r="307" spans="9:168" x14ac:dyDescent="0.2">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98"/>
      <c r="AG307" s="71"/>
      <c r="AH307" s="71"/>
      <c r="AI307" s="71"/>
      <c r="AJ307" s="71"/>
      <c r="AK307" s="71"/>
      <c r="AL307" s="98"/>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row>
    <row r="308" spans="9:168" x14ac:dyDescent="0.2">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98"/>
      <c r="AG308" s="71"/>
      <c r="AH308" s="71"/>
      <c r="AI308" s="71"/>
      <c r="AJ308" s="71"/>
      <c r="AK308" s="71"/>
      <c r="AL308" s="98"/>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71"/>
      <c r="CW308" s="71"/>
      <c r="CX308" s="71"/>
      <c r="CY308" s="71"/>
      <c r="CZ308" s="71"/>
      <c r="DA308" s="71"/>
      <c r="DB308" s="71"/>
      <c r="DC308" s="71"/>
      <c r="DD308" s="71"/>
      <c r="DE308" s="71"/>
      <c r="DF308" s="71"/>
      <c r="DG308" s="71"/>
      <c r="DH308" s="71"/>
      <c r="DI308" s="71"/>
      <c r="DJ308" s="71"/>
      <c r="DK308" s="71"/>
      <c r="DL308" s="71"/>
      <c r="DM308" s="71"/>
      <c r="DN308" s="71"/>
      <c r="DO308" s="71"/>
      <c r="DP308" s="71"/>
      <c r="DQ308" s="71"/>
      <c r="DR308" s="71"/>
      <c r="DS308" s="71"/>
      <c r="DT308" s="71"/>
      <c r="DU308" s="71"/>
      <c r="DV308" s="71"/>
      <c r="DW308" s="71"/>
      <c r="DX308" s="71"/>
      <c r="DY308" s="71"/>
      <c r="DZ308" s="71"/>
      <c r="EA308" s="71"/>
      <c r="EB308" s="71"/>
      <c r="EC308" s="71"/>
      <c r="ED308" s="71"/>
      <c r="EE308" s="71"/>
      <c r="EF308" s="71"/>
      <c r="EG308" s="71"/>
      <c r="EH308" s="71"/>
      <c r="EI308" s="71"/>
      <c r="EJ308" s="71"/>
      <c r="EK308" s="71"/>
      <c r="EL308" s="71"/>
      <c r="EM308" s="71"/>
      <c r="EN308" s="71"/>
      <c r="EO308" s="71"/>
      <c r="EP308" s="71"/>
      <c r="EQ308" s="71"/>
      <c r="ER308" s="71"/>
      <c r="ES308" s="71"/>
      <c r="ET308" s="71"/>
      <c r="EU308" s="71"/>
      <c r="EV308" s="71"/>
      <c r="EW308" s="71"/>
      <c r="EX308" s="71"/>
      <c r="EY308" s="71"/>
      <c r="EZ308" s="71"/>
      <c r="FA308" s="71"/>
      <c r="FB308" s="71"/>
      <c r="FC308" s="71"/>
      <c r="FD308" s="71"/>
      <c r="FE308" s="71"/>
      <c r="FF308" s="71"/>
      <c r="FG308" s="71"/>
      <c r="FH308" s="71"/>
      <c r="FI308" s="71"/>
      <c r="FJ308" s="71"/>
      <c r="FK308" s="71"/>
      <c r="FL308" s="71"/>
    </row>
    <row r="309" spans="9:168" x14ac:dyDescent="0.2">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98"/>
      <c r="AG309" s="71"/>
      <c r="AH309" s="71"/>
      <c r="AI309" s="71"/>
      <c r="AJ309" s="71"/>
      <c r="AK309" s="71"/>
      <c r="AL309" s="98"/>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c r="EV309" s="71"/>
      <c r="EW309" s="71"/>
      <c r="EX309" s="71"/>
      <c r="EY309" s="71"/>
      <c r="EZ309" s="71"/>
      <c r="FA309" s="71"/>
      <c r="FB309" s="71"/>
      <c r="FC309" s="71"/>
      <c r="FD309" s="71"/>
      <c r="FE309" s="71"/>
      <c r="FF309" s="71"/>
      <c r="FG309" s="71"/>
      <c r="FH309" s="71"/>
      <c r="FI309" s="71"/>
      <c r="FJ309" s="71"/>
      <c r="FK309" s="71"/>
      <c r="FL309" s="71"/>
    </row>
    <row r="310" spans="9:168" x14ac:dyDescent="0.2">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98"/>
      <c r="AG310" s="71"/>
      <c r="AH310" s="71"/>
      <c r="AI310" s="71"/>
      <c r="AJ310" s="71"/>
      <c r="AK310" s="71"/>
      <c r="AL310" s="98"/>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row>
    <row r="311" spans="9:168" x14ac:dyDescent="0.2">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98"/>
      <c r="AG311" s="71"/>
      <c r="AH311" s="71"/>
      <c r="AI311" s="71"/>
      <c r="AJ311" s="71"/>
      <c r="AK311" s="71"/>
      <c r="AL311" s="98"/>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71"/>
      <c r="CW311" s="71"/>
      <c r="CX311" s="71"/>
      <c r="CY311" s="71"/>
      <c r="CZ311" s="71"/>
      <c r="DA311" s="71"/>
      <c r="DB311" s="71"/>
      <c r="DC311" s="71"/>
      <c r="DD311" s="71"/>
      <c r="DE311" s="71"/>
      <c r="DF311" s="71"/>
      <c r="DG311" s="71"/>
      <c r="DH311" s="71"/>
      <c r="DI311" s="71"/>
      <c r="DJ311" s="71"/>
      <c r="DK311" s="71"/>
      <c r="DL311" s="71"/>
      <c r="DM311" s="71"/>
      <c r="DN311" s="71"/>
      <c r="DO311" s="71"/>
      <c r="DP311" s="71"/>
      <c r="DQ311" s="71"/>
      <c r="DR311" s="71"/>
      <c r="DS311" s="71"/>
      <c r="DT311" s="71"/>
      <c r="DU311" s="71"/>
      <c r="DV311" s="71"/>
      <c r="DW311" s="71"/>
      <c r="DX311" s="71"/>
      <c r="DY311" s="71"/>
      <c r="DZ311" s="71"/>
      <c r="EA311" s="71"/>
      <c r="EB311" s="71"/>
      <c r="EC311" s="71"/>
      <c r="ED311" s="71"/>
      <c r="EE311" s="71"/>
      <c r="EF311" s="71"/>
      <c r="EG311" s="71"/>
      <c r="EH311" s="71"/>
      <c r="EI311" s="71"/>
      <c r="EJ311" s="71"/>
      <c r="EK311" s="71"/>
      <c r="EL311" s="71"/>
      <c r="EM311" s="71"/>
      <c r="EN311" s="71"/>
      <c r="EO311" s="71"/>
      <c r="EP311" s="71"/>
      <c r="EQ311" s="71"/>
      <c r="ER311" s="71"/>
      <c r="ES311" s="71"/>
      <c r="ET311" s="71"/>
      <c r="EU311" s="71"/>
      <c r="EV311" s="71"/>
      <c r="EW311" s="71"/>
      <c r="EX311" s="71"/>
      <c r="EY311" s="71"/>
      <c r="EZ311" s="71"/>
      <c r="FA311" s="71"/>
      <c r="FB311" s="71"/>
      <c r="FC311" s="71"/>
      <c r="FD311" s="71"/>
      <c r="FE311" s="71"/>
      <c r="FF311" s="71"/>
      <c r="FG311" s="71"/>
      <c r="FH311" s="71"/>
      <c r="FI311" s="71"/>
      <c r="FJ311" s="71"/>
      <c r="FK311" s="71"/>
      <c r="FL311" s="71"/>
    </row>
    <row r="312" spans="9:168" x14ac:dyDescent="0.2">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98"/>
      <c r="AG312" s="71"/>
      <c r="AH312" s="71"/>
      <c r="AI312" s="71"/>
      <c r="AJ312" s="71"/>
      <c r="AK312" s="71"/>
      <c r="AL312" s="98"/>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row>
    <row r="313" spans="9:168" x14ac:dyDescent="0.2">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98"/>
      <c r="AG313" s="71"/>
      <c r="AH313" s="71"/>
      <c r="AI313" s="71"/>
      <c r="AJ313" s="71"/>
      <c r="AK313" s="71"/>
      <c r="AL313" s="98"/>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row>
    <row r="314" spans="9:168" x14ac:dyDescent="0.2">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98"/>
      <c r="AG314" s="71"/>
      <c r="AH314" s="71"/>
      <c r="AI314" s="71"/>
      <c r="AJ314" s="71"/>
      <c r="AK314" s="71"/>
      <c r="AL314" s="98"/>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row>
    <row r="315" spans="9:168" x14ac:dyDescent="0.2">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98"/>
      <c r="AG315" s="71"/>
      <c r="AH315" s="71"/>
      <c r="AI315" s="71"/>
      <c r="AJ315" s="71"/>
      <c r="AK315" s="71"/>
      <c r="AL315" s="98"/>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row>
    <row r="316" spans="9:168" x14ac:dyDescent="0.2">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98"/>
      <c r="AG316" s="71"/>
      <c r="AH316" s="71"/>
      <c r="AI316" s="71"/>
      <c r="AJ316" s="71"/>
      <c r="AK316" s="71"/>
      <c r="AL316" s="98"/>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1"/>
      <c r="EB316" s="71"/>
      <c r="EC316" s="71"/>
      <c r="ED316" s="71"/>
      <c r="EE316" s="71"/>
      <c r="EF316" s="71"/>
      <c r="EG316" s="71"/>
      <c r="EH316" s="71"/>
      <c r="EI316" s="71"/>
      <c r="EJ316" s="71"/>
      <c r="EK316" s="71"/>
      <c r="EL316" s="71"/>
      <c r="EM316" s="71"/>
      <c r="EN316" s="71"/>
      <c r="EO316" s="71"/>
      <c r="EP316" s="71"/>
      <c r="EQ316" s="71"/>
      <c r="ER316" s="71"/>
      <c r="ES316" s="71"/>
      <c r="ET316" s="71"/>
      <c r="EU316" s="71"/>
      <c r="EV316" s="71"/>
      <c r="EW316" s="71"/>
      <c r="EX316" s="71"/>
      <c r="EY316" s="71"/>
      <c r="EZ316" s="71"/>
      <c r="FA316" s="71"/>
      <c r="FB316" s="71"/>
      <c r="FC316" s="71"/>
      <c r="FD316" s="71"/>
      <c r="FE316" s="71"/>
      <c r="FF316" s="71"/>
      <c r="FG316" s="71"/>
      <c r="FH316" s="71"/>
      <c r="FI316" s="71"/>
      <c r="FJ316" s="71"/>
      <c r="FK316" s="71"/>
      <c r="FL316" s="71"/>
    </row>
    <row r="317" spans="9:168" x14ac:dyDescent="0.2">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98"/>
      <c r="AG317" s="71"/>
      <c r="AH317" s="71"/>
      <c r="AI317" s="71"/>
      <c r="AJ317" s="71"/>
      <c r="AK317" s="71"/>
      <c r="AL317" s="98"/>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1"/>
      <c r="EB317" s="71"/>
      <c r="EC317" s="71"/>
      <c r="ED317" s="71"/>
      <c r="EE317" s="71"/>
      <c r="EF317" s="71"/>
      <c r="EG317" s="71"/>
      <c r="EH317" s="71"/>
      <c r="EI317" s="71"/>
      <c r="EJ317" s="71"/>
      <c r="EK317" s="71"/>
      <c r="EL317" s="71"/>
      <c r="EM317" s="71"/>
      <c r="EN317" s="71"/>
      <c r="EO317" s="71"/>
      <c r="EP317" s="71"/>
      <c r="EQ317" s="71"/>
      <c r="ER317" s="71"/>
      <c r="ES317" s="71"/>
      <c r="ET317" s="71"/>
      <c r="EU317" s="71"/>
      <c r="EV317" s="71"/>
      <c r="EW317" s="71"/>
      <c r="EX317" s="71"/>
      <c r="EY317" s="71"/>
      <c r="EZ317" s="71"/>
      <c r="FA317" s="71"/>
      <c r="FB317" s="71"/>
      <c r="FC317" s="71"/>
      <c r="FD317" s="71"/>
      <c r="FE317" s="71"/>
      <c r="FF317" s="71"/>
      <c r="FG317" s="71"/>
      <c r="FH317" s="71"/>
      <c r="FI317" s="71"/>
      <c r="FJ317" s="71"/>
      <c r="FK317" s="71"/>
      <c r="FL317" s="71"/>
    </row>
    <row r="318" spans="9:168" x14ac:dyDescent="0.2">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98"/>
      <c r="AG318" s="71"/>
      <c r="AH318" s="71"/>
      <c r="AI318" s="71"/>
      <c r="AJ318" s="71"/>
      <c r="AK318" s="71"/>
      <c r="AL318" s="98"/>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1"/>
      <c r="EB318" s="71"/>
      <c r="EC318" s="71"/>
      <c r="ED318" s="71"/>
      <c r="EE318" s="71"/>
      <c r="EF318" s="71"/>
      <c r="EG318" s="71"/>
      <c r="EH318" s="71"/>
      <c r="EI318" s="71"/>
      <c r="EJ318" s="71"/>
      <c r="EK318" s="71"/>
      <c r="EL318" s="71"/>
      <c r="EM318" s="71"/>
      <c r="EN318" s="71"/>
      <c r="EO318" s="71"/>
      <c r="EP318" s="71"/>
      <c r="EQ318" s="71"/>
      <c r="ER318" s="71"/>
      <c r="ES318" s="71"/>
      <c r="ET318" s="71"/>
      <c r="EU318" s="71"/>
      <c r="EV318" s="71"/>
      <c r="EW318" s="71"/>
      <c r="EX318" s="71"/>
      <c r="EY318" s="71"/>
      <c r="EZ318" s="71"/>
      <c r="FA318" s="71"/>
      <c r="FB318" s="71"/>
      <c r="FC318" s="71"/>
      <c r="FD318" s="71"/>
      <c r="FE318" s="71"/>
      <c r="FF318" s="71"/>
      <c r="FG318" s="71"/>
      <c r="FH318" s="71"/>
      <c r="FI318" s="71"/>
      <c r="FJ318" s="71"/>
      <c r="FK318" s="71"/>
      <c r="FL318" s="71"/>
    </row>
    <row r="319" spans="9:168" x14ac:dyDescent="0.2">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98"/>
      <c r="AG319" s="71"/>
      <c r="AH319" s="71"/>
      <c r="AI319" s="71"/>
      <c r="AJ319" s="71"/>
      <c r="AK319" s="71"/>
      <c r="AL319" s="98"/>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1"/>
      <c r="EB319" s="71"/>
      <c r="EC319" s="71"/>
      <c r="ED319" s="71"/>
      <c r="EE319" s="71"/>
      <c r="EF319" s="71"/>
      <c r="EG319" s="71"/>
      <c r="EH319" s="71"/>
      <c r="EI319" s="71"/>
      <c r="EJ319" s="71"/>
      <c r="EK319" s="71"/>
      <c r="EL319" s="71"/>
      <c r="EM319" s="71"/>
      <c r="EN319" s="71"/>
      <c r="EO319" s="71"/>
      <c r="EP319" s="71"/>
      <c r="EQ319" s="71"/>
      <c r="ER319" s="71"/>
      <c r="ES319" s="71"/>
      <c r="ET319" s="71"/>
      <c r="EU319" s="71"/>
      <c r="EV319" s="71"/>
      <c r="EW319" s="71"/>
      <c r="EX319" s="71"/>
      <c r="EY319" s="71"/>
      <c r="EZ319" s="71"/>
      <c r="FA319" s="71"/>
      <c r="FB319" s="71"/>
      <c r="FC319" s="71"/>
      <c r="FD319" s="71"/>
      <c r="FE319" s="71"/>
      <c r="FF319" s="71"/>
      <c r="FG319" s="71"/>
      <c r="FH319" s="71"/>
      <c r="FI319" s="71"/>
      <c r="FJ319" s="71"/>
      <c r="FK319" s="71"/>
      <c r="FL319" s="71"/>
    </row>
    <row r="320" spans="9:168" x14ac:dyDescent="0.2">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98"/>
      <c r="AG320" s="71"/>
      <c r="AH320" s="71"/>
      <c r="AI320" s="71"/>
      <c r="AJ320" s="71"/>
      <c r="AK320" s="71"/>
      <c r="AL320" s="98"/>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row>
    <row r="321" spans="9:168" x14ac:dyDescent="0.2">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98"/>
      <c r="AG321" s="71"/>
      <c r="AH321" s="71"/>
      <c r="AI321" s="71"/>
      <c r="AJ321" s="71"/>
      <c r="AK321" s="71"/>
      <c r="AL321" s="98"/>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c r="DN321" s="71"/>
      <c r="DO321" s="71"/>
      <c r="DP321" s="71"/>
      <c r="DQ321" s="71"/>
      <c r="DR321" s="71"/>
      <c r="DS321" s="71"/>
      <c r="DT321" s="71"/>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c r="FJ321" s="71"/>
      <c r="FK321" s="71"/>
      <c r="FL321" s="71"/>
    </row>
    <row r="322" spans="9:168" x14ac:dyDescent="0.2">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98"/>
      <c r="AG322" s="71"/>
      <c r="AH322" s="71"/>
      <c r="AI322" s="71"/>
      <c r="AJ322" s="71"/>
      <c r="AK322" s="71"/>
      <c r="AL322" s="98"/>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71"/>
      <c r="CW322" s="71"/>
      <c r="CX322" s="71"/>
      <c r="CY322" s="71"/>
      <c r="CZ322" s="71"/>
      <c r="DA322" s="71"/>
      <c r="DB322" s="71"/>
      <c r="DC322" s="71"/>
      <c r="DD322" s="71"/>
      <c r="DE322" s="71"/>
      <c r="DF322" s="71"/>
      <c r="DG322" s="71"/>
      <c r="DH322" s="71"/>
      <c r="DI322" s="71"/>
      <c r="DJ322" s="71"/>
      <c r="DK322" s="71"/>
      <c r="DL322" s="71"/>
      <c r="DM322" s="71"/>
      <c r="DN322" s="71"/>
      <c r="DO322" s="71"/>
      <c r="DP322" s="71"/>
      <c r="DQ322" s="71"/>
      <c r="DR322" s="71"/>
      <c r="DS322" s="71"/>
      <c r="DT322" s="71"/>
      <c r="DU322" s="71"/>
      <c r="DV322" s="71"/>
      <c r="DW322" s="71"/>
      <c r="DX322" s="71"/>
      <c r="DY322" s="71"/>
      <c r="DZ322" s="71"/>
      <c r="EA322" s="71"/>
      <c r="EB322" s="71"/>
      <c r="EC322" s="71"/>
      <c r="ED322" s="71"/>
      <c r="EE322" s="71"/>
      <c r="EF322" s="71"/>
      <c r="EG322" s="71"/>
      <c r="EH322" s="71"/>
      <c r="EI322" s="71"/>
      <c r="EJ322" s="71"/>
      <c r="EK322" s="71"/>
      <c r="EL322" s="71"/>
      <c r="EM322" s="71"/>
      <c r="EN322" s="71"/>
      <c r="EO322" s="71"/>
      <c r="EP322" s="71"/>
      <c r="EQ322" s="71"/>
      <c r="ER322" s="71"/>
      <c r="ES322" s="71"/>
      <c r="ET322" s="71"/>
      <c r="EU322" s="71"/>
      <c r="EV322" s="71"/>
      <c r="EW322" s="71"/>
      <c r="EX322" s="71"/>
      <c r="EY322" s="71"/>
      <c r="EZ322" s="71"/>
      <c r="FA322" s="71"/>
      <c r="FB322" s="71"/>
      <c r="FC322" s="71"/>
      <c r="FD322" s="71"/>
      <c r="FE322" s="71"/>
      <c r="FF322" s="71"/>
      <c r="FG322" s="71"/>
      <c r="FH322" s="71"/>
      <c r="FI322" s="71"/>
      <c r="FJ322" s="71"/>
      <c r="FK322" s="71"/>
      <c r="FL322" s="71"/>
    </row>
    <row r="323" spans="9:168" x14ac:dyDescent="0.2">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98"/>
      <c r="AG323" s="71"/>
      <c r="AH323" s="71"/>
      <c r="AI323" s="71"/>
      <c r="AJ323" s="71"/>
      <c r="AK323" s="71"/>
      <c r="AL323" s="98"/>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71"/>
      <c r="CW323" s="71"/>
      <c r="CX323" s="71"/>
      <c r="CY323" s="71"/>
      <c r="CZ323" s="71"/>
      <c r="DA323" s="71"/>
      <c r="DB323" s="71"/>
      <c r="DC323" s="71"/>
      <c r="DD323" s="71"/>
      <c r="DE323" s="71"/>
      <c r="DF323" s="71"/>
      <c r="DG323" s="71"/>
      <c r="DH323" s="71"/>
      <c r="DI323" s="71"/>
      <c r="DJ323" s="71"/>
      <c r="DK323" s="71"/>
      <c r="DL323" s="71"/>
      <c r="DM323" s="71"/>
      <c r="DN323" s="71"/>
      <c r="DO323" s="71"/>
      <c r="DP323" s="71"/>
      <c r="DQ323" s="71"/>
      <c r="DR323" s="71"/>
      <c r="DS323" s="71"/>
      <c r="DT323" s="71"/>
      <c r="DU323" s="71"/>
      <c r="DV323" s="71"/>
      <c r="DW323" s="71"/>
      <c r="DX323" s="71"/>
      <c r="DY323" s="71"/>
      <c r="DZ323" s="71"/>
      <c r="EA323" s="71"/>
      <c r="EB323" s="71"/>
      <c r="EC323" s="71"/>
      <c r="ED323" s="71"/>
      <c r="EE323" s="71"/>
      <c r="EF323" s="71"/>
      <c r="EG323" s="71"/>
      <c r="EH323" s="71"/>
      <c r="EI323" s="71"/>
      <c r="EJ323" s="71"/>
      <c r="EK323" s="71"/>
      <c r="EL323" s="71"/>
      <c r="EM323" s="71"/>
      <c r="EN323" s="71"/>
      <c r="EO323" s="71"/>
      <c r="EP323" s="71"/>
      <c r="EQ323" s="71"/>
      <c r="ER323" s="71"/>
      <c r="ES323" s="71"/>
      <c r="ET323" s="71"/>
      <c r="EU323" s="71"/>
      <c r="EV323" s="71"/>
      <c r="EW323" s="71"/>
      <c r="EX323" s="71"/>
      <c r="EY323" s="71"/>
      <c r="EZ323" s="71"/>
      <c r="FA323" s="71"/>
      <c r="FB323" s="71"/>
      <c r="FC323" s="71"/>
      <c r="FD323" s="71"/>
      <c r="FE323" s="71"/>
      <c r="FF323" s="71"/>
      <c r="FG323" s="71"/>
      <c r="FH323" s="71"/>
      <c r="FI323" s="71"/>
      <c r="FJ323" s="71"/>
      <c r="FK323" s="71"/>
      <c r="FL323" s="71"/>
    </row>
    <row r="324" spans="9:168" x14ac:dyDescent="0.2">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98"/>
      <c r="AG324" s="71"/>
      <c r="AH324" s="71"/>
      <c r="AI324" s="71"/>
      <c r="AJ324" s="71"/>
      <c r="AK324" s="71"/>
      <c r="AL324" s="98"/>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71"/>
      <c r="CW324" s="71"/>
      <c r="CX324" s="71"/>
      <c r="CY324" s="71"/>
      <c r="CZ324" s="71"/>
      <c r="DA324" s="71"/>
      <c r="DB324" s="71"/>
      <c r="DC324" s="71"/>
      <c r="DD324" s="71"/>
      <c r="DE324" s="71"/>
      <c r="DF324" s="71"/>
      <c r="DG324" s="71"/>
      <c r="DH324" s="71"/>
      <c r="DI324" s="71"/>
      <c r="DJ324" s="71"/>
      <c r="DK324" s="71"/>
      <c r="DL324" s="71"/>
      <c r="DM324" s="71"/>
      <c r="DN324" s="71"/>
      <c r="DO324" s="71"/>
      <c r="DP324" s="71"/>
      <c r="DQ324" s="71"/>
      <c r="DR324" s="71"/>
      <c r="DS324" s="71"/>
      <c r="DT324" s="71"/>
      <c r="DU324" s="71"/>
      <c r="DV324" s="71"/>
      <c r="DW324" s="71"/>
      <c r="DX324" s="71"/>
      <c r="DY324" s="71"/>
      <c r="DZ324" s="71"/>
      <c r="EA324" s="71"/>
      <c r="EB324" s="71"/>
      <c r="EC324" s="71"/>
      <c r="ED324" s="71"/>
      <c r="EE324" s="71"/>
      <c r="EF324" s="71"/>
      <c r="EG324" s="71"/>
      <c r="EH324" s="71"/>
      <c r="EI324" s="71"/>
      <c r="EJ324" s="71"/>
      <c r="EK324" s="71"/>
      <c r="EL324" s="71"/>
      <c r="EM324" s="71"/>
      <c r="EN324" s="71"/>
      <c r="EO324" s="71"/>
      <c r="EP324" s="71"/>
      <c r="EQ324" s="71"/>
      <c r="ER324" s="71"/>
      <c r="ES324" s="71"/>
      <c r="ET324" s="71"/>
      <c r="EU324" s="71"/>
      <c r="EV324" s="71"/>
      <c r="EW324" s="71"/>
      <c r="EX324" s="71"/>
      <c r="EY324" s="71"/>
      <c r="EZ324" s="71"/>
      <c r="FA324" s="71"/>
      <c r="FB324" s="71"/>
      <c r="FC324" s="71"/>
      <c r="FD324" s="71"/>
      <c r="FE324" s="71"/>
      <c r="FF324" s="71"/>
      <c r="FG324" s="71"/>
      <c r="FH324" s="71"/>
      <c r="FI324" s="71"/>
      <c r="FJ324" s="71"/>
      <c r="FK324" s="71"/>
      <c r="FL324" s="71"/>
    </row>
    <row r="325" spans="9:168" x14ac:dyDescent="0.2">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98"/>
      <c r="AG325" s="71"/>
      <c r="AH325" s="71"/>
      <c r="AI325" s="71"/>
      <c r="AJ325" s="71"/>
      <c r="AK325" s="71"/>
      <c r="AL325" s="98"/>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71"/>
      <c r="CW325" s="71"/>
      <c r="CX325" s="71"/>
      <c r="CY325" s="71"/>
      <c r="CZ325" s="71"/>
      <c r="DA325" s="71"/>
      <c r="DB325" s="71"/>
      <c r="DC325" s="71"/>
      <c r="DD325" s="71"/>
      <c r="DE325" s="71"/>
      <c r="DF325" s="71"/>
      <c r="DG325" s="71"/>
      <c r="DH325" s="71"/>
      <c r="DI325" s="71"/>
      <c r="DJ325" s="71"/>
      <c r="DK325" s="71"/>
      <c r="DL325" s="71"/>
      <c r="DM325" s="71"/>
      <c r="DN325" s="71"/>
      <c r="DO325" s="71"/>
      <c r="DP325" s="71"/>
      <c r="DQ325" s="71"/>
      <c r="DR325" s="71"/>
      <c r="DS325" s="71"/>
      <c r="DT325" s="71"/>
      <c r="DU325" s="71"/>
      <c r="DV325" s="71"/>
      <c r="DW325" s="71"/>
      <c r="DX325" s="71"/>
      <c r="DY325" s="71"/>
      <c r="DZ325" s="71"/>
      <c r="EA325" s="71"/>
      <c r="EB325" s="71"/>
      <c r="EC325" s="71"/>
      <c r="ED325" s="71"/>
      <c r="EE325" s="71"/>
      <c r="EF325" s="71"/>
      <c r="EG325" s="71"/>
      <c r="EH325" s="71"/>
      <c r="EI325" s="71"/>
      <c r="EJ325" s="71"/>
      <c r="EK325" s="71"/>
      <c r="EL325" s="71"/>
      <c r="EM325" s="71"/>
      <c r="EN325" s="71"/>
      <c r="EO325" s="71"/>
      <c r="EP325" s="71"/>
      <c r="EQ325" s="71"/>
      <c r="ER325" s="71"/>
      <c r="ES325" s="71"/>
      <c r="ET325" s="71"/>
      <c r="EU325" s="71"/>
      <c r="EV325" s="71"/>
      <c r="EW325" s="71"/>
      <c r="EX325" s="71"/>
      <c r="EY325" s="71"/>
      <c r="EZ325" s="71"/>
      <c r="FA325" s="71"/>
      <c r="FB325" s="71"/>
      <c r="FC325" s="71"/>
      <c r="FD325" s="71"/>
      <c r="FE325" s="71"/>
      <c r="FF325" s="71"/>
      <c r="FG325" s="71"/>
      <c r="FH325" s="71"/>
      <c r="FI325" s="71"/>
      <c r="FJ325" s="71"/>
      <c r="FK325" s="71"/>
      <c r="FL325" s="71"/>
    </row>
    <row r="326" spans="9:168" x14ac:dyDescent="0.2">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98"/>
      <c r="AG326" s="71"/>
      <c r="AH326" s="71"/>
      <c r="AI326" s="71"/>
      <c r="AJ326" s="71"/>
      <c r="AK326" s="71"/>
      <c r="AL326" s="98"/>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71"/>
      <c r="CW326" s="71"/>
      <c r="CX326" s="71"/>
      <c r="CY326" s="71"/>
      <c r="CZ326" s="71"/>
      <c r="DA326" s="71"/>
      <c r="DB326" s="71"/>
      <c r="DC326" s="71"/>
      <c r="DD326" s="71"/>
      <c r="DE326" s="71"/>
      <c r="DF326" s="71"/>
      <c r="DG326" s="71"/>
      <c r="DH326" s="71"/>
      <c r="DI326" s="71"/>
      <c r="DJ326" s="71"/>
      <c r="DK326" s="71"/>
      <c r="DL326" s="71"/>
      <c r="DM326" s="71"/>
      <c r="DN326" s="71"/>
      <c r="DO326" s="71"/>
      <c r="DP326" s="71"/>
      <c r="DQ326" s="71"/>
      <c r="DR326" s="71"/>
      <c r="DS326" s="71"/>
      <c r="DT326" s="71"/>
      <c r="DU326" s="71"/>
      <c r="DV326" s="71"/>
      <c r="DW326" s="71"/>
      <c r="DX326" s="71"/>
      <c r="DY326" s="71"/>
      <c r="DZ326" s="71"/>
      <c r="EA326" s="71"/>
      <c r="EB326" s="71"/>
      <c r="EC326" s="71"/>
      <c r="ED326" s="71"/>
      <c r="EE326" s="71"/>
      <c r="EF326" s="71"/>
      <c r="EG326" s="71"/>
      <c r="EH326" s="71"/>
      <c r="EI326" s="71"/>
      <c r="EJ326" s="71"/>
      <c r="EK326" s="71"/>
      <c r="EL326" s="71"/>
      <c r="EM326" s="71"/>
      <c r="EN326" s="71"/>
      <c r="EO326" s="71"/>
      <c r="EP326" s="71"/>
      <c r="EQ326" s="71"/>
      <c r="ER326" s="71"/>
      <c r="ES326" s="71"/>
      <c r="ET326" s="71"/>
      <c r="EU326" s="71"/>
      <c r="EV326" s="71"/>
      <c r="EW326" s="71"/>
      <c r="EX326" s="71"/>
      <c r="EY326" s="71"/>
      <c r="EZ326" s="71"/>
      <c r="FA326" s="71"/>
      <c r="FB326" s="71"/>
      <c r="FC326" s="71"/>
      <c r="FD326" s="71"/>
      <c r="FE326" s="71"/>
      <c r="FF326" s="71"/>
      <c r="FG326" s="71"/>
      <c r="FH326" s="71"/>
      <c r="FI326" s="71"/>
      <c r="FJ326" s="71"/>
      <c r="FK326" s="71"/>
      <c r="FL326" s="71"/>
    </row>
    <row r="327" spans="9:168" x14ac:dyDescent="0.2">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98"/>
      <c r="AG327" s="71"/>
      <c r="AH327" s="71"/>
      <c r="AI327" s="71"/>
      <c r="AJ327" s="71"/>
      <c r="AK327" s="71"/>
      <c r="AL327" s="98"/>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71"/>
      <c r="CW327" s="71"/>
      <c r="CX327" s="71"/>
      <c r="CY327" s="71"/>
      <c r="CZ327" s="71"/>
      <c r="DA327" s="71"/>
      <c r="DB327" s="71"/>
      <c r="DC327" s="71"/>
      <c r="DD327" s="71"/>
      <c r="DE327" s="71"/>
      <c r="DF327" s="71"/>
      <c r="DG327" s="71"/>
      <c r="DH327" s="71"/>
      <c r="DI327" s="71"/>
      <c r="DJ327" s="71"/>
      <c r="DK327" s="71"/>
      <c r="DL327" s="71"/>
      <c r="DM327" s="71"/>
      <c r="DN327" s="71"/>
      <c r="DO327" s="71"/>
      <c r="DP327" s="71"/>
      <c r="DQ327" s="71"/>
      <c r="DR327" s="71"/>
      <c r="DS327" s="71"/>
      <c r="DT327" s="71"/>
      <c r="DU327" s="71"/>
      <c r="DV327" s="71"/>
      <c r="DW327" s="71"/>
      <c r="DX327" s="71"/>
      <c r="DY327" s="71"/>
      <c r="DZ327" s="71"/>
      <c r="EA327" s="71"/>
      <c r="EB327" s="71"/>
      <c r="EC327" s="71"/>
      <c r="ED327" s="71"/>
      <c r="EE327" s="71"/>
      <c r="EF327" s="71"/>
      <c r="EG327" s="71"/>
      <c r="EH327" s="71"/>
      <c r="EI327" s="71"/>
      <c r="EJ327" s="71"/>
      <c r="EK327" s="71"/>
      <c r="EL327" s="71"/>
      <c r="EM327" s="71"/>
      <c r="EN327" s="71"/>
      <c r="EO327" s="71"/>
      <c r="EP327" s="71"/>
      <c r="EQ327" s="71"/>
      <c r="ER327" s="71"/>
      <c r="ES327" s="71"/>
      <c r="ET327" s="71"/>
      <c r="EU327" s="71"/>
      <c r="EV327" s="71"/>
      <c r="EW327" s="71"/>
      <c r="EX327" s="71"/>
      <c r="EY327" s="71"/>
      <c r="EZ327" s="71"/>
      <c r="FA327" s="71"/>
      <c r="FB327" s="71"/>
      <c r="FC327" s="71"/>
      <c r="FD327" s="71"/>
      <c r="FE327" s="71"/>
      <c r="FF327" s="71"/>
      <c r="FG327" s="71"/>
      <c r="FH327" s="71"/>
      <c r="FI327" s="71"/>
      <c r="FJ327" s="71"/>
      <c r="FK327" s="71"/>
      <c r="FL327" s="71"/>
    </row>
    <row r="328" spans="9:168" x14ac:dyDescent="0.2">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98"/>
      <c r="AG328" s="71"/>
      <c r="AH328" s="71"/>
      <c r="AI328" s="71"/>
      <c r="AJ328" s="71"/>
      <c r="AK328" s="71"/>
      <c r="AL328" s="98"/>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71"/>
      <c r="CW328" s="71"/>
      <c r="CX328" s="71"/>
      <c r="CY328" s="71"/>
      <c r="CZ328" s="71"/>
      <c r="DA328" s="71"/>
      <c r="DB328" s="71"/>
      <c r="DC328" s="71"/>
      <c r="DD328" s="71"/>
      <c r="DE328" s="71"/>
      <c r="DF328" s="71"/>
      <c r="DG328" s="71"/>
      <c r="DH328" s="71"/>
      <c r="DI328" s="71"/>
      <c r="DJ328" s="71"/>
      <c r="DK328" s="71"/>
      <c r="DL328" s="71"/>
      <c r="DM328" s="71"/>
      <c r="DN328" s="71"/>
      <c r="DO328" s="71"/>
      <c r="DP328" s="71"/>
      <c r="DQ328" s="71"/>
      <c r="DR328" s="71"/>
      <c r="DS328" s="71"/>
      <c r="DT328" s="71"/>
      <c r="DU328" s="71"/>
      <c r="DV328" s="71"/>
      <c r="DW328" s="71"/>
      <c r="DX328" s="71"/>
      <c r="DY328" s="71"/>
      <c r="DZ328" s="71"/>
      <c r="EA328" s="71"/>
      <c r="EB328" s="71"/>
      <c r="EC328" s="71"/>
      <c r="ED328" s="71"/>
      <c r="EE328" s="71"/>
      <c r="EF328" s="71"/>
      <c r="EG328" s="71"/>
      <c r="EH328" s="71"/>
      <c r="EI328" s="71"/>
      <c r="EJ328" s="71"/>
      <c r="EK328" s="71"/>
      <c r="EL328" s="71"/>
      <c r="EM328" s="71"/>
      <c r="EN328" s="71"/>
      <c r="EO328" s="71"/>
      <c r="EP328" s="71"/>
      <c r="EQ328" s="71"/>
      <c r="ER328" s="71"/>
      <c r="ES328" s="71"/>
      <c r="ET328" s="71"/>
      <c r="EU328" s="71"/>
      <c r="EV328" s="71"/>
      <c r="EW328" s="71"/>
      <c r="EX328" s="71"/>
      <c r="EY328" s="71"/>
      <c r="EZ328" s="71"/>
      <c r="FA328" s="71"/>
      <c r="FB328" s="71"/>
      <c r="FC328" s="71"/>
      <c r="FD328" s="71"/>
      <c r="FE328" s="71"/>
      <c r="FF328" s="71"/>
      <c r="FG328" s="71"/>
      <c r="FH328" s="71"/>
      <c r="FI328" s="71"/>
      <c r="FJ328" s="71"/>
      <c r="FK328" s="71"/>
      <c r="FL328" s="71"/>
    </row>
    <row r="329" spans="9:168" x14ac:dyDescent="0.2">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98"/>
      <c r="AG329" s="71"/>
      <c r="AH329" s="71"/>
      <c r="AI329" s="71"/>
      <c r="AJ329" s="71"/>
      <c r="AK329" s="71"/>
      <c r="AL329" s="98"/>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row>
    <row r="330" spans="9:168" x14ac:dyDescent="0.2">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98"/>
      <c r="AG330" s="71"/>
      <c r="AH330" s="71"/>
      <c r="AI330" s="71"/>
      <c r="AJ330" s="71"/>
      <c r="AK330" s="71"/>
      <c r="AL330" s="98"/>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row>
    <row r="331" spans="9:168" x14ac:dyDescent="0.2">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98"/>
      <c r="AG331" s="71"/>
      <c r="AH331" s="71"/>
      <c r="AI331" s="71"/>
      <c r="AJ331" s="71"/>
      <c r="AK331" s="71"/>
      <c r="AL331" s="98"/>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row>
    <row r="332" spans="9:168" x14ac:dyDescent="0.2">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98"/>
      <c r="AG332" s="71"/>
      <c r="AH332" s="71"/>
      <c r="AI332" s="71"/>
      <c r="AJ332" s="71"/>
      <c r="AK332" s="71"/>
      <c r="AL332" s="98"/>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71"/>
      <c r="CW332" s="71"/>
      <c r="CX332" s="71"/>
      <c r="CY332" s="71"/>
      <c r="CZ332" s="71"/>
      <c r="DA332" s="71"/>
      <c r="DB332" s="71"/>
      <c r="DC332" s="71"/>
      <c r="DD332" s="71"/>
      <c r="DE332" s="71"/>
      <c r="DF332" s="71"/>
      <c r="DG332" s="71"/>
      <c r="DH332" s="71"/>
      <c r="DI332" s="71"/>
      <c r="DJ332" s="71"/>
      <c r="DK332" s="71"/>
      <c r="DL332" s="71"/>
      <c r="DM332" s="71"/>
      <c r="DN332" s="71"/>
      <c r="DO332" s="71"/>
      <c r="DP332" s="71"/>
      <c r="DQ332" s="71"/>
      <c r="DR332" s="71"/>
      <c r="DS332" s="71"/>
      <c r="DT332" s="71"/>
      <c r="DU332" s="71"/>
      <c r="DV332" s="71"/>
      <c r="DW332" s="71"/>
      <c r="DX332" s="71"/>
      <c r="DY332" s="71"/>
      <c r="DZ332" s="71"/>
      <c r="EA332" s="71"/>
      <c r="EB332" s="71"/>
      <c r="EC332" s="71"/>
      <c r="ED332" s="71"/>
      <c r="EE332" s="71"/>
      <c r="EF332" s="71"/>
      <c r="EG332" s="71"/>
      <c r="EH332" s="71"/>
      <c r="EI332" s="71"/>
      <c r="EJ332" s="71"/>
      <c r="EK332" s="71"/>
      <c r="EL332" s="71"/>
      <c r="EM332" s="71"/>
      <c r="EN332" s="71"/>
      <c r="EO332" s="71"/>
      <c r="EP332" s="71"/>
      <c r="EQ332" s="71"/>
      <c r="ER332" s="71"/>
      <c r="ES332" s="71"/>
      <c r="ET332" s="71"/>
      <c r="EU332" s="71"/>
      <c r="EV332" s="71"/>
      <c r="EW332" s="71"/>
      <c r="EX332" s="71"/>
      <c r="EY332" s="71"/>
      <c r="EZ332" s="71"/>
      <c r="FA332" s="71"/>
      <c r="FB332" s="71"/>
      <c r="FC332" s="71"/>
      <c r="FD332" s="71"/>
      <c r="FE332" s="71"/>
      <c r="FF332" s="71"/>
      <c r="FG332" s="71"/>
      <c r="FH332" s="71"/>
      <c r="FI332" s="71"/>
      <c r="FJ332" s="71"/>
      <c r="FK332" s="71"/>
      <c r="FL332" s="71"/>
    </row>
    <row r="333" spans="9:168" x14ac:dyDescent="0.2">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98"/>
      <c r="AG333" s="71"/>
      <c r="AH333" s="71"/>
      <c r="AI333" s="71"/>
      <c r="AJ333" s="71"/>
      <c r="AK333" s="71"/>
      <c r="AL333" s="98"/>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71"/>
      <c r="CW333" s="71"/>
      <c r="CX333" s="71"/>
      <c r="CY333" s="71"/>
      <c r="CZ333" s="71"/>
      <c r="DA333" s="71"/>
      <c r="DB333" s="71"/>
      <c r="DC333" s="71"/>
      <c r="DD333" s="71"/>
      <c r="DE333" s="71"/>
      <c r="DF333" s="71"/>
      <c r="DG333" s="71"/>
      <c r="DH333" s="71"/>
      <c r="DI333" s="71"/>
      <c r="DJ333" s="71"/>
      <c r="DK333" s="71"/>
      <c r="DL333" s="71"/>
      <c r="DM333" s="71"/>
      <c r="DN333" s="71"/>
      <c r="DO333" s="71"/>
      <c r="DP333" s="71"/>
      <c r="DQ333" s="71"/>
      <c r="DR333" s="71"/>
      <c r="DS333" s="71"/>
      <c r="DT333" s="71"/>
      <c r="DU333" s="71"/>
      <c r="DV333" s="71"/>
      <c r="DW333" s="71"/>
      <c r="DX333" s="71"/>
      <c r="DY333" s="71"/>
      <c r="DZ333" s="71"/>
      <c r="EA333" s="71"/>
      <c r="EB333" s="71"/>
      <c r="EC333" s="71"/>
      <c r="ED333" s="71"/>
      <c r="EE333" s="71"/>
      <c r="EF333" s="71"/>
      <c r="EG333" s="71"/>
      <c r="EH333" s="71"/>
      <c r="EI333" s="71"/>
      <c r="EJ333" s="71"/>
      <c r="EK333" s="71"/>
      <c r="EL333" s="71"/>
      <c r="EM333" s="71"/>
      <c r="EN333" s="71"/>
      <c r="EO333" s="71"/>
      <c r="EP333" s="71"/>
      <c r="EQ333" s="71"/>
      <c r="ER333" s="71"/>
      <c r="ES333" s="71"/>
      <c r="ET333" s="71"/>
      <c r="EU333" s="71"/>
      <c r="EV333" s="71"/>
      <c r="EW333" s="71"/>
      <c r="EX333" s="71"/>
      <c r="EY333" s="71"/>
      <c r="EZ333" s="71"/>
      <c r="FA333" s="71"/>
      <c r="FB333" s="71"/>
      <c r="FC333" s="71"/>
      <c r="FD333" s="71"/>
      <c r="FE333" s="71"/>
      <c r="FF333" s="71"/>
      <c r="FG333" s="71"/>
      <c r="FH333" s="71"/>
      <c r="FI333" s="71"/>
      <c r="FJ333" s="71"/>
      <c r="FK333" s="71"/>
      <c r="FL333" s="71"/>
    </row>
    <row r="334" spans="9:168" x14ac:dyDescent="0.2">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98"/>
      <c r="AG334" s="71"/>
      <c r="AH334" s="71"/>
      <c r="AI334" s="71"/>
      <c r="AJ334" s="71"/>
      <c r="AK334" s="71"/>
      <c r="AL334" s="98"/>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71"/>
      <c r="CW334" s="71"/>
      <c r="CX334" s="71"/>
      <c r="CY334" s="71"/>
      <c r="CZ334" s="71"/>
      <c r="DA334" s="71"/>
      <c r="DB334" s="71"/>
      <c r="DC334" s="71"/>
      <c r="DD334" s="71"/>
      <c r="DE334" s="71"/>
      <c r="DF334" s="71"/>
      <c r="DG334" s="71"/>
      <c r="DH334" s="71"/>
      <c r="DI334" s="71"/>
      <c r="DJ334" s="71"/>
      <c r="DK334" s="71"/>
      <c r="DL334" s="71"/>
      <c r="DM334" s="71"/>
      <c r="DN334" s="71"/>
      <c r="DO334" s="71"/>
      <c r="DP334" s="71"/>
      <c r="DQ334" s="71"/>
      <c r="DR334" s="71"/>
      <c r="DS334" s="71"/>
      <c r="DT334" s="71"/>
      <c r="DU334" s="71"/>
      <c r="DV334" s="71"/>
      <c r="DW334" s="71"/>
      <c r="DX334" s="71"/>
      <c r="DY334" s="71"/>
      <c r="DZ334" s="71"/>
      <c r="EA334" s="71"/>
      <c r="EB334" s="71"/>
      <c r="EC334" s="71"/>
      <c r="ED334" s="71"/>
      <c r="EE334" s="71"/>
      <c r="EF334" s="71"/>
      <c r="EG334" s="71"/>
      <c r="EH334" s="71"/>
      <c r="EI334" s="71"/>
      <c r="EJ334" s="71"/>
      <c r="EK334" s="71"/>
      <c r="EL334" s="71"/>
      <c r="EM334" s="71"/>
      <c r="EN334" s="71"/>
      <c r="EO334" s="71"/>
      <c r="EP334" s="71"/>
      <c r="EQ334" s="71"/>
      <c r="ER334" s="71"/>
      <c r="ES334" s="71"/>
      <c r="ET334" s="71"/>
      <c r="EU334" s="71"/>
      <c r="EV334" s="71"/>
      <c r="EW334" s="71"/>
      <c r="EX334" s="71"/>
      <c r="EY334" s="71"/>
      <c r="EZ334" s="71"/>
      <c r="FA334" s="71"/>
      <c r="FB334" s="71"/>
      <c r="FC334" s="71"/>
      <c r="FD334" s="71"/>
      <c r="FE334" s="71"/>
      <c r="FF334" s="71"/>
      <c r="FG334" s="71"/>
      <c r="FH334" s="71"/>
      <c r="FI334" s="71"/>
      <c r="FJ334" s="71"/>
      <c r="FK334" s="71"/>
      <c r="FL334" s="71"/>
    </row>
    <row r="335" spans="9:168" x14ac:dyDescent="0.2">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98"/>
      <c r="AG335" s="71"/>
      <c r="AH335" s="71"/>
      <c r="AI335" s="71"/>
      <c r="AJ335" s="71"/>
      <c r="AK335" s="71"/>
      <c r="AL335" s="98"/>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71"/>
      <c r="CW335" s="71"/>
      <c r="CX335" s="71"/>
      <c r="CY335" s="71"/>
      <c r="CZ335" s="71"/>
      <c r="DA335" s="71"/>
      <c r="DB335" s="71"/>
      <c r="DC335" s="71"/>
      <c r="DD335" s="71"/>
      <c r="DE335" s="71"/>
      <c r="DF335" s="71"/>
      <c r="DG335" s="71"/>
      <c r="DH335" s="71"/>
      <c r="DI335" s="71"/>
      <c r="DJ335" s="71"/>
      <c r="DK335" s="71"/>
      <c r="DL335" s="71"/>
      <c r="DM335" s="71"/>
      <c r="DN335" s="71"/>
      <c r="DO335" s="71"/>
      <c r="DP335" s="71"/>
      <c r="DQ335" s="71"/>
      <c r="DR335" s="71"/>
      <c r="DS335" s="71"/>
      <c r="DT335" s="71"/>
      <c r="DU335" s="71"/>
      <c r="DV335" s="71"/>
      <c r="DW335" s="71"/>
      <c r="DX335" s="71"/>
      <c r="DY335" s="71"/>
      <c r="DZ335" s="71"/>
      <c r="EA335" s="71"/>
      <c r="EB335" s="71"/>
      <c r="EC335" s="71"/>
      <c r="ED335" s="71"/>
      <c r="EE335" s="71"/>
      <c r="EF335" s="71"/>
      <c r="EG335" s="71"/>
      <c r="EH335" s="71"/>
      <c r="EI335" s="71"/>
      <c r="EJ335" s="71"/>
      <c r="EK335" s="71"/>
      <c r="EL335" s="71"/>
      <c r="EM335" s="71"/>
      <c r="EN335" s="71"/>
      <c r="EO335" s="71"/>
      <c r="EP335" s="71"/>
      <c r="EQ335" s="71"/>
      <c r="ER335" s="71"/>
      <c r="ES335" s="71"/>
      <c r="ET335" s="71"/>
      <c r="EU335" s="71"/>
      <c r="EV335" s="71"/>
      <c r="EW335" s="71"/>
      <c r="EX335" s="71"/>
      <c r="EY335" s="71"/>
      <c r="EZ335" s="71"/>
      <c r="FA335" s="71"/>
      <c r="FB335" s="71"/>
      <c r="FC335" s="71"/>
      <c r="FD335" s="71"/>
      <c r="FE335" s="71"/>
      <c r="FF335" s="71"/>
      <c r="FG335" s="71"/>
      <c r="FH335" s="71"/>
      <c r="FI335" s="71"/>
      <c r="FJ335" s="71"/>
      <c r="FK335" s="71"/>
      <c r="FL335" s="71"/>
    </row>
    <row r="336" spans="9:168" x14ac:dyDescent="0.2">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98"/>
      <c r="AG336" s="71"/>
      <c r="AH336" s="71"/>
      <c r="AI336" s="71"/>
      <c r="AJ336" s="71"/>
      <c r="AK336" s="71"/>
      <c r="AL336" s="98"/>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71"/>
      <c r="CW336" s="71"/>
      <c r="CX336" s="71"/>
      <c r="CY336" s="71"/>
      <c r="CZ336" s="71"/>
      <c r="DA336" s="71"/>
      <c r="DB336" s="71"/>
      <c r="DC336" s="71"/>
      <c r="DD336" s="71"/>
      <c r="DE336" s="71"/>
      <c r="DF336" s="71"/>
      <c r="DG336" s="71"/>
      <c r="DH336" s="71"/>
      <c r="DI336" s="71"/>
      <c r="DJ336" s="71"/>
      <c r="DK336" s="71"/>
      <c r="DL336" s="71"/>
      <c r="DM336" s="71"/>
      <c r="DN336" s="71"/>
      <c r="DO336" s="71"/>
      <c r="DP336" s="71"/>
      <c r="DQ336" s="71"/>
      <c r="DR336" s="71"/>
      <c r="DS336" s="71"/>
      <c r="DT336" s="71"/>
      <c r="DU336" s="71"/>
      <c r="DV336" s="71"/>
      <c r="DW336" s="71"/>
      <c r="DX336" s="71"/>
      <c r="DY336" s="71"/>
      <c r="DZ336" s="71"/>
      <c r="EA336" s="71"/>
      <c r="EB336" s="71"/>
      <c r="EC336" s="71"/>
      <c r="ED336" s="71"/>
      <c r="EE336" s="71"/>
      <c r="EF336" s="71"/>
      <c r="EG336" s="71"/>
      <c r="EH336" s="71"/>
      <c r="EI336" s="71"/>
      <c r="EJ336" s="71"/>
      <c r="EK336" s="71"/>
      <c r="EL336" s="71"/>
      <c r="EM336" s="71"/>
      <c r="EN336" s="71"/>
      <c r="EO336" s="71"/>
      <c r="EP336" s="71"/>
      <c r="EQ336" s="71"/>
      <c r="ER336" s="71"/>
      <c r="ES336" s="71"/>
      <c r="ET336" s="71"/>
      <c r="EU336" s="71"/>
      <c r="EV336" s="71"/>
      <c r="EW336" s="71"/>
      <c r="EX336" s="71"/>
      <c r="EY336" s="71"/>
      <c r="EZ336" s="71"/>
      <c r="FA336" s="71"/>
      <c r="FB336" s="71"/>
      <c r="FC336" s="71"/>
      <c r="FD336" s="71"/>
      <c r="FE336" s="71"/>
      <c r="FF336" s="71"/>
      <c r="FG336" s="71"/>
      <c r="FH336" s="71"/>
      <c r="FI336" s="71"/>
      <c r="FJ336" s="71"/>
      <c r="FK336" s="71"/>
      <c r="FL336" s="71"/>
    </row>
    <row r="337" spans="9:168" x14ac:dyDescent="0.2">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98"/>
      <c r="AG337" s="71"/>
      <c r="AH337" s="71"/>
      <c r="AI337" s="71"/>
      <c r="AJ337" s="71"/>
      <c r="AK337" s="71"/>
      <c r="AL337" s="98"/>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71"/>
      <c r="CW337" s="71"/>
      <c r="CX337" s="71"/>
      <c r="CY337" s="71"/>
      <c r="CZ337" s="71"/>
      <c r="DA337" s="71"/>
      <c r="DB337" s="71"/>
      <c r="DC337" s="71"/>
      <c r="DD337" s="71"/>
      <c r="DE337" s="71"/>
      <c r="DF337" s="71"/>
      <c r="DG337" s="71"/>
      <c r="DH337" s="71"/>
      <c r="DI337" s="71"/>
      <c r="DJ337" s="71"/>
      <c r="DK337" s="71"/>
      <c r="DL337" s="71"/>
      <c r="DM337" s="71"/>
      <c r="DN337" s="71"/>
      <c r="DO337" s="71"/>
      <c r="DP337" s="71"/>
      <c r="DQ337" s="71"/>
      <c r="DR337" s="71"/>
      <c r="DS337" s="71"/>
      <c r="DT337" s="71"/>
      <c r="DU337" s="71"/>
      <c r="DV337" s="71"/>
      <c r="DW337" s="71"/>
      <c r="DX337" s="71"/>
      <c r="DY337" s="71"/>
      <c r="DZ337" s="71"/>
      <c r="EA337" s="71"/>
      <c r="EB337" s="71"/>
      <c r="EC337" s="71"/>
      <c r="ED337" s="71"/>
      <c r="EE337" s="71"/>
      <c r="EF337" s="71"/>
      <c r="EG337" s="71"/>
      <c r="EH337" s="71"/>
      <c r="EI337" s="71"/>
      <c r="EJ337" s="71"/>
      <c r="EK337" s="71"/>
      <c r="EL337" s="71"/>
      <c r="EM337" s="71"/>
      <c r="EN337" s="71"/>
      <c r="EO337" s="71"/>
      <c r="EP337" s="71"/>
      <c r="EQ337" s="71"/>
      <c r="ER337" s="71"/>
      <c r="ES337" s="71"/>
      <c r="ET337" s="71"/>
      <c r="EU337" s="71"/>
      <c r="EV337" s="71"/>
      <c r="EW337" s="71"/>
      <c r="EX337" s="71"/>
      <c r="EY337" s="71"/>
      <c r="EZ337" s="71"/>
      <c r="FA337" s="71"/>
      <c r="FB337" s="71"/>
      <c r="FC337" s="71"/>
      <c r="FD337" s="71"/>
      <c r="FE337" s="71"/>
      <c r="FF337" s="71"/>
      <c r="FG337" s="71"/>
      <c r="FH337" s="71"/>
      <c r="FI337" s="71"/>
      <c r="FJ337" s="71"/>
      <c r="FK337" s="71"/>
      <c r="FL337" s="71"/>
    </row>
    <row r="338" spans="9:168" x14ac:dyDescent="0.2">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98"/>
      <c r="AG338" s="71"/>
      <c r="AH338" s="71"/>
      <c r="AI338" s="71"/>
      <c r="AJ338" s="71"/>
      <c r="AK338" s="71"/>
      <c r="AL338" s="98"/>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71"/>
      <c r="CW338" s="71"/>
      <c r="CX338" s="71"/>
      <c r="CY338" s="71"/>
      <c r="CZ338" s="71"/>
      <c r="DA338" s="71"/>
      <c r="DB338" s="71"/>
      <c r="DC338" s="71"/>
      <c r="DD338" s="71"/>
      <c r="DE338" s="71"/>
      <c r="DF338" s="71"/>
      <c r="DG338" s="71"/>
      <c r="DH338" s="71"/>
      <c r="DI338" s="71"/>
      <c r="DJ338" s="71"/>
      <c r="DK338" s="71"/>
      <c r="DL338" s="71"/>
      <c r="DM338" s="71"/>
      <c r="DN338" s="71"/>
      <c r="DO338" s="71"/>
      <c r="DP338" s="71"/>
      <c r="DQ338" s="71"/>
      <c r="DR338" s="71"/>
      <c r="DS338" s="71"/>
      <c r="DT338" s="71"/>
      <c r="DU338" s="71"/>
      <c r="DV338" s="71"/>
      <c r="DW338" s="71"/>
      <c r="DX338" s="71"/>
      <c r="DY338" s="71"/>
      <c r="DZ338" s="71"/>
      <c r="EA338" s="71"/>
      <c r="EB338" s="71"/>
      <c r="EC338" s="71"/>
      <c r="ED338" s="71"/>
      <c r="EE338" s="71"/>
      <c r="EF338" s="71"/>
      <c r="EG338" s="71"/>
      <c r="EH338" s="71"/>
      <c r="EI338" s="71"/>
      <c r="EJ338" s="71"/>
      <c r="EK338" s="71"/>
      <c r="EL338" s="71"/>
      <c r="EM338" s="71"/>
      <c r="EN338" s="71"/>
      <c r="EO338" s="71"/>
      <c r="EP338" s="71"/>
      <c r="EQ338" s="71"/>
      <c r="ER338" s="71"/>
      <c r="ES338" s="71"/>
      <c r="ET338" s="71"/>
      <c r="EU338" s="71"/>
      <c r="EV338" s="71"/>
      <c r="EW338" s="71"/>
      <c r="EX338" s="71"/>
      <c r="EY338" s="71"/>
      <c r="EZ338" s="71"/>
      <c r="FA338" s="71"/>
      <c r="FB338" s="71"/>
      <c r="FC338" s="71"/>
      <c r="FD338" s="71"/>
      <c r="FE338" s="71"/>
      <c r="FF338" s="71"/>
      <c r="FG338" s="71"/>
      <c r="FH338" s="71"/>
      <c r="FI338" s="71"/>
      <c r="FJ338" s="71"/>
      <c r="FK338" s="71"/>
      <c r="FL338" s="71"/>
    </row>
    <row r="339" spans="9:168" x14ac:dyDescent="0.2">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98"/>
      <c r="AG339" s="71"/>
      <c r="AH339" s="71"/>
      <c r="AI339" s="71"/>
      <c r="AJ339" s="71"/>
      <c r="AK339" s="71"/>
      <c r="AL339" s="98"/>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71"/>
      <c r="CW339" s="71"/>
      <c r="CX339" s="71"/>
      <c r="CY339" s="71"/>
      <c r="CZ339" s="71"/>
      <c r="DA339" s="71"/>
      <c r="DB339" s="71"/>
      <c r="DC339" s="71"/>
      <c r="DD339" s="71"/>
      <c r="DE339" s="71"/>
      <c r="DF339" s="71"/>
      <c r="DG339" s="71"/>
      <c r="DH339" s="71"/>
      <c r="DI339" s="71"/>
      <c r="DJ339" s="71"/>
      <c r="DK339" s="71"/>
      <c r="DL339" s="71"/>
      <c r="DM339" s="71"/>
      <c r="DN339" s="71"/>
      <c r="DO339" s="71"/>
      <c r="DP339" s="71"/>
      <c r="DQ339" s="71"/>
      <c r="DR339" s="71"/>
      <c r="DS339" s="71"/>
      <c r="DT339" s="71"/>
      <c r="DU339" s="71"/>
      <c r="DV339" s="71"/>
      <c r="DW339" s="71"/>
      <c r="DX339" s="71"/>
      <c r="DY339" s="71"/>
      <c r="DZ339" s="71"/>
      <c r="EA339" s="71"/>
      <c r="EB339" s="71"/>
      <c r="EC339" s="71"/>
      <c r="ED339" s="71"/>
      <c r="EE339" s="71"/>
      <c r="EF339" s="71"/>
      <c r="EG339" s="71"/>
      <c r="EH339" s="71"/>
      <c r="EI339" s="71"/>
      <c r="EJ339" s="71"/>
      <c r="EK339" s="71"/>
      <c r="EL339" s="71"/>
      <c r="EM339" s="71"/>
      <c r="EN339" s="71"/>
      <c r="EO339" s="71"/>
      <c r="EP339" s="71"/>
      <c r="EQ339" s="71"/>
      <c r="ER339" s="71"/>
      <c r="ES339" s="71"/>
      <c r="ET339" s="71"/>
      <c r="EU339" s="71"/>
      <c r="EV339" s="71"/>
      <c r="EW339" s="71"/>
      <c r="EX339" s="71"/>
      <c r="EY339" s="71"/>
      <c r="EZ339" s="71"/>
      <c r="FA339" s="71"/>
      <c r="FB339" s="71"/>
      <c r="FC339" s="71"/>
      <c r="FD339" s="71"/>
      <c r="FE339" s="71"/>
      <c r="FF339" s="71"/>
      <c r="FG339" s="71"/>
      <c r="FH339" s="71"/>
      <c r="FI339" s="71"/>
      <c r="FJ339" s="71"/>
      <c r="FK339" s="71"/>
      <c r="FL339" s="71"/>
    </row>
    <row r="340" spans="9:168" x14ac:dyDescent="0.2">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98"/>
      <c r="AG340" s="71"/>
      <c r="AH340" s="71"/>
      <c r="AI340" s="71"/>
      <c r="AJ340" s="71"/>
      <c r="AK340" s="71"/>
      <c r="AL340" s="98"/>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71"/>
      <c r="CW340" s="71"/>
      <c r="CX340" s="71"/>
      <c r="CY340" s="71"/>
      <c r="CZ340" s="71"/>
      <c r="DA340" s="71"/>
      <c r="DB340" s="71"/>
      <c r="DC340" s="71"/>
      <c r="DD340" s="71"/>
      <c r="DE340" s="71"/>
      <c r="DF340" s="71"/>
      <c r="DG340" s="71"/>
      <c r="DH340" s="71"/>
      <c r="DI340" s="71"/>
      <c r="DJ340" s="71"/>
      <c r="DK340" s="71"/>
      <c r="DL340" s="71"/>
      <c r="DM340" s="71"/>
      <c r="DN340" s="71"/>
      <c r="DO340" s="71"/>
      <c r="DP340" s="71"/>
      <c r="DQ340" s="71"/>
      <c r="DR340" s="71"/>
      <c r="DS340" s="71"/>
      <c r="DT340" s="71"/>
      <c r="DU340" s="71"/>
      <c r="DV340" s="71"/>
      <c r="DW340" s="71"/>
      <c r="DX340" s="71"/>
      <c r="DY340" s="71"/>
      <c r="DZ340" s="71"/>
      <c r="EA340" s="71"/>
      <c r="EB340" s="71"/>
      <c r="EC340" s="71"/>
      <c r="ED340" s="71"/>
      <c r="EE340" s="71"/>
      <c r="EF340" s="71"/>
      <c r="EG340" s="71"/>
      <c r="EH340" s="71"/>
      <c r="EI340" s="71"/>
      <c r="EJ340" s="71"/>
      <c r="EK340" s="71"/>
      <c r="EL340" s="71"/>
      <c r="EM340" s="71"/>
      <c r="EN340" s="71"/>
      <c r="EO340" s="71"/>
      <c r="EP340" s="71"/>
      <c r="EQ340" s="71"/>
      <c r="ER340" s="71"/>
      <c r="ES340" s="71"/>
      <c r="ET340" s="71"/>
      <c r="EU340" s="71"/>
      <c r="EV340" s="71"/>
      <c r="EW340" s="71"/>
      <c r="EX340" s="71"/>
      <c r="EY340" s="71"/>
      <c r="EZ340" s="71"/>
      <c r="FA340" s="71"/>
      <c r="FB340" s="71"/>
      <c r="FC340" s="71"/>
      <c r="FD340" s="71"/>
      <c r="FE340" s="71"/>
      <c r="FF340" s="71"/>
      <c r="FG340" s="71"/>
      <c r="FH340" s="71"/>
      <c r="FI340" s="71"/>
      <c r="FJ340" s="71"/>
      <c r="FK340" s="71"/>
      <c r="FL340" s="71"/>
    </row>
    <row r="341" spans="9:168" x14ac:dyDescent="0.2">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98"/>
      <c r="AG341" s="71"/>
      <c r="AH341" s="71"/>
      <c r="AI341" s="71"/>
      <c r="AJ341" s="71"/>
      <c r="AK341" s="71"/>
      <c r="AL341" s="98"/>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71"/>
      <c r="CW341" s="71"/>
      <c r="CX341" s="71"/>
      <c r="CY341" s="71"/>
      <c r="CZ341" s="71"/>
      <c r="DA341" s="71"/>
      <c r="DB341" s="71"/>
      <c r="DC341" s="71"/>
      <c r="DD341" s="71"/>
      <c r="DE341" s="71"/>
      <c r="DF341" s="71"/>
      <c r="DG341" s="71"/>
      <c r="DH341" s="71"/>
      <c r="DI341" s="71"/>
      <c r="DJ341" s="71"/>
      <c r="DK341" s="71"/>
      <c r="DL341" s="71"/>
      <c r="DM341" s="71"/>
      <c r="DN341" s="71"/>
      <c r="DO341" s="71"/>
      <c r="DP341" s="71"/>
      <c r="DQ341" s="71"/>
      <c r="DR341" s="71"/>
      <c r="DS341" s="71"/>
      <c r="DT341" s="71"/>
      <c r="DU341" s="71"/>
      <c r="DV341" s="71"/>
      <c r="DW341" s="71"/>
      <c r="DX341" s="71"/>
      <c r="DY341" s="71"/>
      <c r="DZ341" s="71"/>
      <c r="EA341" s="71"/>
      <c r="EB341" s="71"/>
      <c r="EC341" s="71"/>
      <c r="ED341" s="71"/>
      <c r="EE341" s="71"/>
      <c r="EF341" s="71"/>
      <c r="EG341" s="71"/>
      <c r="EH341" s="71"/>
      <c r="EI341" s="71"/>
      <c r="EJ341" s="71"/>
      <c r="EK341" s="71"/>
      <c r="EL341" s="71"/>
      <c r="EM341" s="71"/>
      <c r="EN341" s="71"/>
      <c r="EO341" s="71"/>
      <c r="EP341" s="71"/>
      <c r="EQ341" s="71"/>
      <c r="ER341" s="71"/>
      <c r="ES341" s="71"/>
      <c r="ET341" s="71"/>
      <c r="EU341" s="71"/>
      <c r="EV341" s="71"/>
      <c r="EW341" s="71"/>
      <c r="EX341" s="71"/>
      <c r="EY341" s="71"/>
      <c r="EZ341" s="71"/>
      <c r="FA341" s="71"/>
      <c r="FB341" s="71"/>
      <c r="FC341" s="71"/>
      <c r="FD341" s="71"/>
      <c r="FE341" s="71"/>
      <c r="FF341" s="71"/>
      <c r="FG341" s="71"/>
      <c r="FH341" s="71"/>
      <c r="FI341" s="71"/>
      <c r="FJ341" s="71"/>
      <c r="FK341" s="71"/>
      <c r="FL341" s="71"/>
    </row>
    <row r="342" spans="9:168" x14ac:dyDescent="0.2">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98"/>
      <c r="AG342" s="71"/>
      <c r="AH342" s="71"/>
      <c r="AI342" s="71"/>
      <c r="AJ342" s="71"/>
      <c r="AK342" s="71"/>
      <c r="AL342" s="98"/>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71"/>
      <c r="CW342" s="71"/>
      <c r="CX342" s="71"/>
      <c r="CY342" s="71"/>
      <c r="CZ342" s="71"/>
      <c r="DA342" s="71"/>
      <c r="DB342" s="71"/>
      <c r="DC342" s="71"/>
      <c r="DD342" s="71"/>
      <c r="DE342" s="71"/>
      <c r="DF342" s="71"/>
      <c r="DG342" s="71"/>
      <c r="DH342" s="71"/>
      <c r="DI342" s="71"/>
      <c r="DJ342" s="71"/>
      <c r="DK342" s="71"/>
      <c r="DL342" s="71"/>
      <c r="DM342" s="71"/>
      <c r="DN342" s="71"/>
      <c r="DO342" s="71"/>
      <c r="DP342" s="71"/>
      <c r="DQ342" s="71"/>
      <c r="DR342" s="71"/>
      <c r="DS342" s="71"/>
      <c r="DT342" s="71"/>
      <c r="DU342" s="71"/>
      <c r="DV342" s="71"/>
      <c r="DW342" s="71"/>
      <c r="DX342" s="71"/>
      <c r="DY342" s="71"/>
      <c r="DZ342" s="71"/>
      <c r="EA342" s="71"/>
      <c r="EB342" s="71"/>
      <c r="EC342" s="71"/>
      <c r="ED342" s="71"/>
      <c r="EE342" s="71"/>
      <c r="EF342" s="71"/>
      <c r="EG342" s="71"/>
      <c r="EH342" s="71"/>
      <c r="EI342" s="71"/>
      <c r="EJ342" s="71"/>
      <c r="EK342" s="71"/>
      <c r="EL342" s="71"/>
      <c r="EM342" s="71"/>
      <c r="EN342" s="71"/>
      <c r="EO342" s="71"/>
      <c r="EP342" s="71"/>
      <c r="EQ342" s="71"/>
      <c r="ER342" s="71"/>
      <c r="ES342" s="71"/>
      <c r="ET342" s="71"/>
      <c r="EU342" s="71"/>
      <c r="EV342" s="71"/>
      <c r="EW342" s="71"/>
      <c r="EX342" s="71"/>
      <c r="EY342" s="71"/>
      <c r="EZ342" s="71"/>
      <c r="FA342" s="71"/>
      <c r="FB342" s="71"/>
      <c r="FC342" s="71"/>
      <c r="FD342" s="71"/>
      <c r="FE342" s="71"/>
      <c r="FF342" s="71"/>
      <c r="FG342" s="71"/>
      <c r="FH342" s="71"/>
      <c r="FI342" s="71"/>
      <c r="FJ342" s="71"/>
      <c r="FK342" s="71"/>
      <c r="FL342" s="71"/>
    </row>
    <row r="343" spans="9:168" x14ac:dyDescent="0.2">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98"/>
      <c r="AG343" s="71"/>
      <c r="AH343" s="71"/>
      <c r="AI343" s="71"/>
      <c r="AJ343" s="71"/>
      <c r="AK343" s="71"/>
      <c r="AL343" s="98"/>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71"/>
      <c r="CW343" s="71"/>
      <c r="CX343" s="71"/>
      <c r="CY343" s="71"/>
      <c r="CZ343" s="71"/>
      <c r="DA343" s="71"/>
      <c r="DB343" s="71"/>
      <c r="DC343" s="71"/>
      <c r="DD343" s="71"/>
      <c r="DE343" s="71"/>
      <c r="DF343" s="71"/>
      <c r="DG343" s="71"/>
      <c r="DH343" s="71"/>
      <c r="DI343" s="71"/>
      <c r="DJ343" s="71"/>
      <c r="DK343" s="71"/>
      <c r="DL343" s="71"/>
      <c r="DM343" s="71"/>
      <c r="DN343" s="71"/>
      <c r="DO343" s="71"/>
      <c r="DP343" s="71"/>
      <c r="DQ343" s="71"/>
      <c r="DR343" s="71"/>
      <c r="DS343" s="71"/>
      <c r="DT343" s="71"/>
      <c r="DU343" s="71"/>
      <c r="DV343" s="71"/>
      <c r="DW343" s="71"/>
      <c r="DX343" s="71"/>
      <c r="DY343" s="71"/>
      <c r="DZ343" s="71"/>
      <c r="EA343" s="71"/>
      <c r="EB343" s="71"/>
      <c r="EC343" s="71"/>
      <c r="ED343" s="71"/>
      <c r="EE343" s="71"/>
      <c r="EF343" s="71"/>
      <c r="EG343" s="71"/>
      <c r="EH343" s="71"/>
      <c r="EI343" s="71"/>
      <c r="EJ343" s="71"/>
      <c r="EK343" s="71"/>
      <c r="EL343" s="71"/>
      <c r="EM343" s="71"/>
      <c r="EN343" s="71"/>
      <c r="EO343" s="71"/>
      <c r="EP343" s="71"/>
      <c r="EQ343" s="71"/>
      <c r="ER343" s="71"/>
      <c r="ES343" s="71"/>
      <c r="ET343" s="71"/>
      <c r="EU343" s="71"/>
      <c r="EV343" s="71"/>
      <c r="EW343" s="71"/>
      <c r="EX343" s="71"/>
      <c r="EY343" s="71"/>
      <c r="EZ343" s="71"/>
      <c r="FA343" s="71"/>
      <c r="FB343" s="71"/>
      <c r="FC343" s="71"/>
      <c r="FD343" s="71"/>
      <c r="FE343" s="71"/>
      <c r="FF343" s="71"/>
      <c r="FG343" s="71"/>
      <c r="FH343" s="71"/>
      <c r="FI343" s="71"/>
      <c r="FJ343" s="71"/>
      <c r="FK343" s="71"/>
      <c r="FL343" s="71"/>
    </row>
    <row r="344" spans="9:168" x14ac:dyDescent="0.2">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98"/>
      <c r="AG344" s="71"/>
      <c r="AH344" s="71"/>
      <c r="AI344" s="71"/>
      <c r="AJ344" s="71"/>
      <c r="AK344" s="71"/>
      <c r="AL344" s="98"/>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71"/>
      <c r="CW344" s="71"/>
      <c r="CX344" s="71"/>
      <c r="CY344" s="71"/>
      <c r="CZ344" s="71"/>
      <c r="DA344" s="71"/>
      <c r="DB344" s="71"/>
      <c r="DC344" s="71"/>
      <c r="DD344" s="71"/>
      <c r="DE344" s="71"/>
      <c r="DF344" s="71"/>
      <c r="DG344" s="71"/>
      <c r="DH344" s="71"/>
      <c r="DI344" s="71"/>
      <c r="DJ344" s="71"/>
      <c r="DK344" s="71"/>
      <c r="DL344" s="71"/>
      <c r="DM344" s="71"/>
      <c r="DN344" s="71"/>
      <c r="DO344" s="71"/>
      <c r="DP344" s="71"/>
      <c r="DQ344" s="71"/>
      <c r="DR344" s="71"/>
      <c r="DS344" s="71"/>
      <c r="DT344" s="71"/>
      <c r="DU344" s="71"/>
      <c r="DV344" s="71"/>
      <c r="DW344" s="71"/>
      <c r="DX344" s="71"/>
      <c r="DY344" s="71"/>
      <c r="DZ344" s="71"/>
      <c r="EA344" s="71"/>
      <c r="EB344" s="71"/>
      <c r="EC344" s="71"/>
      <c r="ED344" s="71"/>
      <c r="EE344" s="71"/>
      <c r="EF344" s="71"/>
      <c r="EG344" s="71"/>
      <c r="EH344" s="71"/>
      <c r="EI344" s="71"/>
      <c r="EJ344" s="71"/>
      <c r="EK344" s="71"/>
      <c r="EL344" s="71"/>
      <c r="EM344" s="71"/>
      <c r="EN344" s="71"/>
      <c r="EO344" s="71"/>
      <c r="EP344" s="71"/>
      <c r="EQ344" s="71"/>
      <c r="ER344" s="71"/>
      <c r="ES344" s="71"/>
      <c r="ET344" s="71"/>
      <c r="EU344" s="71"/>
      <c r="EV344" s="71"/>
      <c r="EW344" s="71"/>
      <c r="EX344" s="71"/>
      <c r="EY344" s="71"/>
      <c r="EZ344" s="71"/>
      <c r="FA344" s="71"/>
      <c r="FB344" s="71"/>
      <c r="FC344" s="71"/>
      <c r="FD344" s="71"/>
      <c r="FE344" s="71"/>
      <c r="FF344" s="71"/>
      <c r="FG344" s="71"/>
      <c r="FH344" s="71"/>
      <c r="FI344" s="71"/>
      <c r="FJ344" s="71"/>
      <c r="FK344" s="71"/>
      <c r="FL344" s="71"/>
    </row>
    <row r="345" spans="9:168" x14ac:dyDescent="0.2">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98"/>
      <c r="AG345" s="71"/>
      <c r="AH345" s="71"/>
      <c r="AI345" s="71"/>
      <c r="AJ345" s="71"/>
      <c r="AK345" s="71"/>
      <c r="AL345" s="98"/>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71"/>
      <c r="CW345" s="71"/>
      <c r="CX345" s="71"/>
      <c r="CY345" s="71"/>
      <c r="CZ345" s="71"/>
      <c r="DA345" s="71"/>
      <c r="DB345" s="71"/>
      <c r="DC345" s="71"/>
      <c r="DD345" s="71"/>
      <c r="DE345" s="71"/>
      <c r="DF345" s="71"/>
      <c r="DG345" s="71"/>
      <c r="DH345" s="71"/>
      <c r="DI345" s="71"/>
      <c r="DJ345" s="71"/>
      <c r="DK345" s="71"/>
      <c r="DL345" s="71"/>
      <c r="DM345" s="71"/>
      <c r="DN345" s="71"/>
      <c r="DO345" s="71"/>
      <c r="DP345" s="71"/>
      <c r="DQ345" s="71"/>
      <c r="DR345" s="71"/>
      <c r="DS345" s="71"/>
      <c r="DT345" s="71"/>
      <c r="DU345" s="71"/>
      <c r="DV345" s="71"/>
      <c r="DW345" s="71"/>
      <c r="DX345" s="71"/>
      <c r="DY345" s="71"/>
      <c r="DZ345" s="71"/>
      <c r="EA345" s="71"/>
      <c r="EB345" s="71"/>
      <c r="EC345" s="71"/>
      <c r="ED345" s="71"/>
      <c r="EE345" s="71"/>
      <c r="EF345" s="71"/>
      <c r="EG345" s="71"/>
      <c r="EH345" s="71"/>
      <c r="EI345" s="71"/>
      <c r="EJ345" s="71"/>
      <c r="EK345" s="71"/>
      <c r="EL345" s="71"/>
      <c r="EM345" s="71"/>
      <c r="EN345" s="71"/>
      <c r="EO345" s="71"/>
      <c r="EP345" s="71"/>
      <c r="EQ345" s="71"/>
      <c r="ER345" s="71"/>
      <c r="ES345" s="71"/>
      <c r="ET345" s="71"/>
      <c r="EU345" s="71"/>
      <c r="EV345" s="71"/>
      <c r="EW345" s="71"/>
      <c r="EX345" s="71"/>
      <c r="EY345" s="71"/>
      <c r="EZ345" s="71"/>
      <c r="FA345" s="71"/>
      <c r="FB345" s="71"/>
      <c r="FC345" s="71"/>
      <c r="FD345" s="71"/>
      <c r="FE345" s="71"/>
      <c r="FF345" s="71"/>
      <c r="FG345" s="71"/>
      <c r="FH345" s="71"/>
      <c r="FI345" s="71"/>
      <c r="FJ345" s="71"/>
      <c r="FK345" s="71"/>
      <c r="FL345" s="71"/>
    </row>
    <row r="346" spans="9:168" x14ac:dyDescent="0.2">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98"/>
      <c r="AG346" s="71"/>
      <c r="AH346" s="71"/>
      <c r="AI346" s="71"/>
      <c r="AJ346" s="71"/>
      <c r="AK346" s="71"/>
      <c r="AL346" s="98"/>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71"/>
      <c r="CW346" s="71"/>
      <c r="CX346" s="71"/>
      <c r="CY346" s="71"/>
      <c r="CZ346" s="71"/>
      <c r="DA346" s="71"/>
      <c r="DB346" s="71"/>
      <c r="DC346" s="71"/>
      <c r="DD346" s="71"/>
      <c r="DE346" s="71"/>
      <c r="DF346" s="71"/>
      <c r="DG346" s="71"/>
      <c r="DH346" s="71"/>
      <c r="DI346" s="71"/>
      <c r="DJ346" s="71"/>
      <c r="DK346" s="71"/>
      <c r="DL346" s="71"/>
      <c r="DM346" s="71"/>
      <c r="DN346" s="71"/>
      <c r="DO346" s="71"/>
      <c r="DP346" s="71"/>
      <c r="DQ346" s="71"/>
      <c r="DR346" s="71"/>
      <c r="DS346" s="71"/>
      <c r="DT346" s="71"/>
      <c r="DU346" s="71"/>
      <c r="DV346" s="71"/>
      <c r="DW346" s="71"/>
      <c r="DX346" s="71"/>
      <c r="DY346" s="71"/>
      <c r="DZ346" s="71"/>
      <c r="EA346" s="71"/>
      <c r="EB346" s="71"/>
      <c r="EC346" s="71"/>
      <c r="ED346" s="71"/>
      <c r="EE346" s="71"/>
      <c r="EF346" s="71"/>
      <c r="EG346" s="71"/>
      <c r="EH346" s="71"/>
      <c r="EI346" s="71"/>
      <c r="EJ346" s="71"/>
      <c r="EK346" s="71"/>
      <c r="EL346" s="71"/>
      <c r="EM346" s="71"/>
      <c r="EN346" s="71"/>
      <c r="EO346" s="71"/>
      <c r="EP346" s="71"/>
      <c r="EQ346" s="71"/>
      <c r="ER346" s="71"/>
      <c r="ES346" s="71"/>
      <c r="ET346" s="71"/>
      <c r="EU346" s="71"/>
      <c r="EV346" s="71"/>
      <c r="EW346" s="71"/>
      <c r="EX346" s="71"/>
      <c r="EY346" s="71"/>
      <c r="EZ346" s="71"/>
      <c r="FA346" s="71"/>
      <c r="FB346" s="71"/>
      <c r="FC346" s="71"/>
      <c r="FD346" s="71"/>
      <c r="FE346" s="71"/>
      <c r="FF346" s="71"/>
      <c r="FG346" s="71"/>
      <c r="FH346" s="71"/>
      <c r="FI346" s="71"/>
      <c r="FJ346" s="71"/>
      <c r="FK346" s="71"/>
      <c r="FL346" s="71"/>
    </row>
    <row r="347" spans="9:168" x14ac:dyDescent="0.2">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98"/>
      <c r="AG347" s="71"/>
      <c r="AH347" s="71"/>
      <c r="AI347" s="71"/>
      <c r="AJ347" s="71"/>
      <c r="AK347" s="71"/>
      <c r="AL347" s="98"/>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71"/>
      <c r="CW347" s="71"/>
      <c r="CX347" s="71"/>
      <c r="CY347" s="71"/>
      <c r="CZ347" s="71"/>
      <c r="DA347" s="71"/>
      <c r="DB347" s="71"/>
      <c r="DC347" s="71"/>
      <c r="DD347" s="71"/>
      <c r="DE347" s="71"/>
      <c r="DF347" s="71"/>
      <c r="DG347" s="71"/>
      <c r="DH347" s="71"/>
      <c r="DI347" s="71"/>
      <c r="DJ347" s="71"/>
      <c r="DK347" s="71"/>
      <c r="DL347" s="71"/>
      <c r="DM347" s="71"/>
      <c r="DN347" s="71"/>
      <c r="DO347" s="71"/>
      <c r="DP347" s="71"/>
      <c r="DQ347" s="71"/>
      <c r="DR347" s="71"/>
      <c r="DS347" s="71"/>
      <c r="DT347" s="71"/>
      <c r="DU347" s="71"/>
      <c r="DV347" s="71"/>
      <c r="DW347" s="71"/>
      <c r="DX347" s="71"/>
      <c r="DY347" s="71"/>
      <c r="DZ347" s="71"/>
      <c r="EA347" s="71"/>
      <c r="EB347" s="71"/>
      <c r="EC347" s="71"/>
      <c r="ED347" s="71"/>
      <c r="EE347" s="71"/>
      <c r="EF347" s="71"/>
      <c r="EG347" s="71"/>
      <c r="EH347" s="71"/>
      <c r="EI347" s="71"/>
      <c r="EJ347" s="71"/>
      <c r="EK347" s="71"/>
      <c r="EL347" s="71"/>
      <c r="EM347" s="71"/>
      <c r="EN347" s="71"/>
      <c r="EO347" s="71"/>
      <c r="EP347" s="71"/>
      <c r="EQ347" s="71"/>
      <c r="ER347" s="71"/>
      <c r="ES347" s="71"/>
      <c r="ET347" s="71"/>
      <c r="EU347" s="71"/>
      <c r="EV347" s="71"/>
      <c r="EW347" s="71"/>
      <c r="EX347" s="71"/>
      <c r="EY347" s="71"/>
      <c r="EZ347" s="71"/>
      <c r="FA347" s="71"/>
      <c r="FB347" s="71"/>
      <c r="FC347" s="71"/>
      <c r="FD347" s="71"/>
      <c r="FE347" s="71"/>
      <c r="FF347" s="71"/>
      <c r="FG347" s="71"/>
      <c r="FH347" s="71"/>
      <c r="FI347" s="71"/>
      <c r="FJ347" s="71"/>
      <c r="FK347" s="71"/>
      <c r="FL347" s="71"/>
    </row>
    <row r="348" spans="9:168" x14ac:dyDescent="0.2">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98"/>
      <c r="AG348" s="71"/>
      <c r="AH348" s="71"/>
      <c r="AI348" s="71"/>
      <c r="AJ348" s="71"/>
      <c r="AK348" s="71"/>
      <c r="AL348" s="98"/>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row>
    <row r="349" spans="9:168" x14ac:dyDescent="0.2">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98"/>
      <c r="AG349" s="71"/>
      <c r="AH349" s="71"/>
      <c r="AI349" s="71"/>
      <c r="AJ349" s="71"/>
      <c r="AK349" s="71"/>
      <c r="AL349" s="98"/>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row>
    <row r="350" spans="9:168" x14ac:dyDescent="0.2">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98"/>
      <c r="AG350" s="71"/>
      <c r="AH350" s="71"/>
      <c r="AI350" s="71"/>
      <c r="AJ350" s="71"/>
      <c r="AK350" s="71"/>
      <c r="AL350" s="98"/>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71"/>
      <c r="CW350" s="71"/>
      <c r="CX350" s="71"/>
      <c r="CY350" s="71"/>
      <c r="CZ350" s="71"/>
      <c r="DA350" s="71"/>
      <c r="DB350" s="71"/>
      <c r="DC350" s="71"/>
      <c r="DD350" s="71"/>
      <c r="DE350" s="71"/>
      <c r="DF350" s="71"/>
      <c r="DG350" s="71"/>
      <c r="DH350" s="71"/>
      <c r="DI350" s="71"/>
      <c r="DJ350" s="71"/>
      <c r="DK350" s="71"/>
      <c r="DL350" s="71"/>
      <c r="DM350" s="71"/>
      <c r="DN350" s="71"/>
      <c r="DO350" s="71"/>
      <c r="DP350" s="71"/>
      <c r="DQ350" s="71"/>
      <c r="DR350" s="71"/>
      <c r="DS350" s="71"/>
      <c r="DT350" s="71"/>
      <c r="DU350" s="71"/>
      <c r="DV350" s="71"/>
      <c r="DW350" s="71"/>
      <c r="DX350" s="71"/>
      <c r="DY350" s="71"/>
      <c r="DZ350" s="71"/>
      <c r="EA350" s="71"/>
      <c r="EB350" s="71"/>
      <c r="EC350" s="71"/>
      <c r="ED350" s="71"/>
      <c r="EE350" s="71"/>
      <c r="EF350" s="71"/>
      <c r="EG350" s="71"/>
      <c r="EH350" s="71"/>
      <c r="EI350" s="71"/>
      <c r="EJ350" s="71"/>
      <c r="EK350" s="71"/>
      <c r="EL350" s="71"/>
      <c r="EM350" s="71"/>
      <c r="EN350" s="71"/>
      <c r="EO350" s="71"/>
      <c r="EP350" s="71"/>
      <c r="EQ350" s="71"/>
      <c r="ER350" s="71"/>
      <c r="ES350" s="71"/>
      <c r="ET350" s="71"/>
      <c r="EU350" s="71"/>
      <c r="EV350" s="71"/>
      <c r="EW350" s="71"/>
      <c r="EX350" s="71"/>
      <c r="EY350" s="71"/>
      <c r="EZ350" s="71"/>
      <c r="FA350" s="71"/>
      <c r="FB350" s="71"/>
      <c r="FC350" s="71"/>
      <c r="FD350" s="71"/>
      <c r="FE350" s="71"/>
      <c r="FF350" s="71"/>
      <c r="FG350" s="71"/>
      <c r="FH350" s="71"/>
      <c r="FI350" s="71"/>
      <c r="FJ350" s="71"/>
      <c r="FK350" s="71"/>
      <c r="FL350" s="71"/>
    </row>
    <row r="351" spans="9:168" x14ac:dyDescent="0.2">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98"/>
      <c r="AG351" s="71"/>
      <c r="AH351" s="71"/>
      <c r="AI351" s="71"/>
      <c r="AJ351" s="71"/>
      <c r="AK351" s="71"/>
      <c r="AL351" s="98"/>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71"/>
      <c r="CW351" s="71"/>
      <c r="CX351" s="71"/>
      <c r="CY351" s="71"/>
      <c r="CZ351" s="71"/>
      <c r="DA351" s="71"/>
      <c r="DB351" s="71"/>
      <c r="DC351" s="71"/>
      <c r="DD351" s="71"/>
      <c r="DE351" s="71"/>
      <c r="DF351" s="71"/>
      <c r="DG351" s="71"/>
      <c r="DH351" s="71"/>
      <c r="DI351" s="71"/>
      <c r="DJ351" s="71"/>
      <c r="DK351" s="71"/>
      <c r="DL351" s="71"/>
      <c r="DM351" s="71"/>
      <c r="DN351" s="71"/>
      <c r="DO351" s="71"/>
      <c r="DP351" s="71"/>
      <c r="DQ351" s="71"/>
      <c r="DR351" s="71"/>
      <c r="DS351" s="71"/>
      <c r="DT351" s="71"/>
      <c r="DU351" s="71"/>
      <c r="DV351" s="71"/>
      <c r="DW351" s="71"/>
      <c r="DX351" s="71"/>
      <c r="DY351" s="71"/>
      <c r="DZ351" s="71"/>
      <c r="EA351" s="71"/>
      <c r="EB351" s="71"/>
      <c r="EC351" s="71"/>
      <c r="ED351" s="71"/>
      <c r="EE351" s="71"/>
      <c r="EF351" s="71"/>
      <c r="EG351" s="71"/>
      <c r="EH351" s="71"/>
      <c r="EI351" s="71"/>
      <c r="EJ351" s="71"/>
      <c r="EK351" s="71"/>
      <c r="EL351" s="71"/>
      <c r="EM351" s="71"/>
      <c r="EN351" s="71"/>
      <c r="EO351" s="71"/>
      <c r="EP351" s="71"/>
      <c r="EQ351" s="71"/>
      <c r="ER351" s="71"/>
      <c r="ES351" s="71"/>
      <c r="ET351" s="71"/>
      <c r="EU351" s="71"/>
      <c r="EV351" s="71"/>
      <c r="EW351" s="71"/>
      <c r="EX351" s="71"/>
      <c r="EY351" s="71"/>
      <c r="EZ351" s="71"/>
      <c r="FA351" s="71"/>
      <c r="FB351" s="71"/>
      <c r="FC351" s="71"/>
      <c r="FD351" s="71"/>
      <c r="FE351" s="71"/>
      <c r="FF351" s="71"/>
      <c r="FG351" s="71"/>
      <c r="FH351" s="71"/>
      <c r="FI351" s="71"/>
      <c r="FJ351" s="71"/>
      <c r="FK351" s="71"/>
      <c r="FL351" s="71"/>
    </row>
    <row r="352" spans="9:168" x14ac:dyDescent="0.2">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98"/>
      <c r="AG352" s="71"/>
      <c r="AH352" s="71"/>
      <c r="AI352" s="71"/>
      <c r="AJ352" s="71"/>
      <c r="AK352" s="71"/>
      <c r="AL352" s="98"/>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71"/>
      <c r="CW352" s="71"/>
      <c r="CX352" s="71"/>
      <c r="CY352" s="71"/>
      <c r="CZ352" s="71"/>
      <c r="DA352" s="71"/>
      <c r="DB352" s="71"/>
      <c r="DC352" s="71"/>
      <c r="DD352" s="71"/>
      <c r="DE352" s="71"/>
      <c r="DF352" s="71"/>
      <c r="DG352" s="71"/>
      <c r="DH352" s="71"/>
      <c r="DI352" s="71"/>
      <c r="DJ352" s="71"/>
      <c r="DK352" s="71"/>
      <c r="DL352" s="71"/>
      <c r="DM352" s="71"/>
      <c r="DN352" s="71"/>
      <c r="DO352" s="71"/>
      <c r="DP352" s="71"/>
      <c r="DQ352" s="71"/>
      <c r="DR352" s="71"/>
      <c r="DS352" s="71"/>
      <c r="DT352" s="71"/>
      <c r="DU352" s="71"/>
      <c r="DV352" s="71"/>
      <c r="DW352" s="71"/>
      <c r="DX352" s="71"/>
      <c r="DY352" s="71"/>
      <c r="DZ352" s="71"/>
      <c r="EA352" s="71"/>
      <c r="EB352" s="71"/>
      <c r="EC352" s="71"/>
      <c r="ED352" s="71"/>
      <c r="EE352" s="71"/>
      <c r="EF352" s="71"/>
      <c r="EG352" s="71"/>
      <c r="EH352" s="71"/>
      <c r="EI352" s="71"/>
      <c r="EJ352" s="71"/>
      <c r="EK352" s="71"/>
      <c r="EL352" s="71"/>
      <c r="EM352" s="71"/>
      <c r="EN352" s="71"/>
      <c r="EO352" s="71"/>
      <c r="EP352" s="71"/>
      <c r="EQ352" s="71"/>
      <c r="ER352" s="71"/>
      <c r="ES352" s="71"/>
      <c r="ET352" s="71"/>
      <c r="EU352" s="71"/>
      <c r="EV352" s="71"/>
      <c r="EW352" s="71"/>
      <c r="EX352" s="71"/>
      <c r="EY352" s="71"/>
      <c r="EZ352" s="71"/>
      <c r="FA352" s="71"/>
      <c r="FB352" s="71"/>
      <c r="FC352" s="71"/>
      <c r="FD352" s="71"/>
      <c r="FE352" s="71"/>
      <c r="FF352" s="71"/>
      <c r="FG352" s="71"/>
      <c r="FH352" s="71"/>
      <c r="FI352" s="71"/>
      <c r="FJ352" s="71"/>
      <c r="FK352" s="71"/>
      <c r="FL352" s="71"/>
    </row>
    <row r="353" spans="9:168" x14ac:dyDescent="0.2">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98"/>
      <c r="AG353" s="71"/>
      <c r="AH353" s="71"/>
      <c r="AI353" s="71"/>
      <c r="AJ353" s="71"/>
      <c r="AK353" s="71"/>
      <c r="AL353" s="98"/>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71"/>
      <c r="CW353" s="71"/>
      <c r="CX353" s="71"/>
      <c r="CY353" s="71"/>
      <c r="CZ353" s="71"/>
      <c r="DA353" s="71"/>
      <c r="DB353" s="71"/>
      <c r="DC353" s="71"/>
      <c r="DD353" s="71"/>
      <c r="DE353" s="71"/>
      <c r="DF353" s="71"/>
      <c r="DG353" s="71"/>
      <c r="DH353" s="71"/>
      <c r="DI353" s="71"/>
      <c r="DJ353" s="71"/>
      <c r="DK353" s="71"/>
      <c r="DL353" s="71"/>
      <c r="DM353" s="71"/>
      <c r="DN353" s="71"/>
      <c r="DO353" s="71"/>
      <c r="DP353" s="71"/>
      <c r="DQ353" s="71"/>
      <c r="DR353" s="71"/>
      <c r="DS353" s="71"/>
      <c r="DT353" s="71"/>
      <c r="DU353" s="71"/>
      <c r="DV353" s="71"/>
      <c r="DW353" s="71"/>
      <c r="DX353" s="71"/>
      <c r="DY353" s="71"/>
      <c r="DZ353" s="71"/>
      <c r="EA353" s="71"/>
      <c r="EB353" s="71"/>
      <c r="EC353" s="71"/>
      <c r="ED353" s="71"/>
      <c r="EE353" s="71"/>
      <c r="EF353" s="71"/>
      <c r="EG353" s="71"/>
      <c r="EH353" s="71"/>
      <c r="EI353" s="71"/>
      <c r="EJ353" s="71"/>
      <c r="EK353" s="71"/>
      <c r="EL353" s="71"/>
      <c r="EM353" s="71"/>
      <c r="EN353" s="71"/>
      <c r="EO353" s="71"/>
      <c r="EP353" s="71"/>
      <c r="EQ353" s="71"/>
      <c r="ER353" s="71"/>
      <c r="ES353" s="71"/>
      <c r="ET353" s="71"/>
      <c r="EU353" s="71"/>
      <c r="EV353" s="71"/>
      <c r="EW353" s="71"/>
      <c r="EX353" s="71"/>
      <c r="EY353" s="71"/>
      <c r="EZ353" s="71"/>
      <c r="FA353" s="71"/>
      <c r="FB353" s="71"/>
      <c r="FC353" s="71"/>
      <c r="FD353" s="71"/>
      <c r="FE353" s="71"/>
      <c r="FF353" s="71"/>
      <c r="FG353" s="71"/>
      <c r="FH353" s="71"/>
      <c r="FI353" s="71"/>
      <c r="FJ353" s="71"/>
      <c r="FK353" s="71"/>
      <c r="FL353" s="71"/>
    </row>
    <row r="354" spans="9:168" x14ac:dyDescent="0.2">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98"/>
      <c r="AG354" s="71"/>
      <c r="AH354" s="71"/>
      <c r="AI354" s="71"/>
      <c r="AJ354" s="71"/>
      <c r="AK354" s="71"/>
      <c r="AL354" s="98"/>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71"/>
      <c r="CW354" s="71"/>
      <c r="CX354" s="71"/>
      <c r="CY354" s="71"/>
      <c r="CZ354" s="71"/>
      <c r="DA354" s="71"/>
      <c r="DB354" s="71"/>
      <c r="DC354" s="71"/>
      <c r="DD354" s="71"/>
      <c r="DE354" s="71"/>
      <c r="DF354" s="71"/>
      <c r="DG354" s="71"/>
      <c r="DH354" s="71"/>
      <c r="DI354" s="71"/>
      <c r="DJ354" s="71"/>
      <c r="DK354" s="71"/>
      <c r="DL354" s="71"/>
      <c r="DM354" s="71"/>
      <c r="DN354" s="71"/>
      <c r="DO354" s="71"/>
      <c r="DP354" s="71"/>
      <c r="DQ354" s="71"/>
      <c r="DR354" s="71"/>
      <c r="DS354" s="71"/>
      <c r="DT354" s="71"/>
      <c r="DU354" s="71"/>
      <c r="DV354" s="71"/>
      <c r="DW354" s="71"/>
      <c r="DX354" s="71"/>
      <c r="DY354" s="71"/>
      <c r="DZ354" s="71"/>
      <c r="EA354" s="71"/>
      <c r="EB354" s="71"/>
      <c r="EC354" s="71"/>
      <c r="ED354" s="71"/>
      <c r="EE354" s="71"/>
      <c r="EF354" s="71"/>
      <c r="EG354" s="71"/>
      <c r="EH354" s="71"/>
      <c r="EI354" s="71"/>
      <c r="EJ354" s="71"/>
      <c r="EK354" s="71"/>
      <c r="EL354" s="71"/>
      <c r="EM354" s="71"/>
      <c r="EN354" s="71"/>
      <c r="EO354" s="71"/>
      <c r="EP354" s="71"/>
      <c r="EQ354" s="71"/>
      <c r="ER354" s="71"/>
      <c r="ES354" s="71"/>
      <c r="ET354" s="71"/>
      <c r="EU354" s="71"/>
      <c r="EV354" s="71"/>
      <c r="EW354" s="71"/>
      <c r="EX354" s="71"/>
      <c r="EY354" s="71"/>
      <c r="EZ354" s="71"/>
      <c r="FA354" s="71"/>
      <c r="FB354" s="71"/>
      <c r="FC354" s="71"/>
      <c r="FD354" s="71"/>
      <c r="FE354" s="71"/>
      <c r="FF354" s="71"/>
      <c r="FG354" s="71"/>
      <c r="FH354" s="71"/>
      <c r="FI354" s="71"/>
      <c r="FJ354" s="71"/>
      <c r="FK354" s="71"/>
      <c r="FL354" s="71"/>
    </row>
    <row r="355" spans="9:168" x14ac:dyDescent="0.2">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98"/>
      <c r="AG355" s="71"/>
      <c r="AH355" s="71"/>
      <c r="AI355" s="71"/>
      <c r="AJ355" s="71"/>
      <c r="AK355" s="71"/>
      <c r="AL355" s="98"/>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71"/>
      <c r="CW355" s="71"/>
      <c r="CX355" s="71"/>
      <c r="CY355" s="71"/>
      <c r="CZ355" s="71"/>
      <c r="DA355" s="71"/>
      <c r="DB355" s="71"/>
      <c r="DC355" s="71"/>
      <c r="DD355" s="71"/>
      <c r="DE355" s="71"/>
      <c r="DF355" s="71"/>
      <c r="DG355" s="71"/>
      <c r="DH355" s="71"/>
      <c r="DI355" s="71"/>
      <c r="DJ355" s="71"/>
      <c r="DK355" s="71"/>
      <c r="DL355" s="71"/>
      <c r="DM355" s="71"/>
      <c r="DN355" s="71"/>
      <c r="DO355" s="71"/>
      <c r="DP355" s="71"/>
      <c r="DQ355" s="71"/>
      <c r="DR355" s="71"/>
      <c r="DS355" s="71"/>
      <c r="DT355" s="71"/>
      <c r="DU355" s="71"/>
      <c r="DV355" s="71"/>
      <c r="DW355" s="71"/>
      <c r="DX355" s="71"/>
      <c r="DY355" s="71"/>
      <c r="DZ355" s="71"/>
      <c r="EA355" s="71"/>
      <c r="EB355" s="71"/>
      <c r="EC355" s="71"/>
      <c r="ED355" s="71"/>
      <c r="EE355" s="71"/>
      <c r="EF355" s="71"/>
      <c r="EG355" s="71"/>
      <c r="EH355" s="71"/>
      <c r="EI355" s="71"/>
      <c r="EJ355" s="71"/>
      <c r="EK355" s="71"/>
      <c r="EL355" s="71"/>
      <c r="EM355" s="71"/>
      <c r="EN355" s="71"/>
      <c r="EO355" s="71"/>
      <c r="EP355" s="71"/>
      <c r="EQ355" s="71"/>
      <c r="ER355" s="71"/>
      <c r="ES355" s="71"/>
      <c r="ET355" s="71"/>
      <c r="EU355" s="71"/>
      <c r="EV355" s="71"/>
      <c r="EW355" s="71"/>
      <c r="EX355" s="71"/>
      <c r="EY355" s="71"/>
      <c r="EZ355" s="71"/>
      <c r="FA355" s="71"/>
      <c r="FB355" s="71"/>
      <c r="FC355" s="71"/>
      <c r="FD355" s="71"/>
      <c r="FE355" s="71"/>
      <c r="FF355" s="71"/>
      <c r="FG355" s="71"/>
      <c r="FH355" s="71"/>
      <c r="FI355" s="71"/>
      <c r="FJ355" s="71"/>
      <c r="FK355" s="71"/>
      <c r="FL355" s="71"/>
    </row>
    <row r="356" spans="9:168" x14ac:dyDescent="0.2">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98"/>
      <c r="AG356" s="71"/>
      <c r="AH356" s="71"/>
      <c r="AI356" s="71"/>
      <c r="AJ356" s="71"/>
      <c r="AK356" s="71"/>
      <c r="AL356" s="98"/>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71"/>
      <c r="CW356" s="71"/>
      <c r="CX356" s="71"/>
      <c r="CY356" s="71"/>
      <c r="CZ356" s="71"/>
      <c r="DA356" s="71"/>
      <c r="DB356" s="71"/>
      <c r="DC356" s="71"/>
      <c r="DD356" s="71"/>
      <c r="DE356" s="71"/>
      <c r="DF356" s="71"/>
      <c r="DG356" s="71"/>
      <c r="DH356" s="71"/>
      <c r="DI356" s="71"/>
      <c r="DJ356" s="71"/>
      <c r="DK356" s="71"/>
      <c r="DL356" s="71"/>
      <c r="DM356" s="71"/>
      <c r="DN356" s="71"/>
      <c r="DO356" s="71"/>
      <c r="DP356" s="71"/>
      <c r="DQ356" s="71"/>
      <c r="DR356" s="71"/>
      <c r="DS356" s="71"/>
      <c r="DT356" s="71"/>
      <c r="DU356" s="71"/>
      <c r="DV356" s="71"/>
      <c r="DW356" s="71"/>
      <c r="DX356" s="71"/>
      <c r="DY356" s="71"/>
      <c r="DZ356" s="71"/>
      <c r="EA356" s="71"/>
      <c r="EB356" s="71"/>
      <c r="EC356" s="71"/>
      <c r="ED356" s="71"/>
      <c r="EE356" s="71"/>
      <c r="EF356" s="71"/>
      <c r="EG356" s="71"/>
      <c r="EH356" s="71"/>
      <c r="EI356" s="71"/>
      <c r="EJ356" s="71"/>
      <c r="EK356" s="71"/>
      <c r="EL356" s="71"/>
      <c r="EM356" s="71"/>
      <c r="EN356" s="71"/>
      <c r="EO356" s="71"/>
      <c r="EP356" s="71"/>
      <c r="EQ356" s="71"/>
      <c r="ER356" s="71"/>
      <c r="ES356" s="71"/>
      <c r="ET356" s="71"/>
      <c r="EU356" s="71"/>
      <c r="EV356" s="71"/>
      <c r="EW356" s="71"/>
      <c r="EX356" s="71"/>
      <c r="EY356" s="71"/>
      <c r="EZ356" s="71"/>
      <c r="FA356" s="71"/>
      <c r="FB356" s="71"/>
      <c r="FC356" s="71"/>
      <c r="FD356" s="71"/>
      <c r="FE356" s="71"/>
      <c r="FF356" s="71"/>
      <c r="FG356" s="71"/>
      <c r="FH356" s="71"/>
      <c r="FI356" s="71"/>
      <c r="FJ356" s="71"/>
      <c r="FK356" s="71"/>
      <c r="FL356" s="71"/>
    </row>
    <row r="357" spans="9:168" x14ac:dyDescent="0.2">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98"/>
      <c r="AG357" s="71"/>
      <c r="AH357" s="71"/>
      <c r="AI357" s="71"/>
      <c r="AJ357" s="71"/>
      <c r="AK357" s="71"/>
      <c r="AL357" s="98"/>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c r="FE357" s="71"/>
      <c r="FF357" s="71"/>
      <c r="FG357" s="71"/>
      <c r="FH357" s="71"/>
      <c r="FI357" s="71"/>
      <c r="FJ357" s="71"/>
      <c r="FK357" s="71"/>
      <c r="FL357" s="71"/>
    </row>
    <row r="358" spans="9:168" x14ac:dyDescent="0.2">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98"/>
      <c r="AG358" s="71"/>
      <c r="AH358" s="71"/>
      <c r="AI358" s="71"/>
      <c r="AJ358" s="71"/>
      <c r="AK358" s="71"/>
      <c r="AL358" s="98"/>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71"/>
      <c r="CW358" s="71"/>
      <c r="CX358" s="71"/>
      <c r="CY358" s="71"/>
      <c r="CZ358" s="71"/>
      <c r="DA358" s="71"/>
      <c r="DB358" s="71"/>
      <c r="DC358" s="71"/>
      <c r="DD358" s="71"/>
      <c r="DE358" s="71"/>
      <c r="DF358" s="71"/>
      <c r="DG358" s="71"/>
      <c r="DH358" s="71"/>
      <c r="DI358" s="71"/>
      <c r="DJ358" s="71"/>
      <c r="DK358" s="71"/>
      <c r="DL358" s="71"/>
      <c r="DM358" s="71"/>
      <c r="DN358" s="71"/>
      <c r="DO358" s="71"/>
      <c r="DP358" s="71"/>
      <c r="DQ358" s="71"/>
      <c r="DR358" s="71"/>
      <c r="DS358" s="71"/>
      <c r="DT358" s="71"/>
      <c r="DU358" s="71"/>
      <c r="DV358" s="71"/>
      <c r="DW358" s="71"/>
      <c r="DX358" s="71"/>
      <c r="DY358" s="71"/>
      <c r="DZ358" s="71"/>
      <c r="EA358" s="71"/>
      <c r="EB358" s="71"/>
      <c r="EC358" s="71"/>
      <c r="ED358" s="71"/>
      <c r="EE358" s="71"/>
      <c r="EF358" s="71"/>
      <c r="EG358" s="71"/>
      <c r="EH358" s="71"/>
      <c r="EI358" s="71"/>
      <c r="EJ358" s="71"/>
      <c r="EK358" s="71"/>
      <c r="EL358" s="71"/>
      <c r="EM358" s="71"/>
      <c r="EN358" s="71"/>
      <c r="EO358" s="71"/>
      <c r="EP358" s="71"/>
      <c r="EQ358" s="71"/>
      <c r="ER358" s="71"/>
      <c r="ES358" s="71"/>
      <c r="ET358" s="71"/>
      <c r="EU358" s="71"/>
      <c r="EV358" s="71"/>
      <c r="EW358" s="71"/>
      <c r="EX358" s="71"/>
      <c r="EY358" s="71"/>
      <c r="EZ358" s="71"/>
      <c r="FA358" s="71"/>
      <c r="FB358" s="71"/>
      <c r="FC358" s="71"/>
      <c r="FD358" s="71"/>
      <c r="FE358" s="71"/>
      <c r="FF358" s="71"/>
      <c r="FG358" s="71"/>
      <c r="FH358" s="71"/>
      <c r="FI358" s="71"/>
      <c r="FJ358" s="71"/>
      <c r="FK358" s="71"/>
      <c r="FL358" s="71"/>
    </row>
    <row r="359" spans="9:168" x14ac:dyDescent="0.2">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98"/>
      <c r="AG359" s="71"/>
      <c r="AH359" s="71"/>
      <c r="AI359" s="71"/>
      <c r="AJ359" s="71"/>
      <c r="AK359" s="71"/>
      <c r="AL359" s="98"/>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c r="DL359" s="71"/>
      <c r="DM359" s="71"/>
      <c r="DN359" s="71"/>
      <c r="DO359" s="71"/>
      <c r="DP359" s="71"/>
      <c r="DQ359" s="71"/>
      <c r="DR359" s="71"/>
      <c r="DS359" s="71"/>
      <c r="DT359" s="71"/>
      <c r="DU359" s="71"/>
      <c r="DV359" s="71"/>
      <c r="DW359" s="71"/>
      <c r="DX359" s="71"/>
      <c r="DY359" s="71"/>
      <c r="DZ359" s="71"/>
      <c r="EA359" s="71"/>
      <c r="EB359" s="71"/>
      <c r="EC359" s="71"/>
      <c r="ED359" s="71"/>
      <c r="EE359" s="71"/>
      <c r="EF359" s="71"/>
      <c r="EG359" s="71"/>
      <c r="EH359" s="71"/>
      <c r="EI359" s="71"/>
      <c r="EJ359" s="71"/>
      <c r="EK359" s="71"/>
      <c r="EL359" s="71"/>
      <c r="EM359" s="71"/>
      <c r="EN359" s="71"/>
      <c r="EO359" s="71"/>
      <c r="EP359" s="71"/>
      <c r="EQ359" s="71"/>
      <c r="ER359" s="71"/>
      <c r="ES359" s="71"/>
      <c r="ET359" s="71"/>
      <c r="EU359" s="71"/>
      <c r="EV359" s="71"/>
      <c r="EW359" s="71"/>
      <c r="EX359" s="71"/>
      <c r="EY359" s="71"/>
      <c r="EZ359" s="71"/>
      <c r="FA359" s="71"/>
      <c r="FB359" s="71"/>
      <c r="FC359" s="71"/>
      <c r="FD359" s="71"/>
      <c r="FE359" s="71"/>
      <c r="FF359" s="71"/>
      <c r="FG359" s="71"/>
      <c r="FH359" s="71"/>
      <c r="FI359" s="71"/>
      <c r="FJ359" s="71"/>
      <c r="FK359" s="71"/>
      <c r="FL359" s="71"/>
    </row>
    <row r="360" spans="9:168" x14ac:dyDescent="0.2">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98"/>
      <c r="AG360" s="71"/>
      <c r="AH360" s="71"/>
      <c r="AI360" s="71"/>
      <c r="AJ360" s="71"/>
      <c r="AK360" s="71"/>
      <c r="AL360" s="98"/>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c r="DL360" s="71"/>
      <c r="DM360" s="71"/>
      <c r="DN360" s="71"/>
      <c r="DO360" s="71"/>
      <c r="DP360" s="71"/>
      <c r="DQ360" s="71"/>
      <c r="DR360" s="71"/>
      <c r="DS360" s="71"/>
      <c r="DT360" s="71"/>
      <c r="DU360" s="71"/>
      <c r="DV360" s="71"/>
      <c r="DW360" s="71"/>
      <c r="DX360" s="71"/>
      <c r="DY360" s="71"/>
      <c r="DZ360" s="71"/>
      <c r="EA360" s="71"/>
      <c r="EB360" s="71"/>
      <c r="EC360" s="71"/>
      <c r="ED360" s="71"/>
      <c r="EE360" s="71"/>
      <c r="EF360" s="71"/>
      <c r="EG360" s="71"/>
      <c r="EH360" s="71"/>
      <c r="EI360" s="71"/>
      <c r="EJ360" s="71"/>
      <c r="EK360" s="71"/>
      <c r="EL360" s="71"/>
      <c r="EM360" s="71"/>
      <c r="EN360" s="71"/>
      <c r="EO360" s="71"/>
      <c r="EP360" s="71"/>
      <c r="EQ360" s="71"/>
      <c r="ER360" s="71"/>
      <c r="ES360" s="71"/>
      <c r="ET360" s="71"/>
      <c r="EU360" s="71"/>
      <c r="EV360" s="71"/>
      <c r="EW360" s="71"/>
      <c r="EX360" s="71"/>
      <c r="EY360" s="71"/>
      <c r="EZ360" s="71"/>
      <c r="FA360" s="71"/>
      <c r="FB360" s="71"/>
      <c r="FC360" s="71"/>
      <c r="FD360" s="71"/>
      <c r="FE360" s="71"/>
      <c r="FF360" s="71"/>
      <c r="FG360" s="71"/>
      <c r="FH360" s="71"/>
      <c r="FI360" s="71"/>
      <c r="FJ360" s="71"/>
      <c r="FK360" s="71"/>
      <c r="FL360" s="71"/>
    </row>
    <row r="361" spans="9:168" x14ac:dyDescent="0.2">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98"/>
      <c r="AG361" s="71"/>
      <c r="AH361" s="71"/>
      <c r="AI361" s="71"/>
      <c r="AJ361" s="71"/>
      <c r="AK361" s="71"/>
      <c r="AL361" s="98"/>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row>
    <row r="362" spans="9:168" x14ac:dyDescent="0.2">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98"/>
      <c r="AG362" s="71"/>
      <c r="AH362" s="71"/>
      <c r="AI362" s="71"/>
      <c r="AJ362" s="71"/>
      <c r="AK362" s="71"/>
      <c r="AL362" s="98"/>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row>
    <row r="363" spans="9:168" x14ac:dyDescent="0.2">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98"/>
      <c r="AG363" s="71"/>
      <c r="AH363" s="71"/>
      <c r="AI363" s="71"/>
      <c r="AJ363" s="71"/>
      <c r="AK363" s="71"/>
      <c r="AL363" s="98"/>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row>
    <row r="364" spans="9:168" x14ac:dyDescent="0.2">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98"/>
      <c r="AG364" s="71"/>
      <c r="AH364" s="71"/>
      <c r="AI364" s="71"/>
      <c r="AJ364" s="71"/>
      <c r="AK364" s="71"/>
      <c r="AL364" s="98"/>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row>
    <row r="365" spans="9:168" x14ac:dyDescent="0.2">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98"/>
      <c r="AG365" s="71"/>
      <c r="AH365" s="71"/>
      <c r="AI365" s="71"/>
      <c r="AJ365" s="71"/>
      <c r="AK365" s="71"/>
      <c r="AL365" s="98"/>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row>
    <row r="366" spans="9:168" x14ac:dyDescent="0.2">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98"/>
      <c r="AG366" s="71"/>
      <c r="AH366" s="71"/>
      <c r="AI366" s="71"/>
      <c r="AJ366" s="71"/>
      <c r="AK366" s="71"/>
      <c r="AL366" s="98"/>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row>
    <row r="367" spans="9:168" x14ac:dyDescent="0.2">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98"/>
      <c r="AG367" s="71"/>
      <c r="AH367" s="71"/>
      <c r="AI367" s="71"/>
      <c r="AJ367" s="71"/>
      <c r="AK367" s="71"/>
      <c r="AL367" s="98"/>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row>
    <row r="368" spans="9:168" x14ac:dyDescent="0.2">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98"/>
      <c r="AG368" s="71"/>
      <c r="AH368" s="71"/>
      <c r="AI368" s="71"/>
      <c r="AJ368" s="71"/>
      <c r="AK368" s="71"/>
      <c r="AL368" s="98"/>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row>
    <row r="369" spans="9:168" x14ac:dyDescent="0.2">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98"/>
      <c r="AG369" s="71"/>
      <c r="AH369" s="71"/>
      <c r="AI369" s="71"/>
      <c r="AJ369" s="71"/>
      <c r="AK369" s="71"/>
      <c r="AL369" s="98"/>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row>
    <row r="370" spans="9:168" x14ac:dyDescent="0.2">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98"/>
      <c r="AG370" s="71"/>
      <c r="AH370" s="71"/>
      <c r="AI370" s="71"/>
      <c r="AJ370" s="71"/>
      <c r="AK370" s="71"/>
      <c r="AL370" s="98"/>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row>
    <row r="371" spans="9:168" x14ac:dyDescent="0.2">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98"/>
      <c r="AG371" s="71"/>
      <c r="AH371" s="71"/>
      <c r="AI371" s="71"/>
      <c r="AJ371" s="71"/>
      <c r="AK371" s="71"/>
      <c r="AL371" s="98"/>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row>
    <row r="372" spans="9:168" x14ac:dyDescent="0.2">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98"/>
      <c r="AG372" s="71"/>
      <c r="AH372" s="71"/>
      <c r="AI372" s="71"/>
      <c r="AJ372" s="71"/>
      <c r="AK372" s="71"/>
      <c r="AL372" s="98"/>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row>
    <row r="373" spans="9:168" x14ac:dyDescent="0.2">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98"/>
      <c r="AG373" s="71"/>
      <c r="AH373" s="71"/>
      <c r="AI373" s="71"/>
      <c r="AJ373" s="71"/>
      <c r="AK373" s="71"/>
      <c r="AL373" s="98"/>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row>
    <row r="374" spans="9:168" x14ac:dyDescent="0.2">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98"/>
      <c r="AG374" s="71"/>
      <c r="AH374" s="71"/>
      <c r="AI374" s="71"/>
      <c r="AJ374" s="71"/>
      <c r="AK374" s="71"/>
      <c r="AL374" s="98"/>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row>
    <row r="375" spans="9:168" x14ac:dyDescent="0.2">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98"/>
      <c r="AG375" s="71"/>
      <c r="AH375" s="71"/>
      <c r="AI375" s="71"/>
      <c r="AJ375" s="71"/>
      <c r="AK375" s="71"/>
      <c r="AL375" s="98"/>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row>
    <row r="376" spans="9:168" x14ac:dyDescent="0.2">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98"/>
      <c r="AG376" s="71"/>
      <c r="AH376" s="71"/>
      <c r="AI376" s="71"/>
      <c r="AJ376" s="71"/>
      <c r="AK376" s="71"/>
      <c r="AL376" s="98"/>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row>
    <row r="377" spans="9:168" x14ac:dyDescent="0.2">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98"/>
      <c r="AG377" s="71"/>
      <c r="AH377" s="71"/>
      <c r="AI377" s="71"/>
      <c r="AJ377" s="71"/>
      <c r="AK377" s="71"/>
      <c r="AL377" s="98"/>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71"/>
      <c r="CW377" s="71"/>
      <c r="CX377" s="71"/>
      <c r="CY377" s="71"/>
      <c r="CZ377" s="71"/>
      <c r="DA377" s="71"/>
      <c r="DB377" s="71"/>
      <c r="DC377" s="71"/>
      <c r="DD377" s="71"/>
      <c r="DE377" s="71"/>
      <c r="DF377" s="71"/>
      <c r="DG377" s="71"/>
      <c r="DH377" s="71"/>
      <c r="DI377" s="71"/>
      <c r="DJ377" s="71"/>
      <c r="DK377" s="71"/>
      <c r="DL377" s="71"/>
      <c r="DM377" s="71"/>
      <c r="DN377" s="71"/>
      <c r="DO377" s="71"/>
      <c r="DP377" s="71"/>
      <c r="DQ377" s="71"/>
      <c r="DR377" s="71"/>
      <c r="DS377" s="71"/>
      <c r="DT377" s="71"/>
      <c r="DU377" s="71"/>
      <c r="DV377" s="71"/>
      <c r="DW377" s="71"/>
      <c r="DX377" s="71"/>
      <c r="DY377" s="71"/>
      <c r="DZ377" s="71"/>
      <c r="EA377" s="71"/>
      <c r="EB377" s="71"/>
      <c r="EC377" s="71"/>
      <c r="ED377" s="71"/>
      <c r="EE377" s="71"/>
      <c r="EF377" s="71"/>
      <c r="EG377" s="71"/>
      <c r="EH377" s="71"/>
      <c r="EI377" s="71"/>
      <c r="EJ377" s="71"/>
      <c r="EK377" s="71"/>
      <c r="EL377" s="71"/>
      <c r="EM377" s="71"/>
      <c r="EN377" s="71"/>
      <c r="EO377" s="71"/>
      <c r="EP377" s="71"/>
      <c r="EQ377" s="71"/>
      <c r="ER377" s="71"/>
      <c r="ES377" s="71"/>
      <c r="ET377" s="71"/>
      <c r="EU377" s="71"/>
      <c r="EV377" s="71"/>
      <c r="EW377" s="71"/>
      <c r="EX377" s="71"/>
      <c r="EY377" s="71"/>
      <c r="EZ377" s="71"/>
      <c r="FA377" s="71"/>
      <c r="FB377" s="71"/>
      <c r="FC377" s="71"/>
      <c r="FD377" s="71"/>
      <c r="FE377" s="71"/>
      <c r="FF377" s="71"/>
      <c r="FG377" s="71"/>
      <c r="FH377" s="71"/>
      <c r="FI377" s="71"/>
      <c r="FJ377" s="71"/>
      <c r="FK377" s="71"/>
      <c r="FL377" s="71"/>
    </row>
    <row r="378" spans="9:168" x14ac:dyDescent="0.2">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98"/>
      <c r="AG378" s="71"/>
      <c r="AH378" s="71"/>
      <c r="AI378" s="71"/>
      <c r="AJ378" s="71"/>
      <c r="AK378" s="71"/>
      <c r="AL378" s="98"/>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71"/>
      <c r="CW378" s="71"/>
      <c r="CX378" s="71"/>
      <c r="CY378" s="71"/>
      <c r="CZ378" s="71"/>
      <c r="DA378" s="71"/>
      <c r="DB378" s="71"/>
      <c r="DC378" s="71"/>
      <c r="DD378" s="71"/>
      <c r="DE378" s="71"/>
      <c r="DF378" s="71"/>
      <c r="DG378" s="71"/>
      <c r="DH378" s="71"/>
      <c r="DI378" s="71"/>
      <c r="DJ378" s="71"/>
      <c r="DK378" s="71"/>
      <c r="DL378" s="71"/>
      <c r="DM378" s="71"/>
      <c r="DN378" s="71"/>
      <c r="DO378" s="71"/>
      <c r="DP378" s="71"/>
      <c r="DQ378" s="71"/>
      <c r="DR378" s="71"/>
      <c r="DS378" s="71"/>
      <c r="DT378" s="71"/>
      <c r="DU378" s="71"/>
      <c r="DV378" s="71"/>
      <c r="DW378" s="71"/>
      <c r="DX378" s="71"/>
      <c r="DY378" s="71"/>
      <c r="DZ378" s="71"/>
      <c r="EA378" s="71"/>
      <c r="EB378" s="71"/>
      <c r="EC378" s="71"/>
      <c r="ED378" s="71"/>
      <c r="EE378" s="71"/>
      <c r="EF378" s="71"/>
      <c r="EG378" s="71"/>
      <c r="EH378" s="71"/>
      <c r="EI378" s="71"/>
      <c r="EJ378" s="71"/>
      <c r="EK378" s="71"/>
      <c r="EL378" s="71"/>
      <c r="EM378" s="71"/>
      <c r="EN378" s="71"/>
      <c r="EO378" s="71"/>
      <c r="EP378" s="71"/>
      <c r="EQ378" s="71"/>
      <c r="ER378" s="71"/>
      <c r="ES378" s="71"/>
      <c r="ET378" s="71"/>
      <c r="EU378" s="71"/>
      <c r="EV378" s="71"/>
      <c r="EW378" s="71"/>
      <c r="EX378" s="71"/>
      <c r="EY378" s="71"/>
      <c r="EZ378" s="71"/>
      <c r="FA378" s="71"/>
      <c r="FB378" s="71"/>
      <c r="FC378" s="71"/>
      <c r="FD378" s="71"/>
      <c r="FE378" s="71"/>
      <c r="FF378" s="71"/>
      <c r="FG378" s="71"/>
      <c r="FH378" s="71"/>
      <c r="FI378" s="71"/>
      <c r="FJ378" s="71"/>
      <c r="FK378" s="71"/>
      <c r="FL378" s="71"/>
    </row>
    <row r="379" spans="9:168" x14ac:dyDescent="0.2">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98"/>
      <c r="AG379" s="71"/>
      <c r="AH379" s="71"/>
      <c r="AI379" s="71"/>
      <c r="AJ379" s="71"/>
      <c r="AK379" s="71"/>
      <c r="AL379" s="98"/>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71"/>
      <c r="CW379" s="71"/>
      <c r="CX379" s="71"/>
      <c r="CY379" s="71"/>
      <c r="CZ379" s="71"/>
      <c r="DA379" s="71"/>
      <c r="DB379" s="71"/>
      <c r="DC379" s="71"/>
      <c r="DD379" s="71"/>
      <c r="DE379" s="71"/>
      <c r="DF379" s="71"/>
      <c r="DG379" s="71"/>
      <c r="DH379" s="71"/>
      <c r="DI379" s="71"/>
      <c r="DJ379" s="71"/>
      <c r="DK379" s="71"/>
      <c r="DL379" s="71"/>
      <c r="DM379" s="71"/>
      <c r="DN379" s="71"/>
      <c r="DO379" s="71"/>
      <c r="DP379" s="71"/>
      <c r="DQ379" s="71"/>
      <c r="DR379" s="71"/>
      <c r="DS379" s="71"/>
      <c r="DT379" s="71"/>
      <c r="DU379" s="71"/>
      <c r="DV379" s="71"/>
      <c r="DW379" s="71"/>
      <c r="DX379" s="71"/>
      <c r="DY379" s="71"/>
      <c r="DZ379" s="71"/>
      <c r="EA379" s="71"/>
      <c r="EB379" s="71"/>
      <c r="EC379" s="71"/>
      <c r="ED379" s="71"/>
      <c r="EE379" s="71"/>
      <c r="EF379" s="71"/>
      <c r="EG379" s="71"/>
      <c r="EH379" s="71"/>
      <c r="EI379" s="71"/>
      <c r="EJ379" s="71"/>
      <c r="EK379" s="71"/>
      <c r="EL379" s="71"/>
      <c r="EM379" s="71"/>
      <c r="EN379" s="71"/>
      <c r="EO379" s="71"/>
      <c r="EP379" s="71"/>
      <c r="EQ379" s="71"/>
      <c r="ER379" s="71"/>
      <c r="ES379" s="71"/>
      <c r="ET379" s="71"/>
      <c r="EU379" s="71"/>
      <c r="EV379" s="71"/>
      <c r="EW379" s="71"/>
      <c r="EX379" s="71"/>
      <c r="EY379" s="71"/>
      <c r="EZ379" s="71"/>
      <c r="FA379" s="71"/>
      <c r="FB379" s="71"/>
      <c r="FC379" s="71"/>
      <c r="FD379" s="71"/>
      <c r="FE379" s="71"/>
      <c r="FF379" s="71"/>
      <c r="FG379" s="71"/>
      <c r="FH379" s="71"/>
      <c r="FI379" s="71"/>
      <c r="FJ379" s="71"/>
      <c r="FK379" s="71"/>
      <c r="FL379" s="71"/>
    </row>
    <row r="380" spans="9:168" x14ac:dyDescent="0.2">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98"/>
      <c r="AG380" s="71"/>
      <c r="AH380" s="71"/>
      <c r="AI380" s="71"/>
      <c r="AJ380" s="71"/>
      <c r="AK380" s="71"/>
      <c r="AL380" s="98"/>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71"/>
      <c r="CW380" s="71"/>
      <c r="CX380" s="71"/>
      <c r="CY380" s="71"/>
      <c r="CZ380" s="71"/>
      <c r="DA380" s="71"/>
      <c r="DB380" s="71"/>
      <c r="DC380" s="71"/>
      <c r="DD380" s="71"/>
      <c r="DE380" s="71"/>
      <c r="DF380" s="71"/>
      <c r="DG380" s="71"/>
      <c r="DH380" s="71"/>
      <c r="DI380" s="71"/>
      <c r="DJ380" s="71"/>
      <c r="DK380" s="71"/>
      <c r="DL380" s="71"/>
      <c r="DM380" s="71"/>
      <c r="DN380" s="71"/>
      <c r="DO380" s="71"/>
      <c r="DP380" s="71"/>
      <c r="DQ380" s="71"/>
      <c r="DR380" s="71"/>
      <c r="DS380" s="71"/>
      <c r="DT380" s="71"/>
      <c r="DU380" s="71"/>
      <c r="DV380" s="71"/>
      <c r="DW380" s="71"/>
      <c r="DX380" s="71"/>
      <c r="DY380" s="71"/>
      <c r="DZ380" s="71"/>
      <c r="EA380" s="71"/>
      <c r="EB380" s="71"/>
      <c r="EC380" s="71"/>
      <c r="ED380" s="71"/>
      <c r="EE380" s="71"/>
      <c r="EF380" s="71"/>
      <c r="EG380" s="71"/>
      <c r="EH380" s="71"/>
      <c r="EI380" s="71"/>
      <c r="EJ380" s="71"/>
      <c r="EK380" s="71"/>
      <c r="EL380" s="71"/>
      <c r="EM380" s="71"/>
      <c r="EN380" s="71"/>
      <c r="EO380" s="71"/>
      <c r="EP380" s="71"/>
      <c r="EQ380" s="71"/>
      <c r="ER380" s="71"/>
      <c r="ES380" s="71"/>
      <c r="ET380" s="71"/>
      <c r="EU380" s="71"/>
      <c r="EV380" s="71"/>
      <c r="EW380" s="71"/>
      <c r="EX380" s="71"/>
      <c r="EY380" s="71"/>
      <c r="EZ380" s="71"/>
      <c r="FA380" s="71"/>
      <c r="FB380" s="71"/>
      <c r="FC380" s="71"/>
      <c r="FD380" s="71"/>
      <c r="FE380" s="71"/>
      <c r="FF380" s="71"/>
      <c r="FG380" s="71"/>
      <c r="FH380" s="71"/>
      <c r="FI380" s="71"/>
      <c r="FJ380" s="71"/>
      <c r="FK380" s="71"/>
      <c r="FL380" s="71"/>
    </row>
    <row r="381" spans="9:168" x14ac:dyDescent="0.2">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98"/>
      <c r="AG381" s="71"/>
      <c r="AH381" s="71"/>
      <c r="AI381" s="71"/>
      <c r="AJ381" s="71"/>
      <c r="AK381" s="71"/>
      <c r="AL381" s="98"/>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row>
    <row r="382" spans="9:168" x14ac:dyDescent="0.2">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98"/>
      <c r="AG382" s="71"/>
      <c r="AH382" s="71"/>
      <c r="AI382" s="71"/>
      <c r="AJ382" s="71"/>
      <c r="AK382" s="71"/>
      <c r="AL382" s="98"/>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row>
    <row r="383" spans="9:168" x14ac:dyDescent="0.2">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98"/>
      <c r="AG383" s="71"/>
      <c r="AH383" s="71"/>
      <c r="AI383" s="71"/>
      <c r="AJ383" s="71"/>
      <c r="AK383" s="71"/>
      <c r="AL383" s="98"/>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row>
    <row r="384" spans="9:168" x14ac:dyDescent="0.2">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98"/>
      <c r="AG384" s="71"/>
      <c r="AH384" s="71"/>
      <c r="AI384" s="71"/>
      <c r="AJ384" s="71"/>
      <c r="AK384" s="71"/>
      <c r="AL384" s="98"/>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71"/>
      <c r="CW384" s="71"/>
      <c r="CX384" s="71"/>
      <c r="CY384" s="71"/>
      <c r="CZ384" s="71"/>
      <c r="DA384" s="71"/>
      <c r="DB384" s="71"/>
      <c r="DC384" s="71"/>
      <c r="DD384" s="71"/>
      <c r="DE384" s="71"/>
      <c r="DF384" s="71"/>
      <c r="DG384" s="71"/>
      <c r="DH384" s="71"/>
      <c r="DI384" s="71"/>
      <c r="DJ384" s="71"/>
      <c r="DK384" s="71"/>
      <c r="DL384" s="71"/>
      <c r="DM384" s="71"/>
      <c r="DN384" s="71"/>
      <c r="DO384" s="71"/>
      <c r="DP384" s="71"/>
      <c r="DQ384" s="71"/>
      <c r="DR384" s="71"/>
      <c r="DS384" s="71"/>
      <c r="DT384" s="71"/>
      <c r="DU384" s="71"/>
      <c r="DV384" s="71"/>
      <c r="DW384" s="71"/>
      <c r="DX384" s="71"/>
      <c r="DY384" s="71"/>
      <c r="DZ384" s="71"/>
      <c r="EA384" s="71"/>
      <c r="EB384" s="71"/>
      <c r="EC384" s="71"/>
      <c r="ED384" s="71"/>
      <c r="EE384" s="71"/>
      <c r="EF384" s="71"/>
      <c r="EG384" s="71"/>
      <c r="EH384" s="71"/>
      <c r="EI384" s="71"/>
      <c r="EJ384" s="71"/>
      <c r="EK384" s="71"/>
      <c r="EL384" s="71"/>
      <c r="EM384" s="71"/>
      <c r="EN384" s="71"/>
      <c r="EO384" s="71"/>
      <c r="EP384" s="71"/>
      <c r="EQ384" s="71"/>
      <c r="ER384" s="71"/>
      <c r="ES384" s="71"/>
      <c r="ET384" s="71"/>
      <c r="EU384" s="71"/>
      <c r="EV384" s="71"/>
      <c r="EW384" s="71"/>
      <c r="EX384" s="71"/>
      <c r="EY384" s="71"/>
      <c r="EZ384" s="71"/>
      <c r="FA384" s="71"/>
      <c r="FB384" s="71"/>
      <c r="FC384" s="71"/>
      <c r="FD384" s="71"/>
      <c r="FE384" s="71"/>
      <c r="FF384" s="71"/>
      <c r="FG384" s="71"/>
      <c r="FH384" s="71"/>
      <c r="FI384" s="71"/>
      <c r="FJ384" s="71"/>
      <c r="FK384" s="71"/>
      <c r="FL384" s="71"/>
    </row>
    <row r="385" spans="9:168" x14ac:dyDescent="0.2">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98"/>
      <c r="AG385" s="71"/>
      <c r="AH385" s="71"/>
      <c r="AI385" s="71"/>
      <c r="AJ385" s="71"/>
      <c r="AK385" s="71"/>
      <c r="AL385" s="98"/>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71"/>
      <c r="CW385" s="71"/>
      <c r="CX385" s="71"/>
      <c r="CY385" s="71"/>
      <c r="CZ385" s="71"/>
      <c r="DA385" s="71"/>
      <c r="DB385" s="71"/>
      <c r="DC385" s="71"/>
      <c r="DD385" s="71"/>
      <c r="DE385" s="71"/>
      <c r="DF385" s="71"/>
      <c r="DG385" s="71"/>
      <c r="DH385" s="71"/>
      <c r="DI385" s="71"/>
      <c r="DJ385" s="71"/>
      <c r="DK385" s="71"/>
      <c r="DL385" s="71"/>
      <c r="DM385" s="71"/>
      <c r="DN385" s="71"/>
      <c r="DO385" s="71"/>
      <c r="DP385" s="71"/>
      <c r="DQ385" s="71"/>
      <c r="DR385" s="71"/>
      <c r="DS385" s="71"/>
      <c r="DT385" s="71"/>
      <c r="DU385" s="71"/>
      <c r="DV385" s="71"/>
      <c r="DW385" s="71"/>
      <c r="DX385" s="71"/>
      <c r="DY385" s="71"/>
      <c r="DZ385" s="71"/>
      <c r="EA385" s="71"/>
      <c r="EB385" s="71"/>
      <c r="EC385" s="71"/>
      <c r="ED385" s="71"/>
      <c r="EE385" s="71"/>
      <c r="EF385" s="71"/>
      <c r="EG385" s="71"/>
      <c r="EH385" s="71"/>
      <c r="EI385" s="71"/>
      <c r="EJ385" s="71"/>
      <c r="EK385" s="71"/>
      <c r="EL385" s="71"/>
      <c r="EM385" s="71"/>
      <c r="EN385" s="71"/>
      <c r="EO385" s="71"/>
      <c r="EP385" s="71"/>
      <c r="EQ385" s="71"/>
      <c r="ER385" s="71"/>
      <c r="ES385" s="71"/>
      <c r="ET385" s="71"/>
      <c r="EU385" s="71"/>
      <c r="EV385" s="71"/>
      <c r="EW385" s="71"/>
      <c r="EX385" s="71"/>
      <c r="EY385" s="71"/>
      <c r="EZ385" s="71"/>
      <c r="FA385" s="71"/>
      <c r="FB385" s="71"/>
      <c r="FC385" s="71"/>
      <c r="FD385" s="71"/>
      <c r="FE385" s="71"/>
      <c r="FF385" s="71"/>
      <c r="FG385" s="71"/>
      <c r="FH385" s="71"/>
      <c r="FI385" s="71"/>
      <c r="FJ385" s="71"/>
      <c r="FK385" s="71"/>
      <c r="FL385" s="71"/>
    </row>
    <row r="386" spans="9:168" x14ac:dyDescent="0.2">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98"/>
      <c r="AG386" s="71"/>
      <c r="AH386" s="71"/>
      <c r="AI386" s="71"/>
      <c r="AJ386" s="71"/>
      <c r="AK386" s="71"/>
      <c r="AL386" s="98"/>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71"/>
      <c r="CW386" s="71"/>
      <c r="CX386" s="71"/>
      <c r="CY386" s="71"/>
      <c r="CZ386" s="71"/>
      <c r="DA386" s="71"/>
      <c r="DB386" s="71"/>
      <c r="DC386" s="71"/>
      <c r="DD386" s="71"/>
      <c r="DE386" s="71"/>
      <c r="DF386" s="71"/>
      <c r="DG386" s="71"/>
      <c r="DH386" s="71"/>
      <c r="DI386" s="71"/>
      <c r="DJ386" s="71"/>
      <c r="DK386" s="71"/>
      <c r="DL386" s="71"/>
      <c r="DM386" s="71"/>
      <c r="DN386" s="71"/>
      <c r="DO386" s="71"/>
      <c r="DP386" s="71"/>
      <c r="DQ386" s="71"/>
      <c r="DR386" s="71"/>
      <c r="DS386" s="71"/>
      <c r="DT386" s="71"/>
      <c r="DU386" s="71"/>
      <c r="DV386" s="71"/>
      <c r="DW386" s="71"/>
      <c r="DX386" s="71"/>
      <c r="DY386" s="71"/>
      <c r="DZ386" s="71"/>
      <c r="EA386" s="71"/>
      <c r="EB386" s="71"/>
      <c r="EC386" s="71"/>
      <c r="ED386" s="71"/>
      <c r="EE386" s="71"/>
      <c r="EF386" s="71"/>
      <c r="EG386" s="71"/>
      <c r="EH386" s="71"/>
      <c r="EI386" s="71"/>
      <c r="EJ386" s="71"/>
      <c r="EK386" s="71"/>
      <c r="EL386" s="71"/>
      <c r="EM386" s="71"/>
      <c r="EN386" s="71"/>
      <c r="EO386" s="71"/>
      <c r="EP386" s="71"/>
      <c r="EQ386" s="71"/>
      <c r="ER386" s="71"/>
      <c r="ES386" s="71"/>
      <c r="ET386" s="71"/>
      <c r="EU386" s="71"/>
      <c r="EV386" s="71"/>
      <c r="EW386" s="71"/>
      <c r="EX386" s="71"/>
      <c r="EY386" s="71"/>
      <c r="EZ386" s="71"/>
      <c r="FA386" s="71"/>
      <c r="FB386" s="71"/>
      <c r="FC386" s="71"/>
      <c r="FD386" s="71"/>
      <c r="FE386" s="71"/>
      <c r="FF386" s="71"/>
      <c r="FG386" s="71"/>
      <c r="FH386" s="71"/>
      <c r="FI386" s="71"/>
      <c r="FJ386" s="71"/>
      <c r="FK386" s="71"/>
      <c r="FL386" s="71"/>
    </row>
    <row r="387" spans="9:168" x14ac:dyDescent="0.2">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98"/>
      <c r="AG387" s="71"/>
      <c r="AH387" s="71"/>
      <c r="AI387" s="71"/>
      <c r="AJ387" s="71"/>
      <c r="AK387" s="71"/>
      <c r="AL387" s="98"/>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71"/>
      <c r="CW387" s="71"/>
      <c r="CX387" s="71"/>
      <c r="CY387" s="71"/>
      <c r="CZ387" s="71"/>
      <c r="DA387" s="71"/>
      <c r="DB387" s="71"/>
      <c r="DC387" s="71"/>
      <c r="DD387" s="71"/>
      <c r="DE387" s="71"/>
      <c r="DF387" s="71"/>
      <c r="DG387" s="71"/>
      <c r="DH387" s="71"/>
      <c r="DI387" s="71"/>
      <c r="DJ387" s="71"/>
      <c r="DK387" s="71"/>
      <c r="DL387" s="71"/>
      <c r="DM387" s="71"/>
      <c r="DN387" s="71"/>
      <c r="DO387" s="71"/>
      <c r="DP387" s="71"/>
      <c r="DQ387" s="71"/>
      <c r="DR387" s="71"/>
      <c r="DS387" s="71"/>
      <c r="DT387" s="71"/>
      <c r="DU387" s="71"/>
      <c r="DV387" s="71"/>
      <c r="DW387" s="71"/>
      <c r="DX387" s="71"/>
      <c r="DY387" s="71"/>
      <c r="DZ387" s="71"/>
      <c r="EA387" s="71"/>
      <c r="EB387" s="71"/>
      <c r="EC387" s="71"/>
      <c r="ED387" s="71"/>
      <c r="EE387" s="71"/>
      <c r="EF387" s="71"/>
      <c r="EG387" s="71"/>
      <c r="EH387" s="71"/>
      <c r="EI387" s="71"/>
      <c r="EJ387" s="71"/>
      <c r="EK387" s="71"/>
      <c r="EL387" s="71"/>
      <c r="EM387" s="71"/>
      <c r="EN387" s="71"/>
      <c r="EO387" s="71"/>
      <c r="EP387" s="71"/>
      <c r="EQ387" s="71"/>
      <c r="ER387" s="71"/>
      <c r="ES387" s="71"/>
      <c r="ET387" s="71"/>
      <c r="EU387" s="71"/>
      <c r="EV387" s="71"/>
      <c r="EW387" s="71"/>
      <c r="EX387" s="71"/>
      <c r="EY387" s="71"/>
      <c r="EZ387" s="71"/>
      <c r="FA387" s="71"/>
      <c r="FB387" s="71"/>
      <c r="FC387" s="71"/>
      <c r="FD387" s="71"/>
      <c r="FE387" s="71"/>
      <c r="FF387" s="71"/>
      <c r="FG387" s="71"/>
      <c r="FH387" s="71"/>
      <c r="FI387" s="71"/>
      <c r="FJ387" s="71"/>
      <c r="FK387" s="71"/>
      <c r="FL387" s="71"/>
    </row>
    <row r="388" spans="9:168" x14ac:dyDescent="0.2">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98"/>
      <c r="AG388" s="71"/>
      <c r="AH388" s="71"/>
      <c r="AI388" s="71"/>
      <c r="AJ388" s="71"/>
      <c r="AK388" s="71"/>
      <c r="AL388" s="98"/>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71"/>
      <c r="CW388" s="71"/>
      <c r="CX388" s="71"/>
      <c r="CY388" s="71"/>
      <c r="CZ388" s="71"/>
      <c r="DA388" s="71"/>
      <c r="DB388" s="71"/>
      <c r="DC388" s="71"/>
      <c r="DD388" s="71"/>
      <c r="DE388" s="71"/>
      <c r="DF388" s="71"/>
      <c r="DG388" s="71"/>
      <c r="DH388" s="71"/>
      <c r="DI388" s="71"/>
      <c r="DJ388" s="71"/>
      <c r="DK388" s="71"/>
      <c r="DL388" s="71"/>
      <c r="DM388" s="71"/>
      <c r="DN388" s="71"/>
      <c r="DO388" s="71"/>
      <c r="DP388" s="71"/>
      <c r="DQ388" s="71"/>
      <c r="DR388" s="71"/>
      <c r="DS388" s="71"/>
      <c r="DT388" s="71"/>
      <c r="DU388" s="71"/>
      <c r="DV388" s="71"/>
      <c r="DW388" s="71"/>
      <c r="DX388" s="71"/>
      <c r="DY388" s="71"/>
      <c r="DZ388" s="71"/>
      <c r="EA388" s="71"/>
      <c r="EB388" s="71"/>
      <c r="EC388" s="71"/>
      <c r="ED388" s="71"/>
      <c r="EE388" s="71"/>
      <c r="EF388" s="71"/>
      <c r="EG388" s="71"/>
      <c r="EH388" s="71"/>
      <c r="EI388" s="71"/>
      <c r="EJ388" s="71"/>
      <c r="EK388" s="71"/>
      <c r="EL388" s="71"/>
      <c r="EM388" s="71"/>
      <c r="EN388" s="71"/>
      <c r="EO388" s="71"/>
      <c r="EP388" s="71"/>
      <c r="EQ388" s="71"/>
      <c r="ER388" s="71"/>
      <c r="ES388" s="71"/>
      <c r="ET388" s="71"/>
      <c r="EU388" s="71"/>
      <c r="EV388" s="71"/>
      <c r="EW388" s="71"/>
      <c r="EX388" s="71"/>
      <c r="EY388" s="71"/>
      <c r="EZ388" s="71"/>
      <c r="FA388" s="71"/>
      <c r="FB388" s="71"/>
      <c r="FC388" s="71"/>
      <c r="FD388" s="71"/>
      <c r="FE388" s="71"/>
      <c r="FF388" s="71"/>
      <c r="FG388" s="71"/>
      <c r="FH388" s="71"/>
      <c r="FI388" s="71"/>
      <c r="FJ388" s="71"/>
      <c r="FK388" s="71"/>
      <c r="FL388" s="71"/>
    </row>
    <row r="389" spans="9:168" x14ac:dyDescent="0.2">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98"/>
      <c r="AG389" s="71"/>
      <c r="AH389" s="71"/>
      <c r="AI389" s="71"/>
      <c r="AJ389" s="71"/>
      <c r="AK389" s="71"/>
      <c r="AL389" s="98"/>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71"/>
      <c r="CW389" s="71"/>
      <c r="CX389" s="71"/>
      <c r="CY389" s="71"/>
      <c r="CZ389" s="71"/>
      <c r="DA389" s="71"/>
      <c r="DB389" s="71"/>
      <c r="DC389" s="71"/>
      <c r="DD389" s="71"/>
      <c r="DE389" s="71"/>
      <c r="DF389" s="71"/>
      <c r="DG389" s="71"/>
      <c r="DH389" s="71"/>
      <c r="DI389" s="71"/>
      <c r="DJ389" s="71"/>
      <c r="DK389" s="71"/>
      <c r="DL389" s="71"/>
      <c r="DM389" s="71"/>
      <c r="DN389" s="71"/>
      <c r="DO389" s="71"/>
      <c r="DP389" s="71"/>
      <c r="DQ389" s="71"/>
      <c r="DR389" s="71"/>
      <c r="DS389" s="71"/>
      <c r="DT389" s="71"/>
      <c r="DU389" s="71"/>
      <c r="DV389" s="71"/>
      <c r="DW389" s="71"/>
      <c r="DX389" s="71"/>
      <c r="DY389" s="71"/>
      <c r="DZ389" s="71"/>
      <c r="EA389" s="71"/>
      <c r="EB389" s="71"/>
      <c r="EC389" s="71"/>
      <c r="ED389" s="71"/>
      <c r="EE389" s="71"/>
      <c r="EF389" s="71"/>
      <c r="EG389" s="71"/>
      <c r="EH389" s="71"/>
      <c r="EI389" s="71"/>
      <c r="EJ389" s="71"/>
      <c r="EK389" s="71"/>
      <c r="EL389" s="71"/>
      <c r="EM389" s="71"/>
      <c r="EN389" s="71"/>
      <c r="EO389" s="71"/>
      <c r="EP389" s="71"/>
      <c r="EQ389" s="71"/>
      <c r="ER389" s="71"/>
      <c r="ES389" s="71"/>
      <c r="ET389" s="71"/>
      <c r="EU389" s="71"/>
      <c r="EV389" s="71"/>
      <c r="EW389" s="71"/>
      <c r="EX389" s="71"/>
      <c r="EY389" s="71"/>
      <c r="EZ389" s="71"/>
      <c r="FA389" s="71"/>
      <c r="FB389" s="71"/>
      <c r="FC389" s="71"/>
      <c r="FD389" s="71"/>
      <c r="FE389" s="71"/>
      <c r="FF389" s="71"/>
      <c r="FG389" s="71"/>
      <c r="FH389" s="71"/>
      <c r="FI389" s="71"/>
      <c r="FJ389" s="71"/>
      <c r="FK389" s="71"/>
      <c r="FL389" s="71"/>
    </row>
    <row r="390" spans="9:168" x14ac:dyDescent="0.2">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98"/>
      <c r="AG390" s="71"/>
      <c r="AH390" s="71"/>
      <c r="AI390" s="71"/>
      <c r="AJ390" s="71"/>
      <c r="AK390" s="71"/>
      <c r="AL390" s="98"/>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71"/>
      <c r="CW390" s="71"/>
      <c r="CX390" s="71"/>
      <c r="CY390" s="71"/>
      <c r="CZ390" s="71"/>
      <c r="DA390" s="71"/>
      <c r="DB390" s="71"/>
      <c r="DC390" s="71"/>
      <c r="DD390" s="71"/>
      <c r="DE390" s="71"/>
      <c r="DF390" s="71"/>
      <c r="DG390" s="71"/>
      <c r="DH390" s="71"/>
      <c r="DI390" s="71"/>
      <c r="DJ390" s="71"/>
      <c r="DK390" s="71"/>
      <c r="DL390" s="71"/>
      <c r="DM390" s="71"/>
      <c r="DN390" s="71"/>
      <c r="DO390" s="71"/>
      <c r="DP390" s="71"/>
      <c r="DQ390" s="71"/>
      <c r="DR390" s="71"/>
      <c r="DS390" s="71"/>
      <c r="DT390" s="71"/>
      <c r="DU390" s="71"/>
      <c r="DV390" s="71"/>
      <c r="DW390" s="71"/>
      <c r="DX390" s="71"/>
      <c r="DY390" s="71"/>
      <c r="DZ390" s="71"/>
      <c r="EA390" s="71"/>
      <c r="EB390" s="71"/>
      <c r="EC390" s="71"/>
      <c r="ED390" s="71"/>
      <c r="EE390" s="71"/>
      <c r="EF390" s="71"/>
      <c r="EG390" s="71"/>
      <c r="EH390" s="71"/>
      <c r="EI390" s="71"/>
      <c r="EJ390" s="71"/>
      <c r="EK390" s="71"/>
      <c r="EL390" s="71"/>
      <c r="EM390" s="71"/>
      <c r="EN390" s="71"/>
      <c r="EO390" s="71"/>
      <c r="EP390" s="71"/>
      <c r="EQ390" s="71"/>
      <c r="ER390" s="71"/>
      <c r="ES390" s="71"/>
      <c r="ET390" s="71"/>
      <c r="EU390" s="71"/>
      <c r="EV390" s="71"/>
      <c r="EW390" s="71"/>
      <c r="EX390" s="71"/>
      <c r="EY390" s="71"/>
      <c r="EZ390" s="71"/>
      <c r="FA390" s="71"/>
      <c r="FB390" s="71"/>
      <c r="FC390" s="71"/>
      <c r="FD390" s="71"/>
      <c r="FE390" s="71"/>
      <c r="FF390" s="71"/>
      <c r="FG390" s="71"/>
      <c r="FH390" s="71"/>
      <c r="FI390" s="71"/>
      <c r="FJ390" s="71"/>
      <c r="FK390" s="71"/>
      <c r="FL390" s="71"/>
    </row>
    <row r="391" spans="9:168" x14ac:dyDescent="0.2">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98"/>
      <c r="AG391" s="71"/>
      <c r="AH391" s="71"/>
      <c r="AI391" s="71"/>
      <c r="AJ391" s="71"/>
      <c r="AK391" s="71"/>
      <c r="AL391" s="98"/>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71"/>
      <c r="CW391" s="71"/>
      <c r="CX391" s="71"/>
      <c r="CY391" s="71"/>
      <c r="CZ391" s="71"/>
      <c r="DA391" s="71"/>
      <c r="DB391" s="71"/>
      <c r="DC391" s="71"/>
      <c r="DD391" s="71"/>
      <c r="DE391" s="71"/>
      <c r="DF391" s="71"/>
      <c r="DG391" s="71"/>
      <c r="DH391" s="71"/>
      <c r="DI391" s="71"/>
      <c r="DJ391" s="71"/>
      <c r="DK391" s="71"/>
      <c r="DL391" s="71"/>
      <c r="DM391" s="71"/>
      <c r="DN391" s="71"/>
      <c r="DO391" s="71"/>
      <c r="DP391" s="71"/>
      <c r="DQ391" s="71"/>
      <c r="DR391" s="71"/>
      <c r="DS391" s="71"/>
      <c r="DT391" s="71"/>
      <c r="DU391" s="71"/>
      <c r="DV391" s="71"/>
      <c r="DW391" s="71"/>
      <c r="DX391" s="71"/>
      <c r="DY391" s="71"/>
      <c r="DZ391" s="71"/>
      <c r="EA391" s="71"/>
      <c r="EB391" s="71"/>
      <c r="EC391" s="71"/>
      <c r="ED391" s="71"/>
      <c r="EE391" s="71"/>
      <c r="EF391" s="71"/>
      <c r="EG391" s="71"/>
      <c r="EH391" s="71"/>
      <c r="EI391" s="71"/>
      <c r="EJ391" s="71"/>
      <c r="EK391" s="71"/>
      <c r="EL391" s="71"/>
      <c r="EM391" s="71"/>
      <c r="EN391" s="71"/>
      <c r="EO391" s="71"/>
      <c r="EP391" s="71"/>
      <c r="EQ391" s="71"/>
      <c r="ER391" s="71"/>
      <c r="ES391" s="71"/>
      <c r="ET391" s="71"/>
      <c r="EU391" s="71"/>
      <c r="EV391" s="71"/>
      <c r="EW391" s="71"/>
      <c r="EX391" s="71"/>
      <c r="EY391" s="71"/>
      <c r="EZ391" s="71"/>
      <c r="FA391" s="71"/>
      <c r="FB391" s="71"/>
      <c r="FC391" s="71"/>
      <c r="FD391" s="71"/>
      <c r="FE391" s="71"/>
      <c r="FF391" s="71"/>
      <c r="FG391" s="71"/>
      <c r="FH391" s="71"/>
      <c r="FI391" s="71"/>
      <c r="FJ391" s="71"/>
      <c r="FK391" s="71"/>
      <c r="FL391" s="71"/>
    </row>
    <row r="392" spans="9:168" x14ac:dyDescent="0.2">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98"/>
      <c r="AG392" s="71"/>
      <c r="AH392" s="71"/>
      <c r="AI392" s="71"/>
      <c r="AJ392" s="71"/>
      <c r="AK392" s="71"/>
      <c r="AL392" s="98"/>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71"/>
      <c r="CW392" s="71"/>
      <c r="CX392" s="71"/>
      <c r="CY392" s="71"/>
      <c r="CZ392" s="71"/>
      <c r="DA392" s="71"/>
      <c r="DB392" s="71"/>
      <c r="DC392" s="71"/>
      <c r="DD392" s="71"/>
      <c r="DE392" s="71"/>
      <c r="DF392" s="71"/>
      <c r="DG392" s="71"/>
      <c r="DH392" s="71"/>
      <c r="DI392" s="71"/>
      <c r="DJ392" s="71"/>
      <c r="DK392" s="71"/>
      <c r="DL392" s="71"/>
      <c r="DM392" s="71"/>
      <c r="DN392" s="71"/>
      <c r="DO392" s="71"/>
      <c r="DP392" s="71"/>
      <c r="DQ392" s="71"/>
      <c r="DR392" s="71"/>
      <c r="DS392" s="71"/>
      <c r="DT392" s="71"/>
      <c r="DU392" s="71"/>
      <c r="DV392" s="71"/>
      <c r="DW392" s="71"/>
      <c r="DX392" s="71"/>
      <c r="DY392" s="71"/>
      <c r="DZ392" s="71"/>
      <c r="EA392" s="71"/>
      <c r="EB392" s="71"/>
      <c r="EC392" s="71"/>
      <c r="ED392" s="71"/>
      <c r="EE392" s="71"/>
      <c r="EF392" s="71"/>
      <c r="EG392" s="71"/>
      <c r="EH392" s="71"/>
      <c r="EI392" s="71"/>
      <c r="EJ392" s="71"/>
      <c r="EK392" s="71"/>
      <c r="EL392" s="71"/>
      <c r="EM392" s="71"/>
      <c r="EN392" s="71"/>
      <c r="EO392" s="71"/>
      <c r="EP392" s="71"/>
      <c r="EQ392" s="71"/>
      <c r="ER392" s="71"/>
      <c r="ES392" s="71"/>
      <c r="ET392" s="71"/>
      <c r="EU392" s="71"/>
      <c r="EV392" s="71"/>
      <c r="EW392" s="71"/>
      <c r="EX392" s="71"/>
      <c r="EY392" s="71"/>
      <c r="EZ392" s="71"/>
      <c r="FA392" s="71"/>
      <c r="FB392" s="71"/>
      <c r="FC392" s="71"/>
      <c r="FD392" s="71"/>
      <c r="FE392" s="71"/>
      <c r="FF392" s="71"/>
      <c r="FG392" s="71"/>
      <c r="FH392" s="71"/>
      <c r="FI392" s="71"/>
      <c r="FJ392" s="71"/>
      <c r="FK392" s="71"/>
      <c r="FL392" s="71"/>
    </row>
    <row r="393" spans="9:168" x14ac:dyDescent="0.2">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98"/>
      <c r="AG393" s="71"/>
      <c r="AH393" s="71"/>
      <c r="AI393" s="71"/>
      <c r="AJ393" s="71"/>
      <c r="AK393" s="71"/>
      <c r="AL393" s="98"/>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row>
    <row r="394" spans="9:168" x14ac:dyDescent="0.2">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98"/>
      <c r="AG394" s="71"/>
      <c r="AH394" s="71"/>
      <c r="AI394" s="71"/>
      <c r="AJ394" s="71"/>
      <c r="AK394" s="71"/>
      <c r="AL394" s="98"/>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row>
    <row r="395" spans="9:168" x14ac:dyDescent="0.2">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98"/>
      <c r="AG395" s="71"/>
      <c r="AH395" s="71"/>
      <c r="AI395" s="71"/>
      <c r="AJ395" s="71"/>
      <c r="AK395" s="71"/>
      <c r="AL395" s="98"/>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71"/>
      <c r="CW395" s="71"/>
      <c r="CX395" s="71"/>
      <c r="CY395" s="71"/>
      <c r="CZ395" s="71"/>
      <c r="DA395" s="71"/>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c r="ER395" s="71"/>
      <c r="ES395" s="71"/>
      <c r="ET395" s="71"/>
      <c r="EU395" s="71"/>
      <c r="EV395" s="71"/>
      <c r="EW395" s="71"/>
      <c r="EX395" s="71"/>
      <c r="EY395" s="71"/>
      <c r="EZ395" s="71"/>
      <c r="FA395" s="71"/>
      <c r="FB395" s="71"/>
      <c r="FC395" s="71"/>
      <c r="FD395" s="71"/>
      <c r="FE395" s="71"/>
      <c r="FF395" s="71"/>
      <c r="FG395" s="71"/>
      <c r="FH395" s="71"/>
      <c r="FI395" s="71"/>
      <c r="FJ395" s="71"/>
      <c r="FK395" s="71"/>
      <c r="FL395" s="71"/>
    </row>
    <row r="396" spans="9:168" x14ac:dyDescent="0.2">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98"/>
      <c r="AG396" s="71"/>
      <c r="AH396" s="71"/>
      <c r="AI396" s="71"/>
      <c r="AJ396" s="71"/>
      <c r="AK396" s="71"/>
      <c r="AL396" s="98"/>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row>
    <row r="397" spans="9:168" x14ac:dyDescent="0.2">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98"/>
      <c r="AG397" s="71"/>
      <c r="AH397" s="71"/>
      <c r="AI397" s="71"/>
      <c r="AJ397" s="71"/>
      <c r="AK397" s="71"/>
      <c r="AL397" s="98"/>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row>
    <row r="398" spans="9:168" x14ac:dyDescent="0.2">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98"/>
      <c r="AG398" s="71"/>
      <c r="AH398" s="71"/>
      <c r="AI398" s="71"/>
      <c r="AJ398" s="71"/>
      <c r="AK398" s="71"/>
      <c r="AL398" s="98"/>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row>
    <row r="399" spans="9:168" x14ac:dyDescent="0.2">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98"/>
      <c r="AG399" s="71"/>
      <c r="AH399" s="71"/>
      <c r="AI399" s="71"/>
      <c r="AJ399" s="71"/>
      <c r="AK399" s="71"/>
      <c r="AL399" s="98"/>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71"/>
      <c r="CW399" s="71"/>
      <c r="CX399" s="71"/>
      <c r="CY399" s="71"/>
      <c r="CZ399" s="71"/>
      <c r="DA399" s="71"/>
      <c r="DB399" s="71"/>
      <c r="DC399" s="71"/>
      <c r="DD399" s="71"/>
      <c r="DE399" s="71"/>
      <c r="DF399" s="71"/>
      <c r="DG399" s="71"/>
      <c r="DH399" s="71"/>
      <c r="DI399" s="71"/>
      <c r="DJ399" s="71"/>
      <c r="DK399" s="71"/>
      <c r="DL399" s="71"/>
      <c r="DM399" s="71"/>
      <c r="DN399" s="71"/>
      <c r="DO399" s="71"/>
      <c r="DP399" s="71"/>
      <c r="DQ399" s="71"/>
      <c r="DR399" s="71"/>
      <c r="DS399" s="71"/>
      <c r="DT399" s="71"/>
      <c r="DU399" s="71"/>
      <c r="DV399" s="71"/>
      <c r="DW399" s="71"/>
      <c r="DX399" s="71"/>
      <c r="DY399" s="71"/>
      <c r="DZ399" s="71"/>
      <c r="EA399" s="71"/>
      <c r="EB399" s="71"/>
      <c r="EC399" s="71"/>
      <c r="ED399" s="71"/>
      <c r="EE399" s="71"/>
      <c r="EF399" s="71"/>
      <c r="EG399" s="71"/>
      <c r="EH399" s="71"/>
      <c r="EI399" s="71"/>
      <c r="EJ399" s="71"/>
      <c r="EK399" s="71"/>
      <c r="EL399" s="71"/>
      <c r="EM399" s="71"/>
      <c r="EN399" s="71"/>
      <c r="EO399" s="71"/>
      <c r="EP399" s="71"/>
      <c r="EQ399" s="71"/>
      <c r="ER399" s="71"/>
      <c r="ES399" s="71"/>
      <c r="ET399" s="71"/>
      <c r="EU399" s="71"/>
      <c r="EV399" s="71"/>
      <c r="EW399" s="71"/>
      <c r="EX399" s="71"/>
      <c r="EY399" s="71"/>
      <c r="EZ399" s="71"/>
      <c r="FA399" s="71"/>
      <c r="FB399" s="71"/>
      <c r="FC399" s="71"/>
      <c r="FD399" s="71"/>
      <c r="FE399" s="71"/>
      <c r="FF399" s="71"/>
      <c r="FG399" s="71"/>
      <c r="FH399" s="71"/>
      <c r="FI399" s="71"/>
      <c r="FJ399" s="71"/>
      <c r="FK399" s="71"/>
      <c r="FL399" s="71"/>
    </row>
    <row r="400" spans="9:168" x14ac:dyDescent="0.2">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98"/>
      <c r="AG400" s="71"/>
      <c r="AH400" s="71"/>
      <c r="AI400" s="71"/>
      <c r="AJ400" s="71"/>
      <c r="AK400" s="71"/>
      <c r="AL400" s="98"/>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row>
    <row r="401" spans="9:168" x14ac:dyDescent="0.2">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98"/>
      <c r="AG401" s="71"/>
      <c r="AH401" s="71"/>
      <c r="AI401" s="71"/>
      <c r="AJ401" s="71"/>
      <c r="AK401" s="71"/>
      <c r="AL401" s="98"/>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row>
    <row r="402" spans="9:168" x14ac:dyDescent="0.2">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98"/>
      <c r="AG402" s="71"/>
      <c r="AH402" s="71"/>
      <c r="AI402" s="71"/>
      <c r="AJ402" s="71"/>
      <c r="AK402" s="71"/>
      <c r="AL402" s="98"/>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row>
    <row r="403" spans="9:168" x14ac:dyDescent="0.2">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98"/>
      <c r="AG403" s="71"/>
      <c r="AH403" s="71"/>
      <c r="AI403" s="71"/>
      <c r="AJ403" s="71"/>
      <c r="AK403" s="71"/>
      <c r="AL403" s="98"/>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71"/>
      <c r="CW403" s="71"/>
      <c r="CX403" s="71"/>
      <c r="CY403" s="71"/>
      <c r="CZ403" s="71"/>
      <c r="DA403" s="71"/>
      <c r="DB403" s="71"/>
      <c r="DC403" s="71"/>
      <c r="DD403" s="71"/>
      <c r="DE403" s="71"/>
      <c r="DF403" s="71"/>
      <c r="DG403" s="71"/>
      <c r="DH403" s="71"/>
      <c r="DI403" s="71"/>
      <c r="DJ403" s="71"/>
      <c r="DK403" s="71"/>
      <c r="DL403" s="71"/>
      <c r="DM403" s="71"/>
      <c r="DN403" s="71"/>
      <c r="DO403" s="71"/>
      <c r="DP403" s="71"/>
      <c r="DQ403" s="71"/>
      <c r="DR403" s="71"/>
      <c r="DS403" s="71"/>
      <c r="DT403" s="71"/>
      <c r="DU403" s="71"/>
      <c r="DV403" s="71"/>
      <c r="DW403" s="71"/>
      <c r="DX403" s="71"/>
      <c r="DY403" s="71"/>
      <c r="DZ403" s="71"/>
      <c r="EA403" s="71"/>
      <c r="EB403" s="71"/>
      <c r="EC403" s="71"/>
      <c r="ED403" s="71"/>
      <c r="EE403" s="71"/>
      <c r="EF403" s="71"/>
      <c r="EG403" s="71"/>
      <c r="EH403" s="71"/>
      <c r="EI403" s="71"/>
      <c r="EJ403" s="71"/>
      <c r="EK403" s="71"/>
      <c r="EL403" s="71"/>
      <c r="EM403" s="71"/>
      <c r="EN403" s="71"/>
      <c r="EO403" s="71"/>
      <c r="EP403" s="71"/>
      <c r="EQ403" s="71"/>
      <c r="ER403" s="71"/>
      <c r="ES403" s="71"/>
      <c r="ET403" s="71"/>
      <c r="EU403" s="71"/>
      <c r="EV403" s="71"/>
      <c r="EW403" s="71"/>
      <c r="EX403" s="71"/>
      <c r="EY403" s="71"/>
      <c r="EZ403" s="71"/>
      <c r="FA403" s="71"/>
      <c r="FB403" s="71"/>
      <c r="FC403" s="71"/>
      <c r="FD403" s="71"/>
      <c r="FE403" s="71"/>
      <c r="FF403" s="71"/>
      <c r="FG403" s="71"/>
      <c r="FH403" s="71"/>
      <c r="FI403" s="71"/>
      <c r="FJ403" s="71"/>
      <c r="FK403" s="71"/>
      <c r="FL403" s="71"/>
    </row>
    <row r="404" spans="9:168" x14ac:dyDescent="0.2">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98"/>
      <c r="AG404" s="71"/>
      <c r="AH404" s="71"/>
      <c r="AI404" s="71"/>
      <c r="AJ404" s="71"/>
      <c r="AK404" s="71"/>
      <c r="AL404" s="98"/>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row>
    <row r="405" spans="9:168" x14ac:dyDescent="0.2">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98"/>
      <c r="AG405" s="71"/>
      <c r="AH405" s="71"/>
      <c r="AI405" s="71"/>
      <c r="AJ405" s="71"/>
      <c r="AK405" s="71"/>
      <c r="AL405" s="98"/>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row>
    <row r="406" spans="9:168" x14ac:dyDescent="0.2">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98"/>
      <c r="AG406" s="71"/>
      <c r="AH406" s="71"/>
      <c r="AI406" s="71"/>
      <c r="AJ406" s="71"/>
      <c r="AK406" s="71"/>
      <c r="AL406" s="98"/>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row>
    <row r="407" spans="9:168" x14ac:dyDescent="0.2">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98"/>
      <c r="AG407" s="71"/>
      <c r="AH407" s="71"/>
      <c r="AI407" s="71"/>
      <c r="AJ407" s="71"/>
      <c r="AK407" s="71"/>
      <c r="AL407" s="98"/>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row>
    <row r="408" spans="9:168" x14ac:dyDescent="0.2">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98"/>
      <c r="AG408" s="71"/>
      <c r="AH408" s="71"/>
      <c r="AI408" s="71"/>
      <c r="AJ408" s="71"/>
      <c r="AK408" s="71"/>
      <c r="AL408" s="98"/>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71"/>
      <c r="CW408" s="71"/>
      <c r="CX408" s="71"/>
      <c r="CY408" s="71"/>
      <c r="CZ408" s="71"/>
      <c r="DA408" s="71"/>
      <c r="DB408" s="71"/>
      <c r="DC408" s="71"/>
      <c r="DD408" s="71"/>
      <c r="DE408" s="71"/>
      <c r="DF408" s="71"/>
      <c r="DG408" s="71"/>
      <c r="DH408" s="71"/>
      <c r="DI408" s="71"/>
      <c r="DJ408" s="71"/>
      <c r="DK408" s="71"/>
      <c r="DL408" s="71"/>
      <c r="DM408" s="71"/>
      <c r="DN408" s="71"/>
      <c r="DO408" s="71"/>
      <c r="DP408" s="71"/>
      <c r="DQ408" s="71"/>
      <c r="DR408" s="71"/>
      <c r="DS408" s="71"/>
      <c r="DT408" s="71"/>
      <c r="DU408" s="71"/>
      <c r="DV408" s="71"/>
      <c r="DW408" s="71"/>
      <c r="DX408" s="71"/>
      <c r="DY408" s="71"/>
      <c r="DZ408" s="71"/>
      <c r="EA408" s="71"/>
      <c r="EB408" s="71"/>
      <c r="EC408" s="71"/>
      <c r="ED408" s="71"/>
      <c r="EE408" s="71"/>
      <c r="EF408" s="71"/>
      <c r="EG408" s="71"/>
      <c r="EH408" s="71"/>
      <c r="EI408" s="71"/>
      <c r="EJ408" s="71"/>
      <c r="EK408" s="71"/>
      <c r="EL408" s="71"/>
      <c r="EM408" s="71"/>
      <c r="EN408" s="71"/>
      <c r="EO408" s="71"/>
      <c r="EP408" s="71"/>
      <c r="EQ408" s="71"/>
      <c r="ER408" s="71"/>
      <c r="ES408" s="71"/>
      <c r="ET408" s="71"/>
      <c r="EU408" s="71"/>
      <c r="EV408" s="71"/>
      <c r="EW408" s="71"/>
      <c r="EX408" s="71"/>
      <c r="EY408" s="71"/>
      <c r="EZ408" s="71"/>
      <c r="FA408" s="71"/>
      <c r="FB408" s="71"/>
      <c r="FC408" s="71"/>
      <c r="FD408" s="71"/>
      <c r="FE408" s="71"/>
      <c r="FF408" s="71"/>
      <c r="FG408" s="71"/>
      <c r="FH408" s="71"/>
      <c r="FI408" s="71"/>
      <c r="FJ408" s="71"/>
      <c r="FK408" s="71"/>
      <c r="FL408" s="71"/>
    </row>
    <row r="409" spans="9:168" x14ac:dyDescent="0.2">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98"/>
      <c r="AG409" s="71"/>
      <c r="AH409" s="71"/>
      <c r="AI409" s="71"/>
      <c r="AJ409" s="71"/>
      <c r="AK409" s="71"/>
      <c r="AL409" s="98"/>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c r="CZ409" s="71"/>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row>
    <row r="410" spans="9:168" x14ac:dyDescent="0.2">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98"/>
      <c r="AG410" s="71"/>
      <c r="AH410" s="71"/>
      <c r="AI410" s="71"/>
      <c r="AJ410" s="71"/>
      <c r="AK410" s="71"/>
      <c r="AL410" s="98"/>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row>
    <row r="411" spans="9:168" x14ac:dyDescent="0.2">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98"/>
      <c r="AG411" s="71"/>
      <c r="AH411" s="71"/>
      <c r="AI411" s="71"/>
      <c r="AJ411" s="71"/>
      <c r="AK411" s="71"/>
      <c r="AL411" s="98"/>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71"/>
      <c r="CW411" s="71"/>
      <c r="CX411" s="71"/>
      <c r="CY411" s="71"/>
      <c r="CZ411" s="71"/>
      <c r="DA411" s="71"/>
      <c r="DB411" s="71"/>
      <c r="DC411" s="71"/>
      <c r="DD411" s="71"/>
      <c r="DE411" s="71"/>
      <c r="DF411" s="71"/>
      <c r="DG411" s="71"/>
      <c r="DH411" s="71"/>
      <c r="DI411" s="71"/>
      <c r="DJ411" s="71"/>
      <c r="DK411" s="71"/>
      <c r="DL411" s="71"/>
      <c r="DM411" s="71"/>
      <c r="DN411" s="71"/>
      <c r="DO411" s="71"/>
      <c r="DP411" s="71"/>
      <c r="DQ411" s="71"/>
      <c r="DR411" s="71"/>
      <c r="DS411" s="71"/>
      <c r="DT411" s="71"/>
      <c r="DU411" s="71"/>
      <c r="DV411" s="71"/>
      <c r="DW411" s="71"/>
      <c r="DX411" s="71"/>
      <c r="DY411" s="71"/>
      <c r="DZ411" s="71"/>
      <c r="EA411" s="71"/>
      <c r="EB411" s="71"/>
      <c r="EC411" s="71"/>
      <c r="ED411" s="71"/>
      <c r="EE411" s="71"/>
      <c r="EF411" s="71"/>
      <c r="EG411" s="71"/>
      <c r="EH411" s="71"/>
      <c r="EI411" s="71"/>
      <c r="EJ411" s="71"/>
      <c r="EK411" s="71"/>
      <c r="EL411" s="71"/>
      <c r="EM411" s="71"/>
      <c r="EN411" s="71"/>
      <c r="EO411" s="71"/>
      <c r="EP411" s="71"/>
      <c r="EQ411" s="71"/>
      <c r="ER411" s="71"/>
      <c r="ES411" s="71"/>
      <c r="ET411" s="71"/>
      <c r="EU411" s="71"/>
      <c r="EV411" s="71"/>
      <c r="EW411" s="71"/>
      <c r="EX411" s="71"/>
      <c r="EY411" s="71"/>
      <c r="EZ411" s="71"/>
      <c r="FA411" s="71"/>
      <c r="FB411" s="71"/>
      <c r="FC411" s="71"/>
      <c r="FD411" s="71"/>
      <c r="FE411" s="71"/>
      <c r="FF411" s="71"/>
      <c r="FG411" s="71"/>
      <c r="FH411" s="71"/>
      <c r="FI411" s="71"/>
      <c r="FJ411" s="71"/>
      <c r="FK411" s="71"/>
      <c r="FL411" s="71"/>
    </row>
    <row r="412" spans="9:168" x14ac:dyDescent="0.2">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98"/>
      <c r="AG412" s="71"/>
      <c r="AH412" s="71"/>
      <c r="AI412" s="71"/>
      <c r="AJ412" s="71"/>
      <c r="AK412" s="71"/>
      <c r="AL412" s="98"/>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row>
    <row r="413" spans="9:168" x14ac:dyDescent="0.2">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98"/>
      <c r="AG413" s="71"/>
      <c r="AH413" s="71"/>
      <c r="AI413" s="71"/>
      <c r="AJ413" s="71"/>
      <c r="AK413" s="71"/>
      <c r="AL413" s="98"/>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71"/>
      <c r="CW413" s="71"/>
      <c r="CX413" s="71"/>
      <c r="CY413" s="71"/>
      <c r="CZ413" s="71"/>
      <c r="DA413" s="71"/>
      <c r="DB413" s="71"/>
      <c r="DC413" s="71"/>
      <c r="DD413" s="71"/>
      <c r="DE413" s="71"/>
      <c r="DF413" s="71"/>
      <c r="DG413" s="71"/>
      <c r="DH413" s="71"/>
      <c r="DI413" s="71"/>
      <c r="DJ413" s="71"/>
      <c r="DK413" s="71"/>
      <c r="DL413" s="71"/>
      <c r="DM413" s="71"/>
      <c r="DN413" s="71"/>
      <c r="DO413" s="71"/>
      <c r="DP413" s="71"/>
      <c r="DQ413" s="71"/>
      <c r="DR413" s="71"/>
      <c r="DS413" s="71"/>
      <c r="DT413" s="71"/>
      <c r="DU413" s="71"/>
      <c r="DV413" s="71"/>
      <c r="DW413" s="71"/>
      <c r="DX413" s="71"/>
      <c r="DY413" s="71"/>
      <c r="DZ413" s="71"/>
      <c r="EA413" s="71"/>
      <c r="EB413" s="71"/>
      <c r="EC413" s="71"/>
      <c r="ED413" s="71"/>
      <c r="EE413" s="71"/>
      <c r="EF413" s="71"/>
      <c r="EG413" s="71"/>
      <c r="EH413" s="71"/>
      <c r="EI413" s="71"/>
      <c r="EJ413" s="71"/>
      <c r="EK413" s="71"/>
      <c r="EL413" s="71"/>
      <c r="EM413" s="71"/>
      <c r="EN413" s="71"/>
      <c r="EO413" s="71"/>
      <c r="EP413" s="71"/>
      <c r="EQ413" s="71"/>
      <c r="ER413" s="71"/>
      <c r="ES413" s="71"/>
      <c r="ET413" s="71"/>
      <c r="EU413" s="71"/>
      <c r="EV413" s="71"/>
      <c r="EW413" s="71"/>
      <c r="EX413" s="71"/>
      <c r="EY413" s="71"/>
      <c r="EZ413" s="71"/>
      <c r="FA413" s="71"/>
      <c r="FB413" s="71"/>
      <c r="FC413" s="71"/>
      <c r="FD413" s="71"/>
      <c r="FE413" s="71"/>
      <c r="FF413" s="71"/>
      <c r="FG413" s="71"/>
      <c r="FH413" s="71"/>
      <c r="FI413" s="71"/>
      <c r="FJ413" s="71"/>
      <c r="FK413" s="71"/>
      <c r="FL413" s="71"/>
    </row>
    <row r="414" spans="9:168" x14ac:dyDescent="0.2">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98"/>
      <c r="AG414" s="71"/>
      <c r="AH414" s="71"/>
      <c r="AI414" s="71"/>
      <c r="AJ414" s="71"/>
      <c r="AK414" s="71"/>
      <c r="AL414" s="98"/>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71"/>
      <c r="CW414" s="71"/>
      <c r="CX414" s="71"/>
      <c r="CY414" s="71"/>
      <c r="CZ414" s="71"/>
      <c r="DA414" s="71"/>
      <c r="DB414" s="71"/>
      <c r="DC414" s="71"/>
      <c r="DD414" s="71"/>
      <c r="DE414" s="71"/>
      <c r="DF414" s="71"/>
      <c r="DG414" s="71"/>
      <c r="DH414" s="71"/>
      <c r="DI414" s="71"/>
      <c r="DJ414" s="71"/>
      <c r="DK414" s="71"/>
      <c r="DL414" s="71"/>
      <c r="DM414" s="71"/>
      <c r="DN414" s="71"/>
      <c r="DO414" s="71"/>
      <c r="DP414" s="71"/>
      <c r="DQ414" s="71"/>
      <c r="DR414" s="71"/>
      <c r="DS414" s="71"/>
      <c r="DT414" s="71"/>
      <c r="DU414" s="71"/>
      <c r="DV414" s="71"/>
      <c r="DW414" s="71"/>
      <c r="DX414" s="71"/>
      <c r="DY414" s="71"/>
      <c r="DZ414" s="71"/>
      <c r="EA414" s="71"/>
      <c r="EB414" s="71"/>
      <c r="EC414" s="71"/>
      <c r="ED414" s="71"/>
      <c r="EE414" s="71"/>
      <c r="EF414" s="71"/>
      <c r="EG414" s="71"/>
      <c r="EH414" s="71"/>
      <c r="EI414" s="71"/>
      <c r="EJ414" s="71"/>
      <c r="EK414" s="71"/>
      <c r="EL414" s="71"/>
      <c r="EM414" s="71"/>
      <c r="EN414" s="71"/>
      <c r="EO414" s="71"/>
      <c r="EP414" s="71"/>
      <c r="EQ414" s="71"/>
      <c r="ER414" s="71"/>
      <c r="ES414" s="71"/>
      <c r="ET414" s="71"/>
      <c r="EU414" s="71"/>
      <c r="EV414" s="71"/>
      <c r="EW414" s="71"/>
      <c r="EX414" s="71"/>
      <c r="EY414" s="71"/>
      <c r="EZ414" s="71"/>
      <c r="FA414" s="71"/>
      <c r="FB414" s="71"/>
      <c r="FC414" s="71"/>
      <c r="FD414" s="71"/>
      <c r="FE414" s="71"/>
      <c r="FF414" s="71"/>
      <c r="FG414" s="71"/>
      <c r="FH414" s="71"/>
      <c r="FI414" s="71"/>
      <c r="FJ414" s="71"/>
      <c r="FK414" s="71"/>
      <c r="FL414" s="71"/>
    </row>
    <row r="415" spans="9:168" x14ac:dyDescent="0.2">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98"/>
      <c r="AG415" s="71"/>
      <c r="AH415" s="71"/>
      <c r="AI415" s="71"/>
      <c r="AJ415" s="71"/>
      <c r="AK415" s="71"/>
      <c r="AL415" s="98"/>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71"/>
      <c r="CW415" s="71"/>
      <c r="CX415" s="71"/>
      <c r="CY415" s="71"/>
      <c r="CZ415" s="71"/>
      <c r="DA415" s="71"/>
      <c r="DB415" s="71"/>
      <c r="DC415" s="71"/>
      <c r="DD415" s="71"/>
      <c r="DE415" s="71"/>
      <c r="DF415" s="71"/>
      <c r="DG415" s="71"/>
      <c r="DH415" s="71"/>
      <c r="DI415" s="71"/>
      <c r="DJ415" s="71"/>
      <c r="DK415" s="71"/>
      <c r="DL415" s="71"/>
      <c r="DM415" s="71"/>
      <c r="DN415" s="71"/>
      <c r="DO415" s="71"/>
      <c r="DP415" s="71"/>
      <c r="DQ415" s="71"/>
      <c r="DR415" s="71"/>
      <c r="DS415" s="71"/>
      <c r="DT415" s="71"/>
      <c r="DU415" s="71"/>
      <c r="DV415" s="71"/>
      <c r="DW415" s="71"/>
      <c r="DX415" s="71"/>
      <c r="DY415" s="71"/>
      <c r="DZ415" s="71"/>
      <c r="EA415" s="71"/>
      <c r="EB415" s="71"/>
      <c r="EC415" s="71"/>
      <c r="ED415" s="71"/>
      <c r="EE415" s="71"/>
      <c r="EF415" s="71"/>
      <c r="EG415" s="71"/>
      <c r="EH415" s="71"/>
      <c r="EI415" s="71"/>
      <c r="EJ415" s="71"/>
      <c r="EK415" s="71"/>
      <c r="EL415" s="71"/>
      <c r="EM415" s="71"/>
      <c r="EN415" s="71"/>
      <c r="EO415" s="71"/>
      <c r="EP415" s="71"/>
      <c r="EQ415" s="71"/>
      <c r="ER415" s="71"/>
      <c r="ES415" s="71"/>
      <c r="ET415" s="71"/>
      <c r="EU415" s="71"/>
      <c r="EV415" s="71"/>
      <c r="EW415" s="71"/>
      <c r="EX415" s="71"/>
      <c r="EY415" s="71"/>
      <c r="EZ415" s="71"/>
      <c r="FA415" s="71"/>
      <c r="FB415" s="71"/>
      <c r="FC415" s="71"/>
      <c r="FD415" s="71"/>
      <c r="FE415" s="71"/>
      <c r="FF415" s="71"/>
      <c r="FG415" s="71"/>
      <c r="FH415" s="71"/>
      <c r="FI415" s="71"/>
      <c r="FJ415" s="71"/>
      <c r="FK415" s="71"/>
      <c r="FL415" s="71"/>
    </row>
    <row r="416" spans="9:168" x14ac:dyDescent="0.2">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98"/>
      <c r="AG416" s="71"/>
      <c r="AH416" s="71"/>
      <c r="AI416" s="71"/>
      <c r="AJ416" s="71"/>
      <c r="AK416" s="71"/>
      <c r="AL416" s="98"/>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71"/>
      <c r="CW416" s="71"/>
      <c r="CX416" s="71"/>
      <c r="CY416" s="71"/>
      <c r="CZ416" s="71"/>
      <c r="DA416" s="71"/>
      <c r="DB416" s="71"/>
      <c r="DC416" s="71"/>
      <c r="DD416" s="71"/>
      <c r="DE416" s="71"/>
      <c r="DF416" s="71"/>
      <c r="DG416" s="71"/>
      <c r="DH416" s="71"/>
      <c r="DI416" s="71"/>
      <c r="DJ416" s="71"/>
      <c r="DK416" s="71"/>
      <c r="DL416" s="71"/>
      <c r="DM416" s="71"/>
      <c r="DN416" s="71"/>
      <c r="DO416" s="71"/>
      <c r="DP416" s="71"/>
      <c r="DQ416" s="71"/>
      <c r="DR416" s="71"/>
      <c r="DS416" s="71"/>
      <c r="DT416" s="71"/>
      <c r="DU416" s="71"/>
      <c r="DV416" s="71"/>
      <c r="DW416" s="71"/>
      <c r="DX416" s="71"/>
      <c r="DY416" s="71"/>
      <c r="DZ416" s="71"/>
      <c r="EA416" s="71"/>
      <c r="EB416" s="71"/>
      <c r="EC416" s="71"/>
      <c r="ED416" s="71"/>
      <c r="EE416" s="71"/>
      <c r="EF416" s="71"/>
      <c r="EG416" s="71"/>
      <c r="EH416" s="71"/>
      <c r="EI416" s="71"/>
      <c r="EJ416" s="71"/>
      <c r="EK416" s="71"/>
      <c r="EL416" s="71"/>
      <c r="EM416" s="71"/>
      <c r="EN416" s="71"/>
      <c r="EO416" s="71"/>
      <c r="EP416" s="71"/>
      <c r="EQ416" s="71"/>
      <c r="ER416" s="71"/>
      <c r="ES416" s="71"/>
      <c r="ET416" s="71"/>
      <c r="EU416" s="71"/>
      <c r="EV416" s="71"/>
      <c r="EW416" s="71"/>
      <c r="EX416" s="71"/>
      <c r="EY416" s="71"/>
      <c r="EZ416" s="71"/>
      <c r="FA416" s="71"/>
      <c r="FB416" s="71"/>
      <c r="FC416" s="71"/>
      <c r="FD416" s="71"/>
      <c r="FE416" s="71"/>
      <c r="FF416" s="71"/>
      <c r="FG416" s="71"/>
      <c r="FH416" s="71"/>
      <c r="FI416" s="71"/>
      <c r="FJ416" s="71"/>
      <c r="FK416" s="71"/>
      <c r="FL416" s="71"/>
    </row>
    <row r="417" spans="9:168" x14ac:dyDescent="0.2">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98"/>
      <c r="AG417" s="71"/>
      <c r="AH417" s="71"/>
      <c r="AI417" s="71"/>
      <c r="AJ417" s="71"/>
      <c r="AK417" s="71"/>
      <c r="AL417" s="98"/>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71"/>
      <c r="CW417" s="71"/>
      <c r="CX417" s="71"/>
      <c r="CY417" s="71"/>
      <c r="CZ417" s="71"/>
      <c r="DA417" s="71"/>
      <c r="DB417" s="71"/>
      <c r="DC417" s="71"/>
      <c r="DD417" s="71"/>
      <c r="DE417" s="71"/>
      <c r="DF417" s="71"/>
      <c r="DG417" s="71"/>
      <c r="DH417" s="71"/>
      <c r="DI417" s="71"/>
      <c r="DJ417" s="71"/>
      <c r="DK417" s="71"/>
      <c r="DL417" s="71"/>
      <c r="DM417" s="71"/>
      <c r="DN417" s="71"/>
      <c r="DO417" s="71"/>
      <c r="DP417" s="71"/>
      <c r="DQ417" s="71"/>
      <c r="DR417" s="71"/>
      <c r="DS417" s="71"/>
      <c r="DT417" s="71"/>
      <c r="DU417" s="71"/>
      <c r="DV417" s="71"/>
      <c r="DW417" s="71"/>
      <c r="DX417" s="71"/>
      <c r="DY417" s="71"/>
      <c r="DZ417" s="71"/>
      <c r="EA417" s="71"/>
      <c r="EB417" s="71"/>
      <c r="EC417" s="71"/>
      <c r="ED417" s="71"/>
      <c r="EE417" s="71"/>
      <c r="EF417" s="71"/>
      <c r="EG417" s="71"/>
      <c r="EH417" s="71"/>
      <c r="EI417" s="71"/>
      <c r="EJ417" s="71"/>
      <c r="EK417" s="71"/>
      <c r="EL417" s="71"/>
      <c r="EM417" s="71"/>
      <c r="EN417" s="71"/>
      <c r="EO417" s="71"/>
      <c r="EP417" s="71"/>
      <c r="EQ417" s="71"/>
      <c r="ER417" s="71"/>
      <c r="ES417" s="71"/>
      <c r="ET417" s="71"/>
      <c r="EU417" s="71"/>
      <c r="EV417" s="71"/>
      <c r="EW417" s="71"/>
      <c r="EX417" s="71"/>
      <c r="EY417" s="71"/>
      <c r="EZ417" s="71"/>
      <c r="FA417" s="71"/>
      <c r="FB417" s="71"/>
      <c r="FC417" s="71"/>
      <c r="FD417" s="71"/>
      <c r="FE417" s="71"/>
      <c r="FF417" s="71"/>
      <c r="FG417" s="71"/>
      <c r="FH417" s="71"/>
      <c r="FI417" s="71"/>
      <c r="FJ417" s="71"/>
      <c r="FK417" s="71"/>
      <c r="FL417" s="71"/>
    </row>
    <row r="418" spans="9:168" x14ac:dyDescent="0.2">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98"/>
      <c r="AG418" s="71"/>
      <c r="AH418" s="71"/>
      <c r="AI418" s="71"/>
      <c r="AJ418" s="71"/>
      <c r="AK418" s="71"/>
      <c r="AL418" s="98"/>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71"/>
      <c r="CW418" s="71"/>
      <c r="CX418" s="71"/>
      <c r="CY418" s="71"/>
      <c r="CZ418" s="71"/>
      <c r="DA418" s="71"/>
      <c r="DB418" s="71"/>
      <c r="DC418" s="71"/>
      <c r="DD418" s="71"/>
      <c r="DE418" s="71"/>
      <c r="DF418" s="71"/>
      <c r="DG418" s="71"/>
      <c r="DH418" s="71"/>
      <c r="DI418" s="71"/>
      <c r="DJ418" s="71"/>
      <c r="DK418" s="71"/>
      <c r="DL418" s="71"/>
      <c r="DM418" s="71"/>
      <c r="DN418" s="71"/>
      <c r="DO418" s="71"/>
      <c r="DP418" s="71"/>
      <c r="DQ418" s="71"/>
      <c r="DR418" s="71"/>
      <c r="DS418" s="71"/>
      <c r="DT418" s="71"/>
      <c r="DU418" s="71"/>
      <c r="DV418" s="71"/>
      <c r="DW418" s="71"/>
      <c r="DX418" s="71"/>
      <c r="DY418" s="71"/>
      <c r="DZ418" s="71"/>
      <c r="EA418" s="71"/>
      <c r="EB418" s="71"/>
      <c r="EC418" s="71"/>
      <c r="ED418" s="71"/>
      <c r="EE418" s="71"/>
      <c r="EF418" s="71"/>
      <c r="EG418" s="71"/>
      <c r="EH418" s="71"/>
      <c r="EI418" s="71"/>
      <c r="EJ418" s="71"/>
      <c r="EK418" s="71"/>
      <c r="EL418" s="71"/>
      <c r="EM418" s="71"/>
      <c r="EN418" s="71"/>
      <c r="EO418" s="71"/>
      <c r="EP418" s="71"/>
      <c r="EQ418" s="71"/>
      <c r="ER418" s="71"/>
      <c r="ES418" s="71"/>
      <c r="ET418" s="71"/>
      <c r="EU418" s="71"/>
      <c r="EV418" s="71"/>
      <c r="EW418" s="71"/>
      <c r="EX418" s="71"/>
      <c r="EY418" s="71"/>
      <c r="EZ418" s="71"/>
      <c r="FA418" s="71"/>
      <c r="FB418" s="71"/>
      <c r="FC418" s="71"/>
      <c r="FD418" s="71"/>
      <c r="FE418" s="71"/>
      <c r="FF418" s="71"/>
      <c r="FG418" s="71"/>
      <c r="FH418" s="71"/>
      <c r="FI418" s="71"/>
      <c r="FJ418" s="71"/>
      <c r="FK418" s="71"/>
      <c r="FL418" s="71"/>
    </row>
    <row r="419" spans="9:168" x14ac:dyDescent="0.2">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98"/>
      <c r="AG419" s="71"/>
      <c r="AH419" s="71"/>
      <c r="AI419" s="71"/>
      <c r="AJ419" s="71"/>
      <c r="AK419" s="71"/>
      <c r="AL419" s="98"/>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71"/>
      <c r="CW419" s="71"/>
      <c r="CX419" s="71"/>
      <c r="CY419" s="71"/>
      <c r="CZ419" s="71"/>
      <c r="DA419" s="71"/>
      <c r="DB419" s="71"/>
      <c r="DC419" s="71"/>
      <c r="DD419" s="71"/>
      <c r="DE419" s="71"/>
      <c r="DF419" s="71"/>
      <c r="DG419" s="71"/>
      <c r="DH419" s="71"/>
      <c r="DI419" s="71"/>
      <c r="DJ419" s="71"/>
      <c r="DK419" s="71"/>
      <c r="DL419" s="71"/>
      <c r="DM419" s="71"/>
      <c r="DN419" s="71"/>
      <c r="DO419" s="71"/>
      <c r="DP419" s="71"/>
      <c r="DQ419" s="71"/>
      <c r="DR419" s="71"/>
      <c r="DS419" s="71"/>
      <c r="DT419" s="71"/>
      <c r="DU419" s="71"/>
      <c r="DV419" s="71"/>
      <c r="DW419" s="71"/>
      <c r="DX419" s="71"/>
      <c r="DY419" s="71"/>
      <c r="DZ419" s="71"/>
      <c r="EA419" s="71"/>
      <c r="EB419" s="71"/>
      <c r="EC419" s="71"/>
      <c r="ED419" s="71"/>
      <c r="EE419" s="71"/>
      <c r="EF419" s="71"/>
      <c r="EG419" s="71"/>
      <c r="EH419" s="71"/>
      <c r="EI419" s="71"/>
      <c r="EJ419" s="71"/>
      <c r="EK419" s="71"/>
      <c r="EL419" s="71"/>
      <c r="EM419" s="71"/>
      <c r="EN419" s="71"/>
      <c r="EO419" s="71"/>
      <c r="EP419" s="71"/>
      <c r="EQ419" s="71"/>
      <c r="ER419" s="71"/>
      <c r="ES419" s="71"/>
      <c r="ET419" s="71"/>
      <c r="EU419" s="71"/>
      <c r="EV419" s="71"/>
      <c r="EW419" s="71"/>
      <c r="EX419" s="71"/>
      <c r="EY419" s="71"/>
      <c r="EZ419" s="71"/>
      <c r="FA419" s="71"/>
      <c r="FB419" s="71"/>
      <c r="FC419" s="71"/>
      <c r="FD419" s="71"/>
      <c r="FE419" s="71"/>
      <c r="FF419" s="71"/>
      <c r="FG419" s="71"/>
      <c r="FH419" s="71"/>
      <c r="FI419" s="71"/>
      <c r="FJ419" s="71"/>
      <c r="FK419" s="71"/>
      <c r="FL419" s="71"/>
    </row>
    <row r="420" spans="9:168" x14ac:dyDescent="0.2">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98"/>
      <c r="AG420" s="71"/>
      <c r="AH420" s="71"/>
      <c r="AI420" s="71"/>
      <c r="AJ420" s="71"/>
      <c r="AK420" s="71"/>
      <c r="AL420" s="98"/>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row>
    <row r="421" spans="9:168" x14ac:dyDescent="0.2">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98"/>
      <c r="AG421" s="71"/>
      <c r="AH421" s="71"/>
      <c r="AI421" s="71"/>
      <c r="AJ421" s="71"/>
      <c r="AK421" s="71"/>
      <c r="AL421" s="98"/>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71"/>
      <c r="CW421" s="71"/>
      <c r="CX421" s="71"/>
      <c r="CY421" s="71"/>
      <c r="CZ421" s="71"/>
      <c r="DA421" s="71"/>
      <c r="DB421" s="71"/>
      <c r="DC421" s="71"/>
      <c r="DD421" s="71"/>
      <c r="DE421" s="71"/>
      <c r="DF421" s="71"/>
      <c r="DG421" s="71"/>
      <c r="DH421" s="71"/>
      <c r="DI421" s="71"/>
      <c r="DJ421" s="71"/>
      <c r="DK421" s="71"/>
      <c r="DL421" s="71"/>
      <c r="DM421" s="71"/>
      <c r="DN421" s="71"/>
      <c r="DO421" s="71"/>
      <c r="DP421" s="71"/>
      <c r="DQ421" s="71"/>
      <c r="DR421" s="71"/>
      <c r="DS421" s="71"/>
      <c r="DT421" s="71"/>
      <c r="DU421" s="71"/>
      <c r="DV421" s="71"/>
      <c r="DW421" s="71"/>
      <c r="DX421" s="71"/>
      <c r="DY421" s="71"/>
      <c r="DZ421" s="71"/>
      <c r="EA421" s="71"/>
      <c r="EB421" s="71"/>
      <c r="EC421" s="71"/>
      <c r="ED421" s="71"/>
      <c r="EE421" s="71"/>
      <c r="EF421" s="71"/>
      <c r="EG421" s="71"/>
      <c r="EH421" s="71"/>
      <c r="EI421" s="71"/>
      <c r="EJ421" s="71"/>
      <c r="EK421" s="71"/>
      <c r="EL421" s="71"/>
      <c r="EM421" s="71"/>
      <c r="EN421" s="71"/>
      <c r="EO421" s="71"/>
      <c r="EP421" s="71"/>
      <c r="EQ421" s="71"/>
      <c r="ER421" s="71"/>
      <c r="ES421" s="71"/>
      <c r="ET421" s="71"/>
      <c r="EU421" s="71"/>
      <c r="EV421" s="71"/>
      <c r="EW421" s="71"/>
      <c r="EX421" s="71"/>
      <c r="EY421" s="71"/>
      <c r="EZ421" s="71"/>
      <c r="FA421" s="71"/>
      <c r="FB421" s="71"/>
      <c r="FC421" s="71"/>
      <c r="FD421" s="71"/>
      <c r="FE421" s="71"/>
      <c r="FF421" s="71"/>
      <c r="FG421" s="71"/>
      <c r="FH421" s="71"/>
      <c r="FI421" s="71"/>
      <c r="FJ421" s="71"/>
      <c r="FK421" s="71"/>
      <c r="FL421" s="71"/>
    </row>
    <row r="422" spans="9:168" x14ac:dyDescent="0.2">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98"/>
      <c r="AG422" s="71"/>
      <c r="AH422" s="71"/>
      <c r="AI422" s="71"/>
      <c r="AJ422" s="71"/>
      <c r="AK422" s="71"/>
      <c r="AL422" s="98"/>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71"/>
      <c r="CW422" s="71"/>
      <c r="CX422" s="71"/>
      <c r="CY422" s="71"/>
      <c r="CZ422" s="71"/>
      <c r="DA422" s="71"/>
      <c r="DB422" s="71"/>
      <c r="DC422" s="71"/>
      <c r="DD422" s="71"/>
      <c r="DE422" s="71"/>
      <c r="DF422" s="71"/>
      <c r="DG422" s="71"/>
      <c r="DH422" s="71"/>
      <c r="DI422" s="71"/>
      <c r="DJ422" s="71"/>
      <c r="DK422" s="71"/>
      <c r="DL422" s="71"/>
      <c r="DM422" s="71"/>
      <c r="DN422" s="71"/>
      <c r="DO422" s="71"/>
      <c r="DP422" s="71"/>
      <c r="DQ422" s="71"/>
      <c r="DR422" s="71"/>
      <c r="DS422" s="71"/>
      <c r="DT422" s="71"/>
      <c r="DU422" s="71"/>
      <c r="DV422" s="71"/>
      <c r="DW422" s="71"/>
      <c r="DX422" s="71"/>
      <c r="DY422" s="71"/>
      <c r="DZ422" s="71"/>
      <c r="EA422" s="71"/>
      <c r="EB422" s="71"/>
      <c r="EC422" s="71"/>
      <c r="ED422" s="71"/>
      <c r="EE422" s="71"/>
      <c r="EF422" s="71"/>
      <c r="EG422" s="71"/>
      <c r="EH422" s="71"/>
      <c r="EI422" s="71"/>
      <c r="EJ422" s="71"/>
      <c r="EK422" s="71"/>
      <c r="EL422" s="71"/>
      <c r="EM422" s="71"/>
      <c r="EN422" s="71"/>
      <c r="EO422" s="71"/>
      <c r="EP422" s="71"/>
      <c r="EQ422" s="71"/>
      <c r="ER422" s="71"/>
      <c r="ES422" s="71"/>
      <c r="ET422" s="71"/>
      <c r="EU422" s="71"/>
      <c r="EV422" s="71"/>
      <c r="EW422" s="71"/>
      <c r="EX422" s="71"/>
      <c r="EY422" s="71"/>
      <c r="EZ422" s="71"/>
      <c r="FA422" s="71"/>
      <c r="FB422" s="71"/>
      <c r="FC422" s="71"/>
      <c r="FD422" s="71"/>
      <c r="FE422" s="71"/>
      <c r="FF422" s="71"/>
      <c r="FG422" s="71"/>
      <c r="FH422" s="71"/>
      <c r="FI422" s="71"/>
      <c r="FJ422" s="71"/>
      <c r="FK422" s="71"/>
      <c r="FL422" s="71"/>
    </row>
    <row r="423" spans="9:168" x14ac:dyDescent="0.2">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98"/>
      <c r="AG423" s="71"/>
      <c r="AH423" s="71"/>
      <c r="AI423" s="71"/>
      <c r="AJ423" s="71"/>
      <c r="AK423" s="71"/>
      <c r="AL423" s="98"/>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71"/>
      <c r="CW423" s="71"/>
      <c r="CX423" s="71"/>
      <c r="CY423" s="71"/>
      <c r="CZ423" s="71"/>
      <c r="DA423" s="71"/>
      <c r="DB423" s="71"/>
      <c r="DC423" s="71"/>
      <c r="DD423" s="71"/>
      <c r="DE423" s="71"/>
      <c r="DF423" s="71"/>
      <c r="DG423" s="71"/>
      <c r="DH423" s="71"/>
      <c r="DI423" s="71"/>
      <c r="DJ423" s="71"/>
      <c r="DK423" s="71"/>
      <c r="DL423" s="71"/>
      <c r="DM423" s="71"/>
      <c r="DN423" s="71"/>
      <c r="DO423" s="71"/>
      <c r="DP423" s="71"/>
      <c r="DQ423" s="71"/>
      <c r="DR423" s="71"/>
      <c r="DS423" s="71"/>
      <c r="DT423" s="71"/>
      <c r="DU423" s="71"/>
      <c r="DV423" s="71"/>
      <c r="DW423" s="71"/>
      <c r="DX423" s="71"/>
      <c r="DY423" s="71"/>
      <c r="DZ423" s="71"/>
      <c r="EA423" s="71"/>
      <c r="EB423" s="71"/>
      <c r="EC423" s="71"/>
      <c r="ED423" s="71"/>
      <c r="EE423" s="71"/>
      <c r="EF423" s="71"/>
      <c r="EG423" s="71"/>
      <c r="EH423" s="71"/>
      <c r="EI423" s="71"/>
      <c r="EJ423" s="71"/>
      <c r="EK423" s="71"/>
      <c r="EL423" s="71"/>
      <c r="EM423" s="71"/>
      <c r="EN423" s="71"/>
      <c r="EO423" s="71"/>
      <c r="EP423" s="71"/>
      <c r="EQ423" s="71"/>
      <c r="ER423" s="71"/>
      <c r="ES423" s="71"/>
      <c r="ET423" s="71"/>
      <c r="EU423" s="71"/>
      <c r="EV423" s="71"/>
      <c r="EW423" s="71"/>
      <c r="EX423" s="71"/>
      <c r="EY423" s="71"/>
      <c r="EZ423" s="71"/>
      <c r="FA423" s="71"/>
      <c r="FB423" s="71"/>
      <c r="FC423" s="71"/>
      <c r="FD423" s="71"/>
      <c r="FE423" s="71"/>
      <c r="FF423" s="71"/>
      <c r="FG423" s="71"/>
      <c r="FH423" s="71"/>
      <c r="FI423" s="71"/>
      <c r="FJ423" s="71"/>
      <c r="FK423" s="71"/>
      <c r="FL423" s="71"/>
    </row>
    <row r="424" spans="9:168" x14ac:dyDescent="0.2">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98"/>
      <c r="AG424" s="71"/>
      <c r="AH424" s="71"/>
      <c r="AI424" s="71"/>
      <c r="AJ424" s="71"/>
      <c r="AK424" s="71"/>
      <c r="AL424" s="98"/>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71"/>
      <c r="CW424" s="71"/>
      <c r="CX424" s="71"/>
      <c r="CY424" s="71"/>
      <c r="CZ424" s="71"/>
      <c r="DA424" s="71"/>
      <c r="DB424" s="71"/>
      <c r="DC424" s="71"/>
      <c r="DD424" s="71"/>
      <c r="DE424" s="71"/>
      <c r="DF424" s="71"/>
      <c r="DG424" s="71"/>
      <c r="DH424" s="71"/>
      <c r="DI424" s="71"/>
      <c r="DJ424" s="71"/>
      <c r="DK424" s="71"/>
      <c r="DL424" s="71"/>
      <c r="DM424" s="71"/>
      <c r="DN424" s="71"/>
      <c r="DO424" s="71"/>
      <c r="DP424" s="71"/>
      <c r="DQ424" s="71"/>
      <c r="DR424" s="71"/>
      <c r="DS424" s="71"/>
      <c r="DT424" s="71"/>
      <c r="DU424" s="71"/>
      <c r="DV424" s="71"/>
      <c r="DW424" s="71"/>
      <c r="DX424" s="71"/>
      <c r="DY424" s="71"/>
      <c r="DZ424" s="71"/>
      <c r="EA424" s="71"/>
      <c r="EB424" s="71"/>
      <c r="EC424" s="71"/>
      <c r="ED424" s="71"/>
      <c r="EE424" s="71"/>
      <c r="EF424" s="71"/>
      <c r="EG424" s="71"/>
      <c r="EH424" s="71"/>
      <c r="EI424" s="71"/>
      <c r="EJ424" s="71"/>
      <c r="EK424" s="71"/>
      <c r="EL424" s="71"/>
      <c r="EM424" s="71"/>
      <c r="EN424" s="71"/>
      <c r="EO424" s="71"/>
      <c r="EP424" s="71"/>
      <c r="EQ424" s="71"/>
      <c r="ER424" s="71"/>
      <c r="ES424" s="71"/>
      <c r="ET424" s="71"/>
      <c r="EU424" s="71"/>
      <c r="EV424" s="71"/>
      <c r="EW424" s="71"/>
      <c r="EX424" s="71"/>
      <c r="EY424" s="71"/>
      <c r="EZ424" s="71"/>
      <c r="FA424" s="71"/>
      <c r="FB424" s="71"/>
      <c r="FC424" s="71"/>
      <c r="FD424" s="71"/>
      <c r="FE424" s="71"/>
      <c r="FF424" s="71"/>
      <c r="FG424" s="71"/>
      <c r="FH424" s="71"/>
      <c r="FI424" s="71"/>
      <c r="FJ424" s="71"/>
      <c r="FK424" s="71"/>
      <c r="FL424" s="71"/>
    </row>
    <row r="425" spans="9:168" x14ac:dyDescent="0.2">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98"/>
      <c r="AG425" s="71"/>
      <c r="AH425" s="71"/>
      <c r="AI425" s="71"/>
      <c r="AJ425" s="71"/>
      <c r="AK425" s="71"/>
      <c r="AL425" s="98"/>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71"/>
      <c r="CW425" s="71"/>
      <c r="CX425" s="71"/>
      <c r="CY425" s="71"/>
      <c r="CZ425" s="71"/>
      <c r="DA425" s="71"/>
      <c r="DB425" s="71"/>
      <c r="DC425" s="71"/>
      <c r="DD425" s="71"/>
      <c r="DE425" s="71"/>
      <c r="DF425" s="71"/>
      <c r="DG425" s="71"/>
      <c r="DH425" s="71"/>
      <c r="DI425" s="71"/>
      <c r="DJ425" s="71"/>
      <c r="DK425" s="71"/>
      <c r="DL425" s="71"/>
      <c r="DM425" s="71"/>
      <c r="DN425" s="71"/>
      <c r="DO425" s="71"/>
      <c r="DP425" s="71"/>
      <c r="DQ425" s="71"/>
      <c r="DR425" s="71"/>
      <c r="DS425" s="71"/>
      <c r="DT425" s="71"/>
      <c r="DU425" s="71"/>
      <c r="DV425" s="71"/>
      <c r="DW425" s="71"/>
      <c r="DX425" s="71"/>
      <c r="DY425" s="71"/>
      <c r="DZ425" s="71"/>
      <c r="EA425" s="71"/>
      <c r="EB425" s="71"/>
      <c r="EC425" s="71"/>
      <c r="ED425" s="71"/>
      <c r="EE425" s="71"/>
      <c r="EF425" s="71"/>
      <c r="EG425" s="71"/>
      <c r="EH425" s="71"/>
      <c r="EI425" s="71"/>
      <c r="EJ425" s="71"/>
      <c r="EK425" s="71"/>
      <c r="EL425" s="71"/>
      <c r="EM425" s="71"/>
      <c r="EN425" s="71"/>
      <c r="EO425" s="71"/>
      <c r="EP425" s="71"/>
      <c r="EQ425" s="71"/>
      <c r="ER425" s="71"/>
      <c r="ES425" s="71"/>
      <c r="ET425" s="71"/>
      <c r="EU425" s="71"/>
      <c r="EV425" s="71"/>
      <c r="EW425" s="71"/>
      <c r="EX425" s="71"/>
      <c r="EY425" s="71"/>
      <c r="EZ425" s="71"/>
      <c r="FA425" s="71"/>
      <c r="FB425" s="71"/>
      <c r="FC425" s="71"/>
      <c r="FD425" s="71"/>
      <c r="FE425" s="71"/>
      <c r="FF425" s="71"/>
      <c r="FG425" s="71"/>
      <c r="FH425" s="71"/>
      <c r="FI425" s="71"/>
      <c r="FJ425" s="71"/>
      <c r="FK425" s="71"/>
      <c r="FL425" s="71"/>
    </row>
    <row r="426" spans="9:168" x14ac:dyDescent="0.2">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98"/>
      <c r="AG426" s="71"/>
      <c r="AH426" s="71"/>
      <c r="AI426" s="71"/>
      <c r="AJ426" s="71"/>
      <c r="AK426" s="71"/>
      <c r="AL426" s="98"/>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71"/>
      <c r="CW426" s="71"/>
      <c r="CX426" s="71"/>
      <c r="CY426" s="71"/>
      <c r="CZ426" s="71"/>
      <c r="DA426" s="71"/>
      <c r="DB426" s="71"/>
      <c r="DC426" s="71"/>
      <c r="DD426" s="71"/>
      <c r="DE426" s="71"/>
      <c r="DF426" s="71"/>
      <c r="DG426" s="71"/>
      <c r="DH426" s="71"/>
      <c r="DI426" s="71"/>
      <c r="DJ426" s="71"/>
      <c r="DK426" s="71"/>
      <c r="DL426" s="71"/>
      <c r="DM426" s="71"/>
      <c r="DN426" s="71"/>
      <c r="DO426" s="71"/>
      <c r="DP426" s="71"/>
      <c r="DQ426" s="71"/>
      <c r="DR426" s="71"/>
      <c r="DS426" s="71"/>
      <c r="DT426" s="71"/>
      <c r="DU426" s="71"/>
      <c r="DV426" s="71"/>
      <c r="DW426" s="71"/>
      <c r="DX426" s="71"/>
      <c r="DY426" s="71"/>
      <c r="DZ426" s="71"/>
      <c r="EA426" s="71"/>
      <c r="EB426" s="71"/>
      <c r="EC426" s="71"/>
      <c r="ED426" s="71"/>
      <c r="EE426" s="71"/>
      <c r="EF426" s="71"/>
      <c r="EG426" s="71"/>
      <c r="EH426" s="71"/>
      <c r="EI426" s="71"/>
      <c r="EJ426" s="71"/>
      <c r="EK426" s="71"/>
      <c r="EL426" s="71"/>
      <c r="EM426" s="71"/>
      <c r="EN426" s="71"/>
      <c r="EO426" s="71"/>
      <c r="EP426" s="71"/>
      <c r="EQ426" s="71"/>
      <c r="ER426" s="71"/>
      <c r="ES426" s="71"/>
      <c r="ET426" s="71"/>
      <c r="EU426" s="71"/>
      <c r="EV426" s="71"/>
      <c r="EW426" s="71"/>
      <c r="EX426" s="71"/>
      <c r="EY426" s="71"/>
      <c r="EZ426" s="71"/>
      <c r="FA426" s="71"/>
      <c r="FB426" s="71"/>
      <c r="FC426" s="71"/>
      <c r="FD426" s="71"/>
      <c r="FE426" s="71"/>
      <c r="FF426" s="71"/>
      <c r="FG426" s="71"/>
      <c r="FH426" s="71"/>
      <c r="FI426" s="71"/>
      <c r="FJ426" s="71"/>
      <c r="FK426" s="71"/>
      <c r="FL426" s="71"/>
    </row>
    <row r="427" spans="9:168" x14ac:dyDescent="0.2">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98"/>
      <c r="AG427" s="71"/>
      <c r="AH427" s="71"/>
      <c r="AI427" s="71"/>
      <c r="AJ427" s="71"/>
      <c r="AK427" s="71"/>
      <c r="AL427" s="98"/>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c r="CS427" s="71"/>
      <c r="CT427" s="71"/>
      <c r="CU427" s="71"/>
      <c r="CV427" s="71"/>
      <c r="CW427" s="71"/>
      <c r="CX427" s="71"/>
      <c r="CY427" s="71"/>
      <c r="CZ427" s="71"/>
      <c r="DA427" s="71"/>
      <c r="DB427" s="71"/>
      <c r="DC427" s="71"/>
      <c r="DD427" s="71"/>
      <c r="DE427" s="71"/>
      <c r="DF427" s="71"/>
      <c r="DG427" s="71"/>
      <c r="DH427" s="71"/>
      <c r="DI427" s="71"/>
      <c r="DJ427" s="71"/>
      <c r="DK427" s="71"/>
      <c r="DL427" s="71"/>
      <c r="DM427" s="71"/>
      <c r="DN427" s="71"/>
      <c r="DO427" s="71"/>
      <c r="DP427" s="71"/>
      <c r="DQ427" s="71"/>
      <c r="DR427" s="71"/>
      <c r="DS427" s="71"/>
      <c r="DT427" s="71"/>
      <c r="DU427" s="71"/>
      <c r="DV427" s="71"/>
      <c r="DW427" s="71"/>
      <c r="DX427" s="71"/>
      <c r="DY427" s="71"/>
      <c r="DZ427" s="71"/>
      <c r="EA427" s="71"/>
      <c r="EB427" s="71"/>
      <c r="EC427" s="71"/>
      <c r="ED427" s="71"/>
      <c r="EE427" s="71"/>
      <c r="EF427" s="71"/>
      <c r="EG427" s="71"/>
      <c r="EH427" s="71"/>
      <c r="EI427" s="71"/>
      <c r="EJ427" s="71"/>
      <c r="EK427" s="71"/>
      <c r="EL427" s="71"/>
      <c r="EM427" s="71"/>
      <c r="EN427" s="71"/>
      <c r="EO427" s="71"/>
      <c r="EP427" s="71"/>
      <c r="EQ427" s="71"/>
      <c r="ER427" s="71"/>
      <c r="ES427" s="71"/>
      <c r="ET427" s="71"/>
      <c r="EU427" s="71"/>
      <c r="EV427" s="71"/>
      <c r="EW427" s="71"/>
      <c r="EX427" s="71"/>
      <c r="EY427" s="71"/>
      <c r="EZ427" s="71"/>
      <c r="FA427" s="71"/>
      <c r="FB427" s="71"/>
      <c r="FC427" s="71"/>
      <c r="FD427" s="71"/>
      <c r="FE427" s="71"/>
      <c r="FF427" s="71"/>
      <c r="FG427" s="71"/>
      <c r="FH427" s="71"/>
      <c r="FI427" s="71"/>
      <c r="FJ427" s="71"/>
      <c r="FK427" s="71"/>
      <c r="FL427" s="71"/>
    </row>
    <row r="428" spans="9:168" x14ac:dyDescent="0.2">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98"/>
      <c r="AG428" s="71"/>
      <c r="AH428" s="71"/>
      <c r="AI428" s="71"/>
      <c r="AJ428" s="71"/>
      <c r="AK428" s="71"/>
      <c r="AL428" s="98"/>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c r="CS428" s="71"/>
      <c r="CT428" s="71"/>
      <c r="CU428" s="71"/>
      <c r="CV428" s="71"/>
      <c r="CW428" s="71"/>
      <c r="CX428" s="71"/>
      <c r="CY428" s="71"/>
      <c r="CZ428" s="71"/>
      <c r="DA428" s="71"/>
      <c r="DB428" s="71"/>
      <c r="DC428" s="71"/>
      <c r="DD428" s="71"/>
      <c r="DE428" s="71"/>
      <c r="DF428" s="71"/>
      <c r="DG428" s="71"/>
      <c r="DH428" s="71"/>
      <c r="DI428" s="71"/>
      <c r="DJ428" s="71"/>
      <c r="DK428" s="71"/>
      <c r="DL428" s="71"/>
      <c r="DM428" s="71"/>
      <c r="DN428" s="71"/>
      <c r="DO428" s="71"/>
      <c r="DP428" s="71"/>
      <c r="DQ428" s="71"/>
      <c r="DR428" s="71"/>
      <c r="DS428" s="71"/>
      <c r="DT428" s="71"/>
      <c r="DU428" s="71"/>
      <c r="DV428" s="71"/>
      <c r="DW428" s="71"/>
      <c r="DX428" s="71"/>
      <c r="DY428" s="71"/>
      <c r="DZ428" s="71"/>
      <c r="EA428" s="71"/>
      <c r="EB428" s="71"/>
      <c r="EC428" s="71"/>
      <c r="ED428" s="71"/>
      <c r="EE428" s="71"/>
      <c r="EF428" s="71"/>
      <c r="EG428" s="71"/>
      <c r="EH428" s="71"/>
      <c r="EI428" s="71"/>
      <c r="EJ428" s="71"/>
      <c r="EK428" s="71"/>
      <c r="EL428" s="71"/>
      <c r="EM428" s="71"/>
      <c r="EN428" s="71"/>
      <c r="EO428" s="71"/>
      <c r="EP428" s="71"/>
      <c r="EQ428" s="71"/>
      <c r="ER428" s="71"/>
      <c r="ES428" s="71"/>
      <c r="ET428" s="71"/>
      <c r="EU428" s="71"/>
      <c r="EV428" s="71"/>
      <c r="EW428" s="71"/>
      <c r="EX428" s="71"/>
      <c r="EY428" s="71"/>
      <c r="EZ428" s="71"/>
      <c r="FA428" s="71"/>
      <c r="FB428" s="71"/>
      <c r="FC428" s="71"/>
      <c r="FD428" s="71"/>
      <c r="FE428" s="71"/>
      <c r="FF428" s="71"/>
      <c r="FG428" s="71"/>
      <c r="FH428" s="71"/>
      <c r="FI428" s="71"/>
      <c r="FJ428" s="71"/>
      <c r="FK428" s="71"/>
      <c r="FL428" s="71"/>
    </row>
    <row r="429" spans="9:168" x14ac:dyDescent="0.2">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98"/>
      <c r="AG429" s="71"/>
      <c r="AH429" s="71"/>
      <c r="AI429" s="71"/>
      <c r="AJ429" s="71"/>
      <c r="AK429" s="71"/>
      <c r="AL429" s="98"/>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c r="CS429" s="71"/>
      <c r="CT429" s="71"/>
      <c r="CU429" s="71"/>
      <c r="CV429" s="71"/>
      <c r="CW429" s="71"/>
      <c r="CX429" s="71"/>
      <c r="CY429" s="71"/>
      <c r="CZ429" s="71"/>
      <c r="DA429" s="71"/>
      <c r="DB429" s="71"/>
      <c r="DC429" s="71"/>
      <c r="DD429" s="71"/>
      <c r="DE429" s="71"/>
      <c r="DF429" s="71"/>
      <c r="DG429" s="71"/>
      <c r="DH429" s="71"/>
      <c r="DI429" s="71"/>
      <c r="DJ429" s="71"/>
      <c r="DK429" s="71"/>
      <c r="DL429" s="71"/>
      <c r="DM429" s="71"/>
      <c r="DN429" s="71"/>
      <c r="DO429" s="71"/>
      <c r="DP429" s="71"/>
      <c r="DQ429" s="71"/>
      <c r="DR429" s="71"/>
      <c r="DS429" s="71"/>
      <c r="DT429" s="71"/>
      <c r="DU429" s="71"/>
      <c r="DV429" s="71"/>
      <c r="DW429" s="71"/>
      <c r="DX429" s="71"/>
      <c r="DY429" s="71"/>
      <c r="DZ429" s="71"/>
      <c r="EA429" s="71"/>
      <c r="EB429" s="71"/>
      <c r="EC429" s="71"/>
      <c r="ED429" s="71"/>
      <c r="EE429" s="71"/>
      <c r="EF429" s="71"/>
      <c r="EG429" s="71"/>
      <c r="EH429" s="71"/>
      <c r="EI429" s="71"/>
      <c r="EJ429" s="71"/>
      <c r="EK429" s="71"/>
      <c r="EL429" s="71"/>
      <c r="EM429" s="71"/>
      <c r="EN429" s="71"/>
      <c r="EO429" s="71"/>
      <c r="EP429" s="71"/>
      <c r="EQ429" s="71"/>
      <c r="ER429" s="71"/>
      <c r="ES429" s="71"/>
      <c r="ET429" s="71"/>
      <c r="EU429" s="71"/>
      <c r="EV429" s="71"/>
      <c r="EW429" s="71"/>
      <c r="EX429" s="71"/>
      <c r="EY429" s="71"/>
      <c r="EZ429" s="71"/>
      <c r="FA429" s="71"/>
      <c r="FB429" s="71"/>
      <c r="FC429" s="71"/>
      <c r="FD429" s="71"/>
      <c r="FE429" s="71"/>
      <c r="FF429" s="71"/>
      <c r="FG429" s="71"/>
      <c r="FH429" s="71"/>
      <c r="FI429" s="71"/>
      <c r="FJ429" s="71"/>
      <c r="FK429" s="71"/>
      <c r="FL429" s="71"/>
    </row>
    <row r="430" spans="9:168" x14ac:dyDescent="0.2">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98"/>
      <c r="AG430" s="71"/>
      <c r="AH430" s="71"/>
      <c r="AI430" s="71"/>
      <c r="AJ430" s="71"/>
      <c r="AK430" s="71"/>
      <c r="AL430" s="98"/>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c r="CS430" s="71"/>
      <c r="CT430" s="71"/>
      <c r="CU430" s="71"/>
      <c r="CV430" s="71"/>
      <c r="CW430" s="71"/>
      <c r="CX430" s="71"/>
      <c r="CY430" s="71"/>
      <c r="CZ430" s="71"/>
      <c r="DA430" s="71"/>
      <c r="DB430" s="71"/>
      <c r="DC430" s="71"/>
      <c r="DD430" s="71"/>
      <c r="DE430" s="71"/>
      <c r="DF430" s="71"/>
      <c r="DG430" s="71"/>
      <c r="DH430" s="71"/>
      <c r="DI430" s="71"/>
      <c r="DJ430" s="71"/>
      <c r="DK430" s="71"/>
      <c r="DL430" s="71"/>
      <c r="DM430" s="71"/>
      <c r="DN430" s="71"/>
      <c r="DO430" s="71"/>
      <c r="DP430" s="71"/>
      <c r="DQ430" s="71"/>
      <c r="DR430" s="71"/>
      <c r="DS430" s="71"/>
      <c r="DT430" s="71"/>
      <c r="DU430" s="71"/>
      <c r="DV430" s="71"/>
      <c r="DW430" s="71"/>
      <c r="DX430" s="71"/>
      <c r="DY430" s="71"/>
      <c r="DZ430" s="71"/>
      <c r="EA430" s="71"/>
      <c r="EB430" s="71"/>
      <c r="EC430" s="71"/>
      <c r="ED430" s="71"/>
      <c r="EE430" s="71"/>
      <c r="EF430" s="71"/>
      <c r="EG430" s="71"/>
      <c r="EH430" s="71"/>
      <c r="EI430" s="71"/>
      <c r="EJ430" s="71"/>
      <c r="EK430" s="71"/>
      <c r="EL430" s="71"/>
      <c r="EM430" s="71"/>
      <c r="EN430" s="71"/>
      <c r="EO430" s="71"/>
      <c r="EP430" s="71"/>
      <c r="EQ430" s="71"/>
      <c r="ER430" s="71"/>
      <c r="ES430" s="71"/>
      <c r="ET430" s="71"/>
      <c r="EU430" s="71"/>
      <c r="EV430" s="71"/>
      <c r="EW430" s="71"/>
      <c r="EX430" s="71"/>
      <c r="EY430" s="71"/>
      <c r="EZ430" s="71"/>
      <c r="FA430" s="71"/>
      <c r="FB430" s="71"/>
      <c r="FC430" s="71"/>
      <c r="FD430" s="71"/>
      <c r="FE430" s="71"/>
      <c r="FF430" s="71"/>
      <c r="FG430" s="71"/>
      <c r="FH430" s="71"/>
      <c r="FI430" s="71"/>
      <c r="FJ430" s="71"/>
      <c r="FK430" s="71"/>
      <c r="FL430" s="71"/>
    </row>
    <row r="431" spans="9:168" x14ac:dyDescent="0.2">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98"/>
      <c r="AG431" s="71"/>
      <c r="AH431" s="71"/>
      <c r="AI431" s="71"/>
      <c r="AJ431" s="71"/>
      <c r="AK431" s="71"/>
      <c r="AL431" s="98"/>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c r="CS431" s="71"/>
      <c r="CT431" s="71"/>
      <c r="CU431" s="71"/>
      <c r="CV431" s="71"/>
      <c r="CW431" s="71"/>
      <c r="CX431" s="71"/>
      <c r="CY431" s="71"/>
      <c r="CZ431" s="71"/>
      <c r="DA431" s="71"/>
      <c r="DB431" s="71"/>
      <c r="DC431" s="71"/>
      <c r="DD431" s="71"/>
      <c r="DE431" s="71"/>
      <c r="DF431" s="71"/>
      <c r="DG431" s="71"/>
      <c r="DH431" s="71"/>
      <c r="DI431" s="71"/>
      <c r="DJ431" s="71"/>
      <c r="DK431" s="71"/>
      <c r="DL431" s="71"/>
      <c r="DM431" s="71"/>
      <c r="DN431" s="71"/>
      <c r="DO431" s="71"/>
      <c r="DP431" s="71"/>
      <c r="DQ431" s="71"/>
      <c r="DR431" s="71"/>
      <c r="DS431" s="71"/>
      <c r="DT431" s="71"/>
      <c r="DU431" s="71"/>
      <c r="DV431" s="71"/>
      <c r="DW431" s="71"/>
      <c r="DX431" s="71"/>
      <c r="DY431" s="71"/>
      <c r="DZ431" s="71"/>
      <c r="EA431" s="71"/>
      <c r="EB431" s="71"/>
      <c r="EC431" s="71"/>
      <c r="ED431" s="71"/>
      <c r="EE431" s="71"/>
      <c r="EF431" s="71"/>
      <c r="EG431" s="71"/>
      <c r="EH431" s="71"/>
      <c r="EI431" s="71"/>
      <c r="EJ431" s="71"/>
      <c r="EK431" s="71"/>
      <c r="EL431" s="71"/>
      <c r="EM431" s="71"/>
      <c r="EN431" s="71"/>
      <c r="EO431" s="71"/>
      <c r="EP431" s="71"/>
      <c r="EQ431" s="71"/>
      <c r="ER431" s="71"/>
      <c r="ES431" s="71"/>
      <c r="ET431" s="71"/>
      <c r="EU431" s="71"/>
      <c r="EV431" s="71"/>
      <c r="EW431" s="71"/>
      <c r="EX431" s="71"/>
      <c r="EY431" s="71"/>
      <c r="EZ431" s="71"/>
      <c r="FA431" s="71"/>
      <c r="FB431" s="71"/>
      <c r="FC431" s="71"/>
      <c r="FD431" s="71"/>
      <c r="FE431" s="71"/>
      <c r="FF431" s="71"/>
      <c r="FG431" s="71"/>
      <c r="FH431" s="71"/>
      <c r="FI431" s="71"/>
      <c r="FJ431" s="71"/>
      <c r="FK431" s="71"/>
      <c r="FL431" s="71"/>
    </row>
    <row r="432" spans="9:168" x14ac:dyDescent="0.2">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98"/>
      <c r="AG432" s="71"/>
      <c r="AH432" s="71"/>
      <c r="AI432" s="71"/>
      <c r="AJ432" s="71"/>
      <c r="AK432" s="71"/>
      <c r="AL432" s="98"/>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c r="CS432" s="71"/>
      <c r="CT432" s="71"/>
      <c r="CU432" s="71"/>
      <c r="CV432" s="71"/>
      <c r="CW432" s="71"/>
      <c r="CX432" s="71"/>
      <c r="CY432" s="71"/>
      <c r="CZ432" s="71"/>
      <c r="DA432" s="71"/>
      <c r="DB432" s="71"/>
      <c r="DC432" s="71"/>
      <c r="DD432" s="71"/>
      <c r="DE432" s="71"/>
      <c r="DF432" s="71"/>
      <c r="DG432" s="71"/>
      <c r="DH432" s="71"/>
      <c r="DI432" s="71"/>
      <c r="DJ432" s="71"/>
      <c r="DK432" s="71"/>
      <c r="DL432" s="71"/>
      <c r="DM432" s="71"/>
      <c r="DN432" s="71"/>
      <c r="DO432" s="71"/>
      <c r="DP432" s="71"/>
      <c r="DQ432" s="71"/>
      <c r="DR432" s="71"/>
      <c r="DS432" s="71"/>
      <c r="DT432" s="71"/>
      <c r="DU432" s="71"/>
      <c r="DV432" s="71"/>
      <c r="DW432" s="71"/>
      <c r="DX432" s="71"/>
      <c r="DY432" s="71"/>
      <c r="DZ432" s="71"/>
      <c r="EA432" s="71"/>
      <c r="EB432" s="71"/>
      <c r="EC432" s="71"/>
      <c r="ED432" s="71"/>
      <c r="EE432" s="71"/>
      <c r="EF432" s="71"/>
      <c r="EG432" s="71"/>
      <c r="EH432" s="71"/>
      <c r="EI432" s="71"/>
      <c r="EJ432" s="71"/>
      <c r="EK432" s="71"/>
      <c r="EL432" s="71"/>
      <c r="EM432" s="71"/>
      <c r="EN432" s="71"/>
      <c r="EO432" s="71"/>
      <c r="EP432" s="71"/>
      <c r="EQ432" s="71"/>
      <c r="ER432" s="71"/>
      <c r="ES432" s="71"/>
      <c r="ET432" s="71"/>
      <c r="EU432" s="71"/>
      <c r="EV432" s="71"/>
      <c r="EW432" s="71"/>
      <c r="EX432" s="71"/>
      <c r="EY432" s="71"/>
      <c r="EZ432" s="71"/>
      <c r="FA432" s="71"/>
      <c r="FB432" s="71"/>
      <c r="FC432" s="71"/>
      <c r="FD432" s="71"/>
      <c r="FE432" s="71"/>
      <c r="FF432" s="71"/>
      <c r="FG432" s="71"/>
      <c r="FH432" s="71"/>
      <c r="FI432" s="71"/>
      <c r="FJ432" s="71"/>
      <c r="FK432" s="71"/>
      <c r="FL432" s="71"/>
    </row>
    <row r="433" spans="9:168" x14ac:dyDescent="0.2">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98"/>
      <c r="AG433" s="71"/>
      <c r="AH433" s="71"/>
      <c r="AI433" s="71"/>
      <c r="AJ433" s="71"/>
      <c r="AK433" s="71"/>
      <c r="AL433" s="98"/>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71"/>
      <c r="CW433" s="71"/>
      <c r="CX433" s="71"/>
      <c r="CY433" s="71"/>
      <c r="CZ433" s="71"/>
      <c r="DA433" s="71"/>
      <c r="DB433" s="71"/>
      <c r="DC433" s="71"/>
      <c r="DD433" s="71"/>
      <c r="DE433" s="71"/>
      <c r="DF433" s="71"/>
      <c r="DG433" s="71"/>
      <c r="DH433" s="71"/>
      <c r="DI433" s="71"/>
      <c r="DJ433" s="71"/>
      <c r="DK433" s="71"/>
      <c r="DL433" s="71"/>
      <c r="DM433" s="71"/>
      <c r="DN433" s="71"/>
      <c r="DO433" s="71"/>
      <c r="DP433" s="71"/>
      <c r="DQ433" s="71"/>
      <c r="DR433" s="71"/>
      <c r="DS433" s="71"/>
      <c r="DT433" s="71"/>
      <c r="DU433" s="71"/>
      <c r="DV433" s="71"/>
      <c r="DW433" s="71"/>
      <c r="DX433" s="71"/>
      <c r="DY433" s="71"/>
      <c r="DZ433" s="71"/>
      <c r="EA433" s="71"/>
      <c r="EB433" s="71"/>
      <c r="EC433" s="71"/>
      <c r="ED433" s="71"/>
      <c r="EE433" s="71"/>
      <c r="EF433" s="71"/>
      <c r="EG433" s="71"/>
      <c r="EH433" s="71"/>
      <c r="EI433" s="71"/>
      <c r="EJ433" s="71"/>
      <c r="EK433" s="71"/>
      <c r="EL433" s="71"/>
      <c r="EM433" s="71"/>
      <c r="EN433" s="71"/>
      <c r="EO433" s="71"/>
      <c r="EP433" s="71"/>
      <c r="EQ433" s="71"/>
      <c r="ER433" s="71"/>
      <c r="ES433" s="71"/>
      <c r="ET433" s="71"/>
      <c r="EU433" s="71"/>
      <c r="EV433" s="71"/>
      <c r="EW433" s="71"/>
      <c r="EX433" s="71"/>
      <c r="EY433" s="71"/>
      <c r="EZ433" s="71"/>
      <c r="FA433" s="71"/>
      <c r="FB433" s="71"/>
      <c r="FC433" s="71"/>
      <c r="FD433" s="71"/>
      <c r="FE433" s="71"/>
      <c r="FF433" s="71"/>
      <c r="FG433" s="71"/>
      <c r="FH433" s="71"/>
      <c r="FI433" s="71"/>
      <c r="FJ433" s="71"/>
      <c r="FK433" s="71"/>
      <c r="FL433" s="71"/>
    </row>
    <row r="434" spans="9:168" x14ac:dyDescent="0.2">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98"/>
      <c r="AG434" s="71"/>
      <c r="AH434" s="71"/>
      <c r="AI434" s="71"/>
      <c r="AJ434" s="71"/>
      <c r="AK434" s="71"/>
      <c r="AL434" s="98"/>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c r="CS434" s="71"/>
      <c r="CT434" s="71"/>
      <c r="CU434" s="71"/>
      <c r="CV434" s="71"/>
      <c r="CW434" s="71"/>
      <c r="CX434" s="71"/>
      <c r="CY434" s="71"/>
      <c r="CZ434" s="71"/>
      <c r="DA434" s="71"/>
      <c r="DB434" s="71"/>
      <c r="DC434" s="71"/>
      <c r="DD434" s="71"/>
      <c r="DE434" s="71"/>
      <c r="DF434" s="71"/>
      <c r="DG434" s="71"/>
      <c r="DH434" s="71"/>
      <c r="DI434" s="71"/>
      <c r="DJ434" s="71"/>
      <c r="DK434" s="71"/>
      <c r="DL434" s="71"/>
      <c r="DM434" s="71"/>
      <c r="DN434" s="71"/>
      <c r="DO434" s="71"/>
      <c r="DP434" s="71"/>
      <c r="DQ434" s="71"/>
      <c r="DR434" s="71"/>
      <c r="DS434" s="71"/>
      <c r="DT434" s="71"/>
      <c r="DU434" s="71"/>
      <c r="DV434" s="71"/>
      <c r="DW434" s="71"/>
      <c r="DX434" s="71"/>
      <c r="DY434" s="71"/>
      <c r="DZ434" s="71"/>
      <c r="EA434" s="71"/>
      <c r="EB434" s="71"/>
      <c r="EC434" s="71"/>
      <c r="ED434" s="71"/>
      <c r="EE434" s="71"/>
      <c r="EF434" s="71"/>
      <c r="EG434" s="71"/>
      <c r="EH434" s="71"/>
      <c r="EI434" s="71"/>
      <c r="EJ434" s="71"/>
      <c r="EK434" s="71"/>
      <c r="EL434" s="71"/>
      <c r="EM434" s="71"/>
      <c r="EN434" s="71"/>
      <c r="EO434" s="71"/>
      <c r="EP434" s="71"/>
      <c r="EQ434" s="71"/>
      <c r="ER434" s="71"/>
      <c r="ES434" s="71"/>
      <c r="ET434" s="71"/>
      <c r="EU434" s="71"/>
      <c r="EV434" s="71"/>
      <c r="EW434" s="71"/>
      <c r="EX434" s="71"/>
      <c r="EY434" s="71"/>
      <c r="EZ434" s="71"/>
      <c r="FA434" s="71"/>
      <c r="FB434" s="71"/>
      <c r="FC434" s="71"/>
      <c r="FD434" s="71"/>
      <c r="FE434" s="71"/>
      <c r="FF434" s="71"/>
      <c r="FG434" s="71"/>
      <c r="FH434" s="71"/>
      <c r="FI434" s="71"/>
      <c r="FJ434" s="71"/>
      <c r="FK434" s="71"/>
      <c r="FL434" s="71"/>
    </row>
    <row r="435" spans="9:168" x14ac:dyDescent="0.2">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98"/>
      <c r="AG435" s="71"/>
      <c r="AH435" s="71"/>
      <c r="AI435" s="71"/>
      <c r="AJ435" s="71"/>
      <c r="AK435" s="71"/>
      <c r="AL435" s="98"/>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71"/>
      <c r="CW435" s="71"/>
      <c r="CX435" s="71"/>
      <c r="CY435" s="71"/>
      <c r="CZ435" s="71"/>
      <c r="DA435" s="71"/>
      <c r="DB435" s="71"/>
      <c r="DC435" s="71"/>
      <c r="DD435" s="71"/>
      <c r="DE435" s="71"/>
      <c r="DF435" s="71"/>
      <c r="DG435" s="71"/>
      <c r="DH435" s="71"/>
      <c r="DI435" s="71"/>
      <c r="DJ435" s="71"/>
      <c r="DK435" s="71"/>
      <c r="DL435" s="71"/>
      <c r="DM435" s="71"/>
      <c r="DN435" s="71"/>
      <c r="DO435" s="71"/>
      <c r="DP435" s="71"/>
      <c r="DQ435" s="71"/>
      <c r="DR435" s="71"/>
      <c r="DS435" s="71"/>
      <c r="DT435" s="71"/>
      <c r="DU435" s="71"/>
      <c r="DV435" s="71"/>
      <c r="DW435" s="71"/>
      <c r="DX435" s="71"/>
      <c r="DY435" s="71"/>
      <c r="DZ435" s="71"/>
      <c r="EA435" s="71"/>
      <c r="EB435" s="71"/>
      <c r="EC435" s="71"/>
      <c r="ED435" s="71"/>
      <c r="EE435" s="71"/>
      <c r="EF435" s="71"/>
      <c r="EG435" s="71"/>
      <c r="EH435" s="71"/>
      <c r="EI435" s="71"/>
      <c r="EJ435" s="71"/>
      <c r="EK435" s="71"/>
      <c r="EL435" s="71"/>
      <c r="EM435" s="71"/>
      <c r="EN435" s="71"/>
      <c r="EO435" s="71"/>
      <c r="EP435" s="71"/>
      <c r="EQ435" s="71"/>
      <c r="ER435" s="71"/>
      <c r="ES435" s="71"/>
      <c r="ET435" s="71"/>
      <c r="EU435" s="71"/>
      <c r="EV435" s="71"/>
      <c r="EW435" s="71"/>
      <c r="EX435" s="71"/>
      <c r="EY435" s="71"/>
      <c r="EZ435" s="71"/>
      <c r="FA435" s="71"/>
      <c r="FB435" s="71"/>
      <c r="FC435" s="71"/>
      <c r="FD435" s="71"/>
      <c r="FE435" s="71"/>
      <c r="FF435" s="71"/>
      <c r="FG435" s="71"/>
      <c r="FH435" s="71"/>
      <c r="FI435" s="71"/>
      <c r="FJ435" s="71"/>
      <c r="FK435" s="71"/>
      <c r="FL435" s="71"/>
    </row>
    <row r="436" spans="9:168" x14ac:dyDescent="0.2">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98"/>
      <c r="AG436" s="71"/>
      <c r="AH436" s="71"/>
      <c r="AI436" s="71"/>
      <c r="AJ436" s="71"/>
      <c r="AK436" s="71"/>
      <c r="AL436" s="98"/>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71"/>
      <c r="CW436" s="71"/>
      <c r="CX436" s="71"/>
      <c r="CY436" s="71"/>
      <c r="CZ436" s="71"/>
      <c r="DA436" s="71"/>
      <c r="DB436" s="71"/>
      <c r="DC436" s="71"/>
      <c r="DD436" s="71"/>
      <c r="DE436" s="71"/>
      <c r="DF436" s="71"/>
      <c r="DG436" s="71"/>
      <c r="DH436" s="71"/>
      <c r="DI436" s="71"/>
      <c r="DJ436" s="71"/>
      <c r="DK436" s="71"/>
      <c r="DL436" s="71"/>
      <c r="DM436" s="71"/>
      <c r="DN436" s="71"/>
      <c r="DO436" s="71"/>
      <c r="DP436" s="71"/>
      <c r="DQ436" s="71"/>
      <c r="DR436" s="71"/>
      <c r="DS436" s="71"/>
      <c r="DT436" s="71"/>
      <c r="DU436" s="71"/>
      <c r="DV436" s="71"/>
      <c r="DW436" s="71"/>
      <c r="DX436" s="71"/>
      <c r="DY436" s="71"/>
      <c r="DZ436" s="71"/>
      <c r="EA436" s="71"/>
      <c r="EB436" s="71"/>
      <c r="EC436" s="71"/>
      <c r="ED436" s="71"/>
      <c r="EE436" s="71"/>
      <c r="EF436" s="71"/>
      <c r="EG436" s="71"/>
      <c r="EH436" s="71"/>
      <c r="EI436" s="71"/>
      <c r="EJ436" s="71"/>
      <c r="EK436" s="71"/>
      <c r="EL436" s="71"/>
      <c r="EM436" s="71"/>
      <c r="EN436" s="71"/>
      <c r="EO436" s="71"/>
      <c r="EP436" s="71"/>
      <c r="EQ436" s="71"/>
      <c r="ER436" s="71"/>
      <c r="ES436" s="71"/>
      <c r="ET436" s="71"/>
      <c r="EU436" s="71"/>
      <c r="EV436" s="71"/>
      <c r="EW436" s="71"/>
      <c r="EX436" s="71"/>
      <c r="EY436" s="71"/>
      <c r="EZ436" s="71"/>
      <c r="FA436" s="71"/>
      <c r="FB436" s="71"/>
      <c r="FC436" s="71"/>
      <c r="FD436" s="71"/>
      <c r="FE436" s="71"/>
      <c r="FF436" s="71"/>
      <c r="FG436" s="71"/>
      <c r="FH436" s="71"/>
      <c r="FI436" s="71"/>
      <c r="FJ436" s="71"/>
      <c r="FK436" s="71"/>
      <c r="FL436" s="71"/>
    </row>
    <row r="437" spans="9:168" x14ac:dyDescent="0.2">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98"/>
      <c r="AG437" s="71"/>
      <c r="AH437" s="71"/>
      <c r="AI437" s="71"/>
      <c r="AJ437" s="71"/>
      <c r="AK437" s="71"/>
      <c r="AL437" s="98"/>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71"/>
      <c r="CW437" s="71"/>
      <c r="CX437" s="71"/>
      <c r="CY437" s="71"/>
      <c r="CZ437" s="71"/>
      <c r="DA437" s="71"/>
      <c r="DB437" s="71"/>
      <c r="DC437" s="71"/>
      <c r="DD437" s="71"/>
      <c r="DE437" s="71"/>
      <c r="DF437" s="71"/>
      <c r="DG437" s="71"/>
      <c r="DH437" s="71"/>
      <c r="DI437" s="71"/>
      <c r="DJ437" s="71"/>
      <c r="DK437" s="71"/>
      <c r="DL437" s="71"/>
      <c r="DM437" s="71"/>
      <c r="DN437" s="71"/>
      <c r="DO437" s="71"/>
      <c r="DP437" s="71"/>
      <c r="DQ437" s="71"/>
      <c r="DR437" s="71"/>
      <c r="DS437" s="71"/>
      <c r="DT437" s="71"/>
      <c r="DU437" s="71"/>
      <c r="DV437" s="71"/>
      <c r="DW437" s="71"/>
      <c r="DX437" s="71"/>
      <c r="DY437" s="71"/>
      <c r="DZ437" s="71"/>
      <c r="EA437" s="71"/>
      <c r="EB437" s="71"/>
      <c r="EC437" s="71"/>
      <c r="ED437" s="71"/>
      <c r="EE437" s="71"/>
      <c r="EF437" s="71"/>
      <c r="EG437" s="71"/>
      <c r="EH437" s="71"/>
      <c r="EI437" s="71"/>
      <c r="EJ437" s="71"/>
      <c r="EK437" s="71"/>
      <c r="EL437" s="71"/>
      <c r="EM437" s="71"/>
      <c r="EN437" s="71"/>
      <c r="EO437" s="71"/>
      <c r="EP437" s="71"/>
      <c r="EQ437" s="71"/>
      <c r="ER437" s="71"/>
      <c r="ES437" s="71"/>
      <c r="ET437" s="71"/>
      <c r="EU437" s="71"/>
      <c r="EV437" s="71"/>
      <c r="EW437" s="71"/>
      <c r="EX437" s="71"/>
      <c r="EY437" s="71"/>
      <c r="EZ437" s="71"/>
      <c r="FA437" s="71"/>
      <c r="FB437" s="71"/>
      <c r="FC437" s="71"/>
      <c r="FD437" s="71"/>
      <c r="FE437" s="71"/>
      <c r="FF437" s="71"/>
      <c r="FG437" s="71"/>
      <c r="FH437" s="71"/>
      <c r="FI437" s="71"/>
      <c r="FJ437" s="71"/>
      <c r="FK437" s="71"/>
      <c r="FL437" s="71"/>
    </row>
    <row r="438" spans="9:168" x14ac:dyDescent="0.2">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98"/>
      <c r="AG438" s="71"/>
      <c r="AH438" s="71"/>
      <c r="AI438" s="71"/>
      <c r="AJ438" s="71"/>
      <c r="AK438" s="71"/>
      <c r="AL438" s="98"/>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71"/>
      <c r="CW438" s="71"/>
      <c r="CX438" s="71"/>
      <c r="CY438" s="71"/>
      <c r="CZ438" s="71"/>
      <c r="DA438" s="71"/>
      <c r="DB438" s="71"/>
      <c r="DC438" s="71"/>
      <c r="DD438" s="71"/>
      <c r="DE438" s="71"/>
      <c r="DF438" s="71"/>
      <c r="DG438" s="71"/>
      <c r="DH438" s="71"/>
      <c r="DI438" s="71"/>
      <c r="DJ438" s="71"/>
      <c r="DK438" s="71"/>
      <c r="DL438" s="71"/>
      <c r="DM438" s="71"/>
      <c r="DN438" s="71"/>
      <c r="DO438" s="71"/>
      <c r="DP438" s="71"/>
      <c r="DQ438" s="71"/>
      <c r="DR438" s="71"/>
      <c r="DS438" s="71"/>
      <c r="DT438" s="71"/>
      <c r="DU438" s="71"/>
      <c r="DV438" s="71"/>
      <c r="DW438" s="71"/>
      <c r="DX438" s="71"/>
      <c r="DY438" s="71"/>
      <c r="DZ438" s="71"/>
      <c r="EA438" s="71"/>
      <c r="EB438" s="71"/>
      <c r="EC438" s="71"/>
      <c r="ED438" s="71"/>
      <c r="EE438" s="71"/>
      <c r="EF438" s="71"/>
      <c r="EG438" s="71"/>
      <c r="EH438" s="71"/>
      <c r="EI438" s="71"/>
      <c r="EJ438" s="71"/>
      <c r="EK438" s="71"/>
      <c r="EL438" s="71"/>
      <c r="EM438" s="71"/>
      <c r="EN438" s="71"/>
      <c r="EO438" s="71"/>
      <c r="EP438" s="71"/>
      <c r="EQ438" s="71"/>
      <c r="ER438" s="71"/>
      <c r="ES438" s="71"/>
      <c r="ET438" s="71"/>
      <c r="EU438" s="71"/>
      <c r="EV438" s="71"/>
      <c r="EW438" s="71"/>
      <c r="EX438" s="71"/>
      <c r="EY438" s="71"/>
      <c r="EZ438" s="71"/>
      <c r="FA438" s="71"/>
      <c r="FB438" s="71"/>
      <c r="FC438" s="71"/>
      <c r="FD438" s="71"/>
      <c r="FE438" s="71"/>
      <c r="FF438" s="71"/>
      <c r="FG438" s="71"/>
      <c r="FH438" s="71"/>
      <c r="FI438" s="71"/>
      <c r="FJ438" s="71"/>
      <c r="FK438" s="71"/>
      <c r="FL438" s="71"/>
    </row>
    <row r="439" spans="9:168" x14ac:dyDescent="0.2">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98"/>
      <c r="AG439" s="71"/>
      <c r="AH439" s="71"/>
      <c r="AI439" s="71"/>
      <c r="AJ439" s="71"/>
      <c r="AK439" s="71"/>
      <c r="AL439" s="98"/>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71"/>
      <c r="CW439" s="71"/>
      <c r="CX439" s="71"/>
      <c r="CY439" s="71"/>
      <c r="CZ439" s="71"/>
      <c r="DA439" s="71"/>
      <c r="DB439" s="71"/>
      <c r="DC439" s="71"/>
      <c r="DD439" s="71"/>
      <c r="DE439" s="71"/>
      <c r="DF439" s="71"/>
      <c r="DG439" s="71"/>
      <c r="DH439" s="71"/>
      <c r="DI439" s="71"/>
      <c r="DJ439" s="71"/>
      <c r="DK439" s="71"/>
      <c r="DL439" s="71"/>
      <c r="DM439" s="71"/>
      <c r="DN439" s="71"/>
      <c r="DO439" s="71"/>
      <c r="DP439" s="71"/>
      <c r="DQ439" s="71"/>
      <c r="DR439" s="71"/>
      <c r="DS439" s="71"/>
      <c r="DT439" s="71"/>
      <c r="DU439" s="71"/>
      <c r="DV439" s="71"/>
      <c r="DW439" s="71"/>
      <c r="DX439" s="71"/>
      <c r="DY439" s="71"/>
      <c r="DZ439" s="71"/>
      <c r="EA439" s="71"/>
      <c r="EB439" s="71"/>
      <c r="EC439" s="71"/>
      <c r="ED439" s="71"/>
      <c r="EE439" s="71"/>
      <c r="EF439" s="71"/>
      <c r="EG439" s="71"/>
      <c r="EH439" s="71"/>
      <c r="EI439" s="71"/>
      <c r="EJ439" s="71"/>
      <c r="EK439" s="71"/>
      <c r="EL439" s="71"/>
      <c r="EM439" s="71"/>
      <c r="EN439" s="71"/>
      <c r="EO439" s="71"/>
      <c r="EP439" s="71"/>
      <c r="EQ439" s="71"/>
      <c r="ER439" s="71"/>
      <c r="ES439" s="71"/>
      <c r="ET439" s="71"/>
      <c r="EU439" s="71"/>
      <c r="EV439" s="71"/>
      <c r="EW439" s="71"/>
      <c r="EX439" s="71"/>
      <c r="EY439" s="71"/>
      <c r="EZ439" s="71"/>
      <c r="FA439" s="71"/>
      <c r="FB439" s="71"/>
      <c r="FC439" s="71"/>
      <c r="FD439" s="71"/>
      <c r="FE439" s="71"/>
      <c r="FF439" s="71"/>
      <c r="FG439" s="71"/>
      <c r="FH439" s="71"/>
      <c r="FI439" s="71"/>
      <c r="FJ439" s="71"/>
      <c r="FK439" s="71"/>
      <c r="FL439" s="71"/>
    </row>
    <row r="440" spans="9:168" x14ac:dyDescent="0.2">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98"/>
      <c r="AG440" s="71"/>
      <c r="AH440" s="71"/>
      <c r="AI440" s="71"/>
      <c r="AJ440" s="71"/>
      <c r="AK440" s="71"/>
      <c r="AL440" s="98"/>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71"/>
      <c r="CW440" s="71"/>
      <c r="CX440" s="71"/>
      <c r="CY440" s="71"/>
      <c r="CZ440" s="71"/>
      <c r="DA440" s="71"/>
      <c r="DB440" s="71"/>
      <c r="DC440" s="71"/>
      <c r="DD440" s="71"/>
      <c r="DE440" s="71"/>
      <c r="DF440" s="71"/>
      <c r="DG440" s="71"/>
      <c r="DH440" s="71"/>
      <c r="DI440" s="71"/>
      <c r="DJ440" s="71"/>
      <c r="DK440" s="71"/>
      <c r="DL440" s="71"/>
      <c r="DM440" s="71"/>
      <c r="DN440" s="71"/>
      <c r="DO440" s="71"/>
      <c r="DP440" s="71"/>
      <c r="DQ440" s="71"/>
      <c r="DR440" s="71"/>
      <c r="DS440" s="71"/>
      <c r="DT440" s="71"/>
      <c r="DU440" s="71"/>
      <c r="DV440" s="71"/>
      <c r="DW440" s="71"/>
      <c r="DX440" s="71"/>
      <c r="DY440" s="71"/>
      <c r="DZ440" s="71"/>
      <c r="EA440" s="71"/>
      <c r="EB440" s="71"/>
      <c r="EC440" s="71"/>
      <c r="ED440" s="71"/>
      <c r="EE440" s="71"/>
      <c r="EF440" s="71"/>
      <c r="EG440" s="71"/>
      <c r="EH440" s="71"/>
      <c r="EI440" s="71"/>
      <c r="EJ440" s="71"/>
      <c r="EK440" s="71"/>
      <c r="EL440" s="71"/>
      <c r="EM440" s="71"/>
      <c r="EN440" s="71"/>
      <c r="EO440" s="71"/>
      <c r="EP440" s="71"/>
      <c r="EQ440" s="71"/>
      <c r="ER440" s="71"/>
      <c r="ES440" s="71"/>
      <c r="ET440" s="71"/>
      <c r="EU440" s="71"/>
      <c r="EV440" s="71"/>
      <c r="EW440" s="71"/>
      <c r="EX440" s="71"/>
      <c r="EY440" s="71"/>
      <c r="EZ440" s="71"/>
      <c r="FA440" s="71"/>
      <c r="FB440" s="71"/>
      <c r="FC440" s="71"/>
      <c r="FD440" s="71"/>
      <c r="FE440" s="71"/>
      <c r="FF440" s="71"/>
      <c r="FG440" s="71"/>
      <c r="FH440" s="71"/>
      <c r="FI440" s="71"/>
      <c r="FJ440" s="71"/>
      <c r="FK440" s="71"/>
      <c r="FL440" s="71"/>
    </row>
    <row r="441" spans="9:168" x14ac:dyDescent="0.2">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98"/>
      <c r="AG441" s="71"/>
      <c r="AH441" s="71"/>
      <c r="AI441" s="71"/>
      <c r="AJ441" s="71"/>
      <c r="AK441" s="71"/>
      <c r="AL441" s="98"/>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71"/>
      <c r="CW441" s="71"/>
      <c r="CX441" s="71"/>
      <c r="CY441" s="71"/>
      <c r="CZ441" s="71"/>
      <c r="DA441" s="71"/>
      <c r="DB441" s="71"/>
      <c r="DC441" s="71"/>
      <c r="DD441" s="71"/>
      <c r="DE441" s="71"/>
      <c r="DF441" s="71"/>
      <c r="DG441" s="71"/>
      <c r="DH441" s="71"/>
      <c r="DI441" s="71"/>
      <c r="DJ441" s="71"/>
      <c r="DK441" s="71"/>
      <c r="DL441" s="71"/>
      <c r="DM441" s="71"/>
      <c r="DN441" s="71"/>
      <c r="DO441" s="71"/>
      <c r="DP441" s="71"/>
      <c r="DQ441" s="71"/>
      <c r="DR441" s="71"/>
      <c r="DS441" s="71"/>
      <c r="DT441" s="71"/>
      <c r="DU441" s="71"/>
      <c r="DV441" s="71"/>
      <c r="DW441" s="71"/>
      <c r="DX441" s="71"/>
      <c r="DY441" s="71"/>
      <c r="DZ441" s="71"/>
      <c r="EA441" s="71"/>
      <c r="EB441" s="71"/>
      <c r="EC441" s="71"/>
      <c r="ED441" s="71"/>
      <c r="EE441" s="71"/>
      <c r="EF441" s="71"/>
      <c r="EG441" s="71"/>
      <c r="EH441" s="71"/>
      <c r="EI441" s="71"/>
      <c r="EJ441" s="71"/>
      <c r="EK441" s="71"/>
      <c r="EL441" s="71"/>
      <c r="EM441" s="71"/>
      <c r="EN441" s="71"/>
      <c r="EO441" s="71"/>
      <c r="EP441" s="71"/>
      <c r="EQ441" s="71"/>
      <c r="ER441" s="71"/>
      <c r="ES441" s="71"/>
      <c r="ET441" s="71"/>
      <c r="EU441" s="71"/>
      <c r="EV441" s="71"/>
      <c r="EW441" s="71"/>
      <c r="EX441" s="71"/>
      <c r="EY441" s="71"/>
      <c r="EZ441" s="71"/>
      <c r="FA441" s="71"/>
      <c r="FB441" s="71"/>
      <c r="FC441" s="71"/>
      <c r="FD441" s="71"/>
      <c r="FE441" s="71"/>
      <c r="FF441" s="71"/>
      <c r="FG441" s="71"/>
      <c r="FH441" s="71"/>
      <c r="FI441" s="71"/>
      <c r="FJ441" s="71"/>
      <c r="FK441" s="71"/>
      <c r="FL441" s="71"/>
    </row>
    <row r="442" spans="9:168" x14ac:dyDescent="0.2">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98"/>
      <c r="AG442" s="71"/>
      <c r="AH442" s="71"/>
      <c r="AI442" s="71"/>
      <c r="AJ442" s="71"/>
      <c r="AK442" s="71"/>
      <c r="AL442" s="98"/>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71"/>
      <c r="CW442" s="71"/>
      <c r="CX442" s="71"/>
      <c r="CY442" s="71"/>
      <c r="CZ442" s="71"/>
      <c r="DA442" s="71"/>
      <c r="DB442" s="71"/>
      <c r="DC442" s="71"/>
      <c r="DD442" s="71"/>
      <c r="DE442" s="71"/>
      <c r="DF442" s="71"/>
      <c r="DG442" s="71"/>
      <c r="DH442" s="71"/>
      <c r="DI442" s="71"/>
      <c r="DJ442" s="71"/>
      <c r="DK442" s="71"/>
      <c r="DL442" s="71"/>
      <c r="DM442" s="71"/>
      <c r="DN442" s="71"/>
      <c r="DO442" s="71"/>
      <c r="DP442" s="71"/>
      <c r="DQ442" s="71"/>
      <c r="DR442" s="71"/>
      <c r="DS442" s="71"/>
      <c r="DT442" s="71"/>
      <c r="DU442" s="71"/>
      <c r="DV442" s="71"/>
      <c r="DW442" s="71"/>
      <c r="DX442" s="71"/>
      <c r="DY442" s="71"/>
      <c r="DZ442" s="71"/>
      <c r="EA442" s="71"/>
      <c r="EB442" s="71"/>
      <c r="EC442" s="71"/>
      <c r="ED442" s="71"/>
      <c r="EE442" s="71"/>
      <c r="EF442" s="71"/>
      <c r="EG442" s="71"/>
      <c r="EH442" s="71"/>
      <c r="EI442" s="71"/>
      <c r="EJ442" s="71"/>
      <c r="EK442" s="71"/>
      <c r="EL442" s="71"/>
      <c r="EM442" s="71"/>
      <c r="EN442" s="71"/>
      <c r="EO442" s="71"/>
      <c r="EP442" s="71"/>
      <c r="EQ442" s="71"/>
      <c r="ER442" s="71"/>
      <c r="ES442" s="71"/>
      <c r="ET442" s="71"/>
      <c r="EU442" s="71"/>
      <c r="EV442" s="71"/>
      <c r="EW442" s="71"/>
      <c r="EX442" s="71"/>
      <c r="EY442" s="71"/>
      <c r="EZ442" s="71"/>
      <c r="FA442" s="71"/>
      <c r="FB442" s="71"/>
      <c r="FC442" s="71"/>
      <c r="FD442" s="71"/>
      <c r="FE442" s="71"/>
      <c r="FF442" s="71"/>
      <c r="FG442" s="71"/>
      <c r="FH442" s="71"/>
      <c r="FI442" s="71"/>
      <c r="FJ442" s="71"/>
      <c r="FK442" s="71"/>
      <c r="FL442" s="71"/>
    </row>
    <row r="443" spans="9:168" x14ac:dyDescent="0.2">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98"/>
      <c r="AG443" s="71"/>
      <c r="AH443" s="71"/>
      <c r="AI443" s="71"/>
      <c r="AJ443" s="71"/>
      <c r="AK443" s="71"/>
      <c r="AL443" s="98"/>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71"/>
      <c r="CW443" s="71"/>
      <c r="CX443" s="71"/>
      <c r="CY443" s="71"/>
      <c r="CZ443" s="71"/>
      <c r="DA443" s="71"/>
      <c r="DB443" s="71"/>
      <c r="DC443" s="71"/>
      <c r="DD443" s="71"/>
      <c r="DE443" s="71"/>
      <c r="DF443" s="71"/>
      <c r="DG443" s="71"/>
      <c r="DH443" s="71"/>
      <c r="DI443" s="71"/>
      <c r="DJ443" s="71"/>
      <c r="DK443" s="71"/>
      <c r="DL443" s="71"/>
      <c r="DM443" s="71"/>
      <c r="DN443" s="71"/>
      <c r="DO443" s="71"/>
      <c r="DP443" s="71"/>
      <c r="DQ443" s="71"/>
      <c r="DR443" s="71"/>
      <c r="DS443" s="71"/>
      <c r="DT443" s="71"/>
      <c r="DU443" s="71"/>
      <c r="DV443" s="71"/>
      <c r="DW443" s="71"/>
      <c r="DX443" s="71"/>
      <c r="DY443" s="71"/>
      <c r="DZ443" s="71"/>
      <c r="EA443" s="71"/>
      <c r="EB443" s="71"/>
      <c r="EC443" s="71"/>
      <c r="ED443" s="71"/>
      <c r="EE443" s="71"/>
      <c r="EF443" s="71"/>
      <c r="EG443" s="71"/>
      <c r="EH443" s="71"/>
      <c r="EI443" s="71"/>
      <c r="EJ443" s="71"/>
      <c r="EK443" s="71"/>
      <c r="EL443" s="71"/>
      <c r="EM443" s="71"/>
      <c r="EN443" s="71"/>
      <c r="EO443" s="71"/>
      <c r="EP443" s="71"/>
      <c r="EQ443" s="71"/>
      <c r="ER443" s="71"/>
      <c r="ES443" s="71"/>
      <c r="ET443" s="71"/>
      <c r="EU443" s="71"/>
      <c r="EV443" s="71"/>
      <c r="EW443" s="71"/>
      <c r="EX443" s="71"/>
      <c r="EY443" s="71"/>
      <c r="EZ443" s="71"/>
      <c r="FA443" s="71"/>
      <c r="FB443" s="71"/>
      <c r="FC443" s="71"/>
      <c r="FD443" s="71"/>
      <c r="FE443" s="71"/>
      <c r="FF443" s="71"/>
      <c r="FG443" s="71"/>
      <c r="FH443" s="71"/>
      <c r="FI443" s="71"/>
      <c r="FJ443" s="71"/>
      <c r="FK443" s="71"/>
      <c r="FL443" s="71"/>
    </row>
    <row r="444" spans="9:168" x14ac:dyDescent="0.2">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98"/>
      <c r="AG444" s="71"/>
      <c r="AH444" s="71"/>
      <c r="AI444" s="71"/>
      <c r="AJ444" s="71"/>
      <c r="AK444" s="71"/>
      <c r="AL444" s="98"/>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71"/>
      <c r="CW444" s="71"/>
      <c r="CX444" s="71"/>
      <c r="CY444" s="71"/>
      <c r="CZ444" s="71"/>
      <c r="DA444" s="71"/>
      <c r="DB444" s="71"/>
      <c r="DC444" s="71"/>
      <c r="DD444" s="71"/>
      <c r="DE444" s="71"/>
      <c r="DF444" s="71"/>
      <c r="DG444" s="71"/>
      <c r="DH444" s="71"/>
      <c r="DI444" s="71"/>
      <c r="DJ444" s="71"/>
      <c r="DK444" s="71"/>
      <c r="DL444" s="71"/>
      <c r="DM444" s="71"/>
      <c r="DN444" s="71"/>
      <c r="DO444" s="71"/>
      <c r="DP444" s="71"/>
      <c r="DQ444" s="71"/>
      <c r="DR444" s="71"/>
      <c r="DS444" s="71"/>
      <c r="DT444" s="71"/>
      <c r="DU444" s="71"/>
      <c r="DV444" s="71"/>
      <c r="DW444" s="71"/>
      <c r="DX444" s="71"/>
      <c r="DY444" s="71"/>
      <c r="DZ444" s="71"/>
      <c r="EA444" s="71"/>
      <c r="EB444" s="71"/>
      <c r="EC444" s="71"/>
      <c r="ED444" s="71"/>
      <c r="EE444" s="71"/>
      <c r="EF444" s="71"/>
      <c r="EG444" s="71"/>
      <c r="EH444" s="71"/>
      <c r="EI444" s="71"/>
      <c r="EJ444" s="71"/>
      <c r="EK444" s="71"/>
      <c r="EL444" s="71"/>
      <c r="EM444" s="71"/>
      <c r="EN444" s="71"/>
      <c r="EO444" s="71"/>
      <c r="EP444" s="71"/>
      <c r="EQ444" s="71"/>
      <c r="ER444" s="71"/>
      <c r="ES444" s="71"/>
      <c r="ET444" s="71"/>
      <c r="EU444" s="71"/>
      <c r="EV444" s="71"/>
      <c r="EW444" s="71"/>
      <c r="EX444" s="71"/>
      <c r="EY444" s="71"/>
      <c r="EZ444" s="71"/>
      <c r="FA444" s="71"/>
      <c r="FB444" s="71"/>
      <c r="FC444" s="71"/>
      <c r="FD444" s="71"/>
      <c r="FE444" s="71"/>
      <c r="FF444" s="71"/>
      <c r="FG444" s="71"/>
      <c r="FH444" s="71"/>
      <c r="FI444" s="71"/>
      <c r="FJ444" s="71"/>
      <c r="FK444" s="71"/>
      <c r="FL444" s="71"/>
    </row>
    <row r="445" spans="9:168" x14ac:dyDescent="0.2">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98"/>
      <c r="AG445" s="71"/>
      <c r="AH445" s="71"/>
      <c r="AI445" s="71"/>
      <c r="AJ445" s="71"/>
      <c r="AK445" s="71"/>
      <c r="AL445" s="98"/>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71"/>
      <c r="DD445" s="71"/>
      <c r="DE445" s="71"/>
      <c r="DF445" s="71"/>
      <c r="DG445" s="71"/>
      <c r="DH445" s="71"/>
      <c r="DI445" s="71"/>
      <c r="DJ445" s="71"/>
      <c r="DK445" s="71"/>
      <c r="DL445" s="71"/>
      <c r="DM445" s="71"/>
      <c r="DN445" s="71"/>
      <c r="DO445" s="71"/>
      <c r="DP445" s="71"/>
      <c r="DQ445" s="71"/>
      <c r="DR445" s="71"/>
      <c r="DS445" s="71"/>
      <c r="DT445" s="71"/>
      <c r="DU445" s="71"/>
      <c r="DV445" s="71"/>
      <c r="DW445" s="71"/>
      <c r="DX445" s="71"/>
      <c r="DY445" s="71"/>
      <c r="DZ445" s="71"/>
      <c r="EA445" s="71"/>
      <c r="EB445" s="71"/>
      <c r="EC445" s="71"/>
      <c r="ED445" s="71"/>
      <c r="EE445" s="71"/>
      <c r="EF445" s="71"/>
      <c r="EG445" s="71"/>
      <c r="EH445" s="71"/>
      <c r="EI445" s="71"/>
      <c r="EJ445" s="71"/>
      <c r="EK445" s="71"/>
      <c r="EL445" s="71"/>
      <c r="EM445" s="71"/>
      <c r="EN445" s="71"/>
      <c r="EO445" s="71"/>
      <c r="EP445" s="71"/>
      <c r="EQ445" s="71"/>
      <c r="ER445" s="71"/>
      <c r="ES445" s="71"/>
      <c r="ET445" s="71"/>
      <c r="EU445" s="71"/>
      <c r="EV445" s="71"/>
      <c r="EW445" s="71"/>
      <c r="EX445" s="71"/>
      <c r="EY445" s="71"/>
      <c r="EZ445" s="71"/>
      <c r="FA445" s="71"/>
      <c r="FB445" s="71"/>
      <c r="FC445" s="71"/>
      <c r="FD445" s="71"/>
      <c r="FE445" s="71"/>
      <c r="FF445" s="71"/>
      <c r="FG445" s="71"/>
      <c r="FH445" s="71"/>
      <c r="FI445" s="71"/>
      <c r="FJ445" s="71"/>
      <c r="FK445" s="71"/>
      <c r="FL445" s="71"/>
    </row>
    <row r="446" spans="9:168" x14ac:dyDescent="0.2">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98"/>
      <c r="AG446" s="71"/>
      <c r="AH446" s="71"/>
      <c r="AI446" s="71"/>
      <c r="AJ446" s="71"/>
      <c r="AK446" s="71"/>
      <c r="AL446" s="98"/>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71"/>
      <c r="DD446" s="71"/>
      <c r="DE446" s="71"/>
      <c r="DF446" s="71"/>
      <c r="DG446" s="71"/>
      <c r="DH446" s="71"/>
      <c r="DI446" s="71"/>
      <c r="DJ446" s="71"/>
      <c r="DK446" s="71"/>
      <c r="DL446" s="71"/>
      <c r="DM446" s="71"/>
      <c r="DN446" s="71"/>
      <c r="DO446" s="71"/>
      <c r="DP446" s="71"/>
      <c r="DQ446" s="71"/>
      <c r="DR446" s="71"/>
      <c r="DS446" s="71"/>
      <c r="DT446" s="71"/>
      <c r="DU446" s="71"/>
      <c r="DV446" s="71"/>
      <c r="DW446" s="71"/>
      <c r="DX446" s="71"/>
      <c r="DY446" s="71"/>
      <c r="DZ446" s="71"/>
      <c r="EA446" s="71"/>
      <c r="EB446" s="71"/>
      <c r="EC446" s="71"/>
      <c r="ED446" s="71"/>
      <c r="EE446" s="71"/>
      <c r="EF446" s="71"/>
      <c r="EG446" s="71"/>
      <c r="EH446" s="71"/>
      <c r="EI446" s="71"/>
      <c r="EJ446" s="71"/>
      <c r="EK446" s="71"/>
      <c r="EL446" s="71"/>
      <c r="EM446" s="71"/>
      <c r="EN446" s="71"/>
      <c r="EO446" s="71"/>
      <c r="EP446" s="71"/>
      <c r="EQ446" s="71"/>
      <c r="ER446" s="71"/>
      <c r="ES446" s="71"/>
      <c r="ET446" s="71"/>
      <c r="EU446" s="71"/>
      <c r="EV446" s="71"/>
      <c r="EW446" s="71"/>
      <c r="EX446" s="71"/>
      <c r="EY446" s="71"/>
      <c r="EZ446" s="71"/>
      <c r="FA446" s="71"/>
      <c r="FB446" s="71"/>
      <c r="FC446" s="71"/>
      <c r="FD446" s="71"/>
      <c r="FE446" s="71"/>
      <c r="FF446" s="71"/>
      <c r="FG446" s="71"/>
      <c r="FH446" s="71"/>
      <c r="FI446" s="71"/>
      <c r="FJ446" s="71"/>
      <c r="FK446" s="71"/>
      <c r="FL446" s="71"/>
    </row>
    <row r="447" spans="9:168" x14ac:dyDescent="0.2">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98"/>
      <c r="AG447" s="71"/>
      <c r="AH447" s="71"/>
      <c r="AI447" s="71"/>
      <c r="AJ447" s="71"/>
      <c r="AK447" s="71"/>
      <c r="AL447" s="98"/>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71"/>
      <c r="DD447" s="71"/>
      <c r="DE447" s="71"/>
      <c r="DF447" s="71"/>
      <c r="DG447" s="71"/>
      <c r="DH447" s="71"/>
      <c r="DI447" s="71"/>
      <c r="DJ447" s="71"/>
      <c r="DK447" s="71"/>
      <c r="DL447" s="71"/>
      <c r="DM447" s="71"/>
      <c r="DN447" s="71"/>
      <c r="DO447" s="71"/>
      <c r="DP447" s="71"/>
      <c r="DQ447" s="71"/>
      <c r="DR447" s="71"/>
      <c r="DS447" s="71"/>
      <c r="DT447" s="71"/>
      <c r="DU447" s="71"/>
      <c r="DV447" s="71"/>
      <c r="DW447" s="71"/>
      <c r="DX447" s="71"/>
      <c r="DY447" s="71"/>
      <c r="DZ447" s="71"/>
      <c r="EA447" s="71"/>
      <c r="EB447" s="71"/>
      <c r="EC447" s="71"/>
      <c r="ED447" s="71"/>
      <c r="EE447" s="71"/>
      <c r="EF447" s="71"/>
      <c r="EG447" s="71"/>
      <c r="EH447" s="71"/>
      <c r="EI447" s="71"/>
      <c r="EJ447" s="71"/>
      <c r="EK447" s="71"/>
      <c r="EL447" s="71"/>
      <c r="EM447" s="71"/>
      <c r="EN447" s="71"/>
      <c r="EO447" s="71"/>
      <c r="EP447" s="71"/>
      <c r="EQ447" s="71"/>
      <c r="ER447" s="71"/>
      <c r="ES447" s="71"/>
      <c r="ET447" s="71"/>
      <c r="EU447" s="71"/>
      <c r="EV447" s="71"/>
      <c r="EW447" s="71"/>
      <c r="EX447" s="71"/>
      <c r="EY447" s="71"/>
      <c r="EZ447" s="71"/>
      <c r="FA447" s="71"/>
      <c r="FB447" s="71"/>
      <c r="FC447" s="71"/>
      <c r="FD447" s="71"/>
      <c r="FE447" s="71"/>
      <c r="FF447" s="71"/>
      <c r="FG447" s="71"/>
      <c r="FH447" s="71"/>
      <c r="FI447" s="71"/>
      <c r="FJ447" s="71"/>
      <c r="FK447" s="71"/>
      <c r="FL447" s="71"/>
    </row>
    <row r="448" spans="9:168" x14ac:dyDescent="0.2">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98"/>
      <c r="AG448" s="71"/>
      <c r="AH448" s="71"/>
      <c r="AI448" s="71"/>
      <c r="AJ448" s="71"/>
      <c r="AK448" s="71"/>
      <c r="AL448" s="98"/>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71"/>
      <c r="DD448" s="71"/>
      <c r="DE448" s="71"/>
      <c r="DF448" s="71"/>
      <c r="DG448" s="71"/>
      <c r="DH448" s="71"/>
      <c r="DI448" s="71"/>
      <c r="DJ448" s="71"/>
      <c r="DK448" s="71"/>
      <c r="DL448" s="71"/>
      <c r="DM448" s="71"/>
      <c r="DN448" s="71"/>
      <c r="DO448" s="71"/>
      <c r="DP448" s="71"/>
      <c r="DQ448" s="71"/>
      <c r="DR448" s="71"/>
      <c r="DS448" s="71"/>
      <c r="DT448" s="71"/>
      <c r="DU448" s="71"/>
      <c r="DV448" s="71"/>
      <c r="DW448" s="71"/>
      <c r="DX448" s="71"/>
      <c r="DY448" s="71"/>
      <c r="DZ448" s="71"/>
      <c r="EA448" s="71"/>
      <c r="EB448" s="71"/>
      <c r="EC448" s="71"/>
      <c r="ED448" s="71"/>
      <c r="EE448" s="71"/>
      <c r="EF448" s="71"/>
      <c r="EG448" s="71"/>
      <c r="EH448" s="71"/>
      <c r="EI448" s="71"/>
      <c r="EJ448" s="71"/>
      <c r="EK448" s="71"/>
      <c r="EL448" s="71"/>
      <c r="EM448" s="71"/>
      <c r="EN448" s="71"/>
      <c r="EO448" s="71"/>
      <c r="EP448" s="71"/>
      <c r="EQ448" s="71"/>
      <c r="ER448" s="71"/>
      <c r="ES448" s="71"/>
      <c r="ET448" s="71"/>
      <c r="EU448" s="71"/>
      <c r="EV448" s="71"/>
      <c r="EW448" s="71"/>
      <c r="EX448" s="71"/>
      <c r="EY448" s="71"/>
      <c r="EZ448" s="71"/>
      <c r="FA448" s="71"/>
      <c r="FB448" s="71"/>
      <c r="FC448" s="71"/>
      <c r="FD448" s="71"/>
      <c r="FE448" s="71"/>
      <c r="FF448" s="71"/>
      <c r="FG448" s="71"/>
      <c r="FH448" s="71"/>
      <c r="FI448" s="71"/>
      <c r="FJ448" s="71"/>
      <c r="FK448" s="71"/>
      <c r="FL448" s="71"/>
    </row>
    <row r="449" spans="9:168" x14ac:dyDescent="0.2">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98"/>
      <c r="AG449" s="71"/>
      <c r="AH449" s="71"/>
      <c r="AI449" s="71"/>
      <c r="AJ449" s="71"/>
      <c r="AK449" s="71"/>
      <c r="AL449" s="98"/>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71"/>
      <c r="DD449" s="71"/>
      <c r="DE449" s="71"/>
      <c r="DF449" s="71"/>
      <c r="DG449" s="71"/>
      <c r="DH449" s="71"/>
      <c r="DI449" s="71"/>
      <c r="DJ449" s="71"/>
      <c r="DK449" s="71"/>
      <c r="DL449" s="71"/>
      <c r="DM449" s="71"/>
      <c r="DN449" s="71"/>
      <c r="DO449" s="71"/>
      <c r="DP449" s="71"/>
      <c r="DQ449" s="71"/>
      <c r="DR449" s="71"/>
      <c r="DS449" s="71"/>
      <c r="DT449" s="71"/>
      <c r="DU449" s="71"/>
      <c r="DV449" s="71"/>
      <c r="DW449" s="71"/>
      <c r="DX449" s="71"/>
      <c r="DY449" s="71"/>
      <c r="DZ449" s="71"/>
      <c r="EA449" s="71"/>
      <c r="EB449" s="71"/>
      <c r="EC449" s="71"/>
      <c r="ED449" s="71"/>
      <c r="EE449" s="71"/>
      <c r="EF449" s="71"/>
      <c r="EG449" s="71"/>
      <c r="EH449" s="71"/>
      <c r="EI449" s="71"/>
      <c r="EJ449" s="71"/>
      <c r="EK449" s="71"/>
      <c r="EL449" s="71"/>
      <c r="EM449" s="71"/>
      <c r="EN449" s="71"/>
      <c r="EO449" s="71"/>
      <c r="EP449" s="71"/>
      <c r="EQ449" s="71"/>
      <c r="ER449" s="71"/>
      <c r="ES449" s="71"/>
      <c r="ET449" s="71"/>
      <c r="EU449" s="71"/>
      <c r="EV449" s="71"/>
      <c r="EW449" s="71"/>
      <c r="EX449" s="71"/>
      <c r="EY449" s="71"/>
      <c r="EZ449" s="71"/>
      <c r="FA449" s="71"/>
      <c r="FB449" s="71"/>
      <c r="FC449" s="71"/>
      <c r="FD449" s="71"/>
      <c r="FE449" s="71"/>
      <c r="FF449" s="71"/>
      <c r="FG449" s="71"/>
      <c r="FH449" s="71"/>
      <c r="FI449" s="71"/>
      <c r="FJ449" s="71"/>
      <c r="FK449" s="71"/>
      <c r="FL449" s="71"/>
    </row>
    <row r="450" spans="9:168" x14ac:dyDescent="0.2">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98"/>
      <c r="AG450" s="71"/>
      <c r="AH450" s="71"/>
      <c r="AI450" s="71"/>
      <c r="AJ450" s="71"/>
      <c r="AK450" s="71"/>
      <c r="AL450" s="98"/>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71"/>
      <c r="DD450" s="71"/>
      <c r="DE450" s="71"/>
      <c r="DF450" s="71"/>
      <c r="DG450" s="71"/>
      <c r="DH450" s="71"/>
      <c r="DI450" s="71"/>
      <c r="DJ450" s="71"/>
      <c r="DK450" s="71"/>
      <c r="DL450" s="71"/>
      <c r="DM450" s="71"/>
      <c r="DN450" s="71"/>
      <c r="DO450" s="71"/>
      <c r="DP450" s="71"/>
      <c r="DQ450" s="71"/>
      <c r="DR450" s="71"/>
      <c r="DS450" s="71"/>
      <c r="DT450" s="71"/>
      <c r="DU450" s="71"/>
      <c r="DV450" s="71"/>
      <c r="DW450" s="71"/>
      <c r="DX450" s="71"/>
      <c r="DY450" s="71"/>
      <c r="DZ450" s="71"/>
      <c r="EA450" s="71"/>
      <c r="EB450" s="71"/>
      <c r="EC450" s="71"/>
      <c r="ED450" s="71"/>
      <c r="EE450" s="71"/>
      <c r="EF450" s="71"/>
      <c r="EG450" s="71"/>
      <c r="EH450" s="71"/>
      <c r="EI450" s="71"/>
      <c r="EJ450" s="71"/>
      <c r="EK450" s="71"/>
      <c r="EL450" s="71"/>
      <c r="EM450" s="71"/>
      <c r="EN450" s="71"/>
      <c r="EO450" s="71"/>
      <c r="EP450" s="71"/>
      <c r="EQ450" s="71"/>
      <c r="ER450" s="71"/>
      <c r="ES450" s="71"/>
      <c r="ET450" s="71"/>
      <c r="EU450" s="71"/>
      <c r="EV450" s="71"/>
      <c r="EW450" s="71"/>
      <c r="EX450" s="71"/>
      <c r="EY450" s="71"/>
      <c r="EZ450" s="71"/>
      <c r="FA450" s="71"/>
      <c r="FB450" s="71"/>
      <c r="FC450" s="71"/>
      <c r="FD450" s="71"/>
      <c r="FE450" s="71"/>
      <c r="FF450" s="71"/>
      <c r="FG450" s="71"/>
      <c r="FH450" s="71"/>
      <c r="FI450" s="71"/>
      <c r="FJ450" s="71"/>
      <c r="FK450" s="71"/>
      <c r="FL450" s="71"/>
    </row>
    <row r="451" spans="9:168" x14ac:dyDescent="0.2">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98"/>
      <c r="AG451" s="71"/>
      <c r="AH451" s="71"/>
      <c r="AI451" s="71"/>
      <c r="AJ451" s="71"/>
      <c r="AK451" s="71"/>
      <c r="AL451" s="98"/>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71"/>
      <c r="CW451" s="71"/>
      <c r="CX451" s="71"/>
      <c r="CY451" s="71"/>
      <c r="CZ451" s="71"/>
      <c r="DA451" s="71"/>
      <c r="DB451" s="71"/>
      <c r="DC451" s="71"/>
      <c r="DD451" s="71"/>
      <c r="DE451" s="71"/>
      <c r="DF451" s="71"/>
      <c r="DG451" s="71"/>
      <c r="DH451" s="71"/>
      <c r="DI451" s="71"/>
      <c r="DJ451" s="71"/>
      <c r="DK451" s="71"/>
      <c r="DL451" s="71"/>
      <c r="DM451" s="71"/>
      <c r="DN451" s="71"/>
      <c r="DO451" s="71"/>
      <c r="DP451" s="71"/>
      <c r="DQ451" s="71"/>
      <c r="DR451" s="71"/>
      <c r="DS451" s="71"/>
      <c r="DT451" s="71"/>
      <c r="DU451" s="71"/>
      <c r="DV451" s="71"/>
      <c r="DW451" s="71"/>
      <c r="DX451" s="71"/>
      <c r="DY451" s="71"/>
      <c r="DZ451" s="71"/>
      <c r="EA451" s="71"/>
      <c r="EB451" s="71"/>
      <c r="EC451" s="71"/>
      <c r="ED451" s="71"/>
      <c r="EE451" s="71"/>
      <c r="EF451" s="71"/>
      <c r="EG451" s="71"/>
      <c r="EH451" s="71"/>
      <c r="EI451" s="71"/>
      <c r="EJ451" s="71"/>
      <c r="EK451" s="71"/>
      <c r="EL451" s="71"/>
      <c r="EM451" s="71"/>
      <c r="EN451" s="71"/>
      <c r="EO451" s="71"/>
      <c r="EP451" s="71"/>
      <c r="EQ451" s="71"/>
      <c r="ER451" s="71"/>
      <c r="ES451" s="71"/>
      <c r="ET451" s="71"/>
      <c r="EU451" s="71"/>
      <c r="EV451" s="71"/>
      <c r="EW451" s="71"/>
      <c r="EX451" s="71"/>
      <c r="EY451" s="71"/>
      <c r="EZ451" s="71"/>
      <c r="FA451" s="71"/>
      <c r="FB451" s="71"/>
      <c r="FC451" s="71"/>
      <c r="FD451" s="71"/>
      <c r="FE451" s="71"/>
      <c r="FF451" s="71"/>
      <c r="FG451" s="71"/>
      <c r="FH451" s="71"/>
      <c r="FI451" s="71"/>
      <c r="FJ451" s="71"/>
      <c r="FK451" s="71"/>
      <c r="FL451" s="71"/>
    </row>
    <row r="452" spans="9:168" x14ac:dyDescent="0.2">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98"/>
      <c r="AG452" s="71"/>
      <c r="AH452" s="71"/>
      <c r="AI452" s="71"/>
      <c r="AJ452" s="71"/>
      <c r="AK452" s="71"/>
      <c r="AL452" s="98"/>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71"/>
      <c r="CW452" s="71"/>
      <c r="CX452" s="71"/>
      <c r="CY452" s="71"/>
      <c r="CZ452" s="71"/>
      <c r="DA452" s="71"/>
      <c r="DB452" s="71"/>
      <c r="DC452" s="71"/>
      <c r="DD452" s="71"/>
      <c r="DE452" s="71"/>
      <c r="DF452" s="71"/>
      <c r="DG452" s="71"/>
      <c r="DH452" s="71"/>
      <c r="DI452" s="71"/>
      <c r="DJ452" s="71"/>
      <c r="DK452" s="71"/>
      <c r="DL452" s="71"/>
      <c r="DM452" s="71"/>
      <c r="DN452" s="71"/>
      <c r="DO452" s="71"/>
      <c r="DP452" s="71"/>
      <c r="DQ452" s="71"/>
      <c r="DR452" s="71"/>
      <c r="DS452" s="71"/>
      <c r="DT452" s="71"/>
      <c r="DU452" s="71"/>
      <c r="DV452" s="71"/>
      <c r="DW452" s="71"/>
      <c r="DX452" s="71"/>
      <c r="DY452" s="71"/>
      <c r="DZ452" s="71"/>
      <c r="EA452" s="71"/>
      <c r="EB452" s="71"/>
      <c r="EC452" s="71"/>
      <c r="ED452" s="71"/>
      <c r="EE452" s="71"/>
      <c r="EF452" s="71"/>
      <c r="EG452" s="71"/>
      <c r="EH452" s="71"/>
      <c r="EI452" s="71"/>
      <c r="EJ452" s="71"/>
      <c r="EK452" s="71"/>
      <c r="EL452" s="71"/>
      <c r="EM452" s="71"/>
      <c r="EN452" s="71"/>
      <c r="EO452" s="71"/>
      <c r="EP452" s="71"/>
      <c r="EQ452" s="71"/>
      <c r="ER452" s="71"/>
      <c r="ES452" s="71"/>
      <c r="ET452" s="71"/>
      <c r="EU452" s="71"/>
      <c r="EV452" s="71"/>
      <c r="EW452" s="71"/>
      <c r="EX452" s="71"/>
      <c r="EY452" s="71"/>
      <c r="EZ452" s="71"/>
      <c r="FA452" s="71"/>
      <c r="FB452" s="71"/>
      <c r="FC452" s="71"/>
      <c r="FD452" s="71"/>
      <c r="FE452" s="71"/>
      <c r="FF452" s="71"/>
      <c r="FG452" s="71"/>
      <c r="FH452" s="71"/>
      <c r="FI452" s="71"/>
      <c r="FJ452" s="71"/>
      <c r="FK452" s="71"/>
      <c r="FL452" s="71"/>
    </row>
    <row r="453" spans="9:168" x14ac:dyDescent="0.2">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98"/>
      <c r="AG453" s="71"/>
      <c r="AH453" s="71"/>
      <c r="AI453" s="71"/>
      <c r="AJ453" s="71"/>
      <c r="AK453" s="71"/>
      <c r="AL453" s="98"/>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71"/>
      <c r="CW453" s="71"/>
      <c r="CX453" s="71"/>
      <c r="CY453" s="71"/>
      <c r="CZ453" s="71"/>
      <c r="DA453" s="71"/>
      <c r="DB453" s="71"/>
      <c r="DC453" s="71"/>
      <c r="DD453" s="71"/>
      <c r="DE453" s="71"/>
      <c r="DF453" s="71"/>
      <c r="DG453" s="71"/>
      <c r="DH453" s="71"/>
      <c r="DI453" s="71"/>
      <c r="DJ453" s="71"/>
      <c r="DK453" s="71"/>
      <c r="DL453" s="71"/>
      <c r="DM453" s="71"/>
      <c r="DN453" s="71"/>
      <c r="DO453" s="71"/>
      <c r="DP453" s="71"/>
      <c r="DQ453" s="71"/>
      <c r="DR453" s="71"/>
      <c r="DS453" s="71"/>
      <c r="DT453" s="71"/>
      <c r="DU453" s="71"/>
      <c r="DV453" s="71"/>
      <c r="DW453" s="71"/>
      <c r="DX453" s="71"/>
      <c r="DY453" s="71"/>
      <c r="DZ453" s="71"/>
      <c r="EA453" s="71"/>
      <c r="EB453" s="71"/>
      <c r="EC453" s="71"/>
      <c r="ED453" s="71"/>
      <c r="EE453" s="71"/>
      <c r="EF453" s="71"/>
      <c r="EG453" s="71"/>
      <c r="EH453" s="71"/>
      <c r="EI453" s="71"/>
      <c r="EJ453" s="71"/>
      <c r="EK453" s="71"/>
      <c r="EL453" s="71"/>
      <c r="EM453" s="71"/>
      <c r="EN453" s="71"/>
      <c r="EO453" s="71"/>
      <c r="EP453" s="71"/>
      <c r="EQ453" s="71"/>
      <c r="ER453" s="71"/>
      <c r="ES453" s="71"/>
      <c r="ET453" s="71"/>
      <c r="EU453" s="71"/>
      <c r="EV453" s="71"/>
      <c r="EW453" s="71"/>
      <c r="EX453" s="71"/>
      <c r="EY453" s="71"/>
      <c r="EZ453" s="71"/>
      <c r="FA453" s="71"/>
      <c r="FB453" s="71"/>
      <c r="FC453" s="71"/>
      <c r="FD453" s="71"/>
      <c r="FE453" s="71"/>
      <c r="FF453" s="71"/>
      <c r="FG453" s="71"/>
      <c r="FH453" s="71"/>
      <c r="FI453" s="71"/>
      <c r="FJ453" s="71"/>
      <c r="FK453" s="71"/>
      <c r="FL453" s="71"/>
    </row>
    <row r="454" spans="9:168" x14ac:dyDescent="0.2">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98"/>
      <c r="AG454" s="71"/>
      <c r="AH454" s="71"/>
      <c r="AI454" s="71"/>
      <c r="AJ454" s="71"/>
      <c r="AK454" s="71"/>
      <c r="AL454" s="98"/>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71"/>
      <c r="CW454" s="71"/>
      <c r="CX454" s="71"/>
      <c r="CY454" s="71"/>
      <c r="CZ454" s="71"/>
      <c r="DA454" s="71"/>
      <c r="DB454" s="71"/>
      <c r="DC454" s="71"/>
      <c r="DD454" s="71"/>
      <c r="DE454" s="71"/>
      <c r="DF454" s="71"/>
      <c r="DG454" s="71"/>
      <c r="DH454" s="71"/>
      <c r="DI454" s="71"/>
      <c r="DJ454" s="71"/>
      <c r="DK454" s="71"/>
      <c r="DL454" s="71"/>
      <c r="DM454" s="71"/>
      <c r="DN454" s="71"/>
      <c r="DO454" s="71"/>
      <c r="DP454" s="71"/>
      <c r="DQ454" s="71"/>
      <c r="DR454" s="71"/>
      <c r="DS454" s="71"/>
      <c r="DT454" s="71"/>
      <c r="DU454" s="71"/>
      <c r="DV454" s="71"/>
      <c r="DW454" s="71"/>
      <c r="DX454" s="71"/>
      <c r="DY454" s="71"/>
      <c r="DZ454" s="71"/>
      <c r="EA454" s="71"/>
      <c r="EB454" s="71"/>
      <c r="EC454" s="71"/>
      <c r="ED454" s="71"/>
      <c r="EE454" s="71"/>
      <c r="EF454" s="71"/>
      <c r="EG454" s="71"/>
      <c r="EH454" s="71"/>
      <c r="EI454" s="71"/>
      <c r="EJ454" s="71"/>
      <c r="EK454" s="71"/>
      <c r="EL454" s="71"/>
      <c r="EM454" s="71"/>
      <c r="EN454" s="71"/>
      <c r="EO454" s="71"/>
      <c r="EP454" s="71"/>
      <c r="EQ454" s="71"/>
      <c r="ER454" s="71"/>
      <c r="ES454" s="71"/>
      <c r="ET454" s="71"/>
      <c r="EU454" s="71"/>
      <c r="EV454" s="71"/>
      <c r="EW454" s="71"/>
      <c r="EX454" s="71"/>
      <c r="EY454" s="71"/>
      <c r="EZ454" s="71"/>
      <c r="FA454" s="71"/>
      <c r="FB454" s="71"/>
      <c r="FC454" s="71"/>
      <c r="FD454" s="71"/>
      <c r="FE454" s="71"/>
      <c r="FF454" s="71"/>
      <c r="FG454" s="71"/>
      <c r="FH454" s="71"/>
      <c r="FI454" s="71"/>
      <c r="FJ454" s="71"/>
      <c r="FK454" s="71"/>
      <c r="FL454" s="71"/>
    </row>
    <row r="455" spans="9:168" x14ac:dyDescent="0.2">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98"/>
      <c r="AG455" s="71"/>
      <c r="AH455" s="71"/>
      <c r="AI455" s="71"/>
      <c r="AJ455" s="71"/>
      <c r="AK455" s="71"/>
      <c r="AL455" s="98"/>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71"/>
      <c r="CW455" s="71"/>
      <c r="CX455" s="71"/>
      <c r="CY455" s="71"/>
      <c r="CZ455" s="71"/>
      <c r="DA455" s="71"/>
      <c r="DB455" s="71"/>
      <c r="DC455" s="71"/>
      <c r="DD455" s="71"/>
      <c r="DE455" s="71"/>
      <c r="DF455" s="71"/>
      <c r="DG455" s="71"/>
      <c r="DH455" s="71"/>
      <c r="DI455" s="71"/>
      <c r="DJ455" s="71"/>
      <c r="DK455" s="71"/>
      <c r="DL455" s="71"/>
      <c r="DM455" s="71"/>
      <c r="DN455" s="71"/>
      <c r="DO455" s="71"/>
      <c r="DP455" s="71"/>
      <c r="DQ455" s="71"/>
      <c r="DR455" s="71"/>
      <c r="DS455" s="71"/>
      <c r="DT455" s="71"/>
      <c r="DU455" s="71"/>
      <c r="DV455" s="71"/>
      <c r="DW455" s="71"/>
      <c r="DX455" s="71"/>
      <c r="DY455" s="71"/>
      <c r="DZ455" s="71"/>
      <c r="EA455" s="71"/>
      <c r="EB455" s="71"/>
      <c r="EC455" s="71"/>
      <c r="ED455" s="71"/>
      <c r="EE455" s="71"/>
      <c r="EF455" s="71"/>
      <c r="EG455" s="71"/>
      <c r="EH455" s="71"/>
      <c r="EI455" s="71"/>
      <c r="EJ455" s="71"/>
      <c r="EK455" s="71"/>
      <c r="EL455" s="71"/>
      <c r="EM455" s="71"/>
      <c r="EN455" s="71"/>
      <c r="EO455" s="71"/>
      <c r="EP455" s="71"/>
      <c r="EQ455" s="71"/>
      <c r="ER455" s="71"/>
      <c r="ES455" s="71"/>
      <c r="ET455" s="71"/>
      <c r="EU455" s="71"/>
      <c r="EV455" s="71"/>
      <c r="EW455" s="71"/>
      <c r="EX455" s="71"/>
      <c r="EY455" s="71"/>
      <c r="EZ455" s="71"/>
      <c r="FA455" s="71"/>
      <c r="FB455" s="71"/>
      <c r="FC455" s="71"/>
      <c r="FD455" s="71"/>
      <c r="FE455" s="71"/>
      <c r="FF455" s="71"/>
      <c r="FG455" s="71"/>
      <c r="FH455" s="71"/>
      <c r="FI455" s="71"/>
      <c r="FJ455" s="71"/>
      <c r="FK455" s="71"/>
      <c r="FL455" s="71"/>
    </row>
    <row r="456" spans="9:168" x14ac:dyDescent="0.2">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98"/>
      <c r="AG456" s="71"/>
      <c r="AH456" s="71"/>
      <c r="AI456" s="71"/>
      <c r="AJ456" s="71"/>
      <c r="AK456" s="71"/>
      <c r="AL456" s="98"/>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71"/>
      <c r="CW456" s="71"/>
      <c r="CX456" s="71"/>
      <c r="CY456" s="71"/>
      <c r="CZ456" s="71"/>
      <c r="DA456" s="71"/>
      <c r="DB456" s="71"/>
      <c r="DC456" s="71"/>
      <c r="DD456" s="71"/>
      <c r="DE456" s="71"/>
      <c r="DF456" s="71"/>
      <c r="DG456" s="71"/>
      <c r="DH456" s="71"/>
      <c r="DI456" s="71"/>
      <c r="DJ456" s="71"/>
      <c r="DK456" s="71"/>
      <c r="DL456" s="71"/>
      <c r="DM456" s="71"/>
      <c r="DN456" s="71"/>
      <c r="DO456" s="71"/>
      <c r="DP456" s="71"/>
      <c r="DQ456" s="71"/>
      <c r="DR456" s="71"/>
      <c r="DS456" s="71"/>
      <c r="DT456" s="71"/>
      <c r="DU456" s="71"/>
      <c r="DV456" s="71"/>
      <c r="DW456" s="71"/>
      <c r="DX456" s="71"/>
      <c r="DY456" s="71"/>
      <c r="DZ456" s="71"/>
      <c r="EA456" s="71"/>
      <c r="EB456" s="71"/>
      <c r="EC456" s="71"/>
      <c r="ED456" s="71"/>
      <c r="EE456" s="71"/>
      <c r="EF456" s="71"/>
      <c r="EG456" s="71"/>
      <c r="EH456" s="71"/>
      <c r="EI456" s="71"/>
      <c r="EJ456" s="71"/>
      <c r="EK456" s="71"/>
      <c r="EL456" s="71"/>
      <c r="EM456" s="71"/>
      <c r="EN456" s="71"/>
      <c r="EO456" s="71"/>
      <c r="EP456" s="71"/>
      <c r="EQ456" s="71"/>
      <c r="ER456" s="71"/>
      <c r="ES456" s="71"/>
      <c r="ET456" s="71"/>
      <c r="EU456" s="71"/>
      <c r="EV456" s="71"/>
      <c r="EW456" s="71"/>
      <c r="EX456" s="71"/>
      <c r="EY456" s="71"/>
      <c r="EZ456" s="71"/>
      <c r="FA456" s="71"/>
      <c r="FB456" s="71"/>
      <c r="FC456" s="71"/>
      <c r="FD456" s="71"/>
      <c r="FE456" s="71"/>
      <c r="FF456" s="71"/>
      <c r="FG456" s="71"/>
      <c r="FH456" s="71"/>
      <c r="FI456" s="71"/>
      <c r="FJ456" s="71"/>
      <c r="FK456" s="71"/>
      <c r="FL456" s="71"/>
    </row>
    <row r="457" spans="9:168" x14ac:dyDescent="0.2">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98"/>
      <c r="AG457" s="71"/>
      <c r="AH457" s="71"/>
      <c r="AI457" s="71"/>
      <c r="AJ457" s="71"/>
      <c r="AK457" s="71"/>
      <c r="AL457" s="98"/>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71"/>
      <c r="CW457" s="71"/>
      <c r="CX457" s="71"/>
      <c r="CY457" s="71"/>
      <c r="CZ457" s="71"/>
      <c r="DA457" s="71"/>
      <c r="DB457" s="71"/>
      <c r="DC457" s="71"/>
      <c r="DD457" s="71"/>
      <c r="DE457" s="71"/>
      <c r="DF457" s="71"/>
      <c r="DG457" s="71"/>
      <c r="DH457" s="71"/>
      <c r="DI457" s="71"/>
      <c r="DJ457" s="71"/>
      <c r="DK457" s="71"/>
      <c r="DL457" s="71"/>
      <c r="DM457" s="71"/>
      <c r="DN457" s="71"/>
      <c r="DO457" s="71"/>
      <c r="DP457" s="71"/>
      <c r="DQ457" s="71"/>
      <c r="DR457" s="71"/>
      <c r="DS457" s="71"/>
      <c r="DT457" s="71"/>
      <c r="DU457" s="71"/>
      <c r="DV457" s="71"/>
      <c r="DW457" s="71"/>
      <c r="DX457" s="71"/>
      <c r="DY457" s="71"/>
      <c r="DZ457" s="71"/>
      <c r="EA457" s="71"/>
      <c r="EB457" s="71"/>
      <c r="EC457" s="71"/>
      <c r="ED457" s="71"/>
      <c r="EE457" s="71"/>
      <c r="EF457" s="71"/>
      <c r="EG457" s="71"/>
      <c r="EH457" s="71"/>
      <c r="EI457" s="71"/>
      <c r="EJ457" s="71"/>
      <c r="EK457" s="71"/>
      <c r="EL457" s="71"/>
      <c r="EM457" s="71"/>
      <c r="EN457" s="71"/>
      <c r="EO457" s="71"/>
      <c r="EP457" s="71"/>
      <c r="EQ457" s="71"/>
      <c r="ER457" s="71"/>
      <c r="ES457" s="71"/>
      <c r="ET457" s="71"/>
      <c r="EU457" s="71"/>
      <c r="EV457" s="71"/>
      <c r="EW457" s="71"/>
      <c r="EX457" s="71"/>
      <c r="EY457" s="71"/>
      <c r="EZ457" s="71"/>
      <c r="FA457" s="71"/>
      <c r="FB457" s="71"/>
      <c r="FC457" s="71"/>
      <c r="FD457" s="71"/>
      <c r="FE457" s="71"/>
      <c r="FF457" s="71"/>
      <c r="FG457" s="71"/>
      <c r="FH457" s="71"/>
      <c r="FI457" s="71"/>
      <c r="FJ457" s="71"/>
      <c r="FK457" s="71"/>
      <c r="FL457" s="71"/>
    </row>
    <row r="458" spans="9:168" x14ac:dyDescent="0.2">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98"/>
      <c r="AG458" s="71"/>
      <c r="AH458" s="71"/>
      <c r="AI458" s="71"/>
      <c r="AJ458" s="71"/>
      <c r="AK458" s="71"/>
      <c r="AL458" s="98"/>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71"/>
      <c r="CW458" s="71"/>
      <c r="CX458" s="71"/>
      <c r="CY458" s="71"/>
      <c r="CZ458" s="71"/>
      <c r="DA458" s="71"/>
      <c r="DB458" s="71"/>
      <c r="DC458" s="71"/>
      <c r="DD458" s="71"/>
      <c r="DE458" s="71"/>
      <c r="DF458" s="71"/>
      <c r="DG458" s="71"/>
      <c r="DH458" s="71"/>
      <c r="DI458" s="71"/>
      <c r="DJ458" s="71"/>
      <c r="DK458" s="71"/>
      <c r="DL458" s="71"/>
      <c r="DM458" s="71"/>
      <c r="DN458" s="71"/>
      <c r="DO458" s="71"/>
      <c r="DP458" s="71"/>
      <c r="DQ458" s="71"/>
      <c r="DR458" s="71"/>
      <c r="DS458" s="71"/>
      <c r="DT458" s="71"/>
      <c r="DU458" s="71"/>
      <c r="DV458" s="71"/>
      <c r="DW458" s="71"/>
      <c r="DX458" s="71"/>
      <c r="DY458" s="71"/>
      <c r="DZ458" s="71"/>
      <c r="EA458" s="71"/>
      <c r="EB458" s="71"/>
      <c r="EC458" s="71"/>
      <c r="ED458" s="71"/>
      <c r="EE458" s="71"/>
      <c r="EF458" s="71"/>
      <c r="EG458" s="71"/>
      <c r="EH458" s="71"/>
      <c r="EI458" s="71"/>
      <c r="EJ458" s="71"/>
      <c r="EK458" s="71"/>
      <c r="EL458" s="71"/>
      <c r="EM458" s="71"/>
      <c r="EN458" s="71"/>
      <c r="EO458" s="71"/>
      <c r="EP458" s="71"/>
      <c r="EQ458" s="71"/>
      <c r="ER458" s="71"/>
      <c r="ES458" s="71"/>
      <c r="ET458" s="71"/>
      <c r="EU458" s="71"/>
      <c r="EV458" s="71"/>
      <c r="EW458" s="71"/>
      <c r="EX458" s="71"/>
      <c r="EY458" s="71"/>
      <c r="EZ458" s="71"/>
      <c r="FA458" s="71"/>
      <c r="FB458" s="71"/>
      <c r="FC458" s="71"/>
      <c r="FD458" s="71"/>
      <c r="FE458" s="71"/>
      <c r="FF458" s="71"/>
      <c r="FG458" s="71"/>
      <c r="FH458" s="71"/>
      <c r="FI458" s="71"/>
      <c r="FJ458" s="71"/>
      <c r="FK458" s="71"/>
      <c r="FL458" s="71"/>
    </row>
    <row r="459" spans="9:168" x14ac:dyDescent="0.2">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98"/>
      <c r="AG459" s="71"/>
      <c r="AH459" s="71"/>
      <c r="AI459" s="71"/>
      <c r="AJ459" s="71"/>
      <c r="AK459" s="71"/>
      <c r="AL459" s="98"/>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71"/>
      <c r="CW459" s="71"/>
      <c r="CX459" s="71"/>
      <c r="CY459" s="71"/>
      <c r="CZ459" s="71"/>
      <c r="DA459" s="71"/>
      <c r="DB459" s="71"/>
      <c r="DC459" s="71"/>
      <c r="DD459" s="71"/>
      <c r="DE459" s="71"/>
      <c r="DF459" s="71"/>
      <c r="DG459" s="71"/>
      <c r="DH459" s="71"/>
      <c r="DI459" s="71"/>
      <c r="DJ459" s="71"/>
      <c r="DK459" s="71"/>
      <c r="DL459" s="71"/>
      <c r="DM459" s="71"/>
      <c r="DN459" s="71"/>
      <c r="DO459" s="71"/>
      <c r="DP459" s="71"/>
      <c r="DQ459" s="71"/>
      <c r="DR459" s="71"/>
      <c r="DS459" s="71"/>
      <c r="DT459" s="71"/>
      <c r="DU459" s="71"/>
      <c r="DV459" s="71"/>
      <c r="DW459" s="71"/>
      <c r="DX459" s="71"/>
      <c r="DY459" s="71"/>
      <c r="DZ459" s="71"/>
      <c r="EA459" s="71"/>
      <c r="EB459" s="71"/>
      <c r="EC459" s="71"/>
      <c r="ED459" s="71"/>
      <c r="EE459" s="71"/>
      <c r="EF459" s="71"/>
      <c r="EG459" s="71"/>
      <c r="EH459" s="71"/>
      <c r="EI459" s="71"/>
      <c r="EJ459" s="71"/>
      <c r="EK459" s="71"/>
      <c r="EL459" s="71"/>
      <c r="EM459" s="71"/>
      <c r="EN459" s="71"/>
      <c r="EO459" s="71"/>
      <c r="EP459" s="71"/>
      <c r="EQ459" s="71"/>
      <c r="ER459" s="71"/>
      <c r="ES459" s="71"/>
      <c r="ET459" s="71"/>
      <c r="EU459" s="71"/>
      <c r="EV459" s="71"/>
      <c r="EW459" s="71"/>
      <c r="EX459" s="71"/>
      <c r="EY459" s="71"/>
      <c r="EZ459" s="71"/>
      <c r="FA459" s="71"/>
      <c r="FB459" s="71"/>
      <c r="FC459" s="71"/>
      <c r="FD459" s="71"/>
      <c r="FE459" s="71"/>
      <c r="FF459" s="71"/>
      <c r="FG459" s="71"/>
      <c r="FH459" s="71"/>
      <c r="FI459" s="71"/>
      <c r="FJ459" s="71"/>
      <c r="FK459" s="71"/>
      <c r="FL459" s="71"/>
    </row>
    <row r="460" spans="9:168" x14ac:dyDescent="0.2">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98"/>
      <c r="AG460" s="71"/>
      <c r="AH460" s="71"/>
      <c r="AI460" s="71"/>
      <c r="AJ460" s="71"/>
      <c r="AK460" s="71"/>
      <c r="AL460" s="98"/>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71"/>
      <c r="CW460" s="71"/>
      <c r="CX460" s="71"/>
      <c r="CY460" s="71"/>
      <c r="CZ460" s="71"/>
      <c r="DA460" s="71"/>
      <c r="DB460" s="71"/>
      <c r="DC460" s="71"/>
      <c r="DD460" s="71"/>
      <c r="DE460" s="71"/>
      <c r="DF460" s="71"/>
      <c r="DG460" s="71"/>
      <c r="DH460" s="71"/>
      <c r="DI460" s="71"/>
      <c r="DJ460" s="71"/>
      <c r="DK460" s="71"/>
      <c r="DL460" s="71"/>
      <c r="DM460" s="71"/>
      <c r="DN460" s="71"/>
      <c r="DO460" s="71"/>
      <c r="DP460" s="71"/>
      <c r="DQ460" s="71"/>
      <c r="DR460" s="71"/>
      <c r="DS460" s="71"/>
      <c r="DT460" s="71"/>
      <c r="DU460" s="71"/>
      <c r="DV460" s="71"/>
      <c r="DW460" s="71"/>
      <c r="DX460" s="71"/>
      <c r="DY460" s="71"/>
      <c r="DZ460" s="71"/>
      <c r="EA460" s="71"/>
      <c r="EB460" s="71"/>
      <c r="EC460" s="71"/>
      <c r="ED460" s="71"/>
      <c r="EE460" s="71"/>
      <c r="EF460" s="71"/>
      <c r="EG460" s="71"/>
      <c r="EH460" s="71"/>
      <c r="EI460" s="71"/>
      <c r="EJ460" s="71"/>
      <c r="EK460" s="71"/>
      <c r="EL460" s="71"/>
      <c r="EM460" s="71"/>
      <c r="EN460" s="71"/>
      <c r="EO460" s="71"/>
      <c r="EP460" s="71"/>
      <c r="EQ460" s="71"/>
      <c r="ER460" s="71"/>
      <c r="ES460" s="71"/>
      <c r="ET460" s="71"/>
      <c r="EU460" s="71"/>
      <c r="EV460" s="71"/>
      <c r="EW460" s="71"/>
      <c r="EX460" s="71"/>
      <c r="EY460" s="71"/>
      <c r="EZ460" s="71"/>
      <c r="FA460" s="71"/>
      <c r="FB460" s="71"/>
      <c r="FC460" s="71"/>
      <c r="FD460" s="71"/>
      <c r="FE460" s="71"/>
      <c r="FF460" s="71"/>
      <c r="FG460" s="71"/>
      <c r="FH460" s="71"/>
      <c r="FI460" s="71"/>
      <c r="FJ460" s="71"/>
      <c r="FK460" s="71"/>
      <c r="FL460" s="71"/>
    </row>
    <row r="461" spans="9:168" x14ac:dyDescent="0.2">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98"/>
      <c r="AG461" s="71"/>
      <c r="AH461" s="71"/>
      <c r="AI461" s="71"/>
      <c r="AJ461" s="71"/>
      <c r="AK461" s="71"/>
      <c r="AL461" s="98"/>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71"/>
      <c r="CW461" s="71"/>
      <c r="CX461" s="71"/>
      <c r="CY461" s="71"/>
      <c r="CZ461" s="71"/>
      <c r="DA461" s="71"/>
      <c r="DB461" s="71"/>
      <c r="DC461" s="71"/>
      <c r="DD461" s="71"/>
      <c r="DE461" s="71"/>
      <c r="DF461" s="71"/>
      <c r="DG461" s="71"/>
      <c r="DH461" s="71"/>
      <c r="DI461" s="71"/>
      <c r="DJ461" s="71"/>
      <c r="DK461" s="71"/>
      <c r="DL461" s="71"/>
      <c r="DM461" s="71"/>
      <c r="DN461" s="71"/>
      <c r="DO461" s="71"/>
      <c r="DP461" s="71"/>
      <c r="DQ461" s="71"/>
      <c r="DR461" s="71"/>
      <c r="DS461" s="71"/>
      <c r="DT461" s="71"/>
      <c r="DU461" s="71"/>
      <c r="DV461" s="71"/>
      <c r="DW461" s="71"/>
      <c r="DX461" s="71"/>
      <c r="DY461" s="71"/>
      <c r="DZ461" s="71"/>
      <c r="EA461" s="71"/>
      <c r="EB461" s="71"/>
      <c r="EC461" s="71"/>
      <c r="ED461" s="71"/>
      <c r="EE461" s="71"/>
      <c r="EF461" s="71"/>
      <c r="EG461" s="71"/>
      <c r="EH461" s="71"/>
      <c r="EI461" s="71"/>
      <c r="EJ461" s="71"/>
      <c r="EK461" s="71"/>
      <c r="EL461" s="71"/>
      <c r="EM461" s="71"/>
      <c r="EN461" s="71"/>
      <c r="EO461" s="71"/>
      <c r="EP461" s="71"/>
      <c r="EQ461" s="71"/>
      <c r="ER461" s="71"/>
      <c r="ES461" s="71"/>
      <c r="ET461" s="71"/>
      <c r="EU461" s="71"/>
      <c r="EV461" s="71"/>
      <c r="EW461" s="71"/>
      <c r="EX461" s="71"/>
      <c r="EY461" s="71"/>
      <c r="EZ461" s="71"/>
      <c r="FA461" s="71"/>
      <c r="FB461" s="71"/>
      <c r="FC461" s="71"/>
      <c r="FD461" s="71"/>
      <c r="FE461" s="71"/>
      <c r="FF461" s="71"/>
      <c r="FG461" s="71"/>
      <c r="FH461" s="71"/>
      <c r="FI461" s="71"/>
      <c r="FJ461" s="71"/>
      <c r="FK461" s="71"/>
      <c r="FL461" s="71"/>
    </row>
    <row r="462" spans="9:168" x14ac:dyDescent="0.2">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98"/>
      <c r="AG462" s="71"/>
      <c r="AH462" s="71"/>
      <c r="AI462" s="71"/>
      <c r="AJ462" s="71"/>
      <c r="AK462" s="71"/>
      <c r="AL462" s="98"/>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71"/>
      <c r="CW462" s="71"/>
      <c r="CX462" s="71"/>
      <c r="CY462" s="71"/>
      <c r="CZ462" s="71"/>
      <c r="DA462" s="71"/>
      <c r="DB462" s="71"/>
      <c r="DC462" s="71"/>
      <c r="DD462" s="71"/>
      <c r="DE462" s="71"/>
      <c r="DF462" s="71"/>
      <c r="DG462" s="71"/>
      <c r="DH462" s="71"/>
      <c r="DI462" s="71"/>
      <c r="DJ462" s="71"/>
      <c r="DK462" s="71"/>
      <c r="DL462" s="71"/>
      <c r="DM462" s="71"/>
      <c r="DN462" s="71"/>
      <c r="DO462" s="71"/>
      <c r="DP462" s="71"/>
      <c r="DQ462" s="71"/>
      <c r="DR462" s="71"/>
      <c r="DS462" s="71"/>
      <c r="DT462" s="71"/>
      <c r="DU462" s="71"/>
      <c r="DV462" s="71"/>
      <c r="DW462" s="71"/>
      <c r="DX462" s="71"/>
      <c r="DY462" s="71"/>
      <c r="DZ462" s="71"/>
      <c r="EA462" s="71"/>
      <c r="EB462" s="71"/>
      <c r="EC462" s="71"/>
      <c r="ED462" s="71"/>
      <c r="EE462" s="71"/>
      <c r="EF462" s="71"/>
      <c r="EG462" s="71"/>
      <c r="EH462" s="71"/>
      <c r="EI462" s="71"/>
      <c r="EJ462" s="71"/>
      <c r="EK462" s="71"/>
      <c r="EL462" s="71"/>
      <c r="EM462" s="71"/>
      <c r="EN462" s="71"/>
      <c r="EO462" s="71"/>
      <c r="EP462" s="71"/>
      <c r="EQ462" s="71"/>
      <c r="ER462" s="71"/>
      <c r="ES462" s="71"/>
      <c r="ET462" s="71"/>
      <c r="EU462" s="71"/>
      <c r="EV462" s="71"/>
      <c r="EW462" s="71"/>
      <c r="EX462" s="71"/>
      <c r="EY462" s="71"/>
      <c r="EZ462" s="71"/>
      <c r="FA462" s="71"/>
      <c r="FB462" s="71"/>
      <c r="FC462" s="71"/>
      <c r="FD462" s="71"/>
      <c r="FE462" s="71"/>
      <c r="FF462" s="71"/>
      <c r="FG462" s="71"/>
      <c r="FH462" s="71"/>
      <c r="FI462" s="71"/>
      <c r="FJ462" s="71"/>
      <c r="FK462" s="71"/>
      <c r="FL462" s="71"/>
    </row>
    <row r="463" spans="9:168" x14ac:dyDescent="0.2">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98"/>
      <c r="AG463" s="71"/>
      <c r="AH463" s="71"/>
      <c r="AI463" s="71"/>
      <c r="AJ463" s="71"/>
      <c r="AK463" s="71"/>
      <c r="AL463" s="98"/>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71"/>
      <c r="CW463" s="71"/>
      <c r="CX463" s="71"/>
      <c r="CY463" s="71"/>
      <c r="CZ463" s="71"/>
      <c r="DA463" s="71"/>
      <c r="DB463" s="71"/>
      <c r="DC463" s="71"/>
      <c r="DD463" s="71"/>
      <c r="DE463" s="71"/>
      <c r="DF463" s="71"/>
      <c r="DG463" s="71"/>
      <c r="DH463" s="71"/>
      <c r="DI463" s="71"/>
      <c r="DJ463" s="71"/>
      <c r="DK463" s="71"/>
      <c r="DL463" s="71"/>
      <c r="DM463" s="71"/>
      <c r="DN463" s="71"/>
      <c r="DO463" s="71"/>
      <c r="DP463" s="71"/>
      <c r="DQ463" s="71"/>
      <c r="DR463" s="71"/>
      <c r="DS463" s="71"/>
      <c r="DT463" s="71"/>
      <c r="DU463" s="71"/>
      <c r="DV463" s="71"/>
      <c r="DW463" s="71"/>
      <c r="DX463" s="71"/>
      <c r="DY463" s="71"/>
      <c r="DZ463" s="71"/>
      <c r="EA463" s="71"/>
      <c r="EB463" s="71"/>
      <c r="EC463" s="71"/>
      <c r="ED463" s="71"/>
      <c r="EE463" s="71"/>
      <c r="EF463" s="71"/>
      <c r="EG463" s="71"/>
      <c r="EH463" s="71"/>
      <c r="EI463" s="71"/>
      <c r="EJ463" s="71"/>
      <c r="EK463" s="71"/>
      <c r="EL463" s="71"/>
      <c r="EM463" s="71"/>
      <c r="EN463" s="71"/>
      <c r="EO463" s="71"/>
      <c r="EP463" s="71"/>
      <c r="EQ463" s="71"/>
      <c r="ER463" s="71"/>
      <c r="ES463" s="71"/>
      <c r="ET463" s="71"/>
      <c r="EU463" s="71"/>
      <c r="EV463" s="71"/>
      <c r="EW463" s="71"/>
      <c r="EX463" s="71"/>
      <c r="EY463" s="71"/>
      <c r="EZ463" s="71"/>
      <c r="FA463" s="71"/>
      <c r="FB463" s="71"/>
      <c r="FC463" s="71"/>
      <c r="FD463" s="71"/>
      <c r="FE463" s="71"/>
      <c r="FF463" s="71"/>
      <c r="FG463" s="71"/>
      <c r="FH463" s="71"/>
      <c r="FI463" s="71"/>
      <c r="FJ463" s="71"/>
      <c r="FK463" s="71"/>
      <c r="FL463" s="71"/>
    </row>
    <row r="464" spans="9:168" x14ac:dyDescent="0.2">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98"/>
      <c r="AG464" s="71"/>
      <c r="AH464" s="71"/>
      <c r="AI464" s="71"/>
      <c r="AJ464" s="71"/>
      <c r="AK464" s="71"/>
      <c r="AL464" s="98"/>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71"/>
      <c r="CW464" s="71"/>
      <c r="CX464" s="71"/>
      <c r="CY464" s="71"/>
      <c r="CZ464" s="71"/>
      <c r="DA464" s="71"/>
      <c r="DB464" s="71"/>
      <c r="DC464" s="71"/>
      <c r="DD464" s="71"/>
      <c r="DE464" s="71"/>
      <c r="DF464" s="71"/>
      <c r="DG464" s="71"/>
      <c r="DH464" s="71"/>
      <c r="DI464" s="71"/>
      <c r="DJ464" s="71"/>
      <c r="DK464" s="71"/>
      <c r="DL464" s="71"/>
      <c r="DM464" s="71"/>
      <c r="DN464" s="71"/>
      <c r="DO464" s="71"/>
      <c r="DP464" s="71"/>
      <c r="DQ464" s="71"/>
      <c r="DR464" s="71"/>
      <c r="DS464" s="71"/>
      <c r="DT464" s="71"/>
      <c r="DU464" s="71"/>
      <c r="DV464" s="71"/>
      <c r="DW464" s="71"/>
      <c r="DX464" s="71"/>
      <c r="DY464" s="71"/>
      <c r="DZ464" s="71"/>
      <c r="EA464" s="71"/>
      <c r="EB464" s="71"/>
      <c r="EC464" s="71"/>
      <c r="ED464" s="71"/>
      <c r="EE464" s="71"/>
      <c r="EF464" s="71"/>
      <c r="EG464" s="71"/>
      <c r="EH464" s="71"/>
      <c r="EI464" s="71"/>
      <c r="EJ464" s="71"/>
      <c r="EK464" s="71"/>
      <c r="EL464" s="71"/>
      <c r="EM464" s="71"/>
      <c r="EN464" s="71"/>
      <c r="EO464" s="71"/>
      <c r="EP464" s="71"/>
      <c r="EQ464" s="71"/>
      <c r="ER464" s="71"/>
      <c r="ES464" s="71"/>
      <c r="ET464" s="71"/>
      <c r="EU464" s="71"/>
      <c r="EV464" s="71"/>
      <c r="EW464" s="71"/>
      <c r="EX464" s="71"/>
      <c r="EY464" s="71"/>
      <c r="EZ464" s="71"/>
      <c r="FA464" s="71"/>
      <c r="FB464" s="71"/>
      <c r="FC464" s="71"/>
      <c r="FD464" s="71"/>
      <c r="FE464" s="71"/>
      <c r="FF464" s="71"/>
      <c r="FG464" s="71"/>
      <c r="FH464" s="71"/>
      <c r="FI464" s="71"/>
      <c r="FJ464" s="71"/>
      <c r="FK464" s="71"/>
      <c r="FL464" s="71"/>
    </row>
    <row r="465" spans="9:168" x14ac:dyDescent="0.2">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98"/>
      <c r="AG465" s="71"/>
      <c r="AH465" s="71"/>
      <c r="AI465" s="71"/>
      <c r="AJ465" s="71"/>
      <c r="AK465" s="71"/>
      <c r="AL465" s="98"/>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71"/>
      <c r="CW465" s="71"/>
      <c r="CX465" s="71"/>
      <c r="CY465" s="71"/>
      <c r="CZ465" s="71"/>
      <c r="DA465" s="71"/>
      <c r="DB465" s="71"/>
      <c r="DC465" s="71"/>
      <c r="DD465" s="71"/>
      <c r="DE465" s="71"/>
      <c r="DF465" s="71"/>
      <c r="DG465" s="71"/>
      <c r="DH465" s="71"/>
      <c r="DI465" s="71"/>
      <c r="DJ465" s="71"/>
      <c r="DK465" s="71"/>
      <c r="DL465" s="71"/>
      <c r="DM465" s="71"/>
      <c r="DN465" s="71"/>
      <c r="DO465" s="71"/>
      <c r="DP465" s="71"/>
      <c r="DQ465" s="71"/>
      <c r="DR465" s="71"/>
      <c r="DS465" s="71"/>
      <c r="DT465" s="71"/>
      <c r="DU465" s="71"/>
      <c r="DV465" s="71"/>
      <c r="DW465" s="71"/>
      <c r="DX465" s="71"/>
      <c r="DY465" s="71"/>
      <c r="DZ465" s="71"/>
      <c r="EA465" s="71"/>
      <c r="EB465" s="71"/>
      <c r="EC465" s="71"/>
      <c r="ED465" s="71"/>
      <c r="EE465" s="71"/>
      <c r="EF465" s="71"/>
      <c r="EG465" s="71"/>
      <c r="EH465" s="71"/>
      <c r="EI465" s="71"/>
      <c r="EJ465" s="71"/>
      <c r="EK465" s="71"/>
      <c r="EL465" s="71"/>
      <c r="EM465" s="71"/>
      <c r="EN465" s="71"/>
      <c r="EO465" s="71"/>
      <c r="EP465" s="71"/>
      <c r="EQ465" s="71"/>
      <c r="ER465" s="71"/>
      <c r="ES465" s="71"/>
      <c r="ET465" s="71"/>
      <c r="EU465" s="71"/>
      <c r="EV465" s="71"/>
      <c r="EW465" s="71"/>
      <c r="EX465" s="71"/>
      <c r="EY465" s="71"/>
      <c r="EZ465" s="71"/>
      <c r="FA465" s="71"/>
      <c r="FB465" s="71"/>
      <c r="FC465" s="71"/>
      <c r="FD465" s="71"/>
      <c r="FE465" s="71"/>
      <c r="FF465" s="71"/>
      <c r="FG465" s="71"/>
      <c r="FH465" s="71"/>
      <c r="FI465" s="71"/>
      <c r="FJ465" s="71"/>
      <c r="FK465" s="71"/>
      <c r="FL465" s="71"/>
    </row>
    <row r="466" spans="9:168" x14ac:dyDescent="0.2">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98"/>
      <c r="AG466" s="71"/>
      <c r="AH466" s="71"/>
      <c r="AI466" s="71"/>
      <c r="AJ466" s="71"/>
      <c r="AK466" s="71"/>
      <c r="AL466" s="98"/>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71"/>
      <c r="CW466" s="71"/>
      <c r="CX466" s="71"/>
      <c r="CY466" s="71"/>
      <c r="CZ466" s="71"/>
      <c r="DA466" s="71"/>
      <c r="DB466" s="71"/>
      <c r="DC466" s="71"/>
      <c r="DD466" s="71"/>
      <c r="DE466" s="71"/>
      <c r="DF466" s="71"/>
      <c r="DG466" s="71"/>
      <c r="DH466" s="71"/>
      <c r="DI466" s="71"/>
      <c r="DJ466" s="71"/>
      <c r="DK466" s="71"/>
      <c r="DL466" s="71"/>
      <c r="DM466" s="71"/>
      <c r="DN466" s="71"/>
      <c r="DO466" s="71"/>
      <c r="DP466" s="71"/>
      <c r="DQ466" s="71"/>
      <c r="DR466" s="71"/>
      <c r="DS466" s="71"/>
      <c r="DT466" s="71"/>
      <c r="DU466" s="71"/>
      <c r="DV466" s="71"/>
      <c r="DW466" s="71"/>
      <c r="DX466" s="71"/>
      <c r="DY466" s="71"/>
      <c r="DZ466" s="71"/>
      <c r="EA466" s="71"/>
      <c r="EB466" s="71"/>
      <c r="EC466" s="71"/>
      <c r="ED466" s="71"/>
      <c r="EE466" s="71"/>
      <c r="EF466" s="71"/>
      <c r="EG466" s="71"/>
      <c r="EH466" s="71"/>
      <c r="EI466" s="71"/>
      <c r="EJ466" s="71"/>
      <c r="EK466" s="71"/>
      <c r="EL466" s="71"/>
      <c r="EM466" s="71"/>
      <c r="EN466" s="71"/>
      <c r="EO466" s="71"/>
      <c r="EP466" s="71"/>
      <c r="EQ466" s="71"/>
      <c r="ER466" s="71"/>
      <c r="ES466" s="71"/>
      <c r="ET466" s="71"/>
      <c r="EU466" s="71"/>
      <c r="EV466" s="71"/>
      <c r="EW466" s="71"/>
      <c r="EX466" s="71"/>
      <c r="EY466" s="71"/>
      <c r="EZ466" s="71"/>
      <c r="FA466" s="71"/>
      <c r="FB466" s="71"/>
      <c r="FC466" s="71"/>
      <c r="FD466" s="71"/>
      <c r="FE466" s="71"/>
      <c r="FF466" s="71"/>
      <c r="FG466" s="71"/>
      <c r="FH466" s="71"/>
      <c r="FI466" s="71"/>
      <c r="FJ466" s="71"/>
      <c r="FK466" s="71"/>
      <c r="FL466" s="71"/>
    </row>
    <row r="467" spans="9:168" x14ac:dyDescent="0.2">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98"/>
      <c r="AG467" s="71"/>
      <c r="AH467" s="71"/>
      <c r="AI467" s="71"/>
      <c r="AJ467" s="71"/>
      <c r="AK467" s="71"/>
      <c r="AL467" s="98"/>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71"/>
      <c r="CW467" s="71"/>
      <c r="CX467" s="71"/>
      <c r="CY467" s="71"/>
      <c r="CZ467" s="71"/>
      <c r="DA467" s="71"/>
      <c r="DB467" s="71"/>
      <c r="DC467" s="71"/>
      <c r="DD467" s="71"/>
      <c r="DE467" s="71"/>
      <c r="DF467" s="71"/>
      <c r="DG467" s="71"/>
      <c r="DH467" s="71"/>
      <c r="DI467" s="71"/>
      <c r="DJ467" s="71"/>
      <c r="DK467" s="71"/>
      <c r="DL467" s="71"/>
      <c r="DM467" s="71"/>
      <c r="DN467" s="71"/>
      <c r="DO467" s="71"/>
      <c r="DP467" s="71"/>
      <c r="DQ467" s="71"/>
      <c r="DR467" s="71"/>
      <c r="DS467" s="71"/>
      <c r="DT467" s="71"/>
      <c r="DU467" s="71"/>
      <c r="DV467" s="71"/>
      <c r="DW467" s="71"/>
      <c r="DX467" s="71"/>
      <c r="DY467" s="71"/>
      <c r="DZ467" s="71"/>
      <c r="EA467" s="71"/>
      <c r="EB467" s="71"/>
      <c r="EC467" s="71"/>
      <c r="ED467" s="71"/>
      <c r="EE467" s="71"/>
      <c r="EF467" s="71"/>
      <c r="EG467" s="71"/>
      <c r="EH467" s="71"/>
      <c r="EI467" s="71"/>
      <c r="EJ467" s="71"/>
      <c r="EK467" s="71"/>
      <c r="EL467" s="71"/>
      <c r="EM467" s="71"/>
      <c r="EN467" s="71"/>
      <c r="EO467" s="71"/>
      <c r="EP467" s="71"/>
      <c r="EQ467" s="71"/>
      <c r="ER467" s="71"/>
      <c r="ES467" s="71"/>
      <c r="ET467" s="71"/>
      <c r="EU467" s="71"/>
      <c r="EV467" s="71"/>
      <c r="EW467" s="71"/>
      <c r="EX467" s="71"/>
      <c r="EY467" s="71"/>
      <c r="EZ467" s="71"/>
      <c r="FA467" s="71"/>
      <c r="FB467" s="71"/>
      <c r="FC467" s="71"/>
      <c r="FD467" s="71"/>
      <c r="FE467" s="71"/>
      <c r="FF467" s="71"/>
      <c r="FG467" s="71"/>
      <c r="FH467" s="71"/>
      <c r="FI467" s="71"/>
      <c r="FJ467" s="71"/>
      <c r="FK467" s="71"/>
      <c r="FL467" s="71"/>
    </row>
    <row r="468" spans="9:168" x14ac:dyDescent="0.2">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98"/>
      <c r="AG468" s="71"/>
      <c r="AH468" s="71"/>
      <c r="AI468" s="71"/>
      <c r="AJ468" s="71"/>
      <c r="AK468" s="71"/>
      <c r="AL468" s="98"/>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71"/>
      <c r="CW468" s="71"/>
      <c r="CX468" s="71"/>
      <c r="CY468" s="71"/>
      <c r="CZ468" s="71"/>
      <c r="DA468" s="71"/>
      <c r="DB468" s="71"/>
      <c r="DC468" s="71"/>
      <c r="DD468" s="71"/>
      <c r="DE468" s="71"/>
      <c r="DF468" s="71"/>
      <c r="DG468" s="71"/>
      <c r="DH468" s="71"/>
      <c r="DI468" s="71"/>
      <c r="DJ468" s="71"/>
      <c r="DK468" s="71"/>
      <c r="DL468" s="71"/>
      <c r="DM468" s="71"/>
      <c r="DN468" s="71"/>
      <c r="DO468" s="71"/>
      <c r="DP468" s="71"/>
      <c r="DQ468" s="71"/>
      <c r="DR468" s="71"/>
      <c r="DS468" s="71"/>
      <c r="DT468" s="71"/>
      <c r="DU468" s="71"/>
      <c r="DV468" s="71"/>
      <c r="DW468" s="71"/>
      <c r="DX468" s="71"/>
      <c r="DY468" s="71"/>
      <c r="DZ468" s="71"/>
      <c r="EA468" s="71"/>
      <c r="EB468" s="71"/>
      <c r="EC468" s="71"/>
      <c r="ED468" s="71"/>
      <c r="EE468" s="71"/>
      <c r="EF468" s="71"/>
      <c r="EG468" s="71"/>
      <c r="EH468" s="71"/>
      <c r="EI468" s="71"/>
      <c r="EJ468" s="71"/>
      <c r="EK468" s="71"/>
      <c r="EL468" s="71"/>
      <c r="EM468" s="71"/>
      <c r="EN468" s="71"/>
      <c r="EO468" s="71"/>
      <c r="EP468" s="71"/>
      <c r="EQ468" s="71"/>
      <c r="ER468" s="71"/>
      <c r="ES468" s="71"/>
      <c r="ET468" s="71"/>
      <c r="EU468" s="71"/>
      <c r="EV468" s="71"/>
      <c r="EW468" s="71"/>
      <c r="EX468" s="71"/>
      <c r="EY468" s="71"/>
      <c r="EZ468" s="71"/>
      <c r="FA468" s="71"/>
      <c r="FB468" s="71"/>
      <c r="FC468" s="71"/>
      <c r="FD468" s="71"/>
      <c r="FE468" s="71"/>
      <c r="FF468" s="71"/>
      <c r="FG468" s="71"/>
      <c r="FH468" s="71"/>
      <c r="FI468" s="71"/>
      <c r="FJ468" s="71"/>
      <c r="FK468" s="71"/>
      <c r="FL468" s="71"/>
    </row>
    <row r="469" spans="9:168" x14ac:dyDescent="0.2">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98"/>
      <c r="AG469" s="71"/>
      <c r="AH469" s="71"/>
      <c r="AI469" s="71"/>
      <c r="AJ469" s="71"/>
      <c r="AK469" s="71"/>
      <c r="AL469" s="98"/>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71"/>
      <c r="CW469" s="71"/>
      <c r="CX469" s="71"/>
      <c r="CY469" s="71"/>
      <c r="CZ469" s="71"/>
      <c r="DA469" s="71"/>
      <c r="DB469" s="71"/>
      <c r="DC469" s="71"/>
      <c r="DD469" s="71"/>
      <c r="DE469" s="71"/>
      <c r="DF469" s="71"/>
      <c r="DG469" s="71"/>
      <c r="DH469" s="71"/>
      <c r="DI469" s="71"/>
      <c r="DJ469" s="71"/>
      <c r="DK469" s="71"/>
      <c r="DL469" s="71"/>
      <c r="DM469" s="71"/>
      <c r="DN469" s="71"/>
      <c r="DO469" s="71"/>
      <c r="DP469" s="71"/>
      <c r="DQ469" s="71"/>
      <c r="DR469" s="71"/>
      <c r="DS469" s="71"/>
      <c r="DT469" s="71"/>
      <c r="DU469" s="71"/>
      <c r="DV469" s="71"/>
      <c r="DW469" s="71"/>
      <c r="DX469" s="71"/>
      <c r="DY469" s="71"/>
      <c r="DZ469" s="71"/>
      <c r="EA469" s="71"/>
      <c r="EB469" s="71"/>
      <c r="EC469" s="71"/>
      <c r="ED469" s="71"/>
      <c r="EE469" s="71"/>
      <c r="EF469" s="71"/>
      <c r="EG469" s="71"/>
      <c r="EH469" s="71"/>
      <c r="EI469" s="71"/>
      <c r="EJ469" s="71"/>
      <c r="EK469" s="71"/>
      <c r="EL469" s="71"/>
      <c r="EM469" s="71"/>
      <c r="EN469" s="71"/>
      <c r="EO469" s="71"/>
      <c r="EP469" s="71"/>
      <c r="EQ469" s="71"/>
      <c r="ER469" s="71"/>
      <c r="ES469" s="71"/>
      <c r="ET469" s="71"/>
      <c r="EU469" s="71"/>
      <c r="EV469" s="71"/>
      <c r="EW469" s="71"/>
      <c r="EX469" s="71"/>
      <c r="EY469" s="71"/>
      <c r="EZ469" s="71"/>
      <c r="FA469" s="71"/>
      <c r="FB469" s="71"/>
      <c r="FC469" s="71"/>
      <c r="FD469" s="71"/>
      <c r="FE469" s="71"/>
      <c r="FF469" s="71"/>
      <c r="FG469" s="71"/>
      <c r="FH469" s="71"/>
      <c r="FI469" s="71"/>
      <c r="FJ469" s="71"/>
      <c r="FK469" s="71"/>
      <c r="FL469" s="71"/>
    </row>
    <row r="470" spans="9:168" x14ac:dyDescent="0.2">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98"/>
      <c r="AG470" s="71"/>
      <c r="AH470" s="71"/>
      <c r="AI470" s="71"/>
      <c r="AJ470" s="71"/>
      <c r="AK470" s="71"/>
      <c r="AL470" s="98"/>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71"/>
      <c r="CW470" s="71"/>
      <c r="CX470" s="71"/>
      <c r="CY470" s="71"/>
      <c r="CZ470" s="71"/>
      <c r="DA470" s="71"/>
      <c r="DB470" s="71"/>
      <c r="DC470" s="71"/>
      <c r="DD470" s="71"/>
      <c r="DE470" s="71"/>
      <c r="DF470" s="71"/>
      <c r="DG470" s="71"/>
      <c r="DH470" s="71"/>
      <c r="DI470" s="71"/>
      <c r="DJ470" s="71"/>
      <c r="DK470" s="71"/>
      <c r="DL470" s="71"/>
      <c r="DM470" s="71"/>
      <c r="DN470" s="71"/>
      <c r="DO470" s="71"/>
      <c r="DP470" s="71"/>
      <c r="DQ470" s="71"/>
      <c r="DR470" s="71"/>
      <c r="DS470" s="71"/>
      <c r="DT470" s="71"/>
      <c r="DU470" s="71"/>
      <c r="DV470" s="71"/>
      <c r="DW470" s="71"/>
      <c r="DX470" s="71"/>
      <c r="DY470" s="71"/>
      <c r="DZ470" s="71"/>
      <c r="EA470" s="71"/>
      <c r="EB470" s="71"/>
      <c r="EC470" s="71"/>
      <c r="ED470" s="71"/>
      <c r="EE470" s="71"/>
      <c r="EF470" s="71"/>
      <c r="EG470" s="71"/>
      <c r="EH470" s="71"/>
      <c r="EI470" s="71"/>
      <c r="EJ470" s="71"/>
      <c r="EK470" s="71"/>
      <c r="EL470" s="71"/>
      <c r="EM470" s="71"/>
      <c r="EN470" s="71"/>
      <c r="EO470" s="71"/>
      <c r="EP470" s="71"/>
      <c r="EQ470" s="71"/>
      <c r="ER470" s="71"/>
      <c r="ES470" s="71"/>
      <c r="ET470" s="71"/>
      <c r="EU470" s="71"/>
      <c r="EV470" s="71"/>
      <c r="EW470" s="71"/>
      <c r="EX470" s="71"/>
      <c r="EY470" s="71"/>
      <c r="EZ470" s="71"/>
      <c r="FA470" s="71"/>
      <c r="FB470" s="71"/>
      <c r="FC470" s="71"/>
      <c r="FD470" s="71"/>
      <c r="FE470" s="71"/>
      <c r="FF470" s="71"/>
      <c r="FG470" s="71"/>
      <c r="FH470" s="71"/>
      <c r="FI470" s="71"/>
      <c r="FJ470" s="71"/>
      <c r="FK470" s="71"/>
      <c r="FL470" s="71"/>
    </row>
    <row r="471" spans="9:168" x14ac:dyDescent="0.2">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98"/>
      <c r="AG471" s="71"/>
      <c r="AH471" s="71"/>
      <c r="AI471" s="71"/>
      <c r="AJ471" s="71"/>
      <c r="AK471" s="71"/>
      <c r="AL471" s="98"/>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71"/>
      <c r="CW471" s="71"/>
      <c r="CX471" s="71"/>
      <c r="CY471" s="71"/>
      <c r="CZ471" s="71"/>
      <c r="DA471" s="71"/>
      <c r="DB471" s="71"/>
      <c r="DC471" s="71"/>
      <c r="DD471" s="71"/>
      <c r="DE471" s="71"/>
      <c r="DF471" s="71"/>
      <c r="DG471" s="71"/>
      <c r="DH471" s="71"/>
      <c r="DI471" s="71"/>
      <c r="DJ471" s="71"/>
      <c r="DK471" s="71"/>
      <c r="DL471" s="71"/>
      <c r="DM471" s="71"/>
      <c r="DN471" s="71"/>
      <c r="DO471" s="71"/>
      <c r="DP471" s="71"/>
      <c r="DQ471" s="71"/>
      <c r="DR471" s="71"/>
      <c r="DS471" s="71"/>
      <c r="DT471" s="71"/>
      <c r="DU471" s="71"/>
      <c r="DV471" s="71"/>
      <c r="DW471" s="71"/>
      <c r="DX471" s="71"/>
      <c r="DY471" s="71"/>
      <c r="DZ471" s="71"/>
      <c r="EA471" s="71"/>
      <c r="EB471" s="71"/>
      <c r="EC471" s="71"/>
      <c r="ED471" s="71"/>
      <c r="EE471" s="71"/>
      <c r="EF471" s="71"/>
      <c r="EG471" s="71"/>
      <c r="EH471" s="71"/>
      <c r="EI471" s="71"/>
      <c r="EJ471" s="71"/>
      <c r="EK471" s="71"/>
      <c r="EL471" s="71"/>
      <c r="EM471" s="71"/>
      <c r="EN471" s="71"/>
      <c r="EO471" s="71"/>
      <c r="EP471" s="71"/>
      <c r="EQ471" s="71"/>
      <c r="ER471" s="71"/>
      <c r="ES471" s="71"/>
      <c r="ET471" s="71"/>
      <c r="EU471" s="71"/>
      <c r="EV471" s="71"/>
      <c r="EW471" s="71"/>
      <c r="EX471" s="71"/>
      <c r="EY471" s="71"/>
      <c r="EZ471" s="71"/>
      <c r="FA471" s="71"/>
      <c r="FB471" s="71"/>
      <c r="FC471" s="71"/>
      <c r="FD471" s="71"/>
      <c r="FE471" s="71"/>
      <c r="FF471" s="71"/>
      <c r="FG471" s="71"/>
      <c r="FH471" s="71"/>
      <c r="FI471" s="71"/>
      <c r="FJ471" s="71"/>
      <c r="FK471" s="71"/>
      <c r="FL471" s="71"/>
    </row>
    <row r="472" spans="9:168" x14ac:dyDescent="0.2">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98"/>
      <c r="AG472" s="71"/>
      <c r="AH472" s="71"/>
      <c r="AI472" s="71"/>
      <c r="AJ472" s="71"/>
      <c r="AK472" s="71"/>
      <c r="AL472" s="98"/>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71"/>
      <c r="CW472" s="71"/>
      <c r="CX472" s="71"/>
      <c r="CY472" s="71"/>
      <c r="CZ472" s="71"/>
      <c r="DA472" s="71"/>
      <c r="DB472" s="71"/>
      <c r="DC472" s="71"/>
      <c r="DD472" s="71"/>
      <c r="DE472" s="71"/>
      <c r="DF472" s="71"/>
      <c r="DG472" s="71"/>
      <c r="DH472" s="71"/>
      <c r="DI472" s="71"/>
      <c r="DJ472" s="71"/>
      <c r="DK472" s="71"/>
      <c r="DL472" s="71"/>
      <c r="DM472" s="71"/>
      <c r="DN472" s="71"/>
      <c r="DO472" s="71"/>
      <c r="DP472" s="71"/>
      <c r="DQ472" s="71"/>
      <c r="DR472" s="71"/>
      <c r="DS472" s="71"/>
      <c r="DT472" s="71"/>
      <c r="DU472" s="71"/>
      <c r="DV472" s="71"/>
      <c r="DW472" s="71"/>
      <c r="DX472" s="71"/>
      <c r="DY472" s="71"/>
      <c r="DZ472" s="71"/>
      <c r="EA472" s="71"/>
      <c r="EB472" s="71"/>
      <c r="EC472" s="71"/>
      <c r="ED472" s="71"/>
      <c r="EE472" s="71"/>
      <c r="EF472" s="71"/>
      <c r="EG472" s="71"/>
      <c r="EH472" s="71"/>
      <c r="EI472" s="71"/>
      <c r="EJ472" s="71"/>
      <c r="EK472" s="71"/>
      <c r="EL472" s="71"/>
      <c r="EM472" s="71"/>
      <c r="EN472" s="71"/>
      <c r="EO472" s="71"/>
      <c r="EP472" s="71"/>
      <c r="EQ472" s="71"/>
      <c r="ER472" s="71"/>
      <c r="ES472" s="71"/>
      <c r="ET472" s="71"/>
      <c r="EU472" s="71"/>
      <c r="EV472" s="71"/>
      <c r="EW472" s="71"/>
      <c r="EX472" s="71"/>
      <c r="EY472" s="71"/>
      <c r="EZ472" s="71"/>
      <c r="FA472" s="71"/>
      <c r="FB472" s="71"/>
      <c r="FC472" s="71"/>
      <c r="FD472" s="71"/>
      <c r="FE472" s="71"/>
      <c r="FF472" s="71"/>
      <c r="FG472" s="71"/>
      <c r="FH472" s="71"/>
      <c r="FI472" s="71"/>
      <c r="FJ472" s="71"/>
      <c r="FK472" s="71"/>
      <c r="FL472" s="71"/>
    </row>
    <row r="473" spans="9:168" x14ac:dyDescent="0.2">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98"/>
      <c r="AG473" s="71"/>
      <c r="AH473" s="71"/>
      <c r="AI473" s="71"/>
      <c r="AJ473" s="71"/>
      <c r="AK473" s="71"/>
      <c r="AL473" s="98"/>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71"/>
      <c r="CW473" s="71"/>
      <c r="CX473" s="71"/>
      <c r="CY473" s="71"/>
      <c r="CZ473" s="71"/>
      <c r="DA473" s="71"/>
      <c r="DB473" s="71"/>
      <c r="DC473" s="71"/>
      <c r="DD473" s="71"/>
      <c r="DE473" s="71"/>
      <c r="DF473" s="71"/>
      <c r="DG473" s="71"/>
      <c r="DH473" s="71"/>
      <c r="DI473" s="71"/>
      <c r="DJ473" s="71"/>
      <c r="DK473" s="71"/>
      <c r="DL473" s="71"/>
      <c r="DM473" s="71"/>
      <c r="DN473" s="71"/>
      <c r="DO473" s="71"/>
      <c r="DP473" s="71"/>
      <c r="DQ473" s="71"/>
      <c r="DR473" s="71"/>
      <c r="DS473" s="71"/>
      <c r="DT473" s="71"/>
      <c r="DU473" s="71"/>
      <c r="DV473" s="71"/>
      <c r="DW473" s="71"/>
      <c r="DX473" s="71"/>
      <c r="DY473" s="71"/>
      <c r="DZ473" s="71"/>
      <c r="EA473" s="71"/>
      <c r="EB473" s="71"/>
      <c r="EC473" s="71"/>
      <c r="ED473" s="71"/>
      <c r="EE473" s="71"/>
      <c r="EF473" s="71"/>
      <c r="EG473" s="71"/>
      <c r="EH473" s="71"/>
      <c r="EI473" s="71"/>
      <c r="EJ473" s="71"/>
      <c r="EK473" s="71"/>
      <c r="EL473" s="71"/>
      <c r="EM473" s="71"/>
      <c r="EN473" s="71"/>
      <c r="EO473" s="71"/>
      <c r="EP473" s="71"/>
      <c r="EQ473" s="71"/>
      <c r="ER473" s="71"/>
      <c r="ES473" s="71"/>
      <c r="ET473" s="71"/>
      <c r="EU473" s="71"/>
      <c r="EV473" s="71"/>
      <c r="EW473" s="71"/>
      <c r="EX473" s="71"/>
      <c r="EY473" s="71"/>
      <c r="EZ473" s="71"/>
      <c r="FA473" s="71"/>
      <c r="FB473" s="71"/>
      <c r="FC473" s="71"/>
      <c r="FD473" s="71"/>
      <c r="FE473" s="71"/>
      <c r="FF473" s="71"/>
      <c r="FG473" s="71"/>
      <c r="FH473" s="71"/>
      <c r="FI473" s="71"/>
      <c r="FJ473" s="71"/>
      <c r="FK473" s="71"/>
      <c r="FL473" s="71"/>
    </row>
    <row r="474" spans="9:168" x14ac:dyDescent="0.2">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98"/>
      <c r="AG474" s="71"/>
      <c r="AH474" s="71"/>
      <c r="AI474" s="71"/>
      <c r="AJ474" s="71"/>
      <c r="AK474" s="71"/>
      <c r="AL474" s="98"/>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71"/>
      <c r="CW474" s="71"/>
      <c r="CX474" s="71"/>
      <c r="CY474" s="71"/>
      <c r="CZ474" s="71"/>
      <c r="DA474" s="71"/>
      <c r="DB474" s="71"/>
      <c r="DC474" s="71"/>
      <c r="DD474" s="71"/>
      <c r="DE474" s="71"/>
      <c r="DF474" s="71"/>
      <c r="DG474" s="71"/>
      <c r="DH474" s="71"/>
      <c r="DI474" s="71"/>
      <c r="DJ474" s="71"/>
      <c r="DK474" s="71"/>
      <c r="DL474" s="71"/>
      <c r="DM474" s="71"/>
      <c r="DN474" s="71"/>
      <c r="DO474" s="71"/>
      <c r="DP474" s="71"/>
      <c r="DQ474" s="71"/>
      <c r="DR474" s="71"/>
      <c r="DS474" s="71"/>
      <c r="DT474" s="71"/>
      <c r="DU474" s="71"/>
      <c r="DV474" s="71"/>
      <c r="DW474" s="71"/>
      <c r="DX474" s="71"/>
      <c r="DY474" s="71"/>
      <c r="DZ474" s="71"/>
      <c r="EA474" s="71"/>
      <c r="EB474" s="71"/>
      <c r="EC474" s="71"/>
      <c r="ED474" s="71"/>
      <c r="EE474" s="71"/>
      <c r="EF474" s="71"/>
      <c r="EG474" s="71"/>
      <c r="EH474" s="71"/>
      <c r="EI474" s="71"/>
      <c r="EJ474" s="71"/>
      <c r="EK474" s="71"/>
      <c r="EL474" s="71"/>
      <c r="EM474" s="71"/>
      <c r="EN474" s="71"/>
      <c r="EO474" s="71"/>
      <c r="EP474" s="71"/>
      <c r="EQ474" s="71"/>
      <c r="ER474" s="71"/>
      <c r="ES474" s="71"/>
      <c r="ET474" s="71"/>
      <c r="EU474" s="71"/>
      <c r="EV474" s="71"/>
      <c r="EW474" s="71"/>
      <c r="EX474" s="71"/>
      <c r="EY474" s="71"/>
      <c r="EZ474" s="71"/>
      <c r="FA474" s="71"/>
      <c r="FB474" s="71"/>
      <c r="FC474" s="71"/>
      <c r="FD474" s="71"/>
      <c r="FE474" s="71"/>
      <c r="FF474" s="71"/>
      <c r="FG474" s="71"/>
      <c r="FH474" s="71"/>
      <c r="FI474" s="71"/>
      <c r="FJ474" s="71"/>
      <c r="FK474" s="71"/>
      <c r="FL474" s="71"/>
    </row>
    <row r="475" spans="9:168" x14ac:dyDescent="0.2">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98"/>
      <c r="AG475" s="71"/>
      <c r="AH475" s="71"/>
      <c r="AI475" s="71"/>
      <c r="AJ475" s="71"/>
      <c r="AK475" s="71"/>
      <c r="AL475" s="98"/>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71"/>
      <c r="CW475" s="71"/>
      <c r="CX475" s="71"/>
      <c r="CY475" s="71"/>
      <c r="CZ475" s="71"/>
      <c r="DA475" s="71"/>
      <c r="DB475" s="71"/>
      <c r="DC475" s="71"/>
      <c r="DD475" s="71"/>
      <c r="DE475" s="71"/>
      <c r="DF475" s="71"/>
      <c r="DG475" s="71"/>
      <c r="DH475" s="71"/>
      <c r="DI475" s="71"/>
      <c r="DJ475" s="71"/>
      <c r="DK475" s="71"/>
      <c r="DL475" s="71"/>
      <c r="DM475" s="71"/>
      <c r="DN475" s="71"/>
      <c r="DO475" s="71"/>
      <c r="DP475" s="71"/>
      <c r="DQ475" s="71"/>
      <c r="DR475" s="71"/>
      <c r="DS475" s="71"/>
      <c r="DT475" s="71"/>
      <c r="DU475" s="71"/>
      <c r="DV475" s="71"/>
      <c r="DW475" s="71"/>
      <c r="DX475" s="71"/>
      <c r="DY475" s="71"/>
      <c r="DZ475" s="71"/>
      <c r="EA475" s="71"/>
      <c r="EB475" s="71"/>
      <c r="EC475" s="71"/>
      <c r="ED475" s="71"/>
      <c r="EE475" s="71"/>
      <c r="EF475" s="71"/>
      <c r="EG475" s="71"/>
      <c r="EH475" s="71"/>
      <c r="EI475" s="71"/>
      <c r="EJ475" s="71"/>
      <c r="EK475" s="71"/>
      <c r="EL475" s="71"/>
      <c r="EM475" s="71"/>
      <c r="EN475" s="71"/>
      <c r="EO475" s="71"/>
      <c r="EP475" s="71"/>
      <c r="EQ475" s="71"/>
      <c r="ER475" s="71"/>
      <c r="ES475" s="71"/>
      <c r="ET475" s="71"/>
      <c r="EU475" s="71"/>
      <c r="EV475" s="71"/>
      <c r="EW475" s="71"/>
      <c r="EX475" s="71"/>
      <c r="EY475" s="71"/>
      <c r="EZ475" s="71"/>
      <c r="FA475" s="71"/>
      <c r="FB475" s="71"/>
      <c r="FC475" s="71"/>
      <c r="FD475" s="71"/>
      <c r="FE475" s="71"/>
      <c r="FF475" s="71"/>
      <c r="FG475" s="71"/>
      <c r="FH475" s="71"/>
      <c r="FI475" s="71"/>
      <c r="FJ475" s="71"/>
      <c r="FK475" s="71"/>
      <c r="FL475" s="71"/>
    </row>
    <row r="476" spans="9:168" x14ac:dyDescent="0.2">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98"/>
      <c r="AG476" s="71"/>
      <c r="AH476" s="71"/>
      <c r="AI476" s="71"/>
      <c r="AJ476" s="71"/>
      <c r="AK476" s="71"/>
      <c r="AL476" s="98"/>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71"/>
      <c r="CW476" s="71"/>
      <c r="CX476" s="71"/>
      <c r="CY476" s="71"/>
      <c r="CZ476" s="71"/>
      <c r="DA476" s="71"/>
      <c r="DB476" s="71"/>
      <c r="DC476" s="71"/>
      <c r="DD476" s="71"/>
      <c r="DE476" s="71"/>
      <c r="DF476" s="71"/>
      <c r="DG476" s="71"/>
      <c r="DH476" s="71"/>
      <c r="DI476" s="71"/>
      <c r="DJ476" s="71"/>
      <c r="DK476" s="71"/>
      <c r="DL476" s="71"/>
      <c r="DM476" s="71"/>
      <c r="DN476" s="71"/>
      <c r="DO476" s="71"/>
      <c r="DP476" s="71"/>
      <c r="DQ476" s="71"/>
      <c r="DR476" s="71"/>
      <c r="DS476" s="71"/>
      <c r="DT476" s="71"/>
      <c r="DU476" s="71"/>
      <c r="DV476" s="71"/>
      <c r="DW476" s="71"/>
      <c r="DX476" s="71"/>
      <c r="DY476" s="71"/>
      <c r="DZ476" s="71"/>
      <c r="EA476" s="71"/>
      <c r="EB476" s="71"/>
      <c r="EC476" s="71"/>
      <c r="ED476" s="71"/>
      <c r="EE476" s="71"/>
      <c r="EF476" s="71"/>
      <c r="EG476" s="71"/>
      <c r="EH476" s="71"/>
      <c r="EI476" s="71"/>
      <c r="EJ476" s="71"/>
      <c r="EK476" s="71"/>
      <c r="EL476" s="71"/>
      <c r="EM476" s="71"/>
      <c r="EN476" s="71"/>
      <c r="EO476" s="71"/>
      <c r="EP476" s="71"/>
      <c r="EQ476" s="71"/>
      <c r="ER476" s="71"/>
      <c r="ES476" s="71"/>
      <c r="ET476" s="71"/>
      <c r="EU476" s="71"/>
      <c r="EV476" s="71"/>
      <c r="EW476" s="71"/>
      <c r="EX476" s="71"/>
      <c r="EY476" s="71"/>
      <c r="EZ476" s="71"/>
      <c r="FA476" s="71"/>
      <c r="FB476" s="71"/>
      <c r="FC476" s="71"/>
      <c r="FD476" s="71"/>
      <c r="FE476" s="71"/>
      <c r="FF476" s="71"/>
      <c r="FG476" s="71"/>
      <c r="FH476" s="71"/>
      <c r="FI476" s="71"/>
      <c r="FJ476" s="71"/>
      <c r="FK476" s="71"/>
      <c r="FL476" s="71"/>
    </row>
    <row r="477" spans="9:168" x14ac:dyDescent="0.2">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98"/>
      <c r="AG477" s="71"/>
      <c r="AH477" s="71"/>
      <c r="AI477" s="71"/>
      <c r="AJ477" s="71"/>
      <c r="AK477" s="71"/>
      <c r="AL477" s="98"/>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71"/>
      <c r="CW477" s="71"/>
      <c r="CX477" s="71"/>
      <c r="CY477" s="71"/>
      <c r="CZ477" s="71"/>
      <c r="DA477" s="71"/>
      <c r="DB477" s="71"/>
      <c r="DC477" s="71"/>
      <c r="DD477" s="71"/>
      <c r="DE477" s="71"/>
      <c r="DF477" s="71"/>
      <c r="DG477" s="71"/>
      <c r="DH477" s="71"/>
      <c r="DI477" s="71"/>
      <c r="DJ477" s="71"/>
      <c r="DK477" s="71"/>
      <c r="DL477" s="71"/>
      <c r="DM477" s="71"/>
      <c r="DN477" s="71"/>
      <c r="DO477" s="71"/>
      <c r="DP477" s="71"/>
      <c r="DQ477" s="71"/>
      <c r="DR477" s="71"/>
      <c r="DS477" s="71"/>
      <c r="DT477" s="71"/>
      <c r="DU477" s="71"/>
      <c r="DV477" s="71"/>
      <c r="DW477" s="71"/>
      <c r="DX477" s="71"/>
      <c r="DY477" s="71"/>
      <c r="DZ477" s="71"/>
      <c r="EA477" s="71"/>
      <c r="EB477" s="71"/>
      <c r="EC477" s="71"/>
      <c r="ED477" s="71"/>
      <c r="EE477" s="71"/>
      <c r="EF477" s="71"/>
      <c r="EG477" s="71"/>
      <c r="EH477" s="71"/>
      <c r="EI477" s="71"/>
      <c r="EJ477" s="71"/>
      <c r="EK477" s="71"/>
      <c r="EL477" s="71"/>
      <c r="EM477" s="71"/>
      <c r="EN477" s="71"/>
      <c r="EO477" s="71"/>
      <c r="EP477" s="71"/>
      <c r="EQ477" s="71"/>
      <c r="ER477" s="71"/>
      <c r="ES477" s="71"/>
      <c r="ET477" s="71"/>
      <c r="EU477" s="71"/>
      <c r="EV477" s="71"/>
      <c r="EW477" s="71"/>
      <c r="EX477" s="71"/>
      <c r="EY477" s="71"/>
      <c r="EZ477" s="71"/>
      <c r="FA477" s="71"/>
      <c r="FB477" s="71"/>
      <c r="FC477" s="71"/>
      <c r="FD477" s="71"/>
      <c r="FE477" s="71"/>
      <c r="FF477" s="71"/>
      <c r="FG477" s="71"/>
      <c r="FH477" s="71"/>
      <c r="FI477" s="71"/>
      <c r="FJ477" s="71"/>
      <c r="FK477" s="71"/>
      <c r="FL477" s="71"/>
    </row>
    <row r="478" spans="9:168" x14ac:dyDescent="0.2">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98"/>
      <c r="AG478" s="71"/>
      <c r="AH478" s="71"/>
      <c r="AI478" s="71"/>
      <c r="AJ478" s="71"/>
      <c r="AK478" s="71"/>
      <c r="AL478" s="98"/>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71"/>
      <c r="CW478" s="71"/>
      <c r="CX478" s="71"/>
      <c r="CY478" s="71"/>
      <c r="CZ478" s="71"/>
      <c r="DA478" s="71"/>
      <c r="DB478" s="71"/>
      <c r="DC478" s="71"/>
      <c r="DD478" s="71"/>
      <c r="DE478" s="71"/>
      <c r="DF478" s="71"/>
      <c r="DG478" s="71"/>
      <c r="DH478" s="71"/>
      <c r="DI478" s="71"/>
      <c r="DJ478" s="71"/>
      <c r="DK478" s="71"/>
      <c r="DL478" s="71"/>
      <c r="DM478" s="71"/>
      <c r="DN478" s="71"/>
      <c r="DO478" s="71"/>
      <c r="DP478" s="71"/>
      <c r="DQ478" s="71"/>
      <c r="DR478" s="71"/>
      <c r="DS478" s="71"/>
      <c r="DT478" s="71"/>
      <c r="DU478" s="71"/>
      <c r="DV478" s="71"/>
      <c r="DW478" s="71"/>
      <c r="DX478" s="71"/>
      <c r="DY478" s="71"/>
      <c r="DZ478" s="71"/>
      <c r="EA478" s="71"/>
      <c r="EB478" s="71"/>
      <c r="EC478" s="71"/>
      <c r="ED478" s="71"/>
      <c r="EE478" s="71"/>
      <c r="EF478" s="71"/>
      <c r="EG478" s="71"/>
      <c r="EH478" s="71"/>
      <c r="EI478" s="71"/>
      <c r="EJ478" s="71"/>
      <c r="EK478" s="71"/>
      <c r="EL478" s="71"/>
      <c r="EM478" s="71"/>
      <c r="EN478" s="71"/>
      <c r="EO478" s="71"/>
      <c r="EP478" s="71"/>
      <c r="EQ478" s="71"/>
      <c r="ER478" s="71"/>
      <c r="ES478" s="71"/>
      <c r="ET478" s="71"/>
      <c r="EU478" s="71"/>
      <c r="EV478" s="71"/>
      <c r="EW478" s="71"/>
      <c r="EX478" s="71"/>
      <c r="EY478" s="71"/>
      <c r="EZ478" s="71"/>
      <c r="FA478" s="71"/>
      <c r="FB478" s="71"/>
      <c r="FC478" s="71"/>
      <c r="FD478" s="71"/>
      <c r="FE478" s="71"/>
      <c r="FF478" s="71"/>
      <c r="FG478" s="71"/>
      <c r="FH478" s="71"/>
      <c r="FI478" s="71"/>
      <c r="FJ478" s="71"/>
      <c r="FK478" s="71"/>
      <c r="FL478" s="71"/>
    </row>
    <row r="479" spans="9:168" x14ac:dyDescent="0.2">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98"/>
      <c r="AG479" s="71"/>
      <c r="AH479" s="71"/>
      <c r="AI479" s="71"/>
      <c r="AJ479" s="71"/>
      <c r="AK479" s="71"/>
      <c r="AL479" s="98"/>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71"/>
      <c r="CW479" s="71"/>
      <c r="CX479" s="71"/>
      <c r="CY479" s="71"/>
      <c r="CZ479" s="71"/>
      <c r="DA479" s="71"/>
      <c r="DB479" s="71"/>
      <c r="DC479" s="71"/>
      <c r="DD479" s="71"/>
      <c r="DE479" s="71"/>
      <c r="DF479" s="71"/>
      <c r="DG479" s="71"/>
      <c r="DH479" s="71"/>
      <c r="DI479" s="71"/>
      <c r="DJ479" s="71"/>
      <c r="DK479" s="71"/>
      <c r="DL479" s="71"/>
      <c r="DM479" s="71"/>
      <c r="DN479" s="71"/>
      <c r="DO479" s="71"/>
      <c r="DP479" s="71"/>
      <c r="DQ479" s="71"/>
      <c r="DR479" s="71"/>
      <c r="DS479" s="71"/>
      <c r="DT479" s="71"/>
      <c r="DU479" s="71"/>
      <c r="DV479" s="71"/>
      <c r="DW479" s="71"/>
      <c r="DX479" s="71"/>
      <c r="DY479" s="71"/>
      <c r="DZ479" s="71"/>
      <c r="EA479" s="71"/>
      <c r="EB479" s="71"/>
      <c r="EC479" s="71"/>
      <c r="ED479" s="71"/>
      <c r="EE479" s="71"/>
      <c r="EF479" s="71"/>
      <c r="EG479" s="71"/>
      <c r="EH479" s="71"/>
      <c r="EI479" s="71"/>
      <c r="EJ479" s="71"/>
      <c r="EK479" s="71"/>
      <c r="EL479" s="71"/>
      <c r="EM479" s="71"/>
      <c r="EN479" s="71"/>
      <c r="EO479" s="71"/>
      <c r="EP479" s="71"/>
      <c r="EQ479" s="71"/>
      <c r="ER479" s="71"/>
      <c r="ES479" s="71"/>
      <c r="ET479" s="71"/>
      <c r="EU479" s="71"/>
      <c r="EV479" s="71"/>
      <c r="EW479" s="71"/>
      <c r="EX479" s="71"/>
      <c r="EY479" s="71"/>
      <c r="EZ479" s="71"/>
      <c r="FA479" s="71"/>
      <c r="FB479" s="71"/>
      <c r="FC479" s="71"/>
      <c r="FD479" s="71"/>
      <c r="FE479" s="71"/>
      <c r="FF479" s="71"/>
      <c r="FG479" s="71"/>
      <c r="FH479" s="71"/>
      <c r="FI479" s="71"/>
      <c r="FJ479" s="71"/>
      <c r="FK479" s="71"/>
      <c r="FL479" s="71"/>
    </row>
    <row r="480" spans="9:168" x14ac:dyDescent="0.2">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98"/>
      <c r="AG480" s="71"/>
      <c r="AH480" s="71"/>
      <c r="AI480" s="71"/>
      <c r="AJ480" s="71"/>
      <c r="AK480" s="71"/>
      <c r="AL480" s="98"/>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c r="CS480" s="71"/>
      <c r="CT480" s="71"/>
      <c r="CU480" s="71"/>
      <c r="CV480" s="71"/>
      <c r="CW480" s="71"/>
      <c r="CX480" s="71"/>
      <c r="CY480" s="71"/>
      <c r="CZ480" s="71"/>
      <c r="DA480" s="71"/>
      <c r="DB480" s="71"/>
      <c r="DC480" s="71"/>
      <c r="DD480" s="71"/>
      <c r="DE480" s="71"/>
      <c r="DF480" s="71"/>
      <c r="DG480" s="71"/>
      <c r="DH480" s="71"/>
      <c r="DI480" s="71"/>
      <c r="DJ480" s="71"/>
      <c r="DK480" s="71"/>
      <c r="DL480" s="71"/>
      <c r="DM480" s="71"/>
      <c r="DN480" s="71"/>
      <c r="DO480" s="71"/>
      <c r="DP480" s="71"/>
      <c r="DQ480" s="71"/>
      <c r="DR480" s="71"/>
      <c r="DS480" s="71"/>
      <c r="DT480" s="71"/>
      <c r="DU480" s="71"/>
      <c r="DV480" s="71"/>
      <c r="DW480" s="71"/>
      <c r="DX480" s="71"/>
      <c r="DY480" s="71"/>
      <c r="DZ480" s="71"/>
      <c r="EA480" s="71"/>
      <c r="EB480" s="71"/>
      <c r="EC480" s="71"/>
      <c r="ED480" s="71"/>
      <c r="EE480" s="71"/>
      <c r="EF480" s="71"/>
      <c r="EG480" s="71"/>
      <c r="EH480" s="71"/>
      <c r="EI480" s="71"/>
      <c r="EJ480" s="71"/>
      <c r="EK480" s="71"/>
      <c r="EL480" s="71"/>
      <c r="EM480" s="71"/>
      <c r="EN480" s="71"/>
      <c r="EO480" s="71"/>
      <c r="EP480" s="71"/>
      <c r="EQ480" s="71"/>
      <c r="ER480" s="71"/>
      <c r="ES480" s="71"/>
      <c r="ET480" s="71"/>
      <c r="EU480" s="71"/>
      <c r="EV480" s="71"/>
      <c r="EW480" s="71"/>
      <c r="EX480" s="71"/>
      <c r="EY480" s="71"/>
      <c r="EZ480" s="71"/>
      <c r="FA480" s="71"/>
      <c r="FB480" s="71"/>
      <c r="FC480" s="71"/>
      <c r="FD480" s="71"/>
      <c r="FE480" s="71"/>
      <c r="FF480" s="71"/>
      <c r="FG480" s="71"/>
      <c r="FH480" s="71"/>
      <c r="FI480" s="71"/>
      <c r="FJ480" s="71"/>
      <c r="FK480" s="71"/>
      <c r="FL480" s="71"/>
    </row>
    <row r="481" spans="9:168" x14ac:dyDescent="0.2">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98"/>
      <c r="AG481" s="71"/>
      <c r="AH481" s="71"/>
      <c r="AI481" s="71"/>
      <c r="AJ481" s="71"/>
      <c r="AK481" s="71"/>
      <c r="AL481" s="98"/>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c r="CS481" s="71"/>
      <c r="CT481" s="71"/>
      <c r="CU481" s="71"/>
      <c r="CV481" s="71"/>
      <c r="CW481" s="71"/>
      <c r="CX481" s="71"/>
      <c r="CY481" s="71"/>
      <c r="CZ481" s="71"/>
      <c r="DA481" s="71"/>
      <c r="DB481" s="71"/>
      <c r="DC481" s="71"/>
      <c r="DD481" s="71"/>
      <c r="DE481" s="71"/>
      <c r="DF481" s="71"/>
      <c r="DG481" s="71"/>
      <c r="DH481" s="71"/>
      <c r="DI481" s="71"/>
      <c r="DJ481" s="71"/>
      <c r="DK481" s="71"/>
      <c r="DL481" s="71"/>
      <c r="DM481" s="71"/>
      <c r="DN481" s="71"/>
      <c r="DO481" s="71"/>
      <c r="DP481" s="71"/>
      <c r="DQ481" s="71"/>
      <c r="DR481" s="71"/>
      <c r="DS481" s="71"/>
      <c r="DT481" s="71"/>
      <c r="DU481" s="71"/>
      <c r="DV481" s="71"/>
      <c r="DW481" s="71"/>
      <c r="DX481" s="71"/>
      <c r="DY481" s="71"/>
      <c r="DZ481" s="71"/>
      <c r="EA481" s="71"/>
      <c r="EB481" s="71"/>
      <c r="EC481" s="71"/>
      <c r="ED481" s="71"/>
      <c r="EE481" s="71"/>
      <c r="EF481" s="71"/>
      <c r="EG481" s="71"/>
      <c r="EH481" s="71"/>
      <c r="EI481" s="71"/>
      <c r="EJ481" s="71"/>
      <c r="EK481" s="71"/>
      <c r="EL481" s="71"/>
      <c r="EM481" s="71"/>
      <c r="EN481" s="71"/>
      <c r="EO481" s="71"/>
      <c r="EP481" s="71"/>
      <c r="EQ481" s="71"/>
      <c r="ER481" s="71"/>
      <c r="ES481" s="71"/>
      <c r="ET481" s="71"/>
      <c r="EU481" s="71"/>
      <c r="EV481" s="71"/>
      <c r="EW481" s="71"/>
      <c r="EX481" s="71"/>
      <c r="EY481" s="71"/>
      <c r="EZ481" s="71"/>
      <c r="FA481" s="71"/>
      <c r="FB481" s="71"/>
      <c r="FC481" s="71"/>
      <c r="FD481" s="71"/>
      <c r="FE481" s="71"/>
      <c r="FF481" s="71"/>
      <c r="FG481" s="71"/>
      <c r="FH481" s="71"/>
      <c r="FI481" s="71"/>
      <c r="FJ481" s="71"/>
      <c r="FK481" s="71"/>
      <c r="FL481" s="71"/>
    </row>
    <row r="482" spans="9:168" x14ac:dyDescent="0.2">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98"/>
      <c r="AG482" s="71"/>
      <c r="AH482" s="71"/>
      <c r="AI482" s="71"/>
      <c r="AJ482" s="71"/>
      <c r="AK482" s="71"/>
      <c r="AL482" s="98"/>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c r="CS482" s="71"/>
      <c r="CT482" s="71"/>
      <c r="CU482" s="71"/>
      <c r="CV482" s="71"/>
      <c r="CW482" s="71"/>
      <c r="CX482" s="71"/>
      <c r="CY482" s="71"/>
      <c r="CZ482" s="71"/>
      <c r="DA482" s="71"/>
      <c r="DB482" s="71"/>
      <c r="DC482" s="71"/>
      <c r="DD482" s="71"/>
      <c r="DE482" s="71"/>
      <c r="DF482" s="71"/>
      <c r="DG482" s="71"/>
      <c r="DH482" s="71"/>
      <c r="DI482" s="71"/>
      <c r="DJ482" s="71"/>
      <c r="DK482" s="71"/>
      <c r="DL482" s="71"/>
      <c r="DM482" s="71"/>
      <c r="DN482" s="71"/>
      <c r="DO482" s="71"/>
      <c r="DP482" s="71"/>
      <c r="DQ482" s="71"/>
      <c r="DR482" s="71"/>
      <c r="DS482" s="71"/>
      <c r="DT482" s="71"/>
      <c r="DU482" s="71"/>
      <c r="DV482" s="71"/>
      <c r="DW482" s="71"/>
      <c r="DX482" s="71"/>
      <c r="DY482" s="71"/>
      <c r="DZ482" s="71"/>
      <c r="EA482" s="71"/>
      <c r="EB482" s="71"/>
      <c r="EC482" s="71"/>
      <c r="ED482" s="71"/>
      <c r="EE482" s="71"/>
      <c r="EF482" s="71"/>
      <c r="EG482" s="71"/>
      <c r="EH482" s="71"/>
      <c r="EI482" s="71"/>
      <c r="EJ482" s="71"/>
      <c r="EK482" s="71"/>
      <c r="EL482" s="71"/>
      <c r="EM482" s="71"/>
      <c r="EN482" s="71"/>
      <c r="EO482" s="71"/>
      <c r="EP482" s="71"/>
      <c r="EQ482" s="71"/>
      <c r="ER482" s="71"/>
      <c r="ES482" s="71"/>
      <c r="ET482" s="71"/>
      <c r="EU482" s="71"/>
      <c r="EV482" s="71"/>
      <c r="EW482" s="71"/>
      <c r="EX482" s="71"/>
      <c r="EY482" s="71"/>
      <c r="EZ482" s="71"/>
      <c r="FA482" s="71"/>
      <c r="FB482" s="71"/>
      <c r="FC482" s="71"/>
      <c r="FD482" s="71"/>
      <c r="FE482" s="71"/>
      <c r="FF482" s="71"/>
      <c r="FG482" s="71"/>
      <c r="FH482" s="71"/>
      <c r="FI482" s="71"/>
      <c r="FJ482" s="71"/>
      <c r="FK482" s="71"/>
      <c r="FL482" s="71"/>
    </row>
    <row r="483" spans="9:168" x14ac:dyDescent="0.2">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98"/>
      <c r="AG483" s="71"/>
      <c r="AH483" s="71"/>
      <c r="AI483" s="71"/>
      <c r="AJ483" s="71"/>
      <c r="AK483" s="71"/>
      <c r="AL483" s="98"/>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71"/>
      <c r="CW483" s="71"/>
      <c r="CX483" s="71"/>
      <c r="CY483" s="71"/>
      <c r="CZ483" s="71"/>
      <c r="DA483" s="71"/>
      <c r="DB483" s="71"/>
      <c r="DC483" s="71"/>
      <c r="DD483" s="71"/>
      <c r="DE483" s="71"/>
      <c r="DF483" s="71"/>
      <c r="DG483" s="71"/>
      <c r="DH483" s="71"/>
      <c r="DI483" s="71"/>
      <c r="DJ483" s="71"/>
      <c r="DK483" s="71"/>
      <c r="DL483" s="71"/>
      <c r="DM483" s="71"/>
      <c r="DN483" s="71"/>
      <c r="DO483" s="71"/>
      <c r="DP483" s="71"/>
      <c r="DQ483" s="71"/>
      <c r="DR483" s="71"/>
      <c r="DS483" s="71"/>
      <c r="DT483" s="71"/>
      <c r="DU483" s="71"/>
      <c r="DV483" s="71"/>
      <c r="DW483" s="71"/>
      <c r="DX483" s="71"/>
      <c r="DY483" s="71"/>
      <c r="DZ483" s="71"/>
      <c r="EA483" s="71"/>
      <c r="EB483" s="71"/>
      <c r="EC483" s="71"/>
      <c r="ED483" s="71"/>
      <c r="EE483" s="71"/>
      <c r="EF483" s="71"/>
      <c r="EG483" s="71"/>
      <c r="EH483" s="71"/>
      <c r="EI483" s="71"/>
      <c r="EJ483" s="71"/>
      <c r="EK483" s="71"/>
      <c r="EL483" s="71"/>
      <c r="EM483" s="71"/>
      <c r="EN483" s="71"/>
      <c r="EO483" s="71"/>
      <c r="EP483" s="71"/>
      <c r="EQ483" s="71"/>
      <c r="ER483" s="71"/>
      <c r="ES483" s="71"/>
      <c r="ET483" s="71"/>
      <c r="EU483" s="71"/>
      <c r="EV483" s="71"/>
      <c r="EW483" s="71"/>
      <c r="EX483" s="71"/>
      <c r="EY483" s="71"/>
      <c r="EZ483" s="71"/>
      <c r="FA483" s="71"/>
      <c r="FB483" s="71"/>
      <c r="FC483" s="71"/>
      <c r="FD483" s="71"/>
      <c r="FE483" s="71"/>
      <c r="FF483" s="71"/>
      <c r="FG483" s="71"/>
      <c r="FH483" s="71"/>
      <c r="FI483" s="71"/>
      <c r="FJ483" s="71"/>
      <c r="FK483" s="71"/>
      <c r="FL483" s="71"/>
    </row>
    <row r="484" spans="9:168" x14ac:dyDescent="0.2">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98"/>
      <c r="AG484" s="71"/>
      <c r="AH484" s="71"/>
      <c r="AI484" s="71"/>
      <c r="AJ484" s="71"/>
      <c r="AK484" s="71"/>
      <c r="AL484" s="98"/>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c r="CS484" s="71"/>
      <c r="CT484" s="71"/>
      <c r="CU484" s="71"/>
      <c r="CV484" s="71"/>
      <c r="CW484" s="71"/>
      <c r="CX484" s="71"/>
      <c r="CY484" s="71"/>
      <c r="CZ484" s="71"/>
      <c r="DA484" s="71"/>
      <c r="DB484" s="71"/>
      <c r="DC484" s="71"/>
      <c r="DD484" s="71"/>
      <c r="DE484" s="71"/>
      <c r="DF484" s="71"/>
      <c r="DG484" s="71"/>
      <c r="DH484" s="71"/>
      <c r="DI484" s="71"/>
      <c r="DJ484" s="71"/>
      <c r="DK484" s="71"/>
      <c r="DL484" s="71"/>
      <c r="DM484" s="71"/>
      <c r="DN484" s="71"/>
      <c r="DO484" s="71"/>
      <c r="DP484" s="71"/>
      <c r="DQ484" s="71"/>
      <c r="DR484" s="71"/>
      <c r="DS484" s="71"/>
      <c r="DT484" s="71"/>
      <c r="DU484" s="71"/>
      <c r="DV484" s="71"/>
      <c r="DW484" s="71"/>
      <c r="DX484" s="71"/>
      <c r="DY484" s="71"/>
      <c r="DZ484" s="71"/>
      <c r="EA484" s="71"/>
      <c r="EB484" s="71"/>
      <c r="EC484" s="71"/>
      <c r="ED484" s="71"/>
      <c r="EE484" s="71"/>
      <c r="EF484" s="71"/>
      <c r="EG484" s="71"/>
      <c r="EH484" s="71"/>
      <c r="EI484" s="71"/>
      <c r="EJ484" s="71"/>
      <c r="EK484" s="71"/>
      <c r="EL484" s="71"/>
      <c r="EM484" s="71"/>
      <c r="EN484" s="71"/>
      <c r="EO484" s="71"/>
      <c r="EP484" s="71"/>
      <c r="EQ484" s="71"/>
      <c r="ER484" s="71"/>
      <c r="ES484" s="71"/>
      <c r="ET484" s="71"/>
      <c r="EU484" s="71"/>
      <c r="EV484" s="71"/>
      <c r="EW484" s="71"/>
      <c r="EX484" s="71"/>
      <c r="EY484" s="71"/>
      <c r="EZ484" s="71"/>
      <c r="FA484" s="71"/>
      <c r="FB484" s="71"/>
      <c r="FC484" s="71"/>
      <c r="FD484" s="71"/>
      <c r="FE484" s="71"/>
      <c r="FF484" s="71"/>
      <c r="FG484" s="71"/>
      <c r="FH484" s="71"/>
      <c r="FI484" s="71"/>
      <c r="FJ484" s="71"/>
      <c r="FK484" s="71"/>
      <c r="FL484" s="71"/>
    </row>
    <row r="485" spans="9:168" x14ac:dyDescent="0.2">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98"/>
      <c r="AG485" s="71"/>
      <c r="AH485" s="71"/>
      <c r="AI485" s="71"/>
      <c r="AJ485" s="71"/>
      <c r="AK485" s="71"/>
      <c r="AL485" s="98"/>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71"/>
      <c r="CW485" s="71"/>
      <c r="CX485" s="71"/>
      <c r="CY485" s="71"/>
      <c r="CZ485" s="71"/>
      <c r="DA485" s="71"/>
      <c r="DB485" s="71"/>
      <c r="DC485" s="71"/>
      <c r="DD485" s="71"/>
      <c r="DE485" s="71"/>
      <c r="DF485" s="71"/>
      <c r="DG485" s="71"/>
      <c r="DH485" s="71"/>
      <c r="DI485" s="71"/>
      <c r="DJ485" s="71"/>
      <c r="DK485" s="71"/>
      <c r="DL485" s="71"/>
      <c r="DM485" s="71"/>
      <c r="DN485" s="71"/>
      <c r="DO485" s="71"/>
      <c r="DP485" s="71"/>
      <c r="DQ485" s="71"/>
      <c r="DR485" s="71"/>
      <c r="DS485" s="71"/>
      <c r="DT485" s="71"/>
      <c r="DU485" s="71"/>
      <c r="DV485" s="71"/>
      <c r="DW485" s="71"/>
      <c r="DX485" s="71"/>
      <c r="DY485" s="71"/>
      <c r="DZ485" s="71"/>
      <c r="EA485" s="71"/>
      <c r="EB485" s="71"/>
      <c r="EC485" s="71"/>
      <c r="ED485" s="71"/>
      <c r="EE485" s="71"/>
      <c r="EF485" s="71"/>
      <c r="EG485" s="71"/>
      <c r="EH485" s="71"/>
      <c r="EI485" s="71"/>
      <c r="EJ485" s="71"/>
      <c r="EK485" s="71"/>
      <c r="EL485" s="71"/>
      <c r="EM485" s="71"/>
      <c r="EN485" s="71"/>
      <c r="EO485" s="71"/>
      <c r="EP485" s="71"/>
      <c r="EQ485" s="71"/>
      <c r="ER485" s="71"/>
      <c r="ES485" s="71"/>
      <c r="ET485" s="71"/>
      <c r="EU485" s="71"/>
      <c r="EV485" s="71"/>
      <c r="EW485" s="71"/>
      <c r="EX485" s="71"/>
      <c r="EY485" s="71"/>
      <c r="EZ485" s="71"/>
      <c r="FA485" s="71"/>
      <c r="FB485" s="71"/>
      <c r="FC485" s="71"/>
      <c r="FD485" s="71"/>
      <c r="FE485" s="71"/>
      <c r="FF485" s="71"/>
      <c r="FG485" s="71"/>
      <c r="FH485" s="71"/>
      <c r="FI485" s="71"/>
      <c r="FJ485" s="71"/>
      <c r="FK485" s="71"/>
      <c r="FL485" s="71"/>
    </row>
    <row r="486" spans="9:168" x14ac:dyDescent="0.2">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98"/>
      <c r="AG486" s="71"/>
      <c r="AH486" s="71"/>
      <c r="AI486" s="71"/>
      <c r="AJ486" s="71"/>
      <c r="AK486" s="71"/>
      <c r="AL486" s="98"/>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c r="CS486" s="71"/>
      <c r="CT486" s="71"/>
      <c r="CU486" s="71"/>
      <c r="CV486" s="71"/>
      <c r="CW486" s="71"/>
      <c r="CX486" s="71"/>
      <c r="CY486" s="71"/>
      <c r="CZ486" s="71"/>
      <c r="DA486" s="71"/>
      <c r="DB486" s="71"/>
      <c r="DC486" s="71"/>
      <c r="DD486" s="71"/>
      <c r="DE486" s="71"/>
      <c r="DF486" s="71"/>
      <c r="DG486" s="71"/>
      <c r="DH486" s="71"/>
      <c r="DI486" s="71"/>
      <c r="DJ486" s="71"/>
      <c r="DK486" s="71"/>
      <c r="DL486" s="71"/>
      <c r="DM486" s="71"/>
      <c r="DN486" s="71"/>
      <c r="DO486" s="71"/>
      <c r="DP486" s="71"/>
      <c r="DQ486" s="71"/>
      <c r="DR486" s="71"/>
      <c r="DS486" s="71"/>
      <c r="DT486" s="71"/>
      <c r="DU486" s="71"/>
      <c r="DV486" s="71"/>
      <c r="DW486" s="71"/>
      <c r="DX486" s="71"/>
      <c r="DY486" s="71"/>
      <c r="DZ486" s="71"/>
      <c r="EA486" s="71"/>
      <c r="EB486" s="71"/>
      <c r="EC486" s="71"/>
      <c r="ED486" s="71"/>
      <c r="EE486" s="71"/>
      <c r="EF486" s="71"/>
      <c r="EG486" s="71"/>
      <c r="EH486" s="71"/>
      <c r="EI486" s="71"/>
      <c r="EJ486" s="71"/>
      <c r="EK486" s="71"/>
      <c r="EL486" s="71"/>
      <c r="EM486" s="71"/>
      <c r="EN486" s="71"/>
      <c r="EO486" s="71"/>
      <c r="EP486" s="71"/>
      <c r="EQ486" s="71"/>
      <c r="ER486" s="71"/>
      <c r="ES486" s="71"/>
      <c r="ET486" s="71"/>
      <c r="EU486" s="71"/>
      <c r="EV486" s="71"/>
      <c r="EW486" s="71"/>
      <c r="EX486" s="71"/>
      <c r="EY486" s="71"/>
      <c r="EZ486" s="71"/>
      <c r="FA486" s="71"/>
      <c r="FB486" s="71"/>
      <c r="FC486" s="71"/>
      <c r="FD486" s="71"/>
      <c r="FE486" s="71"/>
      <c r="FF486" s="71"/>
      <c r="FG486" s="71"/>
      <c r="FH486" s="71"/>
      <c r="FI486" s="71"/>
      <c r="FJ486" s="71"/>
      <c r="FK486" s="71"/>
      <c r="FL486" s="71"/>
    </row>
    <row r="487" spans="9:168" x14ac:dyDescent="0.2">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98"/>
      <c r="AG487" s="71"/>
      <c r="AH487" s="71"/>
      <c r="AI487" s="71"/>
      <c r="AJ487" s="71"/>
      <c r="AK487" s="71"/>
      <c r="AL487" s="98"/>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c r="CS487" s="71"/>
      <c r="CT487" s="71"/>
      <c r="CU487" s="71"/>
      <c r="CV487" s="71"/>
      <c r="CW487" s="71"/>
      <c r="CX487" s="71"/>
      <c r="CY487" s="71"/>
      <c r="CZ487" s="71"/>
      <c r="DA487" s="71"/>
      <c r="DB487" s="71"/>
      <c r="DC487" s="71"/>
      <c r="DD487" s="71"/>
      <c r="DE487" s="71"/>
      <c r="DF487" s="71"/>
      <c r="DG487" s="71"/>
      <c r="DH487" s="71"/>
      <c r="DI487" s="71"/>
      <c r="DJ487" s="71"/>
      <c r="DK487" s="71"/>
      <c r="DL487" s="71"/>
      <c r="DM487" s="71"/>
      <c r="DN487" s="71"/>
      <c r="DO487" s="71"/>
      <c r="DP487" s="71"/>
      <c r="DQ487" s="71"/>
      <c r="DR487" s="71"/>
      <c r="DS487" s="71"/>
      <c r="DT487" s="71"/>
      <c r="DU487" s="71"/>
      <c r="DV487" s="71"/>
      <c r="DW487" s="71"/>
      <c r="DX487" s="71"/>
      <c r="DY487" s="71"/>
      <c r="DZ487" s="71"/>
      <c r="EA487" s="71"/>
      <c r="EB487" s="71"/>
      <c r="EC487" s="71"/>
      <c r="ED487" s="71"/>
      <c r="EE487" s="71"/>
      <c r="EF487" s="71"/>
      <c r="EG487" s="71"/>
      <c r="EH487" s="71"/>
      <c r="EI487" s="71"/>
      <c r="EJ487" s="71"/>
      <c r="EK487" s="71"/>
      <c r="EL487" s="71"/>
      <c r="EM487" s="71"/>
      <c r="EN487" s="71"/>
      <c r="EO487" s="71"/>
      <c r="EP487" s="71"/>
      <c r="EQ487" s="71"/>
      <c r="ER487" s="71"/>
      <c r="ES487" s="71"/>
      <c r="ET487" s="71"/>
      <c r="EU487" s="71"/>
      <c r="EV487" s="71"/>
      <c r="EW487" s="71"/>
      <c r="EX487" s="71"/>
      <c r="EY487" s="71"/>
      <c r="EZ487" s="71"/>
      <c r="FA487" s="71"/>
      <c r="FB487" s="71"/>
      <c r="FC487" s="71"/>
      <c r="FD487" s="71"/>
      <c r="FE487" s="71"/>
      <c r="FF487" s="71"/>
      <c r="FG487" s="71"/>
      <c r="FH487" s="71"/>
      <c r="FI487" s="71"/>
      <c r="FJ487" s="71"/>
      <c r="FK487" s="71"/>
      <c r="FL487" s="71"/>
    </row>
    <row r="488" spans="9:168" x14ac:dyDescent="0.2">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98"/>
      <c r="AG488" s="71"/>
      <c r="AH488" s="71"/>
      <c r="AI488" s="71"/>
      <c r="AJ488" s="71"/>
      <c r="AK488" s="71"/>
      <c r="AL488" s="98"/>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71"/>
      <c r="DD488" s="71"/>
      <c r="DE488" s="71"/>
      <c r="DF488" s="71"/>
      <c r="DG488" s="71"/>
      <c r="DH488" s="71"/>
      <c r="DI488" s="71"/>
      <c r="DJ488" s="71"/>
      <c r="DK488" s="71"/>
      <c r="DL488" s="71"/>
      <c r="DM488" s="71"/>
      <c r="DN488" s="71"/>
      <c r="DO488" s="71"/>
      <c r="DP488" s="71"/>
      <c r="DQ488" s="71"/>
      <c r="DR488" s="71"/>
      <c r="DS488" s="71"/>
      <c r="DT488" s="71"/>
      <c r="DU488" s="71"/>
      <c r="DV488" s="71"/>
      <c r="DW488" s="71"/>
      <c r="DX488" s="71"/>
      <c r="DY488" s="71"/>
      <c r="DZ488" s="71"/>
      <c r="EA488" s="71"/>
      <c r="EB488" s="71"/>
      <c r="EC488" s="71"/>
      <c r="ED488" s="71"/>
      <c r="EE488" s="71"/>
      <c r="EF488" s="71"/>
      <c r="EG488" s="71"/>
      <c r="EH488" s="71"/>
      <c r="EI488" s="71"/>
      <c r="EJ488" s="71"/>
      <c r="EK488" s="71"/>
      <c r="EL488" s="71"/>
      <c r="EM488" s="71"/>
      <c r="EN488" s="71"/>
      <c r="EO488" s="71"/>
      <c r="EP488" s="71"/>
      <c r="EQ488" s="71"/>
      <c r="ER488" s="71"/>
      <c r="ES488" s="71"/>
      <c r="ET488" s="71"/>
      <c r="EU488" s="71"/>
      <c r="EV488" s="71"/>
      <c r="EW488" s="71"/>
      <c r="EX488" s="71"/>
      <c r="EY488" s="71"/>
      <c r="EZ488" s="71"/>
      <c r="FA488" s="71"/>
      <c r="FB488" s="71"/>
      <c r="FC488" s="71"/>
      <c r="FD488" s="71"/>
      <c r="FE488" s="71"/>
      <c r="FF488" s="71"/>
      <c r="FG488" s="71"/>
      <c r="FH488" s="71"/>
      <c r="FI488" s="71"/>
      <c r="FJ488" s="71"/>
      <c r="FK488" s="71"/>
      <c r="FL488" s="71"/>
    </row>
    <row r="489" spans="9:168" x14ac:dyDescent="0.2">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98"/>
      <c r="AG489" s="71"/>
      <c r="AH489" s="71"/>
      <c r="AI489" s="71"/>
      <c r="AJ489" s="71"/>
      <c r="AK489" s="71"/>
      <c r="AL489" s="98"/>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c r="CS489" s="71"/>
      <c r="CT489" s="71"/>
      <c r="CU489" s="71"/>
      <c r="CV489" s="71"/>
      <c r="CW489" s="71"/>
      <c r="CX489" s="71"/>
      <c r="CY489" s="71"/>
      <c r="CZ489" s="71"/>
      <c r="DA489" s="71"/>
      <c r="DB489" s="71"/>
      <c r="DC489" s="71"/>
      <c r="DD489" s="71"/>
      <c r="DE489" s="71"/>
      <c r="DF489" s="71"/>
      <c r="DG489" s="71"/>
      <c r="DH489" s="71"/>
      <c r="DI489" s="71"/>
      <c r="DJ489" s="71"/>
      <c r="DK489" s="71"/>
      <c r="DL489" s="71"/>
      <c r="DM489" s="71"/>
      <c r="DN489" s="71"/>
      <c r="DO489" s="71"/>
      <c r="DP489" s="71"/>
      <c r="DQ489" s="71"/>
      <c r="DR489" s="71"/>
      <c r="DS489" s="71"/>
      <c r="DT489" s="71"/>
      <c r="DU489" s="71"/>
      <c r="DV489" s="71"/>
      <c r="DW489" s="71"/>
      <c r="DX489" s="71"/>
      <c r="DY489" s="71"/>
      <c r="DZ489" s="71"/>
      <c r="EA489" s="71"/>
      <c r="EB489" s="71"/>
      <c r="EC489" s="71"/>
      <c r="ED489" s="71"/>
      <c r="EE489" s="71"/>
      <c r="EF489" s="71"/>
      <c r="EG489" s="71"/>
      <c r="EH489" s="71"/>
      <c r="EI489" s="71"/>
      <c r="EJ489" s="71"/>
      <c r="EK489" s="71"/>
      <c r="EL489" s="71"/>
      <c r="EM489" s="71"/>
      <c r="EN489" s="71"/>
      <c r="EO489" s="71"/>
      <c r="EP489" s="71"/>
      <c r="EQ489" s="71"/>
      <c r="ER489" s="71"/>
      <c r="ES489" s="71"/>
      <c r="ET489" s="71"/>
      <c r="EU489" s="71"/>
      <c r="EV489" s="71"/>
      <c r="EW489" s="71"/>
      <c r="EX489" s="71"/>
      <c r="EY489" s="71"/>
      <c r="EZ489" s="71"/>
      <c r="FA489" s="71"/>
      <c r="FB489" s="71"/>
      <c r="FC489" s="71"/>
      <c r="FD489" s="71"/>
      <c r="FE489" s="71"/>
      <c r="FF489" s="71"/>
      <c r="FG489" s="71"/>
      <c r="FH489" s="71"/>
      <c r="FI489" s="71"/>
      <c r="FJ489" s="71"/>
      <c r="FK489" s="71"/>
      <c r="FL489" s="71"/>
    </row>
    <row r="490" spans="9:168" x14ac:dyDescent="0.2">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98"/>
      <c r="AG490" s="71"/>
      <c r="AH490" s="71"/>
      <c r="AI490" s="71"/>
      <c r="AJ490" s="71"/>
      <c r="AK490" s="71"/>
      <c r="AL490" s="98"/>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71"/>
      <c r="DD490" s="71"/>
      <c r="DE490" s="71"/>
      <c r="DF490" s="71"/>
      <c r="DG490" s="71"/>
      <c r="DH490" s="71"/>
      <c r="DI490" s="71"/>
      <c r="DJ490" s="71"/>
      <c r="DK490" s="71"/>
      <c r="DL490" s="71"/>
      <c r="DM490" s="71"/>
      <c r="DN490" s="71"/>
      <c r="DO490" s="71"/>
      <c r="DP490" s="71"/>
      <c r="DQ490" s="71"/>
      <c r="DR490" s="71"/>
      <c r="DS490" s="71"/>
      <c r="DT490" s="71"/>
      <c r="DU490" s="71"/>
      <c r="DV490" s="71"/>
      <c r="DW490" s="71"/>
      <c r="DX490" s="71"/>
      <c r="DY490" s="71"/>
      <c r="DZ490" s="71"/>
      <c r="EA490" s="71"/>
      <c r="EB490" s="71"/>
      <c r="EC490" s="71"/>
      <c r="ED490" s="71"/>
      <c r="EE490" s="71"/>
      <c r="EF490" s="71"/>
      <c r="EG490" s="71"/>
      <c r="EH490" s="71"/>
      <c r="EI490" s="71"/>
      <c r="EJ490" s="71"/>
      <c r="EK490" s="71"/>
      <c r="EL490" s="71"/>
      <c r="EM490" s="71"/>
      <c r="EN490" s="71"/>
      <c r="EO490" s="71"/>
      <c r="EP490" s="71"/>
      <c r="EQ490" s="71"/>
      <c r="ER490" s="71"/>
      <c r="ES490" s="71"/>
      <c r="ET490" s="71"/>
      <c r="EU490" s="71"/>
      <c r="EV490" s="71"/>
      <c r="EW490" s="71"/>
      <c r="EX490" s="71"/>
      <c r="EY490" s="71"/>
      <c r="EZ490" s="71"/>
      <c r="FA490" s="71"/>
      <c r="FB490" s="71"/>
      <c r="FC490" s="71"/>
      <c r="FD490" s="71"/>
      <c r="FE490" s="71"/>
      <c r="FF490" s="71"/>
      <c r="FG490" s="71"/>
      <c r="FH490" s="71"/>
      <c r="FI490" s="71"/>
      <c r="FJ490" s="71"/>
      <c r="FK490" s="71"/>
      <c r="FL490" s="71"/>
    </row>
    <row r="491" spans="9:168" x14ac:dyDescent="0.2">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98"/>
      <c r="AG491" s="71"/>
      <c r="AH491" s="71"/>
      <c r="AI491" s="71"/>
      <c r="AJ491" s="71"/>
      <c r="AK491" s="71"/>
      <c r="AL491" s="98"/>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c r="CS491" s="71"/>
      <c r="CT491" s="71"/>
      <c r="CU491" s="71"/>
      <c r="CV491" s="71"/>
      <c r="CW491" s="71"/>
      <c r="CX491" s="71"/>
      <c r="CY491" s="71"/>
      <c r="CZ491" s="71"/>
      <c r="DA491" s="71"/>
      <c r="DB491" s="71"/>
      <c r="DC491" s="71"/>
      <c r="DD491" s="71"/>
      <c r="DE491" s="71"/>
      <c r="DF491" s="71"/>
      <c r="DG491" s="71"/>
      <c r="DH491" s="71"/>
      <c r="DI491" s="71"/>
      <c r="DJ491" s="71"/>
      <c r="DK491" s="71"/>
      <c r="DL491" s="71"/>
      <c r="DM491" s="71"/>
      <c r="DN491" s="71"/>
      <c r="DO491" s="71"/>
      <c r="DP491" s="71"/>
      <c r="DQ491" s="71"/>
      <c r="DR491" s="71"/>
      <c r="DS491" s="71"/>
      <c r="DT491" s="71"/>
      <c r="DU491" s="71"/>
      <c r="DV491" s="71"/>
      <c r="DW491" s="71"/>
      <c r="DX491" s="71"/>
      <c r="DY491" s="71"/>
      <c r="DZ491" s="71"/>
      <c r="EA491" s="71"/>
      <c r="EB491" s="71"/>
      <c r="EC491" s="71"/>
      <c r="ED491" s="71"/>
      <c r="EE491" s="71"/>
      <c r="EF491" s="71"/>
      <c r="EG491" s="71"/>
      <c r="EH491" s="71"/>
      <c r="EI491" s="71"/>
      <c r="EJ491" s="71"/>
      <c r="EK491" s="71"/>
      <c r="EL491" s="71"/>
      <c r="EM491" s="71"/>
      <c r="EN491" s="71"/>
      <c r="EO491" s="71"/>
      <c r="EP491" s="71"/>
      <c r="EQ491" s="71"/>
      <c r="ER491" s="71"/>
      <c r="ES491" s="71"/>
      <c r="ET491" s="71"/>
      <c r="EU491" s="71"/>
      <c r="EV491" s="71"/>
      <c r="EW491" s="71"/>
      <c r="EX491" s="71"/>
      <c r="EY491" s="71"/>
      <c r="EZ491" s="71"/>
      <c r="FA491" s="71"/>
      <c r="FB491" s="71"/>
      <c r="FC491" s="71"/>
      <c r="FD491" s="71"/>
      <c r="FE491" s="71"/>
      <c r="FF491" s="71"/>
      <c r="FG491" s="71"/>
      <c r="FH491" s="71"/>
      <c r="FI491" s="71"/>
      <c r="FJ491" s="71"/>
      <c r="FK491" s="71"/>
      <c r="FL491" s="71"/>
    </row>
    <row r="492" spans="9:168" x14ac:dyDescent="0.2">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98"/>
      <c r="AG492" s="71"/>
      <c r="AH492" s="71"/>
      <c r="AI492" s="71"/>
      <c r="AJ492" s="71"/>
      <c r="AK492" s="71"/>
      <c r="AL492" s="98"/>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c r="CS492" s="71"/>
      <c r="CT492" s="71"/>
      <c r="CU492" s="71"/>
      <c r="CV492" s="71"/>
      <c r="CW492" s="71"/>
      <c r="CX492" s="71"/>
      <c r="CY492" s="71"/>
      <c r="CZ492" s="71"/>
      <c r="DA492" s="71"/>
      <c r="DB492" s="71"/>
      <c r="DC492" s="71"/>
      <c r="DD492" s="71"/>
      <c r="DE492" s="71"/>
      <c r="DF492" s="71"/>
      <c r="DG492" s="71"/>
      <c r="DH492" s="71"/>
      <c r="DI492" s="71"/>
      <c r="DJ492" s="71"/>
      <c r="DK492" s="71"/>
      <c r="DL492" s="71"/>
      <c r="DM492" s="71"/>
      <c r="DN492" s="71"/>
      <c r="DO492" s="71"/>
      <c r="DP492" s="71"/>
      <c r="DQ492" s="71"/>
      <c r="DR492" s="71"/>
      <c r="DS492" s="71"/>
      <c r="DT492" s="71"/>
      <c r="DU492" s="71"/>
      <c r="DV492" s="71"/>
      <c r="DW492" s="71"/>
      <c r="DX492" s="71"/>
      <c r="DY492" s="71"/>
      <c r="DZ492" s="71"/>
      <c r="EA492" s="71"/>
      <c r="EB492" s="71"/>
      <c r="EC492" s="71"/>
      <c r="ED492" s="71"/>
      <c r="EE492" s="71"/>
      <c r="EF492" s="71"/>
      <c r="EG492" s="71"/>
      <c r="EH492" s="71"/>
      <c r="EI492" s="71"/>
      <c r="EJ492" s="71"/>
      <c r="EK492" s="71"/>
      <c r="EL492" s="71"/>
      <c r="EM492" s="71"/>
      <c r="EN492" s="71"/>
      <c r="EO492" s="71"/>
      <c r="EP492" s="71"/>
      <c r="EQ492" s="71"/>
      <c r="ER492" s="71"/>
      <c r="ES492" s="71"/>
      <c r="ET492" s="71"/>
      <c r="EU492" s="71"/>
      <c r="EV492" s="71"/>
      <c r="EW492" s="71"/>
      <c r="EX492" s="71"/>
      <c r="EY492" s="71"/>
      <c r="EZ492" s="71"/>
      <c r="FA492" s="71"/>
      <c r="FB492" s="71"/>
      <c r="FC492" s="71"/>
      <c r="FD492" s="71"/>
      <c r="FE492" s="71"/>
      <c r="FF492" s="71"/>
      <c r="FG492" s="71"/>
      <c r="FH492" s="71"/>
      <c r="FI492" s="71"/>
      <c r="FJ492" s="71"/>
      <c r="FK492" s="71"/>
      <c r="FL492" s="71"/>
    </row>
    <row r="493" spans="9:168" x14ac:dyDescent="0.2">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98"/>
      <c r="AG493" s="71"/>
      <c r="AH493" s="71"/>
      <c r="AI493" s="71"/>
      <c r="AJ493" s="71"/>
      <c r="AK493" s="71"/>
      <c r="AL493" s="98"/>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c r="CS493" s="71"/>
      <c r="CT493" s="71"/>
      <c r="CU493" s="71"/>
      <c r="CV493" s="71"/>
      <c r="CW493" s="71"/>
      <c r="CX493" s="71"/>
      <c r="CY493" s="71"/>
      <c r="CZ493" s="71"/>
      <c r="DA493" s="71"/>
      <c r="DB493" s="71"/>
      <c r="DC493" s="71"/>
      <c r="DD493" s="71"/>
      <c r="DE493" s="71"/>
      <c r="DF493" s="71"/>
      <c r="DG493" s="71"/>
      <c r="DH493" s="71"/>
      <c r="DI493" s="71"/>
      <c r="DJ493" s="71"/>
      <c r="DK493" s="71"/>
      <c r="DL493" s="71"/>
      <c r="DM493" s="71"/>
      <c r="DN493" s="71"/>
      <c r="DO493" s="71"/>
      <c r="DP493" s="71"/>
      <c r="DQ493" s="71"/>
      <c r="DR493" s="71"/>
      <c r="DS493" s="71"/>
      <c r="DT493" s="71"/>
      <c r="DU493" s="71"/>
      <c r="DV493" s="71"/>
      <c r="DW493" s="71"/>
      <c r="DX493" s="71"/>
      <c r="DY493" s="71"/>
      <c r="DZ493" s="71"/>
      <c r="EA493" s="71"/>
      <c r="EB493" s="71"/>
      <c r="EC493" s="71"/>
      <c r="ED493" s="71"/>
      <c r="EE493" s="71"/>
      <c r="EF493" s="71"/>
      <c r="EG493" s="71"/>
      <c r="EH493" s="71"/>
      <c r="EI493" s="71"/>
      <c r="EJ493" s="71"/>
      <c r="EK493" s="71"/>
      <c r="EL493" s="71"/>
      <c r="EM493" s="71"/>
      <c r="EN493" s="71"/>
      <c r="EO493" s="71"/>
      <c r="EP493" s="71"/>
      <c r="EQ493" s="71"/>
      <c r="ER493" s="71"/>
      <c r="ES493" s="71"/>
      <c r="ET493" s="71"/>
      <c r="EU493" s="71"/>
      <c r="EV493" s="71"/>
      <c r="EW493" s="71"/>
      <c r="EX493" s="71"/>
      <c r="EY493" s="71"/>
      <c r="EZ493" s="71"/>
      <c r="FA493" s="71"/>
      <c r="FB493" s="71"/>
      <c r="FC493" s="71"/>
      <c r="FD493" s="71"/>
      <c r="FE493" s="71"/>
      <c r="FF493" s="71"/>
      <c r="FG493" s="71"/>
      <c r="FH493" s="71"/>
      <c r="FI493" s="71"/>
      <c r="FJ493" s="71"/>
      <c r="FK493" s="71"/>
      <c r="FL493" s="71"/>
    </row>
    <row r="494" spans="9:168" x14ac:dyDescent="0.2">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98"/>
      <c r="AG494" s="71"/>
      <c r="AH494" s="71"/>
      <c r="AI494" s="71"/>
      <c r="AJ494" s="71"/>
      <c r="AK494" s="71"/>
      <c r="AL494" s="98"/>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c r="CS494" s="71"/>
      <c r="CT494" s="71"/>
      <c r="CU494" s="71"/>
      <c r="CV494" s="71"/>
      <c r="CW494" s="71"/>
      <c r="CX494" s="71"/>
      <c r="CY494" s="71"/>
      <c r="CZ494" s="71"/>
      <c r="DA494" s="71"/>
      <c r="DB494" s="71"/>
      <c r="DC494" s="71"/>
      <c r="DD494" s="71"/>
      <c r="DE494" s="71"/>
      <c r="DF494" s="71"/>
      <c r="DG494" s="71"/>
      <c r="DH494" s="71"/>
      <c r="DI494" s="71"/>
      <c r="DJ494" s="71"/>
      <c r="DK494" s="71"/>
      <c r="DL494" s="71"/>
      <c r="DM494" s="71"/>
      <c r="DN494" s="71"/>
      <c r="DO494" s="71"/>
      <c r="DP494" s="71"/>
      <c r="DQ494" s="71"/>
      <c r="DR494" s="71"/>
      <c r="DS494" s="71"/>
      <c r="DT494" s="71"/>
      <c r="DU494" s="71"/>
      <c r="DV494" s="71"/>
      <c r="DW494" s="71"/>
      <c r="DX494" s="71"/>
      <c r="DY494" s="71"/>
      <c r="DZ494" s="71"/>
      <c r="EA494" s="71"/>
      <c r="EB494" s="71"/>
      <c r="EC494" s="71"/>
      <c r="ED494" s="71"/>
      <c r="EE494" s="71"/>
      <c r="EF494" s="71"/>
      <c r="EG494" s="71"/>
      <c r="EH494" s="71"/>
      <c r="EI494" s="71"/>
      <c r="EJ494" s="71"/>
      <c r="EK494" s="71"/>
      <c r="EL494" s="71"/>
      <c r="EM494" s="71"/>
      <c r="EN494" s="71"/>
      <c r="EO494" s="71"/>
      <c r="EP494" s="71"/>
      <c r="EQ494" s="71"/>
      <c r="ER494" s="71"/>
      <c r="ES494" s="71"/>
      <c r="ET494" s="71"/>
      <c r="EU494" s="71"/>
      <c r="EV494" s="71"/>
      <c r="EW494" s="71"/>
      <c r="EX494" s="71"/>
      <c r="EY494" s="71"/>
      <c r="EZ494" s="71"/>
      <c r="FA494" s="71"/>
      <c r="FB494" s="71"/>
      <c r="FC494" s="71"/>
      <c r="FD494" s="71"/>
      <c r="FE494" s="71"/>
      <c r="FF494" s="71"/>
      <c r="FG494" s="71"/>
      <c r="FH494" s="71"/>
      <c r="FI494" s="71"/>
      <c r="FJ494" s="71"/>
      <c r="FK494" s="71"/>
      <c r="FL494" s="71"/>
    </row>
    <row r="495" spans="9:168" x14ac:dyDescent="0.2">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98"/>
      <c r="AG495" s="71"/>
      <c r="AH495" s="71"/>
      <c r="AI495" s="71"/>
      <c r="AJ495" s="71"/>
      <c r="AK495" s="71"/>
      <c r="AL495" s="98"/>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c r="CS495" s="71"/>
      <c r="CT495" s="71"/>
      <c r="CU495" s="71"/>
      <c r="CV495" s="71"/>
      <c r="CW495" s="71"/>
      <c r="CX495" s="71"/>
      <c r="CY495" s="71"/>
      <c r="CZ495" s="71"/>
      <c r="DA495" s="71"/>
      <c r="DB495" s="71"/>
      <c r="DC495" s="71"/>
      <c r="DD495" s="71"/>
      <c r="DE495" s="71"/>
      <c r="DF495" s="71"/>
      <c r="DG495" s="71"/>
      <c r="DH495" s="71"/>
      <c r="DI495" s="71"/>
      <c r="DJ495" s="71"/>
      <c r="DK495" s="71"/>
      <c r="DL495" s="71"/>
      <c r="DM495" s="71"/>
      <c r="DN495" s="71"/>
      <c r="DO495" s="71"/>
      <c r="DP495" s="71"/>
      <c r="DQ495" s="71"/>
      <c r="DR495" s="71"/>
      <c r="DS495" s="71"/>
      <c r="DT495" s="71"/>
      <c r="DU495" s="71"/>
      <c r="DV495" s="71"/>
      <c r="DW495" s="71"/>
      <c r="DX495" s="71"/>
      <c r="DY495" s="71"/>
      <c r="DZ495" s="71"/>
      <c r="EA495" s="71"/>
      <c r="EB495" s="71"/>
      <c r="EC495" s="71"/>
      <c r="ED495" s="71"/>
      <c r="EE495" s="71"/>
      <c r="EF495" s="71"/>
      <c r="EG495" s="71"/>
      <c r="EH495" s="71"/>
      <c r="EI495" s="71"/>
      <c r="EJ495" s="71"/>
      <c r="EK495" s="71"/>
      <c r="EL495" s="71"/>
      <c r="EM495" s="71"/>
      <c r="EN495" s="71"/>
      <c r="EO495" s="71"/>
      <c r="EP495" s="71"/>
      <c r="EQ495" s="71"/>
      <c r="ER495" s="71"/>
      <c r="ES495" s="71"/>
      <c r="ET495" s="71"/>
      <c r="EU495" s="71"/>
      <c r="EV495" s="71"/>
      <c r="EW495" s="71"/>
      <c r="EX495" s="71"/>
      <c r="EY495" s="71"/>
      <c r="EZ495" s="71"/>
      <c r="FA495" s="71"/>
      <c r="FB495" s="71"/>
      <c r="FC495" s="71"/>
      <c r="FD495" s="71"/>
      <c r="FE495" s="71"/>
      <c r="FF495" s="71"/>
      <c r="FG495" s="71"/>
      <c r="FH495" s="71"/>
      <c r="FI495" s="71"/>
      <c r="FJ495" s="71"/>
      <c r="FK495" s="71"/>
      <c r="FL495" s="71"/>
    </row>
    <row r="496" spans="9:168" x14ac:dyDescent="0.2">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98"/>
      <c r="AG496" s="71"/>
      <c r="AH496" s="71"/>
      <c r="AI496" s="71"/>
      <c r="AJ496" s="71"/>
      <c r="AK496" s="71"/>
      <c r="AL496" s="98"/>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c r="CS496" s="71"/>
      <c r="CT496" s="71"/>
      <c r="CU496" s="71"/>
      <c r="CV496" s="71"/>
      <c r="CW496" s="71"/>
      <c r="CX496" s="71"/>
      <c r="CY496" s="71"/>
      <c r="CZ496" s="71"/>
      <c r="DA496" s="71"/>
      <c r="DB496" s="71"/>
      <c r="DC496" s="71"/>
      <c r="DD496" s="71"/>
      <c r="DE496" s="71"/>
      <c r="DF496" s="71"/>
      <c r="DG496" s="71"/>
      <c r="DH496" s="71"/>
      <c r="DI496" s="71"/>
      <c r="DJ496" s="71"/>
      <c r="DK496" s="71"/>
      <c r="DL496" s="71"/>
      <c r="DM496" s="71"/>
      <c r="DN496" s="71"/>
      <c r="DO496" s="71"/>
      <c r="DP496" s="71"/>
      <c r="DQ496" s="71"/>
      <c r="DR496" s="71"/>
      <c r="DS496" s="71"/>
      <c r="DT496" s="71"/>
      <c r="DU496" s="71"/>
      <c r="DV496" s="71"/>
      <c r="DW496" s="71"/>
      <c r="DX496" s="71"/>
      <c r="DY496" s="71"/>
      <c r="DZ496" s="71"/>
      <c r="EA496" s="71"/>
      <c r="EB496" s="71"/>
      <c r="EC496" s="71"/>
      <c r="ED496" s="71"/>
      <c r="EE496" s="71"/>
      <c r="EF496" s="71"/>
      <c r="EG496" s="71"/>
      <c r="EH496" s="71"/>
      <c r="EI496" s="71"/>
      <c r="EJ496" s="71"/>
      <c r="EK496" s="71"/>
      <c r="EL496" s="71"/>
      <c r="EM496" s="71"/>
      <c r="EN496" s="71"/>
      <c r="EO496" s="71"/>
      <c r="EP496" s="71"/>
      <c r="EQ496" s="71"/>
      <c r="ER496" s="71"/>
      <c r="ES496" s="71"/>
      <c r="ET496" s="71"/>
      <c r="EU496" s="71"/>
      <c r="EV496" s="71"/>
      <c r="EW496" s="71"/>
      <c r="EX496" s="71"/>
      <c r="EY496" s="71"/>
      <c r="EZ496" s="71"/>
      <c r="FA496" s="71"/>
      <c r="FB496" s="71"/>
      <c r="FC496" s="71"/>
      <c r="FD496" s="71"/>
      <c r="FE496" s="71"/>
      <c r="FF496" s="71"/>
      <c r="FG496" s="71"/>
      <c r="FH496" s="71"/>
      <c r="FI496" s="71"/>
      <c r="FJ496" s="71"/>
      <c r="FK496" s="71"/>
      <c r="FL496" s="71"/>
    </row>
    <row r="497" spans="9:168" x14ac:dyDescent="0.2">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98"/>
      <c r="AG497" s="71"/>
      <c r="AH497" s="71"/>
      <c r="AI497" s="71"/>
      <c r="AJ497" s="71"/>
      <c r="AK497" s="71"/>
      <c r="AL497" s="98"/>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c r="CS497" s="71"/>
      <c r="CT497" s="71"/>
      <c r="CU497" s="71"/>
      <c r="CV497" s="71"/>
      <c r="CW497" s="71"/>
      <c r="CX497" s="71"/>
      <c r="CY497" s="71"/>
      <c r="CZ497" s="71"/>
      <c r="DA497" s="71"/>
      <c r="DB497" s="71"/>
      <c r="DC497" s="71"/>
      <c r="DD497" s="71"/>
      <c r="DE497" s="71"/>
      <c r="DF497" s="71"/>
      <c r="DG497" s="71"/>
      <c r="DH497" s="71"/>
      <c r="DI497" s="71"/>
      <c r="DJ497" s="71"/>
      <c r="DK497" s="71"/>
      <c r="DL497" s="71"/>
      <c r="DM497" s="71"/>
      <c r="DN497" s="71"/>
      <c r="DO497" s="71"/>
      <c r="DP497" s="71"/>
      <c r="DQ497" s="71"/>
      <c r="DR497" s="71"/>
      <c r="DS497" s="71"/>
      <c r="DT497" s="71"/>
      <c r="DU497" s="71"/>
      <c r="DV497" s="71"/>
      <c r="DW497" s="71"/>
      <c r="DX497" s="71"/>
      <c r="DY497" s="71"/>
      <c r="DZ497" s="71"/>
      <c r="EA497" s="71"/>
      <c r="EB497" s="71"/>
      <c r="EC497" s="71"/>
      <c r="ED497" s="71"/>
      <c r="EE497" s="71"/>
      <c r="EF497" s="71"/>
      <c r="EG497" s="71"/>
      <c r="EH497" s="71"/>
      <c r="EI497" s="71"/>
      <c r="EJ497" s="71"/>
      <c r="EK497" s="71"/>
      <c r="EL497" s="71"/>
      <c r="EM497" s="71"/>
      <c r="EN497" s="71"/>
      <c r="EO497" s="71"/>
      <c r="EP497" s="71"/>
      <c r="EQ497" s="71"/>
      <c r="ER497" s="71"/>
      <c r="ES497" s="71"/>
      <c r="ET497" s="71"/>
      <c r="EU497" s="71"/>
      <c r="EV497" s="71"/>
      <c r="EW497" s="71"/>
      <c r="EX497" s="71"/>
      <c r="EY497" s="71"/>
      <c r="EZ497" s="71"/>
      <c r="FA497" s="71"/>
      <c r="FB497" s="71"/>
      <c r="FC497" s="71"/>
      <c r="FD497" s="71"/>
      <c r="FE497" s="71"/>
      <c r="FF497" s="71"/>
      <c r="FG497" s="71"/>
      <c r="FH497" s="71"/>
      <c r="FI497" s="71"/>
      <c r="FJ497" s="71"/>
      <c r="FK497" s="71"/>
      <c r="FL497" s="71"/>
    </row>
    <row r="498" spans="9:168" x14ac:dyDescent="0.2">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98"/>
      <c r="AG498" s="71"/>
      <c r="AH498" s="71"/>
      <c r="AI498" s="71"/>
      <c r="AJ498" s="71"/>
      <c r="AK498" s="71"/>
      <c r="AL498" s="98"/>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c r="CS498" s="71"/>
      <c r="CT498" s="71"/>
      <c r="CU498" s="71"/>
      <c r="CV498" s="71"/>
      <c r="CW498" s="71"/>
      <c r="CX498" s="71"/>
      <c r="CY498" s="71"/>
      <c r="CZ498" s="71"/>
      <c r="DA498" s="71"/>
      <c r="DB498" s="71"/>
      <c r="DC498" s="71"/>
      <c r="DD498" s="71"/>
      <c r="DE498" s="71"/>
      <c r="DF498" s="71"/>
      <c r="DG498" s="71"/>
      <c r="DH498" s="71"/>
      <c r="DI498" s="71"/>
      <c r="DJ498" s="71"/>
      <c r="DK498" s="71"/>
      <c r="DL498" s="71"/>
      <c r="DM498" s="71"/>
      <c r="DN498" s="71"/>
      <c r="DO498" s="71"/>
      <c r="DP498" s="71"/>
      <c r="DQ498" s="71"/>
      <c r="DR498" s="71"/>
      <c r="DS498" s="71"/>
      <c r="DT498" s="71"/>
      <c r="DU498" s="71"/>
      <c r="DV498" s="71"/>
      <c r="DW498" s="71"/>
      <c r="DX498" s="71"/>
      <c r="DY498" s="71"/>
      <c r="DZ498" s="71"/>
      <c r="EA498" s="71"/>
      <c r="EB498" s="71"/>
      <c r="EC498" s="71"/>
      <c r="ED498" s="71"/>
      <c r="EE498" s="71"/>
      <c r="EF498" s="71"/>
      <c r="EG498" s="71"/>
      <c r="EH498" s="71"/>
      <c r="EI498" s="71"/>
      <c r="EJ498" s="71"/>
      <c r="EK498" s="71"/>
      <c r="EL498" s="71"/>
      <c r="EM498" s="71"/>
      <c r="EN498" s="71"/>
      <c r="EO498" s="71"/>
      <c r="EP498" s="71"/>
      <c r="EQ498" s="71"/>
      <c r="ER498" s="71"/>
      <c r="ES498" s="71"/>
      <c r="ET498" s="71"/>
      <c r="EU498" s="71"/>
      <c r="EV498" s="71"/>
      <c r="EW498" s="71"/>
      <c r="EX498" s="71"/>
      <c r="EY498" s="71"/>
      <c r="EZ498" s="71"/>
      <c r="FA498" s="71"/>
      <c r="FB498" s="71"/>
      <c r="FC498" s="71"/>
      <c r="FD498" s="71"/>
      <c r="FE498" s="71"/>
      <c r="FF498" s="71"/>
      <c r="FG498" s="71"/>
      <c r="FH498" s="71"/>
      <c r="FI498" s="71"/>
      <c r="FJ498" s="71"/>
      <c r="FK498" s="71"/>
      <c r="FL498" s="71"/>
    </row>
    <row r="499" spans="9:168" x14ac:dyDescent="0.2">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98"/>
      <c r="AG499" s="71"/>
      <c r="AH499" s="71"/>
      <c r="AI499" s="71"/>
      <c r="AJ499" s="71"/>
      <c r="AK499" s="71"/>
      <c r="AL499" s="98"/>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71"/>
      <c r="CW499" s="71"/>
      <c r="CX499" s="71"/>
      <c r="CY499" s="71"/>
      <c r="CZ499" s="71"/>
      <c r="DA499" s="71"/>
      <c r="DB499" s="71"/>
      <c r="DC499" s="71"/>
      <c r="DD499" s="71"/>
      <c r="DE499" s="71"/>
      <c r="DF499" s="71"/>
      <c r="DG499" s="71"/>
      <c r="DH499" s="71"/>
      <c r="DI499" s="71"/>
      <c r="DJ499" s="71"/>
      <c r="DK499" s="71"/>
      <c r="DL499" s="71"/>
      <c r="DM499" s="71"/>
      <c r="DN499" s="71"/>
      <c r="DO499" s="71"/>
      <c r="DP499" s="71"/>
      <c r="DQ499" s="71"/>
      <c r="DR499" s="71"/>
      <c r="DS499" s="71"/>
      <c r="DT499" s="71"/>
      <c r="DU499" s="71"/>
      <c r="DV499" s="71"/>
      <c r="DW499" s="71"/>
      <c r="DX499" s="71"/>
      <c r="DY499" s="71"/>
      <c r="DZ499" s="71"/>
      <c r="EA499" s="71"/>
      <c r="EB499" s="71"/>
      <c r="EC499" s="71"/>
      <c r="ED499" s="71"/>
      <c r="EE499" s="71"/>
      <c r="EF499" s="71"/>
      <c r="EG499" s="71"/>
      <c r="EH499" s="71"/>
      <c r="EI499" s="71"/>
      <c r="EJ499" s="71"/>
      <c r="EK499" s="71"/>
      <c r="EL499" s="71"/>
      <c r="EM499" s="71"/>
      <c r="EN499" s="71"/>
      <c r="EO499" s="71"/>
      <c r="EP499" s="71"/>
      <c r="EQ499" s="71"/>
      <c r="ER499" s="71"/>
      <c r="ES499" s="71"/>
      <c r="ET499" s="71"/>
      <c r="EU499" s="71"/>
      <c r="EV499" s="71"/>
      <c r="EW499" s="71"/>
      <c r="EX499" s="71"/>
      <c r="EY499" s="71"/>
      <c r="EZ499" s="71"/>
      <c r="FA499" s="71"/>
      <c r="FB499" s="71"/>
      <c r="FC499" s="71"/>
      <c r="FD499" s="71"/>
      <c r="FE499" s="71"/>
      <c r="FF499" s="71"/>
      <c r="FG499" s="71"/>
      <c r="FH499" s="71"/>
      <c r="FI499" s="71"/>
      <c r="FJ499" s="71"/>
      <c r="FK499" s="71"/>
      <c r="FL499" s="71"/>
    </row>
    <row r="500" spans="9:168" x14ac:dyDescent="0.2">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98"/>
      <c r="AG500" s="71"/>
      <c r="AH500" s="71"/>
      <c r="AI500" s="71"/>
      <c r="AJ500" s="71"/>
      <c r="AK500" s="71"/>
      <c r="AL500" s="98"/>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c r="CS500" s="71"/>
      <c r="CT500" s="71"/>
      <c r="CU500" s="71"/>
      <c r="CV500" s="71"/>
      <c r="CW500" s="71"/>
      <c r="CX500" s="71"/>
      <c r="CY500" s="71"/>
      <c r="CZ500" s="71"/>
      <c r="DA500" s="71"/>
      <c r="DB500" s="71"/>
      <c r="DC500" s="71"/>
      <c r="DD500" s="71"/>
      <c r="DE500" s="71"/>
      <c r="DF500" s="71"/>
      <c r="DG500" s="71"/>
      <c r="DH500" s="71"/>
      <c r="DI500" s="71"/>
      <c r="DJ500" s="71"/>
      <c r="DK500" s="71"/>
      <c r="DL500" s="71"/>
      <c r="DM500" s="71"/>
      <c r="DN500" s="71"/>
      <c r="DO500" s="71"/>
      <c r="DP500" s="71"/>
      <c r="DQ500" s="71"/>
      <c r="DR500" s="71"/>
      <c r="DS500" s="71"/>
      <c r="DT500" s="71"/>
      <c r="DU500" s="71"/>
      <c r="DV500" s="71"/>
      <c r="DW500" s="71"/>
      <c r="DX500" s="71"/>
      <c r="DY500" s="71"/>
      <c r="DZ500" s="71"/>
      <c r="EA500" s="71"/>
      <c r="EB500" s="71"/>
      <c r="EC500" s="71"/>
      <c r="ED500" s="71"/>
      <c r="EE500" s="71"/>
      <c r="EF500" s="71"/>
      <c r="EG500" s="71"/>
      <c r="EH500" s="71"/>
      <c r="EI500" s="71"/>
      <c r="EJ500" s="71"/>
      <c r="EK500" s="71"/>
      <c r="EL500" s="71"/>
      <c r="EM500" s="71"/>
      <c r="EN500" s="71"/>
      <c r="EO500" s="71"/>
      <c r="EP500" s="71"/>
      <c r="EQ500" s="71"/>
      <c r="ER500" s="71"/>
      <c r="ES500" s="71"/>
      <c r="ET500" s="71"/>
      <c r="EU500" s="71"/>
      <c r="EV500" s="71"/>
      <c r="EW500" s="71"/>
      <c r="EX500" s="71"/>
      <c r="EY500" s="71"/>
      <c r="EZ500" s="71"/>
      <c r="FA500" s="71"/>
      <c r="FB500" s="71"/>
      <c r="FC500" s="71"/>
      <c r="FD500" s="71"/>
      <c r="FE500" s="71"/>
      <c r="FF500" s="71"/>
      <c r="FG500" s="71"/>
      <c r="FH500" s="71"/>
      <c r="FI500" s="71"/>
      <c r="FJ500" s="71"/>
      <c r="FK500" s="71"/>
      <c r="FL500" s="71"/>
    </row>
    <row r="501" spans="9:168" x14ac:dyDescent="0.2">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98"/>
      <c r="AG501" s="71"/>
      <c r="AH501" s="71"/>
      <c r="AI501" s="71"/>
      <c r="AJ501" s="71"/>
      <c r="AK501" s="71"/>
      <c r="AL501" s="98"/>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c r="CS501" s="71"/>
      <c r="CT501" s="71"/>
      <c r="CU501" s="71"/>
      <c r="CV501" s="71"/>
      <c r="CW501" s="71"/>
      <c r="CX501" s="71"/>
      <c r="CY501" s="71"/>
      <c r="CZ501" s="71"/>
      <c r="DA501" s="71"/>
      <c r="DB501" s="71"/>
      <c r="DC501" s="71"/>
      <c r="DD501" s="71"/>
      <c r="DE501" s="71"/>
      <c r="DF501" s="71"/>
      <c r="DG501" s="71"/>
      <c r="DH501" s="71"/>
      <c r="DI501" s="71"/>
      <c r="DJ501" s="71"/>
      <c r="DK501" s="71"/>
      <c r="DL501" s="71"/>
      <c r="DM501" s="71"/>
      <c r="DN501" s="71"/>
      <c r="DO501" s="71"/>
      <c r="DP501" s="71"/>
      <c r="DQ501" s="71"/>
      <c r="DR501" s="71"/>
      <c r="DS501" s="71"/>
      <c r="DT501" s="71"/>
      <c r="DU501" s="71"/>
      <c r="DV501" s="71"/>
      <c r="DW501" s="71"/>
      <c r="DX501" s="71"/>
      <c r="DY501" s="71"/>
      <c r="DZ501" s="71"/>
      <c r="EA501" s="71"/>
      <c r="EB501" s="71"/>
      <c r="EC501" s="71"/>
      <c r="ED501" s="71"/>
      <c r="EE501" s="71"/>
      <c r="EF501" s="71"/>
      <c r="EG501" s="71"/>
      <c r="EH501" s="71"/>
      <c r="EI501" s="71"/>
      <c r="EJ501" s="71"/>
      <c r="EK501" s="71"/>
      <c r="EL501" s="71"/>
      <c r="EM501" s="71"/>
      <c r="EN501" s="71"/>
      <c r="EO501" s="71"/>
      <c r="EP501" s="71"/>
      <c r="EQ501" s="71"/>
      <c r="ER501" s="71"/>
      <c r="ES501" s="71"/>
      <c r="ET501" s="71"/>
      <c r="EU501" s="71"/>
      <c r="EV501" s="71"/>
      <c r="EW501" s="71"/>
      <c r="EX501" s="71"/>
      <c r="EY501" s="71"/>
      <c r="EZ501" s="71"/>
      <c r="FA501" s="71"/>
      <c r="FB501" s="71"/>
      <c r="FC501" s="71"/>
      <c r="FD501" s="71"/>
      <c r="FE501" s="71"/>
      <c r="FF501" s="71"/>
      <c r="FG501" s="71"/>
      <c r="FH501" s="71"/>
      <c r="FI501" s="71"/>
      <c r="FJ501" s="71"/>
      <c r="FK501" s="71"/>
      <c r="FL501" s="71"/>
    </row>
    <row r="502" spans="9:168" x14ac:dyDescent="0.2">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98"/>
      <c r="AG502" s="71"/>
      <c r="AH502" s="71"/>
      <c r="AI502" s="71"/>
      <c r="AJ502" s="71"/>
      <c r="AK502" s="71"/>
      <c r="AL502" s="98"/>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c r="CS502" s="71"/>
      <c r="CT502" s="71"/>
      <c r="CU502" s="71"/>
      <c r="CV502" s="71"/>
      <c r="CW502" s="71"/>
      <c r="CX502" s="71"/>
      <c r="CY502" s="71"/>
      <c r="CZ502" s="71"/>
      <c r="DA502" s="71"/>
      <c r="DB502" s="71"/>
      <c r="DC502" s="71"/>
      <c r="DD502" s="71"/>
      <c r="DE502" s="71"/>
      <c r="DF502" s="71"/>
      <c r="DG502" s="71"/>
      <c r="DH502" s="71"/>
      <c r="DI502" s="71"/>
      <c r="DJ502" s="71"/>
      <c r="DK502" s="71"/>
      <c r="DL502" s="71"/>
      <c r="DM502" s="71"/>
      <c r="DN502" s="71"/>
      <c r="DO502" s="71"/>
      <c r="DP502" s="71"/>
      <c r="DQ502" s="71"/>
      <c r="DR502" s="71"/>
      <c r="DS502" s="71"/>
      <c r="DT502" s="71"/>
      <c r="DU502" s="71"/>
      <c r="DV502" s="71"/>
      <c r="DW502" s="71"/>
      <c r="DX502" s="71"/>
      <c r="DY502" s="71"/>
      <c r="DZ502" s="71"/>
      <c r="EA502" s="71"/>
      <c r="EB502" s="71"/>
      <c r="EC502" s="71"/>
      <c r="ED502" s="71"/>
      <c r="EE502" s="71"/>
      <c r="EF502" s="71"/>
      <c r="EG502" s="71"/>
      <c r="EH502" s="71"/>
      <c r="EI502" s="71"/>
      <c r="EJ502" s="71"/>
      <c r="EK502" s="71"/>
      <c r="EL502" s="71"/>
      <c r="EM502" s="71"/>
      <c r="EN502" s="71"/>
      <c r="EO502" s="71"/>
      <c r="EP502" s="71"/>
      <c r="EQ502" s="71"/>
      <c r="ER502" s="71"/>
      <c r="ES502" s="71"/>
      <c r="ET502" s="71"/>
      <c r="EU502" s="71"/>
      <c r="EV502" s="71"/>
      <c r="EW502" s="71"/>
      <c r="EX502" s="71"/>
      <c r="EY502" s="71"/>
      <c r="EZ502" s="71"/>
      <c r="FA502" s="71"/>
      <c r="FB502" s="71"/>
      <c r="FC502" s="71"/>
      <c r="FD502" s="71"/>
      <c r="FE502" s="71"/>
      <c r="FF502" s="71"/>
      <c r="FG502" s="71"/>
      <c r="FH502" s="71"/>
      <c r="FI502" s="71"/>
      <c r="FJ502" s="71"/>
      <c r="FK502" s="71"/>
      <c r="FL502" s="71"/>
    </row>
    <row r="503" spans="9:168" x14ac:dyDescent="0.2">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98"/>
      <c r="AG503" s="71"/>
      <c r="AH503" s="71"/>
      <c r="AI503" s="71"/>
      <c r="AJ503" s="71"/>
      <c r="AK503" s="71"/>
      <c r="AL503" s="98"/>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c r="CS503" s="71"/>
      <c r="CT503" s="71"/>
      <c r="CU503" s="71"/>
      <c r="CV503" s="71"/>
      <c r="CW503" s="71"/>
      <c r="CX503" s="71"/>
      <c r="CY503" s="71"/>
      <c r="CZ503" s="71"/>
      <c r="DA503" s="71"/>
      <c r="DB503" s="71"/>
      <c r="DC503" s="71"/>
      <c r="DD503" s="71"/>
      <c r="DE503" s="71"/>
      <c r="DF503" s="71"/>
      <c r="DG503" s="71"/>
      <c r="DH503" s="71"/>
      <c r="DI503" s="71"/>
      <c r="DJ503" s="71"/>
      <c r="DK503" s="71"/>
      <c r="DL503" s="71"/>
      <c r="DM503" s="71"/>
      <c r="DN503" s="71"/>
      <c r="DO503" s="71"/>
      <c r="DP503" s="71"/>
      <c r="DQ503" s="71"/>
      <c r="DR503" s="71"/>
      <c r="DS503" s="71"/>
      <c r="DT503" s="71"/>
      <c r="DU503" s="71"/>
      <c r="DV503" s="71"/>
      <c r="DW503" s="71"/>
      <c r="DX503" s="71"/>
      <c r="DY503" s="71"/>
      <c r="DZ503" s="71"/>
      <c r="EA503" s="71"/>
      <c r="EB503" s="71"/>
      <c r="EC503" s="71"/>
      <c r="ED503" s="71"/>
      <c r="EE503" s="71"/>
      <c r="EF503" s="71"/>
      <c r="EG503" s="71"/>
      <c r="EH503" s="71"/>
      <c r="EI503" s="71"/>
      <c r="EJ503" s="71"/>
      <c r="EK503" s="71"/>
      <c r="EL503" s="71"/>
      <c r="EM503" s="71"/>
      <c r="EN503" s="71"/>
      <c r="EO503" s="71"/>
      <c r="EP503" s="71"/>
      <c r="EQ503" s="71"/>
      <c r="ER503" s="71"/>
      <c r="ES503" s="71"/>
      <c r="ET503" s="71"/>
      <c r="EU503" s="71"/>
      <c r="EV503" s="71"/>
      <c r="EW503" s="71"/>
      <c r="EX503" s="71"/>
      <c r="EY503" s="71"/>
      <c r="EZ503" s="71"/>
      <c r="FA503" s="71"/>
      <c r="FB503" s="71"/>
      <c r="FC503" s="71"/>
      <c r="FD503" s="71"/>
      <c r="FE503" s="71"/>
      <c r="FF503" s="71"/>
      <c r="FG503" s="71"/>
      <c r="FH503" s="71"/>
      <c r="FI503" s="71"/>
      <c r="FJ503" s="71"/>
      <c r="FK503" s="71"/>
      <c r="FL503" s="71"/>
    </row>
    <row r="504" spans="9:168" x14ac:dyDescent="0.2">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98"/>
      <c r="AG504" s="71"/>
      <c r="AH504" s="71"/>
      <c r="AI504" s="71"/>
      <c r="AJ504" s="71"/>
      <c r="AK504" s="71"/>
      <c r="AL504" s="98"/>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c r="CS504" s="71"/>
      <c r="CT504" s="71"/>
      <c r="CU504" s="71"/>
      <c r="CV504" s="71"/>
      <c r="CW504" s="71"/>
      <c r="CX504" s="71"/>
      <c r="CY504" s="71"/>
      <c r="CZ504" s="71"/>
      <c r="DA504" s="71"/>
      <c r="DB504" s="71"/>
      <c r="DC504" s="71"/>
      <c r="DD504" s="71"/>
      <c r="DE504" s="71"/>
      <c r="DF504" s="71"/>
      <c r="DG504" s="71"/>
      <c r="DH504" s="71"/>
      <c r="DI504" s="71"/>
      <c r="DJ504" s="71"/>
      <c r="DK504" s="71"/>
      <c r="DL504" s="71"/>
      <c r="DM504" s="71"/>
      <c r="DN504" s="71"/>
      <c r="DO504" s="71"/>
      <c r="DP504" s="71"/>
      <c r="DQ504" s="71"/>
      <c r="DR504" s="71"/>
      <c r="DS504" s="71"/>
      <c r="DT504" s="71"/>
      <c r="DU504" s="71"/>
      <c r="DV504" s="71"/>
      <c r="DW504" s="71"/>
      <c r="DX504" s="71"/>
      <c r="DY504" s="71"/>
      <c r="DZ504" s="71"/>
      <c r="EA504" s="71"/>
      <c r="EB504" s="71"/>
      <c r="EC504" s="71"/>
      <c r="ED504" s="71"/>
      <c r="EE504" s="71"/>
      <c r="EF504" s="71"/>
      <c r="EG504" s="71"/>
      <c r="EH504" s="71"/>
      <c r="EI504" s="71"/>
      <c r="EJ504" s="71"/>
      <c r="EK504" s="71"/>
      <c r="EL504" s="71"/>
      <c r="EM504" s="71"/>
      <c r="EN504" s="71"/>
      <c r="EO504" s="71"/>
      <c r="EP504" s="71"/>
      <c r="EQ504" s="71"/>
      <c r="ER504" s="71"/>
      <c r="ES504" s="71"/>
      <c r="ET504" s="71"/>
      <c r="EU504" s="71"/>
      <c r="EV504" s="71"/>
      <c r="EW504" s="71"/>
      <c r="EX504" s="71"/>
      <c r="EY504" s="71"/>
      <c r="EZ504" s="71"/>
      <c r="FA504" s="71"/>
      <c r="FB504" s="71"/>
      <c r="FC504" s="71"/>
      <c r="FD504" s="71"/>
      <c r="FE504" s="71"/>
      <c r="FF504" s="71"/>
      <c r="FG504" s="71"/>
      <c r="FH504" s="71"/>
      <c r="FI504" s="71"/>
      <c r="FJ504" s="71"/>
      <c r="FK504" s="71"/>
      <c r="FL504" s="71"/>
    </row>
    <row r="505" spans="9:168" x14ac:dyDescent="0.2">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98"/>
      <c r="AG505" s="71"/>
      <c r="AH505" s="71"/>
      <c r="AI505" s="71"/>
      <c r="AJ505" s="71"/>
      <c r="AK505" s="71"/>
      <c r="AL505" s="98"/>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71"/>
      <c r="CW505" s="71"/>
      <c r="CX505" s="71"/>
      <c r="CY505" s="71"/>
      <c r="CZ505" s="71"/>
      <c r="DA505" s="71"/>
      <c r="DB505" s="71"/>
      <c r="DC505" s="71"/>
      <c r="DD505" s="71"/>
      <c r="DE505" s="71"/>
      <c r="DF505" s="71"/>
      <c r="DG505" s="71"/>
      <c r="DH505" s="71"/>
      <c r="DI505" s="71"/>
      <c r="DJ505" s="71"/>
      <c r="DK505" s="71"/>
      <c r="DL505" s="71"/>
      <c r="DM505" s="71"/>
      <c r="DN505" s="71"/>
      <c r="DO505" s="71"/>
      <c r="DP505" s="71"/>
      <c r="DQ505" s="71"/>
      <c r="DR505" s="71"/>
      <c r="DS505" s="71"/>
      <c r="DT505" s="71"/>
      <c r="DU505" s="71"/>
      <c r="DV505" s="71"/>
      <c r="DW505" s="71"/>
      <c r="DX505" s="71"/>
      <c r="DY505" s="71"/>
      <c r="DZ505" s="71"/>
      <c r="EA505" s="71"/>
      <c r="EB505" s="71"/>
      <c r="EC505" s="71"/>
      <c r="ED505" s="71"/>
      <c r="EE505" s="71"/>
      <c r="EF505" s="71"/>
      <c r="EG505" s="71"/>
      <c r="EH505" s="71"/>
      <c r="EI505" s="71"/>
      <c r="EJ505" s="71"/>
      <c r="EK505" s="71"/>
      <c r="EL505" s="71"/>
      <c r="EM505" s="71"/>
      <c r="EN505" s="71"/>
      <c r="EO505" s="71"/>
      <c r="EP505" s="71"/>
      <c r="EQ505" s="71"/>
      <c r="ER505" s="71"/>
      <c r="ES505" s="71"/>
      <c r="ET505" s="71"/>
      <c r="EU505" s="71"/>
      <c r="EV505" s="71"/>
      <c r="EW505" s="71"/>
      <c r="EX505" s="71"/>
      <c r="EY505" s="71"/>
      <c r="EZ505" s="71"/>
      <c r="FA505" s="71"/>
      <c r="FB505" s="71"/>
      <c r="FC505" s="71"/>
      <c r="FD505" s="71"/>
      <c r="FE505" s="71"/>
      <c r="FF505" s="71"/>
      <c r="FG505" s="71"/>
      <c r="FH505" s="71"/>
      <c r="FI505" s="71"/>
      <c r="FJ505" s="71"/>
      <c r="FK505" s="71"/>
      <c r="FL505" s="71"/>
    </row>
    <row r="506" spans="9:168" x14ac:dyDescent="0.2">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98"/>
      <c r="AG506" s="71"/>
      <c r="AH506" s="71"/>
      <c r="AI506" s="71"/>
      <c r="AJ506" s="71"/>
      <c r="AK506" s="71"/>
      <c r="AL506" s="98"/>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71"/>
      <c r="CZ506" s="71"/>
      <c r="DA506" s="71"/>
      <c r="DB506" s="71"/>
      <c r="DC506" s="71"/>
      <c r="DD506" s="71"/>
      <c r="DE506" s="71"/>
      <c r="DF506" s="71"/>
      <c r="DG506" s="71"/>
      <c r="DH506" s="71"/>
      <c r="DI506" s="71"/>
      <c r="DJ506" s="71"/>
      <c r="DK506" s="71"/>
      <c r="DL506" s="71"/>
      <c r="DM506" s="71"/>
      <c r="DN506" s="71"/>
      <c r="DO506" s="71"/>
      <c r="DP506" s="71"/>
      <c r="DQ506" s="71"/>
      <c r="DR506" s="71"/>
      <c r="DS506" s="71"/>
      <c r="DT506" s="71"/>
      <c r="DU506" s="71"/>
      <c r="DV506" s="71"/>
      <c r="DW506" s="71"/>
      <c r="DX506" s="71"/>
      <c r="DY506" s="71"/>
      <c r="DZ506" s="71"/>
      <c r="EA506" s="71"/>
      <c r="EB506" s="71"/>
      <c r="EC506" s="71"/>
      <c r="ED506" s="71"/>
      <c r="EE506" s="71"/>
      <c r="EF506" s="71"/>
      <c r="EG506" s="71"/>
      <c r="EH506" s="71"/>
      <c r="EI506" s="71"/>
      <c r="EJ506" s="71"/>
      <c r="EK506" s="71"/>
      <c r="EL506" s="71"/>
      <c r="EM506" s="71"/>
      <c r="EN506" s="71"/>
      <c r="EO506" s="71"/>
      <c r="EP506" s="71"/>
      <c r="EQ506" s="71"/>
      <c r="ER506" s="71"/>
      <c r="ES506" s="71"/>
      <c r="ET506" s="71"/>
      <c r="EU506" s="71"/>
      <c r="EV506" s="71"/>
      <c r="EW506" s="71"/>
      <c r="EX506" s="71"/>
      <c r="EY506" s="71"/>
      <c r="EZ506" s="71"/>
      <c r="FA506" s="71"/>
      <c r="FB506" s="71"/>
      <c r="FC506" s="71"/>
      <c r="FD506" s="71"/>
      <c r="FE506" s="71"/>
      <c r="FF506" s="71"/>
      <c r="FG506" s="71"/>
      <c r="FH506" s="71"/>
      <c r="FI506" s="71"/>
      <c r="FJ506" s="71"/>
      <c r="FK506" s="71"/>
      <c r="FL506" s="71"/>
    </row>
    <row r="507" spans="9:168" x14ac:dyDescent="0.2">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98"/>
      <c r="AG507" s="71"/>
      <c r="AH507" s="71"/>
      <c r="AI507" s="71"/>
      <c r="AJ507" s="71"/>
      <c r="AK507" s="71"/>
      <c r="AL507" s="98"/>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c r="CS507" s="71"/>
      <c r="CT507" s="71"/>
      <c r="CU507" s="71"/>
      <c r="CV507" s="71"/>
      <c r="CW507" s="71"/>
      <c r="CX507" s="71"/>
      <c r="CY507" s="71"/>
      <c r="CZ507" s="71"/>
      <c r="DA507" s="71"/>
      <c r="DB507" s="71"/>
      <c r="DC507" s="71"/>
      <c r="DD507" s="71"/>
      <c r="DE507" s="71"/>
      <c r="DF507" s="71"/>
      <c r="DG507" s="71"/>
      <c r="DH507" s="71"/>
      <c r="DI507" s="71"/>
      <c r="DJ507" s="71"/>
      <c r="DK507" s="71"/>
      <c r="DL507" s="71"/>
      <c r="DM507" s="71"/>
      <c r="DN507" s="71"/>
      <c r="DO507" s="71"/>
      <c r="DP507" s="71"/>
      <c r="DQ507" s="71"/>
      <c r="DR507" s="71"/>
      <c r="DS507" s="71"/>
      <c r="DT507" s="71"/>
      <c r="DU507" s="71"/>
      <c r="DV507" s="71"/>
      <c r="DW507" s="71"/>
      <c r="DX507" s="71"/>
      <c r="DY507" s="71"/>
      <c r="DZ507" s="71"/>
      <c r="EA507" s="71"/>
      <c r="EB507" s="71"/>
      <c r="EC507" s="71"/>
      <c r="ED507" s="71"/>
      <c r="EE507" s="71"/>
      <c r="EF507" s="71"/>
      <c r="EG507" s="71"/>
      <c r="EH507" s="71"/>
      <c r="EI507" s="71"/>
      <c r="EJ507" s="71"/>
      <c r="EK507" s="71"/>
      <c r="EL507" s="71"/>
      <c r="EM507" s="71"/>
      <c r="EN507" s="71"/>
      <c r="EO507" s="71"/>
      <c r="EP507" s="71"/>
      <c r="EQ507" s="71"/>
      <c r="ER507" s="71"/>
      <c r="ES507" s="71"/>
      <c r="ET507" s="71"/>
      <c r="EU507" s="71"/>
      <c r="EV507" s="71"/>
      <c r="EW507" s="71"/>
      <c r="EX507" s="71"/>
      <c r="EY507" s="71"/>
      <c r="EZ507" s="71"/>
      <c r="FA507" s="71"/>
      <c r="FB507" s="71"/>
      <c r="FC507" s="71"/>
      <c r="FD507" s="71"/>
      <c r="FE507" s="71"/>
      <c r="FF507" s="71"/>
      <c r="FG507" s="71"/>
      <c r="FH507" s="71"/>
      <c r="FI507" s="71"/>
      <c r="FJ507" s="71"/>
      <c r="FK507" s="71"/>
      <c r="FL507" s="71"/>
    </row>
    <row r="508" spans="9:168" x14ac:dyDescent="0.2">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98"/>
      <c r="AG508" s="71"/>
      <c r="AH508" s="71"/>
      <c r="AI508" s="71"/>
      <c r="AJ508" s="71"/>
      <c r="AK508" s="71"/>
      <c r="AL508" s="98"/>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71"/>
      <c r="CW508" s="71"/>
      <c r="CX508" s="71"/>
      <c r="CY508" s="71"/>
      <c r="CZ508" s="71"/>
      <c r="DA508" s="71"/>
      <c r="DB508" s="71"/>
      <c r="DC508" s="71"/>
      <c r="DD508" s="71"/>
      <c r="DE508" s="71"/>
      <c r="DF508" s="71"/>
      <c r="DG508" s="71"/>
      <c r="DH508" s="71"/>
      <c r="DI508" s="71"/>
      <c r="DJ508" s="71"/>
      <c r="DK508" s="71"/>
      <c r="DL508" s="71"/>
      <c r="DM508" s="71"/>
      <c r="DN508" s="71"/>
      <c r="DO508" s="71"/>
      <c r="DP508" s="71"/>
      <c r="DQ508" s="71"/>
      <c r="DR508" s="71"/>
      <c r="DS508" s="71"/>
      <c r="DT508" s="71"/>
      <c r="DU508" s="71"/>
      <c r="DV508" s="71"/>
      <c r="DW508" s="71"/>
      <c r="DX508" s="71"/>
      <c r="DY508" s="71"/>
      <c r="DZ508" s="71"/>
      <c r="EA508" s="71"/>
      <c r="EB508" s="71"/>
      <c r="EC508" s="71"/>
      <c r="ED508" s="71"/>
      <c r="EE508" s="71"/>
      <c r="EF508" s="71"/>
      <c r="EG508" s="71"/>
      <c r="EH508" s="71"/>
      <c r="EI508" s="71"/>
      <c r="EJ508" s="71"/>
      <c r="EK508" s="71"/>
      <c r="EL508" s="71"/>
      <c r="EM508" s="71"/>
      <c r="EN508" s="71"/>
      <c r="EO508" s="71"/>
      <c r="EP508" s="71"/>
      <c r="EQ508" s="71"/>
      <c r="ER508" s="71"/>
      <c r="ES508" s="71"/>
      <c r="ET508" s="71"/>
      <c r="EU508" s="71"/>
      <c r="EV508" s="71"/>
      <c r="EW508" s="71"/>
      <c r="EX508" s="71"/>
      <c r="EY508" s="71"/>
      <c r="EZ508" s="71"/>
      <c r="FA508" s="71"/>
      <c r="FB508" s="71"/>
      <c r="FC508" s="71"/>
      <c r="FD508" s="71"/>
      <c r="FE508" s="71"/>
      <c r="FF508" s="71"/>
      <c r="FG508" s="71"/>
      <c r="FH508" s="71"/>
      <c r="FI508" s="71"/>
      <c r="FJ508" s="71"/>
      <c r="FK508" s="71"/>
      <c r="FL508" s="71"/>
    </row>
    <row r="509" spans="9:168" x14ac:dyDescent="0.2">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98"/>
      <c r="AG509" s="71"/>
      <c r="AH509" s="71"/>
      <c r="AI509" s="71"/>
      <c r="AJ509" s="71"/>
      <c r="AK509" s="71"/>
      <c r="AL509" s="98"/>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c r="CS509" s="71"/>
      <c r="CT509" s="71"/>
      <c r="CU509" s="71"/>
      <c r="CV509" s="71"/>
      <c r="CW509" s="71"/>
      <c r="CX509" s="71"/>
      <c r="CY509" s="71"/>
      <c r="CZ509" s="71"/>
      <c r="DA509" s="71"/>
      <c r="DB509" s="71"/>
      <c r="DC509" s="71"/>
      <c r="DD509" s="71"/>
      <c r="DE509" s="71"/>
      <c r="DF509" s="71"/>
      <c r="DG509" s="71"/>
      <c r="DH509" s="71"/>
      <c r="DI509" s="71"/>
      <c r="DJ509" s="71"/>
      <c r="DK509" s="71"/>
      <c r="DL509" s="71"/>
      <c r="DM509" s="71"/>
      <c r="DN509" s="71"/>
      <c r="DO509" s="71"/>
      <c r="DP509" s="71"/>
      <c r="DQ509" s="71"/>
      <c r="DR509" s="71"/>
      <c r="DS509" s="71"/>
      <c r="DT509" s="71"/>
      <c r="DU509" s="71"/>
      <c r="DV509" s="71"/>
      <c r="DW509" s="71"/>
      <c r="DX509" s="71"/>
      <c r="DY509" s="71"/>
      <c r="DZ509" s="71"/>
      <c r="EA509" s="71"/>
      <c r="EB509" s="71"/>
      <c r="EC509" s="71"/>
      <c r="ED509" s="71"/>
      <c r="EE509" s="71"/>
      <c r="EF509" s="71"/>
      <c r="EG509" s="71"/>
      <c r="EH509" s="71"/>
      <c r="EI509" s="71"/>
      <c r="EJ509" s="71"/>
      <c r="EK509" s="71"/>
      <c r="EL509" s="71"/>
      <c r="EM509" s="71"/>
      <c r="EN509" s="71"/>
      <c r="EO509" s="71"/>
      <c r="EP509" s="71"/>
      <c r="EQ509" s="71"/>
      <c r="ER509" s="71"/>
      <c r="ES509" s="71"/>
      <c r="ET509" s="71"/>
      <c r="EU509" s="71"/>
      <c r="EV509" s="71"/>
      <c r="EW509" s="71"/>
      <c r="EX509" s="71"/>
      <c r="EY509" s="71"/>
      <c r="EZ509" s="71"/>
      <c r="FA509" s="71"/>
      <c r="FB509" s="71"/>
      <c r="FC509" s="71"/>
      <c r="FD509" s="71"/>
      <c r="FE509" s="71"/>
      <c r="FF509" s="71"/>
      <c r="FG509" s="71"/>
      <c r="FH509" s="71"/>
      <c r="FI509" s="71"/>
      <c r="FJ509" s="71"/>
      <c r="FK509" s="71"/>
      <c r="FL509" s="71"/>
    </row>
    <row r="510" spans="9:168" x14ac:dyDescent="0.2">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98"/>
      <c r="AG510" s="71"/>
      <c r="AH510" s="71"/>
      <c r="AI510" s="71"/>
      <c r="AJ510" s="71"/>
      <c r="AK510" s="71"/>
      <c r="AL510" s="98"/>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c r="CS510" s="71"/>
      <c r="CT510" s="71"/>
      <c r="CU510" s="71"/>
      <c r="CV510" s="71"/>
      <c r="CW510" s="71"/>
      <c r="CX510" s="71"/>
      <c r="CY510" s="71"/>
      <c r="CZ510" s="71"/>
      <c r="DA510" s="71"/>
      <c r="DB510" s="71"/>
      <c r="DC510" s="71"/>
      <c r="DD510" s="71"/>
      <c r="DE510" s="71"/>
      <c r="DF510" s="71"/>
      <c r="DG510" s="71"/>
      <c r="DH510" s="71"/>
      <c r="DI510" s="71"/>
      <c r="DJ510" s="71"/>
      <c r="DK510" s="71"/>
      <c r="DL510" s="71"/>
      <c r="DM510" s="71"/>
      <c r="DN510" s="71"/>
      <c r="DO510" s="71"/>
      <c r="DP510" s="71"/>
      <c r="DQ510" s="71"/>
      <c r="DR510" s="71"/>
      <c r="DS510" s="71"/>
      <c r="DT510" s="71"/>
      <c r="DU510" s="71"/>
      <c r="DV510" s="71"/>
      <c r="DW510" s="71"/>
      <c r="DX510" s="71"/>
      <c r="DY510" s="71"/>
      <c r="DZ510" s="71"/>
      <c r="EA510" s="71"/>
      <c r="EB510" s="71"/>
      <c r="EC510" s="71"/>
      <c r="ED510" s="71"/>
      <c r="EE510" s="71"/>
      <c r="EF510" s="71"/>
      <c r="EG510" s="71"/>
      <c r="EH510" s="71"/>
      <c r="EI510" s="71"/>
      <c r="EJ510" s="71"/>
      <c r="EK510" s="71"/>
      <c r="EL510" s="71"/>
      <c r="EM510" s="71"/>
      <c r="EN510" s="71"/>
      <c r="EO510" s="71"/>
      <c r="EP510" s="71"/>
      <c r="EQ510" s="71"/>
      <c r="ER510" s="71"/>
      <c r="ES510" s="71"/>
      <c r="ET510" s="71"/>
      <c r="EU510" s="71"/>
      <c r="EV510" s="71"/>
      <c r="EW510" s="71"/>
      <c r="EX510" s="71"/>
      <c r="EY510" s="71"/>
      <c r="EZ510" s="71"/>
      <c r="FA510" s="71"/>
      <c r="FB510" s="71"/>
      <c r="FC510" s="71"/>
      <c r="FD510" s="71"/>
      <c r="FE510" s="71"/>
      <c r="FF510" s="71"/>
      <c r="FG510" s="71"/>
      <c r="FH510" s="71"/>
      <c r="FI510" s="71"/>
      <c r="FJ510" s="71"/>
      <c r="FK510" s="71"/>
      <c r="FL510" s="71"/>
    </row>
    <row r="511" spans="9:168" x14ac:dyDescent="0.2">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98"/>
      <c r="AG511" s="71"/>
      <c r="AH511" s="71"/>
      <c r="AI511" s="71"/>
      <c r="AJ511" s="71"/>
      <c r="AK511" s="71"/>
      <c r="AL511" s="98"/>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c r="CS511" s="71"/>
      <c r="CT511" s="71"/>
      <c r="CU511" s="71"/>
      <c r="CV511" s="71"/>
      <c r="CW511" s="71"/>
      <c r="CX511" s="71"/>
      <c r="CY511" s="71"/>
      <c r="CZ511" s="71"/>
      <c r="DA511" s="71"/>
      <c r="DB511" s="71"/>
      <c r="DC511" s="71"/>
      <c r="DD511" s="71"/>
      <c r="DE511" s="71"/>
      <c r="DF511" s="71"/>
      <c r="DG511" s="71"/>
      <c r="DH511" s="71"/>
      <c r="DI511" s="71"/>
      <c r="DJ511" s="71"/>
      <c r="DK511" s="71"/>
      <c r="DL511" s="71"/>
      <c r="DM511" s="71"/>
      <c r="DN511" s="71"/>
      <c r="DO511" s="71"/>
      <c r="DP511" s="71"/>
      <c r="DQ511" s="71"/>
      <c r="DR511" s="71"/>
      <c r="DS511" s="71"/>
      <c r="DT511" s="71"/>
      <c r="DU511" s="71"/>
      <c r="DV511" s="71"/>
      <c r="DW511" s="71"/>
      <c r="DX511" s="71"/>
      <c r="DY511" s="71"/>
      <c r="DZ511" s="71"/>
      <c r="EA511" s="71"/>
      <c r="EB511" s="71"/>
      <c r="EC511" s="71"/>
      <c r="ED511" s="71"/>
      <c r="EE511" s="71"/>
      <c r="EF511" s="71"/>
      <c r="EG511" s="71"/>
      <c r="EH511" s="71"/>
      <c r="EI511" s="71"/>
      <c r="EJ511" s="71"/>
      <c r="EK511" s="71"/>
      <c r="EL511" s="71"/>
      <c r="EM511" s="71"/>
      <c r="EN511" s="71"/>
      <c r="EO511" s="71"/>
      <c r="EP511" s="71"/>
      <c r="EQ511" s="71"/>
      <c r="ER511" s="71"/>
      <c r="ES511" s="71"/>
      <c r="ET511" s="71"/>
      <c r="EU511" s="71"/>
      <c r="EV511" s="71"/>
      <c r="EW511" s="71"/>
      <c r="EX511" s="71"/>
      <c r="EY511" s="71"/>
      <c r="EZ511" s="71"/>
      <c r="FA511" s="71"/>
      <c r="FB511" s="71"/>
      <c r="FC511" s="71"/>
      <c r="FD511" s="71"/>
      <c r="FE511" s="71"/>
      <c r="FF511" s="71"/>
      <c r="FG511" s="71"/>
      <c r="FH511" s="71"/>
      <c r="FI511" s="71"/>
      <c r="FJ511" s="71"/>
      <c r="FK511" s="71"/>
      <c r="FL511" s="71"/>
    </row>
    <row r="512" spans="9:168" x14ac:dyDescent="0.2">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98"/>
      <c r="AG512" s="71"/>
      <c r="AH512" s="71"/>
      <c r="AI512" s="71"/>
      <c r="AJ512" s="71"/>
      <c r="AK512" s="71"/>
      <c r="AL512" s="98"/>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c r="CS512" s="71"/>
      <c r="CT512" s="71"/>
      <c r="CU512" s="71"/>
      <c r="CV512" s="71"/>
      <c r="CW512" s="71"/>
      <c r="CX512" s="71"/>
      <c r="CY512" s="71"/>
      <c r="CZ512" s="71"/>
      <c r="DA512" s="71"/>
      <c r="DB512" s="71"/>
      <c r="DC512" s="71"/>
      <c r="DD512" s="71"/>
      <c r="DE512" s="71"/>
      <c r="DF512" s="71"/>
      <c r="DG512" s="71"/>
      <c r="DH512" s="71"/>
      <c r="DI512" s="71"/>
      <c r="DJ512" s="71"/>
      <c r="DK512" s="71"/>
      <c r="DL512" s="71"/>
      <c r="DM512" s="71"/>
      <c r="DN512" s="71"/>
      <c r="DO512" s="71"/>
      <c r="DP512" s="71"/>
      <c r="DQ512" s="71"/>
      <c r="DR512" s="71"/>
      <c r="DS512" s="71"/>
      <c r="DT512" s="71"/>
      <c r="DU512" s="71"/>
      <c r="DV512" s="71"/>
      <c r="DW512" s="71"/>
      <c r="DX512" s="71"/>
      <c r="DY512" s="71"/>
      <c r="DZ512" s="71"/>
      <c r="EA512" s="71"/>
      <c r="EB512" s="71"/>
      <c r="EC512" s="71"/>
      <c r="ED512" s="71"/>
      <c r="EE512" s="71"/>
      <c r="EF512" s="71"/>
      <c r="EG512" s="71"/>
      <c r="EH512" s="71"/>
      <c r="EI512" s="71"/>
      <c r="EJ512" s="71"/>
      <c r="EK512" s="71"/>
      <c r="EL512" s="71"/>
      <c r="EM512" s="71"/>
      <c r="EN512" s="71"/>
      <c r="EO512" s="71"/>
      <c r="EP512" s="71"/>
      <c r="EQ512" s="71"/>
      <c r="ER512" s="71"/>
      <c r="ES512" s="71"/>
      <c r="ET512" s="71"/>
      <c r="EU512" s="71"/>
      <c r="EV512" s="71"/>
      <c r="EW512" s="71"/>
      <c r="EX512" s="71"/>
      <c r="EY512" s="71"/>
      <c r="EZ512" s="71"/>
      <c r="FA512" s="71"/>
      <c r="FB512" s="71"/>
      <c r="FC512" s="71"/>
      <c r="FD512" s="71"/>
      <c r="FE512" s="71"/>
      <c r="FF512" s="71"/>
      <c r="FG512" s="71"/>
      <c r="FH512" s="71"/>
      <c r="FI512" s="71"/>
      <c r="FJ512" s="71"/>
      <c r="FK512" s="71"/>
      <c r="FL512" s="71"/>
    </row>
    <row r="513" spans="9:168" x14ac:dyDescent="0.2">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98"/>
      <c r="AG513" s="71"/>
      <c r="AH513" s="71"/>
      <c r="AI513" s="71"/>
      <c r="AJ513" s="71"/>
      <c r="AK513" s="71"/>
      <c r="AL513" s="98"/>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71"/>
      <c r="CZ513" s="71"/>
      <c r="DA513" s="71"/>
      <c r="DB513" s="71"/>
      <c r="DC513" s="71"/>
      <c r="DD513" s="71"/>
      <c r="DE513" s="71"/>
      <c r="DF513" s="71"/>
      <c r="DG513" s="71"/>
      <c r="DH513" s="71"/>
      <c r="DI513" s="71"/>
      <c r="DJ513" s="71"/>
      <c r="DK513" s="71"/>
      <c r="DL513" s="71"/>
      <c r="DM513" s="71"/>
      <c r="DN513" s="71"/>
      <c r="DO513" s="71"/>
      <c r="DP513" s="71"/>
      <c r="DQ513" s="71"/>
      <c r="DR513" s="71"/>
      <c r="DS513" s="71"/>
      <c r="DT513" s="71"/>
      <c r="DU513" s="71"/>
      <c r="DV513" s="71"/>
      <c r="DW513" s="71"/>
      <c r="DX513" s="71"/>
      <c r="DY513" s="71"/>
      <c r="DZ513" s="71"/>
      <c r="EA513" s="71"/>
      <c r="EB513" s="71"/>
      <c r="EC513" s="71"/>
      <c r="ED513" s="71"/>
      <c r="EE513" s="71"/>
      <c r="EF513" s="71"/>
      <c r="EG513" s="71"/>
      <c r="EH513" s="71"/>
      <c r="EI513" s="71"/>
      <c r="EJ513" s="71"/>
      <c r="EK513" s="71"/>
      <c r="EL513" s="71"/>
      <c r="EM513" s="71"/>
      <c r="EN513" s="71"/>
      <c r="EO513" s="71"/>
      <c r="EP513" s="71"/>
      <c r="EQ513" s="71"/>
      <c r="ER513" s="71"/>
      <c r="ES513" s="71"/>
      <c r="ET513" s="71"/>
      <c r="EU513" s="71"/>
      <c r="EV513" s="71"/>
      <c r="EW513" s="71"/>
      <c r="EX513" s="71"/>
      <c r="EY513" s="71"/>
      <c r="EZ513" s="71"/>
      <c r="FA513" s="71"/>
      <c r="FB513" s="71"/>
      <c r="FC513" s="71"/>
      <c r="FD513" s="71"/>
      <c r="FE513" s="71"/>
      <c r="FF513" s="71"/>
      <c r="FG513" s="71"/>
      <c r="FH513" s="71"/>
      <c r="FI513" s="71"/>
      <c r="FJ513" s="71"/>
      <c r="FK513" s="71"/>
      <c r="FL513" s="71"/>
    </row>
    <row r="514" spans="9:168" x14ac:dyDescent="0.2">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98"/>
      <c r="AG514" s="71"/>
      <c r="AH514" s="71"/>
      <c r="AI514" s="71"/>
      <c r="AJ514" s="71"/>
      <c r="AK514" s="71"/>
      <c r="AL514" s="98"/>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71"/>
      <c r="DD514" s="71"/>
      <c r="DE514" s="71"/>
      <c r="DF514" s="71"/>
      <c r="DG514" s="71"/>
      <c r="DH514" s="71"/>
      <c r="DI514" s="71"/>
      <c r="DJ514" s="71"/>
      <c r="DK514" s="71"/>
      <c r="DL514" s="71"/>
      <c r="DM514" s="71"/>
      <c r="DN514" s="71"/>
      <c r="DO514" s="71"/>
      <c r="DP514" s="71"/>
      <c r="DQ514" s="71"/>
      <c r="DR514" s="71"/>
      <c r="DS514" s="71"/>
      <c r="DT514" s="71"/>
      <c r="DU514" s="71"/>
      <c r="DV514" s="71"/>
      <c r="DW514" s="71"/>
      <c r="DX514" s="71"/>
      <c r="DY514" s="71"/>
      <c r="DZ514" s="71"/>
      <c r="EA514" s="71"/>
      <c r="EB514" s="71"/>
      <c r="EC514" s="71"/>
      <c r="ED514" s="71"/>
      <c r="EE514" s="71"/>
      <c r="EF514" s="71"/>
      <c r="EG514" s="71"/>
      <c r="EH514" s="71"/>
      <c r="EI514" s="71"/>
      <c r="EJ514" s="71"/>
      <c r="EK514" s="71"/>
      <c r="EL514" s="71"/>
      <c r="EM514" s="71"/>
      <c r="EN514" s="71"/>
      <c r="EO514" s="71"/>
      <c r="EP514" s="71"/>
      <c r="EQ514" s="71"/>
      <c r="ER514" s="71"/>
      <c r="ES514" s="71"/>
      <c r="ET514" s="71"/>
      <c r="EU514" s="71"/>
      <c r="EV514" s="71"/>
      <c r="EW514" s="71"/>
      <c r="EX514" s="71"/>
      <c r="EY514" s="71"/>
      <c r="EZ514" s="71"/>
      <c r="FA514" s="71"/>
      <c r="FB514" s="71"/>
      <c r="FC514" s="71"/>
      <c r="FD514" s="71"/>
      <c r="FE514" s="71"/>
      <c r="FF514" s="71"/>
      <c r="FG514" s="71"/>
      <c r="FH514" s="71"/>
      <c r="FI514" s="71"/>
      <c r="FJ514" s="71"/>
      <c r="FK514" s="71"/>
      <c r="FL514" s="71"/>
    </row>
    <row r="515" spans="9:168" x14ac:dyDescent="0.2">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98"/>
      <c r="AG515" s="71"/>
      <c r="AH515" s="71"/>
      <c r="AI515" s="71"/>
      <c r="AJ515" s="71"/>
      <c r="AK515" s="71"/>
      <c r="AL515" s="98"/>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c r="CS515" s="71"/>
      <c r="CT515" s="71"/>
      <c r="CU515" s="71"/>
      <c r="CV515" s="71"/>
      <c r="CW515" s="71"/>
      <c r="CX515" s="71"/>
      <c r="CY515" s="71"/>
      <c r="CZ515" s="71"/>
      <c r="DA515" s="71"/>
      <c r="DB515" s="71"/>
      <c r="DC515" s="71"/>
      <c r="DD515" s="71"/>
      <c r="DE515" s="71"/>
      <c r="DF515" s="71"/>
      <c r="DG515" s="71"/>
      <c r="DH515" s="71"/>
      <c r="DI515" s="71"/>
      <c r="DJ515" s="71"/>
      <c r="DK515" s="71"/>
      <c r="DL515" s="71"/>
      <c r="DM515" s="71"/>
      <c r="DN515" s="71"/>
      <c r="DO515" s="71"/>
      <c r="DP515" s="71"/>
      <c r="DQ515" s="71"/>
      <c r="DR515" s="71"/>
      <c r="DS515" s="71"/>
      <c r="DT515" s="71"/>
      <c r="DU515" s="71"/>
      <c r="DV515" s="71"/>
      <c r="DW515" s="71"/>
      <c r="DX515" s="71"/>
      <c r="DY515" s="71"/>
      <c r="DZ515" s="71"/>
      <c r="EA515" s="71"/>
      <c r="EB515" s="71"/>
      <c r="EC515" s="71"/>
      <c r="ED515" s="71"/>
      <c r="EE515" s="71"/>
      <c r="EF515" s="71"/>
      <c r="EG515" s="71"/>
      <c r="EH515" s="71"/>
      <c r="EI515" s="71"/>
      <c r="EJ515" s="71"/>
      <c r="EK515" s="71"/>
      <c r="EL515" s="71"/>
      <c r="EM515" s="71"/>
      <c r="EN515" s="71"/>
      <c r="EO515" s="71"/>
      <c r="EP515" s="71"/>
      <c r="EQ515" s="71"/>
      <c r="ER515" s="71"/>
      <c r="ES515" s="71"/>
      <c r="ET515" s="71"/>
      <c r="EU515" s="71"/>
      <c r="EV515" s="71"/>
      <c r="EW515" s="71"/>
      <c r="EX515" s="71"/>
      <c r="EY515" s="71"/>
      <c r="EZ515" s="71"/>
      <c r="FA515" s="71"/>
      <c r="FB515" s="71"/>
      <c r="FC515" s="71"/>
      <c r="FD515" s="71"/>
      <c r="FE515" s="71"/>
      <c r="FF515" s="71"/>
      <c r="FG515" s="71"/>
      <c r="FH515" s="71"/>
      <c r="FI515" s="71"/>
      <c r="FJ515" s="71"/>
      <c r="FK515" s="71"/>
      <c r="FL515" s="71"/>
    </row>
    <row r="516" spans="9:168" x14ac:dyDescent="0.2">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98"/>
      <c r="AG516" s="71"/>
      <c r="AH516" s="71"/>
      <c r="AI516" s="71"/>
      <c r="AJ516" s="71"/>
      <c r="AK516" s="71"/>
      <c r="AL516" s="98"/>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c r="CS516" s="71"/>
      <c r="CT516" s="71"/>
      <c r="CU516" s="71"/>
      <c r="CV516" s="71"/>
      <c r="CW516" s="71"/>
      <c r="CX516" s="71"/>
      <c r="CY516" s="71"/>
      <c r="CZ516" s="71"/>
      <c r="DA516" s="71"/>
      <c r="DB516" s="71"/>
      <c r="DC516" s="71"/>
      <c r="DD516" s="71"/>
      <c r="DE516" s="71"/>
      <c r="DF516" s="71"/>
      <c r="DG516" s="71"/>
      <c r="DH516" s="71"/>
      <c r="DI516" s="71"/>
      <c r="DJ516" s="71"/>
      <c r="DK516" s="71"/>
      <c r="DL516" s="71"/>
      <c r="DM516" s="71"/>
      <c r="DN516" s="71"/>
      <c r="DO516" s="71"/>
      <c r="DP516" s="71"/>
      <c r="DQ516" s="71"/>
      <c r="DR516" s="71"/>
      <c r="DS516" s="71"/>
      <c r="DT516" s="71"/>
      <c r="DU516" s="71"/>
      <c r="DV516" s="71"/>
      <c r="DW516" s="71"/>
      <c r="DX516" s="71"/>
      <c r="DY516" s="71"/>
      <c r="DZ516" s="71"/>
      <c r="EA516" s="71"/>
      <c r="EB516" s="71"/>
      <c r="EC516" s="71"/>
      <c r="ED516" s="71"/>
      <c r="EE516" s="71"/>
      <c r="EF516" s="71"/>
      <c r="EG516" s="71"/>
      <c r="EH516" s="71"/>
      <c r="EI516" s="71"/>
      <c r="EJ516" s="71"/>
      <c r="EK516" s="71"/>
      <c r="EL516" s="71"/>
      <c r="EM516" s="71"/>
      <c r="EN516" s="71"/>
      <c r="EO516" s="71"/>
      <c r="EP516" s="71"/>
      <c r="EQ516" s="71"/>
      <c r="ER516" s="71"/>
      <c r="ES516" s="71"/>
      <c r="ET516" s="71"/>
      <c r="EU516" s="71"/>
      <c r="EV516" s="71"/>
      <c r="EW516" s="71"/>
      <c r="EX516" s="71"/>
      <c r="EY516" s="71"/>
      <c r="EZ516" s="71"/>
      <c r="FA516" s="71"/>
      <c r="FB516" s="71"/>
      <c r="FC516" s="71"/>
      <c r="FD516" s="71"/>
      <c r="FE516" s="71"/>
      <c r="FF516" s="71"/>
      <c r="FG516" s="71"/>
      <c r="FH516" s="71"/>
      <c r="FI516" s="71"/>
      <c r="FJ516" s="71"/>
      <c r="FK516" s="71"/>
      <c r="FL516" s="71"/>
    </row>
    <row r="517" spans="9:168" x14ac:dyDescent="0.2">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98"/>
      <c r="AG517" s="71"/>
      <c r="AH517" s="71"/>
      <c r="AI517" s="71"/>
      <c r="AJ517" s="71"/>
      <c r="AK517" s="71"/>
      <c r="AL517" s="98"/>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c r="CS517" s="71"/>
      <c r="CT517" s="71"/>
      <c r="CU517" s="71"/>
      <c r="CV517" s="71"/>
      <c r="CW517" s="71"/>
      <c r="CX517" s="71"/>
      <c r="CY517" s="71"/>
      <c r="CZ517" s="71"/>
      <c r="DA517" s="71"/>
      <c r="DB517" s="71"/>
      <c r="DC517" s="71"/>
      <c r="DD517" s="71"/>
      <c r="DE517" s="71"/>
      <c r="DF517" s="71"/>
      <c r="DG517" s="71"/>
      <c r="DH517" s="71"/>
      <c r="DI517" s="71"/>
      <c r="DJ517" s="71"/>
      <c r="DK517" s="71"/>
      <c r="DL517" s="71"/>
      <c r="DM517" s="71"/>
      <c r="DN517" s="71"/>
      <c r="DO517" s="71"/>
      <c r="DP517" s="71"/>
      <c r="DQ517" s="71"/>
      <c r="DR517" s="71"/>
      <c r="DS517" s="71"/>
      <c r="DT517" s="71"/>
      <c r="DU517" s="71"/>
      <c r="DV517" s="71"/>
      <c r="DW517" s="71"/>
      <c r="DX517" s="71"/>
      <c r="DY517" s="71"/>
      <c r="DZ517" s="71"/>
      <c r="EA517" s="71"/>
      <c r="EB517" s="71"/>
      <c r="EC517" s="71"/>
      <c r="ED517" s="71"/>
      <c r="EE517" s="71"/>
      <c r="EF517" s="71"/>
      <c r="EG517" s="71"/>
      <c r="EH517" s="71"/>
      <c r="EI517" s="71"/>
      <c r="EJ517" s="71"/>
      <c r="EK517" s="71"/>
      <c r="EL517" s="71"/>
      <c r="EM517" s="71"/>
      <c r="EN517" s="71"/>
      <c r="EO517" s="71"/>
      <c r="EP517" s="71"/>
      <c r="EQ517" s="71"/>
      <c r="ER517" s="71"/>
      <c r="ES517" s="71"/>
      <c r="ET517" s="71"/>
      <c r="EU517" s="71"/>
      <c r="EV517" s="71"/>
      <c r="EW517" s="71"/>
      <c r="EX517" s="71"/>
      <c r="EY517" s="71"/>
      <c r="EZ517" s="71"/>
      <c r="FA517" s="71"/>
      <c r="FB517" s="71"/>
      <c r="FC517" s="71"/>
      <c r="FD517" s="71"/>
      <c r="FE517" s="71"/>
      <c r="FF517" s="71"/>
      <c r="FG517" s="71"/>
      <c r="FH517" s="71"/>
      <c r="FI517" s="71"/>
      <c r="FJ517" s="71"/>
      <c r="FK517" s="71"/>
      <c r="FL517" s="71"/>
    </row>
    <row r="518" spans="9:168" x14ac:dyDescent="0.2">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98"/>
      <c r="AG518" s="71"/>
      <c r="AH518" s="71"/>
      <c r="AI518" s="71"/>
      <c r="AJ518" s="71"/>
      <c r="AK518" s="71"/>
      <c r="AL518" s="98"/>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71"/>
      <c r="CW518" s="71"/>
      <c r="CX518" s="71"/>
      <c r="CY518" s="71"/>
      <c r="CZ518" s="71"/>
      <c r="DA518" s="71"/>
      <c r="DB518" s="71"/>
      <c r="DC518" s="71"/>
      <c r="DD518" s="71"/>
      <c r="DE518" s="71"/>
      <c r="DF518" s="71"/>
      <c r="DG518" s="71"/>
      <c r="DH518" s="71"/>
      <c r="DI518" s="71"/>
      <c r="DJ518" s="71"/>
      <c r="DK518" s="71"/>
      <c r="DL518" s="71"/>
      <c r="DM518" s="71"/>
      <c r="DN518" s="71"/>
      <c r="DO518" s="71"/>
      <c r="DP518" s="71"/>
      <c r="DQ518" s="71"/>
      <c r="DR518" s="71"/>
      <c r="DS518" s="71"/>
      <c r="DT518" s="71"/>
      <c r="DU518" s="71"/>
      <c r="DV518" s="71"/>
      <c r="DW518" s="71"/>
      <c r="DX518" s="71"/>
      <c r="DY518" s="71"/>
      <c r="DZ518" s="71"/>
      <c r="EA518" s="71"/>
      <c r="EB518" s="71"/>
      <c r="EC518" s="71"/>
      <c r="ED518" s="71"/>
      <c r="EE518" s="71"/>
      <c r="EF518" s="71"/>
      <c r="EG518" s="71"/>
      <c r="EH518" s="71"/>
      <c r="EI518" s="71"/>
      <c r="EJ518" s="71"/>
      <c r="EK518" s="71"/>
      <c r="EL518" s="71"/>
      <c r="EM518" s="71"/>
      <c r="EN518" s="71"/>
      <c r="EO518" s="71"/>
      <c r="EP518" s="71"/>
      <c r="EQ518" s="71"/>
      <c r="ER518" s="71"/>
      <c r="ES518" s="71"/>
      <c r="ET518" s="71"/>
      <c r="EU518" s="71"/>
      <c r="EV518" s="71"/>
      <c r="EW518" s="71"/>
      <c r="EX518" s="71"/>
      <c r="EY518" s="71"/>
      <c r="EZ518" s="71"/>
      <c r="FA518" s="71"/>
      <c r="FB518" s="71"/>
      <c r="FC518" s="71"/>
      <c r="FD518" s="71"/>
      <c r="FE518" s="71"/>
      <c r="FF518" s="71"/>
      <c r="FG518" s="71"/>
      <c r="FH518" s="71"/>
      <c r="FI518" s="71"/>
      <c r="FJ518" s="71"/>
      <c r="FK518" s="71"/>
      <c r="FL518" s="71"/>
    </row>
    <row r="519" spans="9:168" x14ac:dyDescent="0.2">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98"/>
      <c r="AG519" s="71"/>
      <c r="AH519" s="71"/>
      <c r="AI519" s="71"/>
      <c r="AJ519" s="71"/>
      <c r="AK519" s="71"/>
      <c r="AL519" s="98"/>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c r="CS519" s="71"/>
      <c r="CT519" s="71"/>
      <c r="CU519" s="71"/>
      <c r="CV519" s="71"/>
      <c r="CW519" s="71"/>
      <c r="CX519" s="71"/>
      <c r="CY519" s="71"/>
      <c r="CZ519" s="71"/>
      <c r="DA519" s="71"/>
      <c r="DB519" s="71"/>
      <c r="DC519" s="71"/>
      <c r="DD519" s="71"/>
      <c r="DE519" s="71"/>
      <c r="DF519" s="71"/>
      <c r="DG519" s="71"/>
      <c r="DH519" s="71"/>
      <c r="DI519" s="71"/>
      <c r="DJ519" s="71"/>
      <c r="DK519" s="71"/>
      <c r="DL519" s="71"/>
      <c r="DM519" s="71"/>
      <c r="DN519" s="71"/>
      <c r="DO519" s="71"/>
      <c r="DP519" s="71"/>
      <c r="DQ519" s="71"/>
      <c r="DR519" s="71"/>
      <c r="DS519" s="71"/>
      <c r="DT519" s="71"/>
      <c r="DU519" s="71"/>
      <c r="DV519" s="71"/>
      <c r="DW519" s="71"/>
      <c r="DX519" s="71"/>
      <c r="DY519" s="71"/>
      <c r="DZ519" s="71"/>
      <c r="EA519" s="71"/>
      <c r="EB519" s="71"/>
      <c r="EC519" s="71"/>
      <c r="ED519" s="71"/>
      <c r="EE519" s="71"/>
      <c r="EF519" s="71"/>
      <c r="EG519" s="71"/>
      <c r="EH519" s="71"/>
      <c r="EI519" s="71"/>
      <c r="EJ519" s="71"/>
      <c r="EK519" s="71"/>
      <c r="EL519" s="71"/>
      <c r="EM519" s="71"/>
      <c r="EN519" s="71"/>
      <c r="EO519" s="71"/>
      <c r="EP519" s="71"/>
      <c r="EQ519" s="71"/>
      <c r="ER519" s="71"/>
      <c r="ES519" s="71"/>
      <c r="ET519" s="71"/>
      <c r="EU519" s="71"/>
      <c r="EV519" s="71"/>
      <c r="EW519" s="71"/>
      <c r="EX519" s="71"/>
      <c r="EY519" s="71"/>
      <c r="EZ519" s="71"/>
      <c r="FA519" s="71"/>
      <c r="FB519" s="71"/>
      <c r="FC519" s="71"/>
      <c r="FD519" s="71"/>
      <c r="FE519" s="71"/>
      <c r="FF519" s="71"/>
      <c r="FG519" s="71"/>
      <c r="FH519" s="71"/>
      <c r="FI519" s="71"/>
      <c r="FJ519" s="71"/>
      <c r="FK519" s="71"/>
      <c r="FL519" s="71"/>
    </row>
    <row r="520" spans="9:168" x14ac:dyDescent="0.2">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98"/>
      <c r="AG520" s="71"/>
      <c r="AH520" s="71"/>
      <c r="AI520" s="71"/>
      <c r="AJ520" s="71"/>
      <c r="AK520" s="71"/>
      <c r="AL520" s="98"/>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c r="CS520" s="71"/>
      <c r="CT520" s="71"/>
      <c r="CU520" s="71"/>
      <c r="CV520" s="71"/>
      <c r="CW520" s="71"/>
      <c r="CX520" s="71"/>
      <c r="CY520" s="71"/>
      <c r="CZ520" s="71"/>
      <c r="DA520" s="71"/>
      <c r="DB520" s="71"/>
      <c r="DC520" s="71"/>
      <c r="DD520" s="71"/>
      <c r="DE520" s="71"/>
      <c r="DF520" s="71"/>
      <c r="DG520" s="71"/>
      <c r="DH520" s="71"/>
      <c r="DI520" s="71"/>
      <c r="DJ520" s="71"/>
      <c r="DK520" s="71"/>
      <c r="DL520" s="71"/>
      <c r="DM520" s="71"/>
      <c r="DN520" s="71"/>
      <c r="DO520" s="71"/>
      <c r="DP520" s="71"/>
      <c r="DQ520" s="71"/>
      <c r="DR520" s="71"/>
      <c r="DS520" s="71"/>
      <c r="DT520" s="71"/>
      <c r="DU520" s="71"/>
      <c r="DV520" s="71"/>
      <c r="DW520" s="71"/>
      <c r="DX520" s="71"/>
      <c r="DY520" s="71"/>
      <c r="DZ520" s="71"/>
      <c r="EA520" s="71"/>
      <c r="EB520" s="71"/>
      <c r="EC520" s="71"/>
      <c r="ED520" s="71"/>
      <c r="EE520" s="71"/>
      <c r="EF520" s="71"/>
      <c r="EG520" s="71"/>
      <c r="EH520" s="71"/>
      <c r="EI520" s="71"/>
      <c r="EJ520" s="71"/>
      <c r="EK520" s="71"/>
      <c r="EL520" s="71"/>
      <c r="EM520" s="71"/>
      <c r="EN520" s="71"/>
      <c r="EO520" s="71"/>
      <c r="EP520" s="71"/>
      <c r="EQ520" s="71"/>
      <c r="ER520" s="71"/>
      <c r="ES520" s="71"/>
      <c r="ET520" s="71"/>
      <c r="EU520" s="71"/>
      <c r="EV520" s="71"/>
      <c r="EW520" s="71"/>
      <c r="EX520" s="71"/>
      <c r="EY520" s="71"/>
      <c r="EZ520" s="71"/>
      <c r="FA520" s="71"/>
      <c r="FB520" s="71"/>
      <c r="FC520" s="71"/>
      <c r="FD520" s="71"/>
      <c r="FE520" s="71"/>
      <c r="FF520" s="71"/>
      <c r="FG520" s="71"/>
      <c r="FH520" s="71"/>
      <c r="FI520" s="71"/>
      <c r="FJ520" s="71"/>
      <c r="FK520" s="71"/>
      <c r="FL520" s="71"/>
    </row>
    <row r="521" spans="9:168" x14ac:dyDescent="0.2">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98"/>
      <c r="AG521" s="71"/>
      <c r="AH521" s="71"/>
      <c r="AI521" s="71"/>
      <c r="AJ521" s="71"/>
      <c r="AK521" s="71"/>
      <c r="AL521" s="98"/>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c r="CS521" s="71"/>
      <c r="CT521" s="71"/>
      <c r="CU521" s="71"/>
      <c r="CV521" s="71"/>
      <c r="CW521" s="71"/>
      <c r="CX521" s="71"/>
      <c r="CY521" s="71"/>
      <c r="CZ521" s="71"/>
      <c r="DA521" s="71"/>
      <c r="DB521" s="71"/>
      <c r="DC521" s="71"/>
      <c r="DD521" s="71"/>
      <c r="DE521" s="71"/>
      <c r="DF521" s="71"/>
      <c r="DG521" s="71"/>
      <c r="DH521" s="71"/>
      <c r="DI521" s="71"/>
      <c r="DJ521" s="71"/>
      <c r="DK521" s="71"/>
      <c r="DL521" s="71"/>
      <c r="DM521" s="71"/>
      <c r="DN521" s="71"/>
      <c r="DO521" s="71"/>
      <c r="DP521" s="71"/>
      <c r="DQ521" s="71"/>
      <c r="DR521" s="71"/>
      <c r="DS521" s="71"/>
      <c r="DT521" s="71"/>
      <c r="DU521" s="71"/>
      <c r="DV521" s="71"/>
      <c r="DW521" s="71"/>
      <c r="DX521" s="71"/>
      <c r="DY521" s="71"/>
      <c r="DZ521" s="71"/>
      <c r="EA521" s="71"/>
      <c r="EB521" s="71"/>
      <c r="EC521" s="71"/>
      <c r="ED521" s="71"/>
      <c r="EE521" s="71"/>
      <c r="EF521" s="71"/>
      <c r="EG521" s="71"/>
      <c r="EH521" s="71"/>
      <c r="EI521" s="71"/>
      <c r="EJ521" s="71"/>
      <c r="EK521" s="71"/>
      <c r="EL521" s="71"/>
      <c r="EM521" s="71"/>
      <c r="EN521" s="71"/>
      <c r="EO521" s="71"/>
      <c r="EP521" s="71"/>
      <c r="EQ521" s="71"/>
      <c r="ER521" s="71"/>
      <c r="ES521" s="71"/>
      <c r="ET521" s="71"/>
      <c r="EU521" s="71"/>
      <c r="EV521" s="71"/>
      <c r="EW521" s="71"/>
      <c r="EX521" s="71"/>
      <c r="EY521" s="71"/>
      <c r="EZ521" s="71"/>
      <c r="FA521" s="71"/>
      <c r="FB521" s="71"/>
      <c r="FC521" s="71"/>
      <c r="FD521" s="71"/>
      <c r="FE521" s="71"/>
      <c r="FF521" s="71"/>
      <c r="FG521" s="71"/>
      <c r="FH521" s="71"/>
      <c r="FI521" s="71"/>
      <c r="FJ521" s="71"/>
      <c r="FK521" s="71"/>
      <c r="FL521" s="71"/>
    </row>
    <row r="522" spans="9:168" x14ac:dyDescent="0.2">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98"/>
      <c r="AG522" s="71"/>
      <c r="AH522" s="71"/>
      <c r="AI522" s="71"/>
      <c r="AJ522" s="71"/>
      <c r="AK522" s="71"/>
      <c r="AL522" s="98"/>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c r="CS522" s="71"/>
      <c r="CT522" s="71"/>
      <c r="CU522" s="71"/>
      <c r="CV522" s="71"/>
      <c r="CW522" s="71"/>
      <c r="CX522" s="71"/>
      <c r="CY522" s="71"/>
      <c r="CZ522" s="71"/>
      <c r="DA522" s="71"/>
      <c r="DB522" s="71"/>
      <c r="DC522" s="71"/>
      <c r="DD522" s="71"/>
      <c r="DE522" s="71"/>
      <c r="DF522" s="71"/>
      <c r="DG522" s="71"/>
      <c r="DH522" s="71"/>
      <c r="DI522" s="71"/>
      <c r="DJ522" s="71"/>
      <c r="DK522" s="71"/>
      <c r="DL522" s="71"/>
      <c r="DM522" s="71"/>
      <c r="DN522" s="71"/>
      <c r="DO522" s="71"/>
      <c r="DP522" s="71"/>
      <c r="DQ522" s="71"/>
      <c r="DR522" s="71"/>
      <c r="DS522" s="71"/>
      <c r="DT522" s="71"/>
      <c r="DU522" s="71"/>
      <c r="DV522" s="71"/>
      <c r="DW522" s="71"/>
      <c r="DX522" s="71"/>
      <c r="DY522" s="71"/>
      <c r="DZ522" s="71"/>
      <c r="EA522" s="71"/>
      <c r="EB522" s="71"/>
      <c r="EC522" s="71"/>
      <c r="ED522" s="71"/>
      <c r="EE522" s="71"/>
      <c r="EF522" s="71"/>
      <c r="EG522" s="71"/>
      <c r="EH522" s="71"/>
      <c r="EI522" s="71"/>
      <c r="EJ522" s="71"/>
      <c r="EK522" s="71"/>
      <c r="EL522" s="71"/>
      <c r="EM522" s="71"/>
      <c r="EN522" s="71"/>
      <c r="EO522" s="71"/>
      <c r="EP522" s="71"/>
      <c r="EQ522" s="71"/>
      <c r="ER522" s="71"/>
      <c r="ES522" s="71"/>
      <c r="ET522" s="71"/>
      <c r="EU522" s="71"/>
      <c r="EV522" s="71"/>
      <c r="EW522" s="71"/>
      <c r="EX522" s="71"/>
      <c r="EY522" s="71"/>
      <c r="EZ522" s="71"/>
      <c r="FA522" s="71"/>
      <c r="FB522" s="71"/>
      <c r="FC522" s="71"/>
      <c r="FD522" s="71"/>
      <c r="FE522" s="71"/>
      <c r="FF522" s="71"/>
      <c r="FG522" s="71"/>
      <c r="FH522" s="71"/>
      <c r="FI522" s="71"/>
      <c r="FJ522" s="71"/>
      <c r="FK522" s="71"/>
      <c r="FL522" s="71"/>
    </row>
    <row r="523" spans="9:168" x14ac:dyDescent="0.2">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98"/>
      <c r="AG523" s="71"/>
      <c r="AH523" s="71"/>
      <c r="AI523" s="71"/>
      <c r="AJ523" s="71"/>
      <c r="AK523" s="71"/>
      <c r="AL523" s="98"/>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c r="CS523" s="71"/>
      <c r="CT523" s="71"/>
      <c r="CU523" s="71"/>
      <c r="CV523" s="71"/>
      <c r="CW523" s="71"/>
      <c r="CX523" s="71"/>
      <c r="CY523" s="71"/>
      <c r="CZ523" s="71"/>
      <c r="DA523" s="71"/>
      <c r="DB523" s="71"/>
      <c r="DC523" s="71"/>
      <c r="DD523" s="71"/>
      <c r="DE523" s="71"/>
      <c r="DF523" s="71"/>
      <c r="DG523" s="71"/>
      <c r="DH523" s="71"/>
      <c r="DI523" s="71"/>
      <c r="DJ523" s="71"/>
      <c r="DK523" s="71"/>
      <c r="DL523" s="71"/>
      <c r="DM523" s="71"/>
      <c r="DN523" s="71"/>
      <c r="DO523" s="71"/>
      <c r="DP523" s="71"/>
      <c r="DQ523" s="71"/>
      <c r="DR523" s="71"/>
      <c r="DS523" s="71"/>
      <c r="DT523" s="71"/>
      <c r="DU523" s="71"/>
      <c r="DV523" s="71"/>
      <c r="DW523" s="71"/>
      <c r="DX523" s="71"/>
      <c r="DY523" s="71"/>
      <c r="DZ523" s="71"/>
      <c r="EA523" s="71"/>
      <c r="EB523" s="71"/>
      <c r="EC523" s="71"/>
      <c r="ED523" s="71"/>
      <c r="EE523" s="71"/>
      <c r="EF523" s="71"/>
      <c r="EG523" s="71"/>
      <c r="EH523" s="71"/>
      <c r="EI523" s="71"/>
      <c r="EJ523" s="71"/>
      <c r="EK523" s="71"/>
      <c r="EL523" s="71"/>
      <c r="EM523" s="71"/>
      <c r="EN523" s="71"/>
      <c r="EO523" s="71"/>
      <c r="EP523" s="71"/>
      <c r="EQ523" s="71"/>
      <c r="ER523" s="71"/>
      <c r="ES523" s="71"/>
      <c r="ET523" s="71"/>
      <c r="EU523" s="71"/>
      <c r="EV523" s="71"/>
      <c r="EW523" s="71"/>
      <c r="EX523" s="71"/>
      <c r="EY523" s="71"/>
      <c r="EZ523" s="71"/>
      <c r="FA523" s="71"/>
      <c r="FB523" s="71"/>
      <c r="FC523" s="71"/>
      <c r="FD523" s="71"/>
      <c r="FE523" s="71"/>
      <c r="FF523" s="71"/>
      <c r="FG523" s="71"/>
      <c r="FH523" s="71"/>
      <c r="FI523" s="71"/>
      <c r="FJ523" s="71"/>
      <c r="FK523" s="71"/>
      <c r="FL523" s="71"/>
    </row>
    <row r="524" spans="9:168" x14ac:dyDescent="0.2">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98"/>
      <c r="AG524" s="71"/>
      <c r="AH524" s="71"/>
      <c r="AI524" s="71"/>
      <c r="AJ524" s="71"/>
      <c r="AK524" s="71"/>
      <c r="AL524" s="98"/>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71"/>
      <c r="CW524" s="71"/>
      <c r="CX524" s="71"/>
      <c r="CY524" s="71"/>
      <c r="CZ524" s="71"/>
      <c r="DA524" s="71"/>
      <c r="DB524" s="71"/>
      <c r="DC524" s="71"/>
      <c r="DD524" s="71"/>
      <c r="DE524" s="71"/>
      <c r="DF524" s="71"/>
      <c r="DG524" s="71"/>
      <c r="DH524" s="71"/>
      <c r="DI524" s="71"/>
      <c r="DJ524" s="71"/>
      <c r="DK524" s="71"/>
      <c r="DL524" s="71"/>
      <c r="DM524" s="71"/>
      <c r="DN524" s="71"/>
      <c r="DO524" s="71"/>
      <c r="DP524" s="71"/>
      <c r="DQ524" s="71"/>
      <c r="DR524" s="71"/>
      <c r="DS524" s="71"/>
      <c r="DT524" s="71"/>
      <c r="DU524" s="71"/>
      <c r="DV524" s="71"/>
      <c r="DW524" s="71"/>
      <c r="DX524" s="71"/>
      <c r="DY524" s="71"/>
      <c r="DZ524" s="71"/>
      <c r="EA524" s="71"/>
      <c r="EB524" s="71"/>
      <c r="EC524" s="71"/>
      <c r="ED524" s="71"/>
      <c r="EE524" s="71"/>
      <c r="EF524" s="71"/>
      <c r="EG524" s="71"/>
      <c r="EH524" s="71"/>
      <c r="EI524" s="71"/>
      <c r="EJ524" s="71"/>
      <c r="EK524" s="71"/>
      <c r="EL524" s="71"/>
      <c r="EM524" s="71"/>
      <c r="EN524" s="71"/>
      <c r="EO524" s="71"/>
      <c r="EP524" s="71"/>
      <c r="EQ524" s="71"/>
      <c r="ER524" s="71"/>
      <c r="ES524" s="71"/>
      <c r="ET524" s="71"/>
      <c r="EU524" s="71"/>
      <c r="EV524" s="71"/>
      <c r="EW524" s="71"/>
      <c r="EX524" s="71"/>
      <c r="EY524" s="71"/>
      <c r="EZ524" s="71"/>
      <c r="FA524" s="71"/>
      <c r="FB524" s="71"/>
      <c r="FC524" s="71"/>
      <c r="FD524" s="71"/>
      <c r="FE524" s="71"/>
      <c r="FF524" s="71"/>
      <c r="FG524" s="71"/>
      <c r="FH524" s="71"/>
      <c r="FI524" s="71"/>
      <c r="FJ524" s="71"/>
      <c r="FK524" s="71"/>
      <c r="FL524" s="71"/>
    </row>
    <row r="525" spans="9:168" x14ac:dyDescent="0.2">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98"/>
      <c r="AG525" s="71"/>
      <c r="AH525" s="71"/>
      <c r="AI525" s="71"/>
      <c r="AJ525" s="71"/>
      <c r="AK525" s="71"/>
      <c r="AL525" s="98"/>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c r="CS525" s="71"/>
      <c r="CT525" s="71"/>
      <c r="CU525" s="71"/>
      <c r="CV525" s="71"/>
      <c r="CW525" s="71"/>
      <c r="CX525" s="71"/>
      <c r="CY525" s="71"/>
      <c r="CZ525" s="71"/>
      <c r="DA525" s="71"/>
      <c r="DB525" s="71"/>
      <c r="DC525" s="71"/>
      <c r="DD525" s="71"/>
      <c r="DE525" s="71"/>
      <c r="DF525" s="71"/>
      <c r="DG525" s="71"/>
      <c r="DH525" s="71"/>
      <c r="DI525" s="71"/>
      <c r="DJ525" s="71"/>
      <c r="DK525" s="71"/>
      <c r="DL525" s="71"/>
      <c r="DM525" s="71"/>
      <c r="DN525" s="71"/>
      <c r="DO525" s="71"/>
      <c r="DP525" s="71"/>
      <c r="DQ525" s="71"/>
      <c r="DR525" s="71"/>
      <c r="DS525" s="71"/>
      <c r="DT525" s="71"/>
      <c r="DU525" s="71"/>
      <c r="DV525" s="71"/>
      <c r="DW525" s="71"/>
      <c r="DX525" s="71"/>
      <c r="DY525" s="71"/>
      <c r="DZ525" s="71"/>
      <c r="EA525" s="71"/>
      <c r="EB525" s="71"/>
      <c r="EC525" s="71"/>
      <c r="ED525" s="71"/>
      <c r="EE525" s="71"/>
      <c r="EF525" s="71"/>
      <c r="EG525" s="71"/>
      <c r="EH525" s="71"/>
      <c r="EI525" s="71"/>
      <c r="EJ525" s="71"/>
      <c r="EK525" s="71"/>
      <c r="EL525" s="71"/>
      <c r="EM525" s="71"/>
      <c r="EN525" s="71"/>
      <c r="EO525" s="71"/>
      <c r="EP525" s="71"/>
      <c r="EQ525" s="71"/>
      <c r="ER525" s="71"/>
      <c r="ES525" s="71"/>
      <c r="ET525" s="71"/>
      <c r="EU525" s="71"/>
      <c r="EV525" s="71"/>
      <c r="EW525" s="71"/>
      <c r="EX525" s="71"/>
      <c r="EY525" s="71"/>
      <c r="EZ525" s="71"/>
      <c r="FA525" s="71"/>
      <c r="FB525" s="71"/>
      <c r="FC525" s="71"/>
      <c r="FD525" s="71"/>
      <c r="FE525" s="71"/>
      <c r="FF525" s="71"/>
      <c r="FG525" s="71"/>
      <c r="FH525" s="71"/>
      <c r="FI525" s="71"/>
      <c r="FJ525" s="71"/>
      <c r="FK525" s="71"/>
      <c r="FL525" s="71"/>
    </row>
    <row r="526" spans="9:168" x14ac:dyDescent="0.2">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98"/>
      <c r="AG526" s="71"/>
      <c r="AH526" s="71"/>
      <c r="AI526" s="71"/>
      <c r="AJ526" s="71"/>
      <c r="AK526" s="71"/>
      <c r="AL526" s="98"/>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c r="CS526" s="71"/>
      <c r="CT526" s="71"/>
      <c r="CU526" s="71"/>
      <c r="CV526" s="71"/>
      <c r="CW526" s="71"/>
      <c r="CX526" s="71"/>
      <c r="CY526" s="71"/>
      <c r="CZ526" s="71"/>
      <c r="DA526" s="71"/>
      <c r="DB526" s="71"/>
      <c r="DC526" s="71"/>
      <c r="DD526" s="71"/>
      <c r="DE526" s="71"/>
      <c r="DF526" s="71"/>
      <c r="DG526" s="71"/>
      <c r="DH526" s="71"/>
      <c r="DI526" s="71"/>
      <c r="DJ526" s="71"/>
      <c r="DK526" s="71"/>
      <c r="DL526" s="71"/>
      <c r="DM526" s="71"/>
      <c r="DN526" s="71"/>
      <c r="DO526" s="71"/>
      <c r="DP526" s="71"/>
      <c r="DQ526" s="71"/>
      <c r="DR526" s="71"/>
      <c r="DS526" s="71"/>
      <c r="DT526" s="71"/>
      <c r="DU526" s="71"/>
      <c r="DV526" s="71"/>
      <c r="DW526" s="71"/>
      <c r="DX526" s="71"/>
      <c r="DY526" s="71"/>
      <c r="DZ526" s="71"/>
      <c r="EA526" s="71"/>
      <c r="EB526" s="71"/>
      <c r="EC526" s="71"/>
      <c r="ED526" s="71"/>
      <c r="EE526" s="71"/>
      <c r="EF526" s="71"/>
      <c r="EG526" s="71"/>
      <c r="EH526" s="71"/>
      <c r="EI526" s="71"/>
      <c r="EJ526" s="71"/>
      <c r="EK526" s="71"/>
      <c r="EL526" s="71"/>
      <c r="EM526" s="71"/>
      <c r="EN526" s="71"/>
      <c r="EO526" s="71"/>
      <c r="EP526" s="71"/>
      <c r="EQ526" s="71"/>
      <c r="ER526" s="71"/>
      <c r="ES526" s="71"/>
      <c r="ET526" s="71"/>
      <c r="EU526" s="71"/>
      <c r="EV526" s="71"/>
      <c r="EW526" s="71"/>
      <c r="EX526" s="71"/>
      <c r="EY526" s="71"/>
      <c r="EZ526" s="71"/>
      <c r="FA526" s="71"/>
      <c r="FB526" s="71"/>
      <c r="FC526" s="71"/>
      <c r="FD526" s="71"/>
      <c r="FE526" s="71"/>
      <c r="FF526" s="71"/>
      <c r="FG526" s="71"/>
      <c r="FH526" s="71"/>
      <c r="FI526" s="71"/>
      <c r="FJ526" s="71"/>
      <c r="FK526" s="71"/>
      <c r="FL526" s="71"/>
    </row>
    <row r="527" spans="9:168" x14ac:dyDescent="0.2">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98"/>
      <c r="AG527" s="71"/>
      <c r="AH527" s="71"/>
      <c r="AI527" s="71"/>
      <c r="AJ527" s="71"/>
      <c r="AK527" s="71"/>
      <c r="AL527" s="98"/>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c r="CS527" s="71"/>
      <c r="CT527" s="71"/>
      <c r="CU527" s="71"/>
      <c r="CV527" s="71"/>
      <c r="CW527" s="71"/>
      <c r="CX527" s="71"/>
      <c r="CY527" s="71"/>
      <c r="CZ527" s="71"/>
      <c r="DA527" s="71"/>
      <c r="DB527" s="71"/>
      <c r="DC527" s="71"/>
      <c r="DD527" s="71"/>
      <c r="DE527" s="71"/>
      <c r="DF527" s="71"/>
      <c r="DG527" s="71"/>
      <c r="DH527" s="71"/>
      <c r="DI527" s="71"/>
      <c r="DJ527" s="71"/>
      <c r="DK527" s="71"/>
      <c r="DL527" s="71"/>
      <c r="DM527" s="71"/>
      <c r="DN527" s="71"/>
      <c r="DO527" s="71"/>
      <c r="DP527" s="71"/>
      <c r="DQ527" s="71"/>
      <c r="DR527" s="71"/>
      <c r="DS527" s="71"/>
      <c r="DT527" s="71"/>
      <c r="DU527" s="71"/>
      <c r="DV527" s="71"/>
      <c r="DW527" s="71"/>
      <c r="DX527" s="71"/>
      <c r="DY527" s="71"/>
      <c r="DZ527" s="71"/>
      <c r="EA527" s="71"/>
      <c r="EB527" s="71"/>
      <c r="EC527" s="71"/>
      <c r="ED527" s="71"/>
      <c r="EE527" s="71"/>
      <c r="EF527" s="71"/>
      <c r="EG527" s="71"/>
      <c r="EH527" s="71"/>
      <c r="EI527" s="71"/>
      <c r="EJ527" s="71"/>
      <c r="EK527" s="71"/>
      <c r="EL527" s="71"/>
      <c r="EM527" s="71"/>
      <c r="EN527" s="71"/>
      <c r="EO527" s="71"/>
      <c r="EP527" s="71"/>
      <c r="EQ527" s="71"/>
      <c r="ER527" s="71"/>
      <c r="ES527" s="71"/>
      <c r="ET527" s="71"/>
      <c r="EU527" s="71"/>
      <c r="EV527" s="71"/>
      <c r="EW527" s="71"/>
      <c r="EX527" s="71"/>
      <c r="EY527" s="71"/>
      <c r="EZ527" s="71"/>
      <c r="FA527" s="71"/>
      <c r="FB527" s="71"/>
      <c r="FC527" s="71"/>
      <c r="FD527" s="71"/>
      <c r="FE527" s="71"/>
      <c r="FF527" s="71"/>
      <c r="FG527" s="71"/>
      <c r="FH527" s="71"/>
      <c r="FI527" s="71"/>
      <c r="FJ527" s="71"/>
      <c r="FK527" s="71"/>
      <c r="FL527" s="71"/>
    </row>
    <row r="528" spans="9:168" x14ac:dyDescent="0.2">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98"/>
      <c r="AG528" s="71"/>
      <c r="AH528" s="71"/>
      <c r="AI528" s="71"/>
      <c r="AJ528" s="71"/>
      <c r="AK528" s="71"/>
      <c r="AL528" s="98"/>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c r="CS528" s="71"/>
      <c r="CT528" s="71"/>
      <c r="CU528" s="71"/>
      <c r="CV528" s="71"/>
      <c r="CW528" s="71"/>
      <c r="CX528" s="71"/>
      <c r="CY528" s="71"/>
      <c r="CZ528" s="71"/>
      <c r="DA528" s="71"/>
      <c r="DB528" s="71"/>
      <c r="DC528" s="71"/>
      <c r="DD528" s="71"/>
      <c r="DE528" s="71"/>
      <c r="DF528" s="71"/>
      <c r="DG528" s="71"/>
      <c r="DH528" s="71"/>
      <c r="DI528" s="71"/>
      <c r="DJ528" s="71"/>
      <c r="DK528" s="71"/>
      <c r="DL528" s="71"/>
      <c r="DM528" s="71"/>
      <c r="DN528" s="71"/>
      <c r="DO528" s="71"/>
      <c r="DP528" s="71"/>
      <c r="DQ528" s="71"/>
      <c r="DR528" s="71"/>
      <c r="DS528" s="71"/>
      <c r="DT528" s="71"/>
      <c r="DU528" s="71"/>
      <c r="DV528" s="71"/>
      <c r="DW528" s="71"/>
      <c r="DX528" s="71"/>
      <c r="DY528" s="71"/>
      <c r="DZ528" s="71"/>
      <c r="EA528" s="71"/>
      <c r="EB528" s="71"/>
      <c r="EC528" s="71"/>
      <c r="ED528" s="71"/>
      <c r="EE528" s="71"/>
      <c r="EF528" s="71"/>
      <c r="EG528" s="71"/>
      <c r="EH528" s="71"/>
      <c r="EI528" s="71"/>
      <c r="EJ528" s="71"/>
      <c r="EK528" s="71"/>
      <c r="EL528" s="71"/>
      <c r="EM528" s="71"/>
      <c r="EN528" s="71"/>
      <c r="EO528" s="71"/>
      <c r="EP528" s="71"/>
      <c r="EQ528" s="71"/>
      <c r="ER528" s="71"/>
      <c r="ES528" s="71"/>
      <c r="ET528" s="71"/>
      <c r="EU528" s="71"/>
      <c r="EV528" s="71"/>
      <c r="EW528" s="71"/>
      <c r="EX528" s="71"/>
      <c r="EY528" s="71"/>
      <c r="EZ528" s="71"/>
      <c r="FA528" s="71"/>
      <c r="FB528" s="71"/>
      <c r="FC528" s="71"/>
      <c r="FD528" s="71"/>
      <c r="FE528" s="71"/>
      <c r="FF528" s="71"/>
      <c r="FG528" s="71"/>
      <c r="FH528" s="71"/>
      <c r="FI528" s="71"/>
      <c r="FJ528" s="71"/>
      <c r="FK528" s="71"/>
      <c r="FL528" s="71"/>
    </row>
    <row r="529" spans="9:168" x14ac:dyDescent="0.2">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98"/>
      <c r="AG529" s="71"/>
      <c r="AH529" s="71"/>
      <c r="AI529" s="71"/>
      <c r="AJ529" s="71"/>
      <c r="AK529" s="71"/>
      <c r="AL529" s="98"/>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71"/>
      <c r="CW529" s="71"/>
      <c r="CX529" s="71"/>
      <c r="CY529" s="71"/>
      <c r="CZ529" s="71"/>
      <c r="DA529" s="71"/>
      <c r="DB529" s="71"/>
      <c r="DC529" s="71"/>
      <c r="DD529" s="71"/>
      <c r="DE529" s="71"/>
      <c r="DF529" s="71"/>
      <c r="DG529" s="71"/>
      <c r="DH529" s="71"/>
      <c r="DI529" s="71"/>
      <c r="DJ529" s="71"/>
      <c r="DK529" s="71"/>
      <c r="DL529" s="71"/>
      <c r="DM529" s="71"/>
      <c r="DN529" s="71"/>
      <c r="DO529" s="71"/>
      <c r="DP529" s="71"/>
      <c r="DQ529" s="71"/>
      <c r="DR529" s="71"/>
      <c r="DS529" s="71"/>
      <c r="DT529" s="71"/>
      <c r="DU529" s="71"/>
      <c r="DV529" s="71"/>
      <c r="DW529" s="71"/>
      <c r="DX529" s="71"/>
      <c r="DY529" s="71"/>
      <c r="DZ529" s="71"/>
      <c r="EA529" s="71"/>
      <c r="EB529" s="71"/>
      <c r="EC529" s="71"/>
      <c r="ED529" s="71"/>
      <c r="EE529" s="71"/>
      <c r="EF529" s="71"/>
      <c r="EG529" s="71"/>
      <c r="EH529" s="71"/>
      <c r="EI529" s="71"/>
      <c r="EJ529" s="71"/>
      <c r="EK529" s="71"/>
      <c r="EL529" s="71"/>
      <c r="EM529" s="71"/>
      <c r="EN529" s="71"/>
      <c r="EO529" s="71"/>
      <c r="EP529" s="71"/>
      <c r="EQ529" s="71"/>
      <c r="ER529" s="71"/>
      <c r="ES529" s="71"/>
      <c r="ET529" s="71"/>
      <c r="EU529" s="71"/>
      <c r="EV529" s="71"/>
      <c r="EW529" s="71"/>
      <c r="EX529" s="71"/>
      <c r="EY529" s="71"/>
      <c r="EZ529" s="71"/>
      <c r="FA529" s="71"/>
      <c r="FB529" s="71"/>
      <c r="FC529" s="71"/>
      <c r="FD529" s="71"/>
      <c r="FE529" s="71"/>
      <c r="FF529" s="71"/>
      <c r="FG529" s="71"/>
      <c r="FH529" s="71"/>
      <c r="FI529" s="71"/>
      <c r="FJ529" s="71"/>
      <c r="FK529" s="71"/>
      <c r="FL529" s="71"/>
    </row>
    <row r="530" spans="9:168" x14ac:dyDescent="0.2">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98"/>
      <c r="AG530" s="71"/>
      <c r="AH530" s="71"/>
      <c r="AI530" s="71"/>
      <c r="AJ530" s="71"/>
      <c r="AK530" s="71"/>
      <c r="AL530" s="98"/>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c r="CS530" s="71"/>
      <c r="CT530" s="71"/>
      <c r="CU530" s="71"/>
      <c r="CV530" s="71"/>
      <c r="CW530" s="71"/>
      <c r="CX530" s="71"/>
      <c r="CY530" s="71"/>
      <c r="CZ530" s="71"/>
      <c r="DA530" s="71"/>
      <c r="DB530" s="71"/>
      <c r="DC530" s="71"/>
      <c r="DD530" s="71"/>
      <c r="DE530" s="71"/>
      <c r="DF530" s="71"/>
      <c r="DG530" s="71"/>
      <c r="DH530" s="71"/>
      <c r="DI530" s="71"/>
      <c r="DJ530" s="71"/>
      <c r="DK530" s="71"/>
      <c r="DL530" s="71"/>
      <c r="DM530" s="71"/>
      <c r="DN530" s="71"/>
      <c r="DO530" s="71"/>
      <c r="DP530" s="71"/>
      <c r="DQ530" s="71"/>
      <c r="DR530" s="71"/>
      <c r="DS530" s="71"/>
      <c r="DT530" s="71"/>
      <c r="DU530" s="71"/>
      <c r="DV530" s="71"/>
      <c r="DW530" s="71"/>
      <c r="DX530" s="71"/>
      <c r="DY530" s="71"/>
      <c r="DZ530" s="71"/>
      <c r="EA530" s="71"/>
      <c r="EB530" s="71"/>
      <c r="EC530" s="71"/>
      <c r="ED530" s="71"/>
      <c r="EE530" s="71"/>
      <c r="EF530" s="71"/>
      <c r="EG530" s="71"/>
      <c r="EH530" s="71"/>
      <c r="EI530" s="71"/>
      <c r="EJ530" s="71"/>
      <c r="EK530" s="71"/>
      <c r="EL530" s="71"/>
      <c r="EM530" s="71"/>
      <c r="EN530" s="71"/>
      <c r="EO530" s="71"/>
      <c r="EP530" s="71"/>
      <c r="EQ530" s="71"/>
      <c r="ER530" s="71"/>
      <c r="ES530" s="71"/>
      <c r="ET530" s="71"/>
      <c r="EU530" s="71"/>
      <c r="EV530" s="71"/>
      <c r="EW530" s="71"/>
      <c r="EX530" s="71"/>
      <c r="EY530" s="71"/>
      <c r="EZ530" s="71"/>
      <c r="FA530" s="71"/>
      <c r="FB530" s="71"/>
      <c r="FC530" s="71"/>
      <c r="FD530" s="71"/>
      <c r="FE530" s="71"/>
      <c r="FF530" s="71"/>
      <c r="FG530" s="71"/>
      <c r="FH530" s="71"/>
      <c r="FI530" s="71"/>
      <c r="FJ530" s="71"/>
      <c r="FK530" s="71"/>
      <c r="FL530" s="71"/>
    </row>
    <row r="531" spans="9:168" x14ac:dyDescent="0.2">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98"/>
      <c r="AG531" s="71"/>
      <c r="AH531" s="71"/>
      <c r="AI531" s="71"/>
      <c r="AJ531" s="71"/>
      <c r="AK531" s="71"/>
      <c r="AL531" s="98"/>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c r="CS531" s="71"/>
      <c r="CT531" s="71"/>
      <c r="CU531" s="71"/>
      <c r="CV531" s="71"/>
      <c r="CW531" s="71"/>
      <c r="CX531" s="71"/>
      <c r="CY531" s="71"/>
      <c r="CZ531" s="71"/>
      <c r="DA531" s="71"/>
      <c r="DB531" s="71"/>
      <c r="DC531" s="71"/>
      <c r="DD531" s="71"/>
      <c r="DE531" s="71"/>
      <c r="DF531" s="71"/>
      <c r="DG531" s="71"/>
      <c r="DH531" s="71"/>
      <c r="DI531" s="71"/>
      <c r="DJ531" s="71"/>
      <c r="DK531" s="71"/>
      <c r="DL531" s="71"/>
      <c r="DM531" s="71"/>
      <c r="DN531" s="71"/>
      <c r="DO531" s="71"/>
      <c r="DP531" s="71"/>
      <c r="DQ531" s="71"/>
      <c r="DR531" s="71"/>
      <c r="DS531" s="71"/>
      <c r="DT531" s="71"/>
      <c r="DU531" s="71"/>
      <c r="DV531" s="71"/>
      <c r="DW531" s="71"/>
      <c r="DX531" s="71"/>
      <c r="DY531" s="71"/>
      <c r="DZ531" s="71"/>
      <c r="EA531" s="71"/>
      <c r="EB531" s="71"/>
      <c r="EC531" s="71"/>
      <c r="ED531" s="71"/>
      <c r="EE531" s="71"/>
      <c r="EF531" s="71"/>
      <c r="EG531" s="71"/>
      <c r="EH531" s="71"/>
      <c r="EI531" s="71"/>
      <c r="EJ531" s="71"/>
      <c r="EK531" s="71"/>
      <c r="EL531" s="71"/>
      <c r="EM531" s="71"/>
      <c r="EN531" s="71"/>
      <c r="EO531" s="71"/>
      <c r="EP531" s="71"/>
      <c r="EQ531" s="71"/>
      <c r="ER531" s="71"/>
      <c r="ES531" s="71"/>
      <c r="ET531" s="71"/>
      <c r="EU531" s="71"/>
      <c r="EV531" s="71"/>
      <c r="EW531" s="71"/>
      <c r="EX531" s="71"/>
      <c r="EY531" s="71"/>
      <c r="EZ531" s="71"/>
      <c r="FA531" s="71"/>
      <c r="FB531" s="71"/>
      <c r="FC531" s="71"/>
      <c r="FD531" s="71"/>
      <c r="FE531" s="71"/>
      <c r="FF531" s="71"/>
      <c r="FG531" s="71"/>
      <c r="FH531" s="71"/>
      <c r="FI531" s="71"/>
      <c r="FJ531" s="71"/>
      <c r="FK531" s="71"/>
      <c r="FL531" s="71"/>
    </row>
    <row r="532" spans="9:168" x14ac:dyDescent="0.2">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98"/>
      <c r="AG532" s="71"/>
      <c r="AH532" s="71"/>
      <c r="AI532" s="71"/>
      <c r="AJ532" s="71"/>
      <c r="AK532" s="71"/>
      <c r="AL532" s="98"/>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c r="CS532" s="71"/>
      <c r="CT532" s="71"/>
      <c r="CU532" s="71"/>
      <c r="CV532" s="71"/>
      <c r="CW532" s="71"/>
      <c r="CX532" s="71"/>
      <c r="CY532" s="71"/>
      <c r="CZ532" s="71"/>
      <c r="DA532" s="71"/>
      <c r="DB532" s="71"/>
      <c r="DC532" s="71"/>
      <c r="DD532" s="71"/>
      <c r="DE532" s="71"/>
      <c r="DF532" s="71"/>
      <c r="DG532" s="71"/>
      <c r="DH532" s="71"/>
      <c r="DI532" s="71"/>
      <c r="DJ532" s="71"/>
      <c r="DK532" s="71"/>
      <c r="DL532" s="71"/>
      <c r="DM532" s="71"/>
      <c r="DN532" s="71"/>
      <c r="DO532" s="71"/>
      <c r="DP532" s="71"/>
      <c r="DQ532" s="71"/>
      <c r="DR532" s="71"/>
      <c r="DS532" s="71"/>
      <c r="DT532" s="71"/>
      <c r="DU532" s="71"/>
      <c r="DV532" s="71"/>
      <c r="DW532" s="71"/>
      <c r="DX532" s="71"/>
      <c r="DY532" s="71"/>
      <c r="DZ532" s="71"/>
      <c r="EA532" s="71"/>
      <c r="EB532" s="71"/>
      <c r="EC532" s="71"/>
      <c r="ED532" s="71"/>
      <c r="EE532" s="71"/>
      <c r="EF532" s="71"/>
      <c r="EG532" s="71"/>
      <c r="EH532" s="71"/>
      <c r="EI532" s="71"/>
      <c r="EJ532" s="71"/>
      <c r="EK532" s="71"/>
      <c r="EL532" s="71"/>
      <c r="EM532" s="71"/>
      <c r="EN532" s="71"/>
      <c r="EO532" s="71"/>
      <c r="EP532" s="71"/>
      <c r="EQ532" s="71"/>
      <c r="ER532" s="71"/>
      <c r="ES532" s="71"/>
      <c r="ET532" s="71"/>
      <c r="EU532" s="71"/>
      <c r="EV532" s="71"/>
      <c r="EW532" s="71"/>
      <c r="EX532" s="71"/>
      <c r="EY532" s="71"/>
      <c r="EZ532" s="71"/>
      <c r="FA532" s="71"/>
      <c r="FB532" s="71"/>
      <c r="FC532" s="71"/>
      <c r="FD532" s="71"/>
      <c r="FE532" s="71"/>
      <c r="FF532" s="71"/>
      <c r="FG532" s="71"/>
      <c r="FH532" s="71"/>
      <c r="FI532" s="71"/>
      <c r="FJ532" s="71"/>
      <c r="FK532" s="71"/>
      <c r="FL532" s="71"/>
    </row>
    <row r="533" spans="9:168" x14ac:dyDescent="0.2">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98"/>
      <c r="AG533" s="71"/>
      <c r="AH533" s="71"/>
      <c r="AI533" s="71"/>
      <c r="AJ533" s="71"/>
      <c r="AK533" s="71"/>
      <c r="AL533" s="98"/>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c r="CS533" s="71"/>
      <c r="CT533" s="71"/>
      <c r="CU533" s="71"/>
      <c r="CV533" s="71"/>
      <c r="CW533" s="71"/>
      <c r="CX533" s="71"/>
      <c r="CY533" s="71"/>
      <c r="CZ533" s="71"/>
      <c r="DA533" s="71"/>
      <c r="DB533" s="71"/>
      <c r="DC533" s="71"/>
      <c r="DD533" s="71"/>
      <c r="DE533" s="71"/>
      <c r="DF533" s="71"/>
      <c r="DG533" s="71"/>
      <c r="DH533" s="71"/>
      <c r="DI533" s="71"/>
      <c r="DJ533" s="71"/>
      <c r="DK533" s="71"/>
      <c r="DL533" s="71"/>
      <c r="DM533" s="71"/>
      <c r="DN533" s="71"/>
      <c r="DO533" s="71"/>
      <c r="DP533" s="71"/>
      <c r="DQ533" s="71"/>
      <c r="DR533" s="71"/>
      <c r="DS533" s="71"/>
      <c r="DT533" s="71"/>
      <c r="DU533" s="71"/>
      <c r="DV533" s="71"/>
      <c r="DW533" s="71"/>
      <c r="DX533" s="71"/>
      <c r="DY533" s="71"/>
      <c r="DZ533" s="71"/>
      <c r="EA533" s="71"/>
      <c r="EB533" s="71"/>
      <c r="EC533" s="71"/>
      <c r="ED533" s="71"/>
      <c r="EE533" s="71"/>
      <c r="EF533" s="71"/>
      <c r="EG533" s="71"/>
      <c r="EH533" s="71"/>
      <c r="EI533" s="71"/>
      <c r="EJ533" s="71"/>
      <c r="EK533" s="71"/>
      <c r="EL533" s="71"/>
      <c r="EM533" s="71"/>
      <c r="EN533" s="71"/>
      <c r="EO533" s="71"/>
      <c r="EP533" s="71"/>
      <c r="EQ533" s="71"/>
      <c r="ER533" s="71"/>
      <c r="ES533" s="71"/>
      <c r="ET533" s="71"/>
      <c r="EU533" s="71"/>
      <c r="EV533" s="71"/>
      <c r="EW533" s="71"/>
      <c r="EX533" s="71"/>
      <c r="EY533" s="71"/>
      <c r="EZ533" s="71"/>
      <c r="FA533" s="71"/>
      <c r="FB533" s="71"/>
      <c r="FC533" s="71"/>
      <c r="FD533" s="71"/>
      <c r="FE533" s="71"/>
      <c r="FF533" s="71"/>
      <c r="FG533" s="71"/>
      <c r="FH533" s="71"/>
      <c r="FI533" s="71"/>
      <c r="FJ533" s="71"/>
      <c r="FK533" s="71"/>
      <c r="FL533" s="71"/>
    </row>
    <row r="534" spans="9:168" x14ac:dyDescent="0.2">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98"/>
      <c r="AG534" s="71"/>
      <c r="AH534" s="71"/>
      <c r="AI534" s="71"/>
      <c r="AJ534" s="71"/>
      <c r="AK534" s="71"/>
      <c r="AL534" s="98"/>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c r="CS534" s="71"/>
      <c r="CT534" s="71"/>
      <c r="CU534" s="71"/>
      <c r="CV534" s="71"/>
      <c r="CW534" s="71"/>
      <c r="CX534" s="71"/>
      <c r="CY534" s="71"/>
      <c r="CZ534" s="71"/>
      <c r="DA534" s="71"/>
      <c r="DB534" s="71"/>
      <c r="DC534" s="71"/>
      <c r="DD534" s="71"/>
      <c r="DE534" s="71"/>
      <c r="DF534" s="71"/>
      <c r="DG534" s="71"/>
      <c r="DH534" s="71"/>
      <c r="DI534" s="71"/>
      <c r="DJ534" s="71"/>
      <c r="DK534" s="71"/>
      <c r="DL534" s="71"/>
      <c r="DM534" s="71"/>
      <c r="DN534" s="71"/>
      <c r="DO534" s="71"/>
      <c r="DP534" s="71"/>
      <c r="DQ534" s="71"/>
      <c r="DR534" s="71"/>
      <c r="DS534" s="71"/>
      <c r="DT534" s="71"/>
      <c r="DU534" s="71"/>
      <c r="DV534" s="71"/>
      <c r="DW534" s="71"/>
      <c r="DX534" s="71"/>
      <c r="DY534" s="71"/>
      <c r="DZ534" s="71"/>
      <c r="EA534" s="71"/>
      <c r="EB534" s="71"/>
      <c r="EC534" s="71"/>
      <c r="ED534" s="71"/>
      <c r="EE534" s="71"/>
      <c r="EF534" s="71"/>
      <c r="EG534" s="71"/>
      <c r="EH534" s="71"/>
      <c r="EI534" s="71"/>
      <c r="EJ534" s="71"/>
      <c r="EK534" s="71"/>
      <c r="EL534" s="71"/>
      <c r="EM534" s="71"/>
      <c r="EN534" s="71"/>
      <c r="EO534" s="71"/>
      <c r="EP534" s="71"/>
      <c r="EQ534" s="71"/>
      <c r="ER534" s="71"/>
      <c r="ES534" s="71"/>
      <c r="ET534" s="71"/>
      <c r="EU534" s="71"/>
      <c r="EV534" s="71"/>
      <c r="EW534" s="71"/>
      <c r="EX534" s="71"/>
      <c r="EY534" s="71"/>
      <c r="EZ534" s="71"/>
      <c r="FA534" s="71"/>
      <c r="FB534" s="71"/>
      <c r="FC534" s="71"/>
      <c r="FD534" s="71"/>
      <c r="FE534" s="71"/>
      <c r="FF534" s="71"/>
      <c r="FG534" s="71"/>
      <c r="FH534" s="71"/>
      <c r="FI534" s="71"/>
      <c r="FJ534" s="71"/>
      <c r="FK534" s="71"/>
      <c r="FL534" s="71"/>
    </row>
    <row r="535" spans="9:168" x14ac:dyDescent="0.2">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98"/>
      <c r="AG535" s="71"/>
      <c r="AH535" s="71"/>
      <c r="AI535" s="71"/>
      <c r="AJ535" s="71"/>
      <c r="AK535" s="71"/>
      <c r="AL535" s="98"/>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c r="CS535" s="71"/>
      <c r="CT535" s="71"/>
      <c r="CU535" s="71"/>
      <c r="CV535" s="71"/>
      <c r="CW535" s="71"/>
      <c r="CX535" s="71"/>
      <c r="CY535" s="71"/>
      <c r="CZ535" s="71"/>
      <c r="DA535" s="71"/>
      <c r="DB535" s="71"/>
      <c r="DC535" s="71"/>
      <c r="DD535" s="71"/>
      <c r="DE535" s="71"/>
      <c r="DF535" s="71"/>
      <c r="DG535" s="71"/>
      <c r="DH535" s="71"/>
      <c r="DI535" s="71"/>
      <c r="DJ535" s="71"/>
      <c r="DK535" s="71"/>
      <c r="DL535" s="71"/>
      <c r="DM535" s="71"/>
      <c r="DN535" s="71"/>
      <c r="DO535" s="71"/>
      <c r="DP535" s="71"/>
      <c r="DQ535" s="71"/>
      <c r="DR535" s="71"/>
      <c r="DS535" s="71"/>
      <c r="DT535" s="71"/>
      <c r="DU535" s="71"/>
      <c r="DV535" s="71"/>
      <c r="DW535" s="71"/>
      <c r="DX535" s="71"/>
      <c r="DY535" s="71"/>
      <c r="DZ535" s="71"/>
      <c r="EA535" s="71"/>
      <c r="EB535" s="71"/>
      <c r="EC535" s="71"/>
      <c r="ED535" s="71"/>
      <c r="EE535" s="71"/>
      <c r="EF535" s="71"/>
      <c r="EG535" s="71"/>
      <c r="EH535" s="71"/>
      <c r="EI535" s="71"/>
      <c r="EJ535" s="71"/>
      <c r="EK535" s="71"/>
      <c r="EL535" s="71"/>
      <c r="EM535" s="71"/>
      <c r="EN535" s="71"/>
      <c r="EO535" s="71"/>
      <c r="EP535" s="71"/>
      <c r="EQ535" s="71"/>
      <c r="ER535" s="71"/>
      <c r="ES535" s="71"/>
      <c r="ET535" s="71"/>
      <c r="EU535" s="71"/>
      <c r="EV535" s="71"/>
      <c r="EW535" s="71"/>
      <c r="EX535" s="71"/>
      <c r="EY535" s="71"/>
      <c r="EZ535" s="71"/>
      <c r="FA535" s="71"/>
      <c r="FB535" s="71"/>
      <c r="FC535" s="71"/>
      <c r="FD535" s="71"/>
      <c r="FE535" s="71"/>
      <c r="FF535" s="71"/>
      <c r="FG535" s="71"/>
      <c r="FH535" s="71"/>
      <c r="FI535" s="71"/>
      <c r="FJ535" s="71"/>
      <c r="FK535" s="71"/>
      <c r="FL535" s="71"/>
    </row>
    <row r="536" spans="9:168" x14ac:dyDescent="0.2">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98"/>
      <c r="AG536" s="71"/>
      <c r="AH536" s="71"/>
      <c r="AI536" s="71"/>
      <c r="AJ536" s="71"/>
      <c r="AK536" s="71"/>
      <c r="AL536" s="98"/>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71"/>
      <c r="CW536" s="71"/>
      <c r="CX536" s="71"/>
      <c r="CY536" s="71"/>
      <c r="CZ536" s="71"/>
      <c r="DA536" s="71"/>
      <c r="DB536" s="71"/>
      <c r="DC536" s="71"/>
      <c r="DD536" s="71"/>
      <c r="DE536" s="71"/>
      <c r="DF536" s="71"/>
      <c r="DG536" s="71"/>
      <c r="DH536" s="71"/>
      <c r="DI536" s="71"/>
      <c r="DJ536" s="71"/>
      <c r="DK536" s="71"/>
      <c r="DL536" s="71"/>
      <c r="DM536" s="71"/>
      <c r="DN536" s="71"/>
      <c r="DO536" s="71"/>
      <c r="DP536" s="71"/>
      <c r="DQ536" s="71"/>
      <c r="DR536" s="71"/>
      <c r="DS536" s="71"/>
      <c r="DT536" s="71"/>
      <c r="DU536" s="71"/>
      <c r="DV536" s="71"/>
      <c r="DW536" s="71"/>
      <c r="DX536" s="71"/>
      <c r="DY536" s="71"/>
      <c r="DZ536" s="71"/>
      <c r="EA536" s="71"/>
      <c r="EB536" s="71"/>
      <c r="EC536" s="71"/>
      <c r="ED536" s="71"/>
      <c r="EE536" s="71"/>
      <c r="EF536" s="71"/>
      <c r="EG536" s="71"/>
      <c r="EH536" s="71"/>
      <c r="EI536" s="71"/>
      <c r="EJ536" s="71"/>
      <c r="EK536" s="71"/>
      <c r="EL536" s="71"/>
      <c r="EM536" s="71"/>
      <c r="EN536" s="71"/>
      <c r="EO536" s="71"/>
      <c r="EP536" s="71"/>
      <c r="EQ536" s="71"/>
      <c r="ER536" s="71"/>
      <c r="ES536" s="71"/>
      <c r="ET536" s="71"/>
      <c r="EU536" s="71"/>
      <c r="EV536" s="71"/>
      <c r="EW536" s="71"/>
      <c r="EX536" s="71"/>
      <c r="EY536" s="71"/>
      <c r="EZ536" s="71"/>
      <c r="FA536" s="71"/>
      <c r="FB536" s="71"/>
      <c r="FC536" s="71"/>
      <c r="FD536" s="71"/>
      <c r="FE536" s="71"/>
      <c r="FF536" s="71"/>
      <c r="FG536" s="71"/>
      <c r="FH536" s="71"/>
      <c r="FI536" s="71"/>
      <c r="FJ536" s="71"/>
      <c r="FK536" s="71"/>
      <c r="FL536" s="71"/>
    </row>
    <row r="537" spans="9:168" x14ac:dyDescent="0.2">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98"/>
      <c r="AG537" s="71"/>
      <c r="AH537" s="71"/>
      <c r="AI537" s="71"/>
      <c r="AJ537" s="71"/>
      <c r="AK537" s="71"/>
      <c r="AL537" s="98"/>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c r="CS537" s="71"/>
      <c r="CT537" s="71"/>
      <c r="CU537" s="71"/>
      <c r="CV537" s="71"/>
      <c r="CW537" s="71"/>
      <c r="CX537" s="71"/>
      <c r="CY537" s="71"/>
      <c r="CZ537" s="71"/>
      <c r="DA537" s="71"/>
      <c r="DB537" s="71"/>
      <c r="DC537" s="71"/>
      <c r="DD537" s="71"/>
      <c r="DE537" s="71"/>
      <c r="DF537" s="71"/>
      <c r="DG537" s="71"/>
      <c r="DH537" s="71"/>
      <c r="DI537" s="71"/>
      <c r="DJ537" s="71"/>
      <c r="DK537" s="71"/>
      <c r="DL537" s="71"/>
      <c r="DM537" s="71"/>
      <c r="DN537" s="71"/>
      <c r="DO537" s="71"/>
      <c r="DP537" s="71"/>
      <c r="DQ537" s="71"/>
      <c r="DR537" s="71"/>
      <c r="DS537" s="71"/>
      <c r="DT537" s="71"/>
      <c r="DU537" s="71"/>
      <c r="DV537" s="71"/>
      <c r="DW537" s="71"/>
      <c r="DX537" s="71"/>
      <c r="DY537" s="71"/>
      <c r="DZ537" s="71"/>
      <c r="EA537" s="71"/>
      <c r="EB537" s="71"/>
      <c r="EC537" s="71"/>
      <c r="ED537" s="71"/>
      <c r="EE537" s="71"/>
      <c r="EF537" s="71"/>
      <c r="EG537" s="71"/>
      <c r="EH537" s="71"/>
      <c r="EI537" s="71"/>
      <c r="EJ537" s="71"/>
      <c r="EK537" s="71"/>
      <c r="EL537" s="71"/>
      <c r="EM537" s="71"/>
      <c r="EN537" s="71"/>
      <c r="EO537" s="71"/>
      <c r="EP537" s="71"/>
      <c r="EQ537" s="71"/>
      <c r="ER537" s="71"/>
      <c r="ES537" s="71"/>
      <c r="ET537" s="71"/>
      <c r="EU537" s="71"/>
      <c r="EV537" s="71"/>
      <c r="EW537" s="71"/>
      <c r="EX537" s="71"/>
      <c r="EY537" s="71"/>
      <c r="EZ537" s="71"/>
      <c r="FA537" s="71"/>
      <c r="FB537" s="71"/>
      <c r="FC537" s="71"/>
      <c r="FD537" s="71"/>
      <c r="FE537" s="71"/>
      <c r="FF537" s="71"/>
      <c r="FG537" s="71"/>
      <c r="FH537" s="71"/>
      <c r="FI537" s="71"/>
      <c r="FJ537" s="71"/>
      <c r="FK537" s="71"/>
      <c r="FL537" s="71"/>
    </row>
    <row r="538" spans="9:168" x14ac:dyDescent="0.2">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98"/>
      <c r="AG538" s="71"/>
      <c r="AH538" s="71"/>
      <c r="AI538" s="71"/>
      <c r="AJ538" s="71"/>
      <c r="AK538" s="71"/>
      <c r="AL538" s="98"/>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c r="CS538" s="71"/>
      <c r="CT538" s="71"/>
      <c r="CU538" s="71"/>
      <c r="CV538" s="71"/>
      <c r="CW538" s="71"/>
      <c r="CX538" s="71"/>
      <c r="CY538" s="71"/>
      <c r="CZ538" s="71"/>
      <c r="DA538" s="71"/>
      <c r="DB538" s="71"/>
      <c r="DC538" s="71"/>
      <c r="DD538" s="71"/>
      <c r="DE538" s="71"/>
      <c r="DF538" s="71"/>
      <c r="DG538" s="71"/>
      <c r="DH538" s="71"/>
      <c r="DI538" s="71"/>
      <c r="DJ538" s="71"/>
      <c r="DK538" s="71"/>
      <c r="DL538" s="71"/>
      <c r="DM538" s="71"/>
      <c r="DN538" s="71"/>
      <c r="DO538" s="71"/>
      <c r="DP538" s="71"/>
      <c r="DQ538" s="71"/>
      <c r="DR538" s="71"/>
      <c r="DS538" s="71"/>
      <c r="DT538" s="71"/>
      <c r="DU538" s="71"/>
      <c r="DV538" s="71"/>
      <c r="DW538" s="71"/>
      <c r="DX538" s="71"/>
      <c r="DY538" s="71"/>
      <c r="DZ538" s="71"/>
      <c r="EA538" s="71"/>
      <c r="EB538" s="71"/>
      <c r="EC538" s="71"/>
      <c r="ED538" s="71"/>
      <c r="EE538" s="71"/>
      <c r="EF538" s="71"/>
      <c r="EG538" s="71"/>
      <c r="EH538" s="71"/>
      <c r="EI538" s="71"/>
      <c r="EJ538" s="71"/>
      <c r="EK538" s="71"/>
      <c r="EL538" s="71"/>
      <c r="EM538" s="71"/>
      <c r="EN538" s="71"/>
      <c r="EO538" s="71"/>
      <c r="EP538" s="71"/>
      <c r="EQ538" s="71"/>
      <c r="ER538" s="71"/>
      <c r="ES538" s="71"/>
      <c r="ET538" s="71"/>
      <c r="EU538" s="71"/>
      <c r="EV538" s="71"/>
      <c r="EW538" s="71"/>
      <c r="EX538" s="71"/>
      <c r="EY538" s="71"/>
      <c r="EZ538" s="71"/>
      <c r="FA538" s="71"/>
      <c r="FB538" s="71"/>
      <c r="FC538" s="71"/>
      <c r="FD538" s="71"/>
      <c r="FE538" s="71"/>
      <c r="FF538" s="71"/>
      <c r="FG538" s="71"/>
      <c r="FH538" s="71"/>
      <c r="FI538" s="71"/>
      <c r="FJ538" s="71"/>
      <c r="FK538" s="71"/>
      <c r="FL538" s="71"/>
    </row>
    <row r="539" spans="9:168" x14ac:dyDescent="0.2">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98"/>
      <c r="AG539" s="71"/>
      <c r="AH539" s="71"/>
      <c r="AI539" s="71"/>
      <c r="AJ539" s="71"/>
      <c r="AK539" s="71"/>
      <c r="AL539" s="98"/>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c r="CS539" s="71"/>
      <c r="CT539" s="71"/>
      <c r="CU539" s="71"/>
      <c r="CV539" s="71"/>
      <c r="CW539" s="71"/>
      <c r="CX539" s="71"/>
      <c r="CY539" s="71"/>
      <c r="CZ539" s="71"/>
      <c r="DA539" s="71"/>
      <c r="DB539" s="71"/>
      <c r="DC539" s="71"/>
      <c r="DD539" s="71"/>
      <c r="DE539" s="71"/>
      <c r="DF539" s="71"/>
      <c r="DG539" s="71"/>
      <c r="DH539" s="71"/>
      <c r="DI539" s="71"/>
      <c r="DJ539" s="71"/>
      <c r="DK539" s="71"/>
      <c r="DL539" s="71"/>
      <c r="DM539" s="71"/>
      <c r="DN539" s="71"/>
      <c r="DO539" s="71"/>
      <c r="DP539" s="71"/>
      <c r="DQ539" s="71"/>
      <c r="DR539" s="71"/>
      <c r="DS539" s="71"/>
      <c r="DT539" s="71"/>
      <c r="DU539" s="71"/>
      <c r="DV539" s="71"/>
      <c r="DW539" s="71"/>
      <c r="DX539" s="71"/>
      <c r="DY539" s="71"/>
      <c r="DZ539" s="71"/>
      <c r="EA539" s="71"/>
      <c r="EB539" s="71"/>
      <c r="EC539" s="71"/>
      <c r="ED539" s="71"/>
      <c r="EE539" s="71"/>
      <c r="EF539" s="71"/>
      <c r="EG539" s="71"/>
      <c r="EH539" s="71"/>
      <c r="EI539" s="71"/>
      <c r="EJ539" s="71"/>
      <c r="EK539" s="71"/>
      <c r="EL539" s="71"/>
      <c r="EM539" s="71"/>
      <c r="EN539" s="71"/>
      <c r="EO539" s="71"/>
      <c r="EP539" s="71"/>
      <c r="EQ539" s="71"/>
      <c r="ER539" s="71"/>
      <c r="ES539" s="71"/>
      <c r="ET539" s="71"/>
      <c r="EU539" s="71"/>
      <c r="EV539" s="71"/>
      <c r="EW539" s="71"/>
      <c r="EX539" s="71"/>
      <c r="EY539" s="71"/>
      <c r="EZ539" s="71"/>
      <c r="FA539" s="71"/>
      <c r="FB539" s="71"/>
      <c r="FC539" s="71"/>
      <c r="FD539" s="71"/>
      <c r="FE539" s="71"/>
      <c r="FF539" s="71"/>
      <c r="FG539" s="71"/>
      <c r="FH539" s="71"/>
      <c r="FI539" s="71"/>
      <c r="FJ539" s="71"/>
      <c r="FK539" s="71"/>
      <c r="FL539" s="71"/>
    </row>
    <row r="540" spans="9:168" x14ac:dyDescent="0.2">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98"/>
      <c r="AG540" s="71"/>
      <c r="AH540" s="71"/>
      <c r="AI540" s="71"/>
      <c r="AJ540" s="71"/>
      <c r="AK540" s="71"/>
      <c r="AL540" s="98"/>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71"/>
      <c r="CW540" s="71"/>
      <c r="CX540" s="71"/>
      <c r="CY540" s="71"/>
      <c r="CZ540" s="71"/>
      <c r="DA540" s="71"/>
      <c r="DB540" s="71"/>
      <c r="DC540" s="71"/>
      <c r="DD540" s="71"/>
      <c r="DE540" s="71"/>
      <c r="DF540" s="71"/>
      <c r="DG540" s="71"/>
      <c r="DH540" s="71"/>
      <c r="DI540" s="71"/>
      <c r="DJ540" s="71"/>
      <c r="DK540" s="71"/>
      <c r="DL540" s="71"/>
      <c r="DM540" s="71"/>
      <c r="DN540" s="71"/>
      <c r="DO540" s="71"/>
      <c r="DP540" s="71"/>
      <c r="DQ540" s="71"/>
      <c r="DR540" s="71"/>
      <c r="DS540" s="71"/>
      <c r="DT540" s="71"/>
      <c r="DU540" s="71"/>
      <c r="DV540" s="71"/>
      <c r="DW540" s="71"/>
      <c r="DX540" s="71"/>
      <c r="DY540" s="71"/>
      <c r="DZ540" s="71"/>
      <c r="EA540" s="71"/>
      <c r="EB540" s="71"/>
      <c r="EC540" s="71"/>
      <c r="ED540" s="71"/>
      <c r="EE540" s="71"/>
      <c r="EF540" s="71"/>
      <c r="EG540" s="71"/>
      <c r="EH540" s="71"/>
      <c r="EI540" s="71"/>
      <c r="EJ540" s="71"/>
      <c r="EK540" s="71"/>
      <c r="EL540" s="71"/>
      <c r="EM540" s="71"/>
      <c r="EN540" s="71"/>
      <c r="EO540" s="71"/>
      <c r="EP540" s="71"/>
      <c r="EQ540" s="71"/>
      <c r="ER540" s="71"/>
      <c r="ES540" s="71"/>
      <c r="ET540" s="71"/>
      <c r="EU540" s="71"/>
      <c r="EV540" s="71"/>
      <c r="EW540" s="71"/>
      <c r="EX540" s="71"/>
      <c r="EY540" s="71"/>
      <c r="EZ540" s="71"/>
      <c r="FA540" s="71"/>
      <c r="FB540" s="71"/>
      <c r="FC540" s="71"/>
      <c r="FD540" s="71"/>
      <c r="FE540" s="71"/>
      <c r="FF540" s="71"/>
      <c r="FG540" s="71"/>
      <c r="FH540" s="71"/>
      <c r="FI540" s="71"/>
      <c r="FJ540" s="71"/>
      <c r="FK540" s="71"/>
      <c r="FL540" s="71"/>
    </row>
    <row r="541" spans="9:168" x14ac:dyDescent="0.2">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98"/>
      <c r="AG541" s="71"/>
      <c r="AH541" s="71"/>
      <c r="AI541" s="71"/>
      <c r="AJ541" s="71"/>
      <c r="AK541" s="71"/>
      <c r="AL541" s="98"/>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71"/>
      <c r="CW541" s="71"/>
      <c r="CX541" s="71"/>
      <c r="CY541" s="71"/>
      <c r="CZ541" s="71"/>
      <c r="DA541" s="71"/>
      <c r="DB541" s="71"/>
      <c r="DC541" s="71"/>
      <c r="DD541" s="71"/>
      <c r="DE541" s="71"/>
      <c r="DF541" s="71"/>
      <c r="DG541" s="71"/>
      <c r="DH541" s="71"/>
      <c r="DI541" s="71"/>
      <c r="DJ541" s="71"/>
      <c r="DK541" s="71"/>
      <c r="DL541" s="71"/>
      <c r="DM541" s="71"/>
      <c r="DN541" s="71"/>
      <c r="DO541" s="71"/>
      <c r="DP541" s="71"/>
      <c r="DQ541" s="71"/>
      <c r="DR541" s="71"/>
      <c r="DS541" s="71"/>
      <c r="DT541" s="71"/>
      <c r="DU541" s="71"/>
      <c r="DV541" s="71"/>
      <c r="DW541" s="71"/>
      <c r="DX541" s="71"/>
      <c r="DY541" s="71"/>
      <c r="DZ541" s="71"/>
      <c r="EA541" s="71"/>
      <c r="EB541" s="71"/>
      <c r="EC541" s="71"/>
      <c r="ED541" s="71"/>
      <c r="EE541" s="71"/>
      <c r="EF541" s="71"/>
      <c r="EG541" s="71"/>
      <c r="EH541" s="71"/>
      <c r="EI541" s="71"/>
      <c r="EJ541" s="71"/>
      <c r="EK541" s="71"/>
      <c r="EL541" s="71"/>
      <c r="EM541" s="71"/>
      <c r="EN541" s="71"/>
      <c r="EO541" s="71"/>
      <c r="EP541" s="71"/>
      <c r="EQ541" s="71"/>
      <c r="ER541" s="71"/>
      <c r="ES541" s="71"/>
      <c r="ET541" s="71"/>
      <c r="EU541" s="71"/>
      <c r="EV541" s="71"/>
      <c r="EW541" s="71"/>
      <c r="EX541" s="71"/>
      <c r="EY541" s="71"/>
      <c r="EZ541" s="71"/>
      <c r="FA541" s="71"/>
      <c r="FB541" s="71"/>
      <c r="FC541" s="71"/>
      <c r="FD541" s="71"/>
      <c r="FE541" s="71"/>
      <c r="FF541" s="71"/>
      <c r="FG541" s="71"/>
      <c r="FH541" s="71"/>
      <c r="FI541" s="71"/>
      <c r="FJ541" s="71"/>
      <c r="FK541" s="71"/>
      <c r="FL541" s="71"/>
    </row>
    <row r="542" spans="9:168" x14ac:dyDescent="0.2">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98"/>
      <c r="AG542" s="71"/>
      <c r="AH542" s="71"/>
      <c r="AI542" s="71"/>
      <c r="AJ542" s="71"/>
      <c r="AK542" s="71"/>
      <c r="AL542" s="98"/>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c r="CS542" s="71"/>
      <c r="CT542" s="71"/>
      <c r="CU542" s="71"/>
      <c r="CV542" s="71"/>
      <c r="CW542" s="71"/>
      <c r="CX542" s="71"/>
      <c r="CY542" s="71"/>
      <c r="CZ542" s="71"/>
      <c r="DA542" s="71"/>
      <c r="DB542" s="71"/>
      <c r="DC542" s="71"/>
      <c r="DD542" s="71"/>
      <c r="DE542" s="71"/>
      <c r="DF542" s="71"/>
      <c r="DG542" s="71"/>
      <c r="DH542" s="71"/>
      <c r="DI542" s="71"/>
      <c r="DJ542" s="71"/>
      <c r="DK542" s="71"/>
      <c r="DL542" s="71"/>
      <c r="DM542" s="71"/>
      <c r="DN542" s="71"/>
      <c r="DO542" s="71"/>
      <c r="DP542" s="71"/>
      <c r="DQ542" s="71"/>
      <c r="DR542" s="71"/>
      <c r="DS542" s="71"/>
      <c r="DT542" s="71"/>
      <c r="DU542" s="71"/>
      <c r="DV542" s="71"/>
      <c r="DW542" s="71"/>
      <c r="DX542" s="71"/>
      <c r="DY542" s="71"/>
      <c r="DZ542" s="71"/>
      <c r="EA542" s="71"/>
      <c r="EB542" s="71"/>
      <c r="EC542" s="71"/>
      <c r="ED542" s="71"/>
      <c r="EE542" s="71"/>
      <c r="EF542" s="71"/>
      <c r="EG542" s="71"/>
      <c r="EH542" s="71"/>
      <c r="EI542" s="71"/>
      <c r="EJ542" s="71"/>
      <c r="EK542" s="71"/>
      <c r="EL542" s="71"/>
      <c r="EM542" s="71"/>
      <c r="EN542" s="71"/>
      <c r="EO542" s="71"/>
      <c r="EP542" s="71"/>
      <c r="EQ542" s="71"/>
      <c r="ER542" s="71"/>
      <c r="ES542" s="71"/>
      <c r="ET542" s="71"/>
      <c r="EU542" s="71"/>
      <c r="EV542" s="71"/>
      <c r="EW542" s="71"/>
      <c r="EX542" s="71"/>
      <c r="EY542" s="71"/>
      <c r="EZ542" s="71"/>
      <c r="FA542" s="71"/>
      <c r="FB542" s="71"/>
      <c r="FC542" s="71"/>
      <c r="FD542" s="71"/>
      <c r="FE542" s="71"/>
      <c r="FF542" s="71"/>
      <c r="FG542" s="71"/>
      <c r="FH542" s="71"/>
      <c r="FI542" s="71"/>
      <c r="FJ542" s="71"/>
      <c r="FK542" s="71"/>
      <c r="FL542" s="71"/>
    </row>
    <row r="543" spans="9:168" x14ac:dyDescent="0.2">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98"/>
      <c r="AG543" s="71"/>
      <c r="AH543" s="71"/>
      <c r="AI543" s="71"/>
      <c r="AJ543" s="71"/>
      <c r="AK543" s="71"/>
      <c r="AL543" s="98"/>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c r="CS543" s="71"/>
      <c r="CT543" s="71"/>
      <c r="CU543" s="71"/>
      <c r="CV543" s="71"/>
      <c r="CW543" s="71"/>
      <c r="CX543" s="71"/>
      <c r="CY543" s="71"/>
      <c r="CZ543" s="71"/>
      <c r="DA543" s="71"/>
      <c r="DB543" s="71"/>
      <c r="DC543" s="71"/>
      <c r="DD543" s="71"/>
      <c r="DE543" s="71"/>
      <c r="DF543" s="71"/>
      <c r="DG543" s="71"/>
      <c r="DH543" s="71"/>
      <c r="DI543" s="71"/>
      <c r="DJ543" s="71"/>
      <c r="DK543" s="71"/>
      <c r="DL543" s="71"/>
      <c r="DM543" s="71"/>
      <c r="DN543" s="71"/>
      <c r="DO543" s="71"/>
      <c r="DP543" s="71"/>
      <c r="DQ543" s="71"/>
      <c r="DR543" s="71"/>
      <c r="DS543" s="71"/>
      <c r="DT543" s="71"/>
      <c r="DU543" s="71"/>
      <c r="DV543" s="71"/>
      <c r="DW543" s="71"/>
      <c r="DX543" s="71"/>
      <c r="DY543" s="71"/>
      <c r="DZ543" s="71"/>
      <c r="EA543" s="71"/>
      <c r="EB543" s="71"/>
      <c r="EC543" s="71"/>
      <c r="ED543" s="71"/>
      <c r="EE543" s="71"/>
      <c r="EF543" s="71"/>
      <c r="EG543" s="71"/>
      <c r="EH543" s="71"/>
      <c r="EI543" s="71"/>
      <c r="EJ543" s="71"/>
      <c r="EK543" s="71"/>
      <c r="EL543" s="71"/>
      <c r="EM543" s="71"/>
      <c r="EN543" s="71"/>
      <c r="EO543" s="71"/>
      <c r="EP543" s="71"/>
      <c r="EQ543" s="71"/>
      <c r="ER543" s="71"/>
      <c r="ES543" s="71"/>
      <c r="ET543" s="71"/>
      <c r="EU543" s="71"/>
      <c r="EV543" s="71"/>
      <c r="EW543" s="71"/>
      <c r="EX543" s="71"/>
      <c r="EY543" s="71"/>
      <c r="EZ543" s="71"/>
      <c r="FA543" s="71"/>
      <c r="FB543" s="71"/>
      <c r="FC543" s="71"/>
      <c r="FD543" s="71"/>
      <c r="FE543" s="71"/>
      <c r="FF543" s="71"/>
      <c r="FG543" s="71"/>
      <c r="FH543" s="71"/>
      <c r="FI543" s="71"/>
      <c r="FJ543" s="71"/>
      <c r="FK543" s="71"/>
      <c r="FL543" s="71"/>
    </row>
    <row r="544" spans="9:168" x14ac:dyDescent="0.2">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98"/>
      <c r="AG544" s="71"/>
      <c r="AH544" s="71"/>
      <c r="AI544" s="71"/>
      <c r="AJ544" s="71"/>
      <c r="AK544" s="71"/>
      <c r="AL544" s="98"/>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71"/>
      <c r="CW544" s="71"/>
      <c r="CX544" s="71"/>
      <c r="CY544" s="71"/>
      <c r="CZ544" s="71"/>
      <c r="DA544" s="71"/>
      <c r="DB544" s="71"/>
      <c r="DC544" s="71"/>
      <c r="DD544" s="71"/>
      <c r="DE544" s="71"/>
      <c r="DF544" s="71"/>
      <c r="DG544" s="71"/>
      <c r="DH544" s="71"/>
      <c r="DI544" s="71"/>
      <c r="DJ544" s="71"/>
      <c r="DK544" s="71"/>
      <c r="DL544" s="71"/>
      <c r="DM544" s="71"/>
      <c r="DN544" s="71"/>
      <c r="DO544" s="71"/>
      <c r="DP544" s="71"/>
      <c r="DQ544" s="71"/>
      <c r="DR544" s="71"/>
      <c r="DS544" s="71"/>
      <c r="DT544" s="71"/>
      <c r="DU544" s="71"/>
      <c r="DV544" s="71"/>
      <c r="DW544" s="71"/>
      <c r="DX544" s="71"/>
      <c r="DY544" s="71"/>
      <c r="DZ544" s="71"/>
      <c r="EA544" s="71"/>
      <c r="EB544" s="71"/>
      <c r="EC544" s="71"/>
      <c r="ED544" s="71"/>
      <c r="EE544" s="71"/>
      <c r="EF544" s="71"/>
      <c r="EG544" s="71"/>
      <c r="EH544" s="71"/>
      <c r="EI544" s="71"/>
      <c r="EJ544" s="71"/>
      <c r="EK544" s="71"/>
      <c r="EL544" s="71"/>
      <c r="EM544" s="71"/>
      <c r="EN544" s="71"/>
      <c r="EO544" s="71"/>
      <c r="EP544" s="71"/>
      <c r="EQ544" s="71"/>
      <c r="ER544" s="71"/>
      <c r="ES544" s="71"/>
      <c r="ET544" s="71"/>
      <c r="EU544" s="71"/>
      <c r="EV544" s="71"/>
      <c r="EW544" s="71"/>
      <c r="EX544" s="71"/>
      <c r="EY544" s="71"/>
      <c r="EZ544" s="71"/>
      <c r="FA544" s="71"/>
      <c r="FB544" s="71"/>
      <c r="FC544" s="71"/>
      <c r="FD544" s="71"/>
      <c r="FE544" s="71"/>
      <c r="FF544" s="71"/>
      <c r="FG544" s="71"/>
      <c r="FH544" s="71"/>
      <c r="FI544" s="71"/>
      <c r="FJ544" s="71"/>
      <c r="FK544" s="71"/>
      <c r="FL544" s="71"/>
    </row>
    <row r="545" spans="9:168" x14ac:dyDescent="0.2">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98"/>
      <c r="AG545" s="71"/>
      <c r="AH545" s="71"/>
      <c r="AI545" s="71"/>
      <c r="AJ545" s="71"/>
      <c r="AK545" s="71"/>
      <c r="AL545" s="98"/>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c r="CS545" s="71"/>
      <c r="CT545" s="71"/>
      <c r="CU545" s="71"/>
      <c r="CV545" s="71"/>
      <c r="CW545" s="71"/>
      <c r="CX545" s="71"/>
      <c r="CY545" s="71"/>
      <c r="CZ545" s="71"/>
      <c r="DA545" s="71"/>
      <c r="DB545" s="71"/>
      <c r="DC545" s="71"/>
      <c r="DD545" s="71"/>
      <c r="DE545" s="71"/>
      <c r="DF545" s="71"/>
      <c r="DG545" s="71"/>
      <c r="DH545" s="71"/>
      <c r="DI545" s="71"/>
      <c r="DJ545" s="71"/>
      <c r="DK545" s="71"/>
      <c r="DL545" s="71"/>
      <c r="DM545" s="71"/>
      <c r="DN545" s="71"/>
      <c r="DO545" s="71"/>
      <c r="DP545" s="71"/>
      <c r="DQ545" s="71"/>
      <c r="DR545" s="71"/>
      <c r="DS545" s="71"/>
      <c r="DT545" s="71"/>
      <c r="DU545" s="71"/>
      <c r="DV545" s="71"/>
      <c r="DW545" s="71"/>
      <c r="DX545" s="71"/>
      <c r="DY545" s="71"/>
      <c r="DZ545" s="71"/>
      <c r="EA545" s="71"/>
      <c r="EB545" s="71"/>
      <c r="EC545" s="71"/>
      <c r="ED545" s="71"/>
      <c r="EE545" s="71"/>
      <c r="EF545" s="71"/>
      <c r="EG545" s="71"/>
      <c r="EH545" s="71"/>
      <c r="EI545" s="71"/>
      <c r="EJ545" s="71"/>
      <c r="EK545" s="71"/>
      <c r="EL545" s="71"/>
      <c r="EM545" s="71"/>
      <c r="EN545" s="71"/>
      <c r="EO545" s="71"/>
      <c r="EP545" s="71"/>
      <c r="EQ545" s="71"/>
      <c r="ER545" s="71"/>
      <c r="ES545" s="71"/>
      <c r="ET545" s="71"/>
      <c r="EU545" s="71"/>
      <c r="EV545" s="71"/>
      <c r="EW545" s="71"/>
      <c r="EX545" s="71"/>
      <c r="EY545" s="71"/>
      <c r="EZ545" s="71"/>
      <c r="FA545" s="71"/>
      <c r="FB545" s="71"/>
      <c r="FC545" s="71"/>
      <c r="FD545" s="71"/>
      <c r="FE545" s="71"/>
      <c r="FF545" s="71"/>
      <c r="FG545" s="71"/>
      <c r="FH545" s="71"/>
      <c r="FI545" s="71"/>
      <c r="FJ545" s="71"/>
      <c r="FK545" s="71"/>
      <c r="FL545" s="71"/>
    </row>
    <row r="546" spans="9:168" x14ac:dyDescent="0.2">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98"/>
      <c r="AG546" s="71"/>
      <c r="AH546" s="71"/>
      <c r="AI546" s="71"/>
      <c r="AJ546" s="71"/>
      <c r="AK546" s="71"/>
      <c r="AL546" s="98"/>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c r="CS546" s="71"/>
      <c r="CT546" s="71"/>
      <c r="CU546" s="71"/>
      <c r="CV546" s="71"/>
      <c r="CW546" s="71"/>
      <c r="CX546" s="71"/>
      <c r="CY546" s="71"/>
      <c r="CZ546" s="71"/>
      <c r="DA546" s="71"/>
      <c r="DB546" s="71"/>
      <c r="DC546" s="71"/>
      <c r="DD546" s="71"/>
      <c r="DE546" s="71"/>
      <c r="DF546" s="71"/>
      <c r="DG546" s="71"/>
      <c r="DH546" s="71"/>
      <c r="DI546" s="71"/>
      <c r="DJ546" s="71"/>
      <c r="DK546" s="71"/>
      <c r="DL546" s="71"/>
      <c r="DM546" s="71"/>
      <c r="DN546" s="71"/>
      <c r="DO546" s="71"/>
      <c r="DP546" s="71"/>
      <c r="DQ546" s="71"/>
      <c r="DR546" s="71"/>
      <c r="DS546" s="71"/>
      <c r="DT546" s="71"/>
      <c r="DU546" s="71"/>
      <c r="DV546" s="71"/>
      <c r="DW546" s="71"/>
      <c r="DX546" s="71"/>
      <c r="DY546" s="71"/>
      <c r="DZ546" s="71"/>
      <c r="EA546" s="71"/>
      <c r="EB546" s="71"/>
      <c r="EC546" s="71"/>
      <c r="ED546" s="71"/>
      <c r="EE546" s="71"/>
      <c r="EF546" s="71"/>
      <c r="EG546" s="71"/>
      <c r="EH546" s="71"/>
      <c r="EI546" s="71"/>
      <c r="EJ546" s="71"/>
      <c r="EK546" s="71"/>
      <c r="EL546" s="71"/>
      <c r="EM546" s="71"/>
      <c r="EN546" s="71"/>
      <c r="EO546" s="71"/>
      <c r="EP546" s="71"/>
      <c r="EQ546" s="71"/>
      <c r="ER546" s="71"/>
      <c r="ES546" s="71"/>
      <c r="ET546" s="71"/>
      <c r="EU546" s="71"/>
      <c r="EV546" s="71"/>
      <c r="EW546" s="71"/>
      <c r="EX546" s="71"/>
      <c r="EY546" s="71"/>
      <c r="EZ546" s="71"/>
      <c r="FA546" s="71"/>
      <c r="FB546" s="71"/>
      <c r="FC546" s="71"/>
      <c r="FD546" s="71"/>
      <c r="FE546" s="71"/>
      <c r="FF546" s="71"/>
      <c r="FG546" s="71"/>
      <c r="FH546" s="71"/>
      <c r="FI546" s="71"/>
      <c r="FJ546" s="71"/>
      <c r="FK546" s="71"/>
      <c r="FL546" s="71"/>
    </row>
    <row r="547" spans="9:168" x14ac:dyDescent="0.2">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98"/>
      <c r="AG547" s="71"/>
      <c r="AH547" s="71"/>
      <c r="AI547" s="71"/>
      <c r="AJ547" s="71"/>
      <c r="AK547" s="71"/>
      <c r="AL547" s="98"/>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c r="CS547" s="71"/>
      <c r="CT547" s="71"/>
      <c r="CU547" s="71"/>
      <c r="CV547" s="71"/>
      <c r="CW547" s="71"/>
      <c r="CX547" s="71"/>
      <c r="CY547" s="71"/>
      <c r="CZ547" s="71"/>
      <c r="DA547" s="71"/>
      <c r="DB547" s="71"/>
      <c r="DC547" s="71"/>
      <c r="DD547" s="71"/>
      <c r="DE547" s="71"/>
      <c r="DF547" s="71"/>
      <c r="DG547" s="71"/>
      <c r="DH547" s="71"/>
      <c r="DI547" s="71"/>
      <c r="DJ547" s="71"/>
      <c r="DK547" s="71"/>
      <c r="DL547" s="71"/>
      <c r="DM547" s="71"/>
      <c r="DN547" s="71"/>
      <c r="DO547" s="71"/>
      <c r="DP547" s="71"/>
      <c r="DQ547" s="71"/>
      <c r="DR547" s="71"/>
      <c r="DS547" s="71"/>
      <c r="DT547" s="71"/>
      <c r="DU547" s="71"/>
      <c r="DV547" s="71"/>
      <c r="DW547" s="71"/>
      <c r="DX547" s="71"/>
      <c r="DY547" s="71"/>
      <c r="DZ547" s="71"/>
      <c r="EA547" s="71"/>
      <c r="EB547" s="71"/>
      <c r="EC547" s="71"/>
      <c r="ED547" s="71"/>
      <c r="EE547" s="71"/>
      <c r="EF547" s="71"/>
      <c r="EG547" s="71"/>
      <c r="EH547" s="71"/>
      <c r="EI547" s="71"/>
      <c r="EJ547" s="71"/>
      <c r="EK547" s="71"/>
      <c r="EL547" s="71"/>
      <c r="EM547" s="71"/>
      <c r="EN547" s="71"/>
      <c r="EO547" s="71"/>
      <c r="EP547" s="71"/>
      <c r="EQ547" s="71"/>
      <c r="ER547" s="71"/>
      <c r="ES547" s="71"/>
      <c r="ET547" s="71"/>
      <c r="EU547" s="71"/>
      <c r="EV547" s="71"/>
      <c r="EW547" s="71"/>
      <c r="EX547" s="71"/>
      <c r="EY547" s="71"/>
      <c r="EZ547" s="71"/>
      <c r="FA547" s="71"/>
      <c r="FB547" s="71"/>
      <c r="FC547" s="71"/>
      <c r="FD547" s="71"/>
      <c r="FE547" s="71"/>
      <c r="FF547" s="71"/>
      <c r="FG547" s="71"/>
      <c r="FH547" s="71"/>
      <c r="FI547" s="71"/>
      <c r="FJ547" s="71"/>
      <c r="FK547" s="71"/>
      <c r="FL547" s="71"/>
    </row>
    <row r="548" spans="9:168" x14ac:dyDescent="0.2">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98"/>
      <c r="AG548" s="71"/>
      <c r="AH548" s="71"/>
      <c r="AI548" s="71"/>
      <c r="AJ548" s="71"/>
      <c r="AK548" s="71"/>
      <c r="AL548" s="98"/>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71"/>
      <c r="CW548" s="71"/>
      <c r="CX548" s="71"/>
      <c r="CY548" s="71"/>
      <c r="CZ548" s="71"/>
      <c r="DA548" s="71"/>
      <c r="DB548" s="71"/>
      <c r="DC548" s="71"/>
      <c r="DD548" s="71"/>
      <c r="DE548" s="71"/>
      <c r="DF548" s="71"/>
      <c r="DG548" s="71"/>
      <c r="DH548" s="71"/>
      <c r="DI548" s="71"/>
      <c r="DJ548" s="71"/>
      <c r="DK548" s="71"/>
      <c r="DL548" s="71"/>
      <c r="DM548" s="71"/>
      <c r="DN548" s="71"/>
      <c r="DO548" s="71"/>
      <c r="DP548" s="71"/>
      <c r="DQ548" s="71"/>
      <c r="DR548" s="71"/>
      <c r="DS548" s="71"/>
      <c r="DT548" s="71"/>
      <c r="DU548" s="71"/>
      <c r="DV548" s="71"/>
      <c r="DW548" s="71"/>
      <c r="DX548" s="71"/>
      <c r="DY548" s="71"/>
      <c r="DZ548" s="71"/>
      <c r="EA548" s="71"/>
      <c r="EB548" s="71"/>
      <c r="EC548" s="71"/>
      <c r="ED548" s="71"/>
      <c r="EE548" s="71"/>
      <c r="EF548" s="71"/>
      <c r="EG548" s="71"/>
      <c r="EH548" s="71"/>
      <c r="EI548" s="71"/>
      <c r="EJ548" s="71"/>
      <c r="EK548" s="71"/>
      <c r="EL548" s="71"/>
      <c r="EM548" s="71"/>
      <c r="EN548" s="71"/>
      <c r="EO548" s="71"/>
      <c r="EP548" s="71"/>
      <c r="EQ548" s="71"/>
      <c r="ER548" s="71"/>
      <c r="ES548" s="71"/>
      <c r="ET548" s="71"/>
      <c r="EU548" s="71"/>
      <c r="EV548" s="71"/>
      <c r="EW548" s="71"/>
      <c r="EX548" s="71"/>
      <c r="EY548" s="71"/>
      <c r="EZ548" s="71"/>
      <c r="FA548" s="71"/>
      <c r="FB548" s="71"/>
      <c r="FC548" s="71"/>
      <c r="FD548" s="71"/>
      <c r="FE548" s="71"/>
      <c r="FF548" s="71"/>
      <c r="FG548" s="71"/>
      <c r="FH548" s="71"/>
      <c r="FI548" s="71"/>
      <c r="FJ548" s="71"/>
      <c r="FK548" s="71"/>
      <c r="FL548" s="71"/>
    </row>
    <row r="549" spans="9:168" x14ac:dyDescent="0.2">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98"/>
      <c r="AG549" s="71"/>
      <c r="AH549" s="71"/>
      <c r="AI549" s="71"/>
      <c r="AJ549" s="71"/>
      <c r="AK549" s="71"/>
      <c r="AL549" s="98"/>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c r="CS549" s="71"/>
      <c r="CT549" s="71"/>
      <c r="CU549" s="71"/>
      <c r="CV549" s="71"/>
      <c r="CW549" s="71"/>
      <c r="CX549" s="71"/>
      <c r="CY549" s="71"/>
      <c r="CZ549" s="71"/>
      <c r="DA549" s="71"/>
      <c r="DB549" s="71"/>
      <c r="DC549" s="71"/>
      <c r="DD549" s="71"/>
      <c r="DE549" s="71"/>
      <c r="DF549" s="71"/>
      <c r="DG549" s="71"/>
      <c r="DH549" s="71"/>
      <c r="DI549" s="71"/>
      <c r="DJ549" s="71"/>
      <c r="DK549" s="71"/>
      <c r="DL549" s="71"/>
      <c r="DM549" s="71"/>
      <c r="DN549" s="71"/>
      <c r="DO549" s="71"/>
      <c r="DP549" s="71"/>
      <c r="DQ549" s="71"/>
      <c r="DR549" s="71"/>
      <c r="DS549" s="71"/>
      <c r="DT549" s="71"/>
      <c r="DU549" s="71"/>
      <c r="DV549" s="71"/>
      <c r="DW549" s="71"/>
      <c r="DX549" s="71"/>
      <c r="DY549" s="71"/>
      <c r="DZ549" s="71"/>
      <c r="EA549" s="71"/>
      <c r="EB549" s="71"/>
      <c r="EC549" s="71"/>
      <c r="ED549" s="71"/>
      <c r="EE549" s="71"/>
      <c r="EF549" s="71"/>
      <c r="EG549" s="71"/>
      <c r="EH549" s="71"/>
      <c r="EI549" s="71"/>
      <c r="EJ549" s="71"/>
      <c r="EK549" s="71"/>
      <c r="EL549" s="71"/>
      <c r="EM549" s="71"/>
      <c r="EN549" s="71"/>
      <c r="EO549" s="71"/>
      <c r="EP549" s="71"/>
      <c r="EQ549" s="71"/>
      <c r="ER549" s="71"/>
      <c r="ES549" s="71"/>
      <c r="ET549" s="71"/>
      <c r="EU549" s="71"/>
      <c r="EV549" s="71"/>
      <c r="EW549" s="71"/>
      <c r="EX549" s="71"/>
      <c r="EY549" s="71"/>
      <c r="EZ549" s="71"/>
      <c r="FA549" s="71"/>
      <c r="FB549" s="71"/>
      <c r="FC549" s="71"/>
      <c r="FD549" s="71"/>
      <c r="FE549" s="71"/>
      <c r="FF549" s="71"/>
      <c r="FG549" s="71"/>
      <c r="FH549" s="71"/>
      <c r="FI549" s="71"/>
      <c r="FJ549" s="71"/>
      <c r="FK549" s="71"/>
      <c r="FL549" s="71"/>
    </row>
    <row r="550" spans="9:168" x14ac:dyDescent="0.2">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98"/>
      <c r="AG550" s="71"/>
      <c r="AH550" s="71"/>
      <c r="AI550" s="71"/>
      <c r="AJ550" s="71"/>
      <c r="AK550" s="71"/>
      <c r="AL550" s="98"/>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c r="CS550" s="71"/>
      <c r="CT550" s="71"/>
      <c r="CU550" s="71"/>
      <c r="CV550" s="71"/>
      <c r="CW550" s="71"/>
      <c r="CX550" s="71"/>
      <c r="CY550" s="71"/>
      <c r="CZ550" s="71"/>
      <c r="DA550" s="71"/>
      <c r="DB550" s="71"/>
      <c r="DC550" s="71"/>
      <c r="DD550" s="71"/>
      <c r="DE550" s="71"/>
      <c r="DF550" s="71"/>
      <c r="DG550" s="71"/>
      <c r="DH550" s="71"/>
      <c r="DI550" s="71"/>
      <c r="DJ550" s="71"/>
      <c r="DK550" s="71"/>
      <c r="DL550" s="71"/>
      <c r="DM550" s="71"/>
      <c r="DN550" s="71"/>
      <c r="DO550" s="71"/>
      <c r="DP550" s="71"/>
      <c r="DQ550" s="71"/>
      <c r="DR550" s="71"/>
      <c r="DS550" s="71"/>
      <c r="DT550" s="71"/>
      <c r="DU550" s="71"/>
      <c r="DV550" s="71"/>
      <c r="DW550" s="71"/>
      <c r="DX550" s="71"/>
      <c r="DY550" s="71"/>
      <c r="DZ550" s="71"/>
      <c r="EA550" s="71"/>
      <c r="EB550" s="71"/>
      <c r="EC550" s="71"/>
      <c r="ED550" s="71"/>
      <c r="EE550" s="71"/>
      <c r="EF550" s="71"/>
      <c r="EG550" s="71"/>
      <c r="EH550" s="71"/>
      <c r="EI550" s="71"/>
      <c r="EJ550" s="71"/>
      <c r="EK550" s="71"/>
      <c r="EL550" s="71"/>
      <c r="EM550" s="71"/>
      <c r="EN550" s="71"/>
      <c r="EO550" s="71"/>
      <c r="EP550" s="71"/>
      <c r="EQ550" s="71"/>
      <c r="ER550" s="71"/>
      <c r="ES550" s="71"/>
      <c r="ET550" s="71"/>
      <c r="EU550" s="71"/>
      <c r="EV550" s="71"/>
      <c r="EW550" s="71"/>
      <c r="EX550" s="71"/>
      <c r="EY550" s="71"/>
      <c r="EZ550" s="71"/>
      <c r="FA550" s="71"/>
      <c r="FB550" s="71"/>
      <c r="FC550" s="71"/>
      <c r="FD550" s="71"/>
      <c r="FE550" s="71"/>
      <c r="FF550" s="71"/>
      <c r="FG550" s="71"/>
      <c r="FH550" s="71"/>
      <c r="FI550" s="71"/>
      <c r="FJ550" s="71"/>
      <c r="FK550" s="71"/>
      <c r="FL550" s="71"/>
    </row>
    <row r="551" spans="9:168" x14ac:dyDescent="0.2">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98"/>
      <c r="AG551" s="71"/>
      <c r="AH551" s="71"/>
      <c r="AI551" s="71"/>
      <c r="AJ551" s="71"/>
      <c r="AK551" s="71"/>
      <c r="AL551" s="98"/>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71"/>
      <c r="CW551" s="71"/>
      <c r="CX551" s="71"/>
      <c r="CY551" s="71"/>
      <c r="CZ551" s="71"/>
      <c r="DA551" s="71"/>
      <c r="DB551" s="71"/>
      <c r="DC551" s="71"/>
      <c r="DD551" s="71"/>
      <c r="DE551" s="71"/>
      <c r="DF551" s="71"/>
      <c r="DG551" s="71"/>
      <c r="DH551" s="71"/>
      <c r="DI551" s="71"/>
      <c r="DJ551" s="71"/>
      <c r="DK551" s="71"/>
      <c r="DL551" s="71"/>
      <c r="DM551" s="71"/>
      <c r="DN551" s="71"/>
      <c r="DO551" s="71"/>
      <c r="DP551" s="71"/>
      <c r="DQ551" s="71"/>
      <c r="DR551" s="71"/>
      <c r="DS551" s="71"/>
      <c r="DT551" s="71"/>
      <c r="DU551" s="71"/>
      <c r="DV551" s="71"/>
      <c r="DW551" s="71"/>
      <c r="DX551" s="71"/>
      <c r="DY551" s="71"/>
      <c r="DZ551" s="71"/>
      <c r="EA551" s="71"/>
      <c r="EB551" s="71"/>
      <c r="EC551" s="71"/>
      <c r="ED551" s="71"/>
      <c r="EE551" s="71"/>
      <c r="EF551" s="71"/>
      <c r="EG551" s="71"/>
      <c r="EH551" s="71"/>
      <c r="EI551" s="71"/>
      <c r="EJ551" s="71"/>
      <c r="EK551" s="71"/>
      <c r="EL551" s="71"/>
      <c r="EM551" s="71"/>
      <c r="EN551" s="71"/>
      <c r="EO551" s="71"/>
      <c r="EP551" s="71"/>
      <c r="EQ551" s="71"/>
      <c r="ER551" s="71"/>
      <c r="ES551" s="71"/>
      <c r="ET551" s="71"/>
      <c r="EU551" s="71"/>
      <c r="EV551" s="71"/>
      <c r="EW551" s="71"/>
      <c r="EX551" s="71"/>
      <c r="EY551" s="71"/>
      <c r="EZ551" s="71"/>
      <c r="FA551" s="71"/>
      <c r="FB551" s="71"/>
      <c r="FC551" s="71"/>
      <c r="FD551" s="71"/>
      <c r="FE551" s="71"/>
      <c r="FF551" s="71"/>
      <c r="FG551" s="71"/>
      <c r="FH551" s="71"/>
      <c r="FI551" s="71"/>
      <c r="FJ551" s="71"/>
      <c r="FK551" s="71"/>
      <c r="FL551" s="71"/>
    </row>
    <row r="552" spans="9:168" x14ac:dyDescent="0.2">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98"/>
      <c r="AG552" s="71"/>
      <c r="AH552" s="71"/>
      <c r="AI552" s="71"/>
      <c r="AJ552" s="71"/>
      <c r="AK552" s="71"/>
      <c r="AL552" s="98"/>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c r="CS552" s="71"/>
      <c r="CT552" s="71"/>
      <c r="CU552" s="71"/>
      <c r="CV552" s="71"/>
      <c r="CW552" s="71"/>
      <c r="CX552" s="71"/>
      <c r="CY552" s="71"/>
      <c r="CZ552" s="71"/>
      <c r="DA552" s="71"/>
      <c r="DB552" s="71"/>
      <c r="DC552" s="71"/>
      <c r="DD552" s="71"/>
      <c r="DE552" s="71"/>
      <c r="DF552" s="71"/>
      <c r="DG552" s="71"/>
      <c r="DH552" s="71"/>
      <c r="DI552" s="71"/>
      <c r="DJ552" s="71"/>
      <c r="DK552" s="71"/>
      <c r="DL552" s="71"/>
      <c r="DM552" s="71"/>
      <c r="DN552" s="71"/>
      <c r="DO552" s="71"/>
      <c r="DP552" s="71"/>
      <c r="DQ552" s="71"/>
      <c r="DR552" s="71"/>
      <c r="DS552" s="71"/>
      <c r="DT552" s="71"/>
      <c r="DU552" s="71"/>
      <c r="DV552" s="71"/>
      <c r="DW552" s="71"/>
      <c r="DX552" s="71"/>
      <c r="DY552" s="71"/>
      <c r="DZ552" s="71"/>
      <c r="EA552" s="71"/>
      <c r="EB552" s="71"/>
      <c r="EC552" s="71"/>
      <c r="ED552" s="71"/>
      <c r="EE552" s="71"/>
      <c r="EF552" s="71"/>
      <c r="EG552" s="71"/>
      <c r="EH552" s="71"/>
      <c r="EI552" s="71"/>
      <c r="EJ552" s="71"/>
      <c r="EK552" s="71"/>
      <c r="EL552" s="71"/>
      <c r="EM552" s="71"/>
      <c r="EN552" s="71"/>
      <c r="EO552" s="71"/>
      <c r="EP552" s="71"/>
      <c r="EQ552" s="71"/>
      <c r="ER552" s="71"/>
      <c r="ES552" s="71"/>
      <c r="ET552" s="71"/>
      <c r="EU552" s="71"/>
      <c r="EV552" s="71"/>
      <c r="EW552" s="71"/>
      <c r="EX552" s="71"/>
      <c r="EY552" s="71"/>
      <c r="EZ552" s="71"/>
      <c r="FA552" s="71"/>
      <c r="FB552" s="71"/>
      <c r="FC552" s="71"/>
      <c r="FD552" s="71"/>
      <c r="FE552" s="71"/>
      <c r="FF552" s="71"/>
      <c r="FG552" s="71"/>
      <c r="FH552" s="71"/>
      <c r="FI552" s="71"/>
      <c r="FJ552" s="71"/>
      <c r="FK552" s="71"/>
      <c r="FL552" s="71"/>
    </row>
    <row r="553" spans="9:168" x14ac:dyDescent="0.2">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98"/>
      <c r="AG553" s="71"/>
      <c r="AH553" s="71"/>
      <c r="AI553" s="71"/>
      <c r="AJ553" s="71"/>
      <c r="AK553" s="71"/>
      <c r="AL553" s="98"/>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c r="CS553" s="71"/>
      <c r="CT553" s="71"/>
      <c r="CU553" s="71"/>
      <c r="CV553" s="71"/>
      <c r="CW553" s="71"/>
      <c r="CX553" s="71"/>
      <c r="CY553" s="71"/>
      <c r="CZ553" s="71"/>
      <c r="DA553" s="71"/>
      <c r="DB553" s="71"/>
      <c r="DC553" s="71"/>
      <c r="DD553" s="71"/>
      <c r="DE553" s="71"/>
      <c r="DF553" s="71"/>
      <c r="DG553" s="71"/>
      <c r="DH553" s="71"/>
      <c r="DI553" s="71"/>
      <c r="DJ553" s="71"/>
      <c r="DK553" s="71"/>
      <c r="DL553" s="71"/>
      <c r="DM553" s="71"/>
      <c r="DN553" s="71"/>
      <c r="DO553" s="71"/>
      <c r="DP553" s="71"/>
      <c r="DQ553" s="71"/>
      <c r="DR553" s="71"/>
      <c r="DS553" s="71"/>
      <c r="DT553" s="71"/>
      <c r="DU553" s="71"/>
      <c r="DV553" s="71"/>
      <c r="DW553" s="71"/>
      <c r="DX553" s="71"/>
      <c r="DY553" s="71"/>
      <c r="DZ553" s="71"/>
      <c r="EA553" s="71"/>
      <c r="EB553" s="71"/>
      <c r="EC553" s="71"/>
      <c r="ED553" s="71"/>
      <c r="EE553" s="71"/>
      <c r="EF553" s="71"/>
      <c r="EG553" s="71"/>
      <c r="EH553" s="71"/>
      <c r="EI553" s="71"/>
      <c r="EJ553" s="71"/>
      <c r="EK553" s="71"/>
      <c r="EL553" s="71"/>
      <c r="EM553" s="71"/>
      <c r="EN553" s="71"/>
      <c r="EO553" s="71"/>
      <c r="EP553" s="71"/>
      <c r="EQ553" s="71"/>
      <c r="ER553" s="71"/>
      <c r="ES553" s="71"/>
      <c r="ET553" s="71"/>
      <c r="EU553" s="71"/>
      <c r="EV553" s="71"/>
      <c r="EW553" s="71"/>
      <c r="EX553" s="71"/>
      <c r="EY553" s="71"/>
      <c r="EZ553" s="71"/>
      <c r="FA553" s="71"/>
      <c r="FB553" s="71"/>
      <c r="FC553" s="71"/>
      <c r="FD553" s="71"/>
      <c r="FE553" s="71"/>
      <c r="FF553" s="71"/>
      <c r="FG553" s="71"/>
      <c r="FH553" s="71"/>
      <c r="FI553" s="71"/>
      <c r="FJ553" s="71"/>
      <c r="FK553" s="71"/>
      <c r="FL553" s="71"/>
    </row>
    <row r="554" spans="9:168" x14ac:dyDescent="0.2">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98"/>
      <c r="AG554" s="71"/>
      <c r="AH554" s="71"/>
      <c r="AI554" s="71"/>
      <c r="AJ554" s="71"/>
      <c r="AK554" s="71"/>
      <c r="AL554" s="98"/>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c r="CS554" s="71"/>
      <c r="CT554" s="71"/>
      <c r="CU554" s="71"/>
      <c r="CV554" s="71"/>
      <c r="CW554" s="71"/>
      <c r="CX554" s="71"/>
      <c r="CY554" s="71"/>
      <c r="CZ554" s="71"/>
      <c r="DA554" s="71"/>
      <c r="DB554" s="71"/>
      <c r="DC554" s="71"/>
      <c r="DD554" s="71"/>
      <c r="DE554" s="71"/>
      <c r="DF554" s="71"/>
      <c r="DG554" s="71"/>
      <c r="DH554" s="71"/>
      <c r="DI554" s="71"/>
      <c r="DJ554" s="71"/>
      <c r="DK554" s="71"/>
      <c r="DL554" s="71"/>
      <c r="DM554" s="71"/>
      <c r="DN554" s="71"/>
      <c r="DO554" s="71"/>
      <c r="DP554" s="71"/>
      <c r="DQ554" s="71"/>
      <c r="DR554" s="71"/>
      <c r="DS554" s="71"/>
      <c r="DT554" s="71"/>
      <c r="DU554" s="71"/>
      <c r="DV554" s="71"/>
      <c r="DW554" s="71"/>
      <c r="DX554" s="71"/>
      <c r="DY554" s="71"/>
      <c r="DZ554" s="71"/>
      <c r="EA554" s="71"/>
      <c r="EB554" s="71"/>
      <c r="EC554" s="71"/>
      <c r="ED554" s="71"/>
      <c r="EE554" s="71"/>
      <c r="EF554" s="71"/>
      <c r="EG554" s="71"/>
      <c r="EH554" s="71"/>
      <c r="EI554" s="71"/>
      <c r="EJ554" s="71"/>
      <c r="EK554" s="71"/>
      <c r="EL554" s="71"/>
      <c r="EM554" s="71"/>
      <c r="EN554" s="71"/>
      <c r="EO554" s="71"/>
      <c r="EP554" s="71"/>
      <c r="EQ554" s="71"/>
      <c r="ER554" s="71"/>
      <c r="ES554" s="71"/>
      <c r="ET554" s="71"/>
      <c r="EU554" s="71"/>
      <c r="EV554" s="71"/>
      <c r="EW554" s="71"/>
      <c r="EX554" s="71"/>
      <c r="EY554" s="71"/>
      <c r="EZ554" s="71"/>
      <c r="FA554" s="71"/>
      <c r="FB554" s="71"/>
      <c r="FC554" s="71"/>
      <c r="FD554" s="71"/>
      <c r="FE554" s="71"/>
      <c r="FF554" s="71"/>
      <c r="FG554" s="71"/>
      <c r="FH554" s="71"/>
      <c r="FI554" s="71"/>
      <c r="FJ554" s="71"/>
      <c r="FK554" s="71"/>
      <c r="FL554" s="71"/>
    </row>
    <row r="555" spans="9:168" x14ac:dyDescent="0.2">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98"/>
      <c r="AG555" s="71"/>
      <c r="AH555" s="71"/>
      <c r="AI555" s="71"/>
      <c r="AJ555" s="71"/>
      <c r="AK555" s="71"/>
      <c r="AL555" s="98"/>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c r="CS555" s="71"/>
      <c r="CT555" s="71"/>
      <c r="CU555" s="71"/>
      <c r="CV555" s="71"/>
      <c r="CW555" s="71"/>
      <c r="CX555" s="71"/>
      <c r="CY555" s="71"/>
      <c r="CZ555" s="71"/>
      <c r="DA555" s="71"/>
      <c r="DB555" s="71"/>
      <c r="DC555" s="71"/>
      <c r="DD555" s="71"/>
      <c r="DE555" s="71"/>
      <c r="DF555" s="71"/>
      <c r="DG555" s="71"/>
      <c r="DH555" s="71"/>
      <c r="DI555" s="71"/>
      <c r="DJ555" s="71"/>
      <c r="DK555" s="71"/>
      <c r="DL555" s="71"/>
      <c r="DM555" s="71"/>
      <c r="DN555" s="71"/>
      <c r="DO555" s="71"/>
      <c r="DP555" s="71"/>
      <c r="DQ555" s="71"/>
      <c r="DR555" s="71"/>
      <c r="DS555" s="71"/>
      <c r="DT555" s="71"/>
      <c r="DU555" s="71"/>
      <c r="DV555" s="71"/>
      <c r="DW555" s="71"/>
      <c r="DX555" s="71"/>
      <c r="DY555" s="71"/>
      <c r="DZ555" s="71"/>
      <c r="EA555" s="71"/>
      <c r="EB555" s="71"/>
      <c r="EC555" s="71"/>
      <c r="ED555" s="71"/>
      <c r="EE555" s="71"/>
      <c r="EF555" s="71"/>
      <c r="EG555" s="71"/>
      <c r="EH555" s="71"/>
      <c r="EI555" s="71"/>
      <c r="EJ555" s="71"/>
      <c r="EK555" s="71"/>
      <c r="EL555" s="71"/>
      <c r="EM555" s="71"/>
      <c r="EN555" s="71"/>
      <c r="EO555" s="71"/>
      <c r="EP555" s="71"/>
      <c r="EQ555" s="71"/>
      <c r="ER555" s="71"/>
      <c r="ES555" s="71"/>
      <c r="ET555" s="71"/>
      <c r="EU555" s="71"/>
      <c r="EV555" s="71"/>
      <c r="EW555" s="71"/>
      <c r="EX555" s="71"/>
      <c r="EY555" s="71"/>
      <c r="EZ555" s="71"/>
      <c r="FA555" s="71"/>
      <c r="FB555" s="71"/>
      <c r="FC555" s="71"/>
      <c r="FD555" s="71"/>
      <c r="FE555" s="71"/>
      <c r="FF555" s="71"/>
      <c r="FG555" s="71"/>
      <c r="FH555" s="71"/>
      <c r="FI555" s="71"/>
      <c r="FJ555" s="71"/>
      <c r="FK555" s="71"/>
      <c r="FL555" s="71"/>
    </row>
    <row r="556" spans="9:168" x14ac:dyDescent="0.2">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98"/>
      <c r="AG556" s="71"/>
      <c r="AH556" s="71"/>
      <c r="AI556" s="71"/>
      <c r="AJ556" s="71"/>
      <c r="AK556" s="71"/>
      <c r="AL556" s="98"/>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71"/>
      <c r="DD556" s="71"/>
      <c r="DE556" s="71"/>
      <c r="DF556" s="71"/>
      <c r="DG556" s="71"/>
      <c r="DH556" s="71"/>
      <c r="DI556" s="71"/>
      <c r="DJ556" s="71"/>
      <c r="DK556" s="71"/>
      <c r="DL556" s="71"/>
      <c r="DM556" s="71"/>
      <c r="DN556" s="71"/>
      <c r="DO556" s="71"/>
      <c r="DP556" s="71"/>
      <c r="DQ556" s="71"/>
      <c r="DR556" s="71"/>
      <c r="DS556" s="71"/>
      <c r="DT556" s="71"/>
      <c r="DU556" s="71"/>
      <c r="DV556" s="71"/>
      <c r="DW556" s="71"/>
      <c r="DX556" s="71"/>
      <c r="DY556" s="71"/>
      <c r="DZ556" s="71"/>
      <c r="EA556" s="71"/>
      <c r="EB556" s="71"/>
      <c r="EC556" s="71"/>
      <c r="ED556" s="71"/>
      <c r="EE556" s="71"/>
      <c r="EF556" s="71"/>
      <c r="EG556" s="71"/>
      <c r="EH556" s="71"/>
      <c r="EI556" s="71"/>
      <c r="EJ556" s="71"/>
      <c r="EK556" s="71"/>
      <c r="EL556" s="71"/>
      <c r="EM556" s="71"/>
      <c r="EN556" s="71"/>
      <c r="EO556" s="71"/>
      <c r="EP556" s="71"/>
      <c r="EQ556" s="71"/>
      <c r="ER556" s="71"/>
      <c r="ES556" s="71"/>
      <c r="ET556" s="71"/>
      <c r="EU556" s="71"/>
      <c r="EV556" s="71"/>
      <c r="EW556" s="71"/>
      <c r="EX556" s="71"/>
      <c r="EY556" s="71"/>
      <c r="EZ556" s="71"/>
      <c r="FA556" s="71"/>
      <c r="FB556" s="71"/>
      <c r="FC556" s="71"/>
      <c r="FD556" s="71"/>
      <c r="FE556" s="71"/>
      <c r="FF556" s="71"/>
      <c r="FG556" s="71"/>
      <c r="FH556" s="71"/>
      <c r="FI556" s="71"/>
      <c r="FJ556" s="71"/>
      <c r="FK556" s="71"/>
      <c r="FL556" s="71"/>
    </row>
    <row r="557" spans="9:168" x14ac:dyDescent="0.2">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98"/>
      <c r="AG557" s="71"/>
      <c r="AH557" s="71"/>
      <c r="AI557" s="71"/>
      <c r="AJ557" s="71"/>
      <c r="AK557" s="71"/>
      <c r="AL557" s="98"/>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c r="CS557" s="71"/>
      <c r="CT557" s="71"/>
      <c r="CU557" s="71"/>
      <c r="CV557" s="71"/>
      <c r="CW557" s="71"/>
      <c r="CX557" s="71"/>
      <c r="CY557" s="71"/>
      <c r="CZ557" s="71"/>
      <c r="DA557" s="71"/>
      <c r="DB557" s="71"/>
      <c r="DC557" s="71"/>
      <c r="DD557" s="71"/>
      <c r="DE557" s="71"/>
      <c r="DF557" s="71"/>
      <c r="DG557" s="71"/>
      <c r="DH557" s="71"/>
      <c r="DI557" s="71"/>
      <c r="DJ557" s="71"/>
      <c r="DK557" s="71"/>
      <c r="DL557" s="71"/>
      <c r="DM557" s="71"/>
      <c r="DN557" s="71"/>
      <c r="DO557" s="71"/>
      <c r="DP557" s="71"/>
      <c r="DQ557" s="71"/>
      <c r="DR557" s="71"/>
      <c r="DS557" s="71"/>
      <c r="DT557" s="71"/>
      <c r="DU557" s="71"/>
      <c r="DV557" s="71"/>
      <c r="DW557" s="71"/>
      <c r="DX557" s="71"/>
      <c r="DY557" s="71"/>
      <c r="DZ557" s="71"/>
      <c r="EA557" s="71"/>
      <c r="EB557" s="71"/>
      <c r="EC557" s="71"/>
      <c r="ED557" s="71"/>
      <c r="EE557" s="71"/>
      <c r="EF557" s="71"/>
      <c r="EG557" s="71"/>
      <c r="EH557" s="71"/>
      <c r="EI557" s="71"/>
      <c r="EJ557" s="71"/>
      <c r="EK557" s="71"/>
      <c r="EL557" s="71"/>
      <c r="EM557" s="71"/>
      <c r="EN557" s="71"/>
      <c r="EO557" s="71"/>
      <c r="EP557" s="71"/>
      <c r="EQ557" s="71"/>
      <c r="ER557" s="71"/>
      <c r="ES557" s="71"/>
      <c r="ET557" s="71"/>
      <c r="EU557" s="71"/>
      <c r="EV557" s="71"/>
      <c r="EW557" s="71"/>
      <c r="EX557" s="71"/>
      <c r="EY557" s="71"/>
      <c r="EZ557" s="71"/>
      <c r="FA557" s="71"/>
      <c r="FB557" s="71"/>
      <c r="FC557" s="71"/>
      <c r="FD557" s="71"/>
      <c r="FE557" s="71"/>
      <c r="FF557" s="71"/>
      <c r="FG557" s="71"/>
      <c r="FH557" s="71"/>
      <c r="FI557" s="71"/>
      <c r="FJ557" s="71"/>
      <c r="FK557" s="71"/>
      <c r="FL557" s="71"/>
    </row>
    <row r="558" spans="9:168" x14ac:dyDescent="0.2">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98"/>
      <c r="AG558" s="71"/>
      <c r="AH558" s="71"/>
      <c r="AI558" s="71"/>
      <c r="AJ558" s="71"/>
      <c r="AK558" s="71"/>
      <c r="AL558" s="98"/>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71"/>
      <c r="CW558" s="71"/>
      <c r="CX558" s="71"/>
      <c r="CY558" s="71"/>
      <c r="CZ558" s="71"/>
      <c r="DA558" s="71"/>
      <c r="DB558" s="71"/>
      <c r="DC558" s="71"/>
      <c r="DD558" s="71"/>
      <c r="DE558" s="71"/>
      <c r="DF558" s="71"/>
      <c r="DG558" s="71"/>
      <c r="DH558" s="71"/>
      <c r="DI558" s="71"/>
      <c r="DJ558" s="71"/>
      <c r="DK558" s="71"/>
      <c r="DL558" s="71"/>
      <c r="DM558" s="71"/>
      <c r="DN558" s="71"/>
      <c r="DO558" s="71"/>
      <c r="DP558" s="71"/>
      <c r="DQ558" s="71"/>
      <c r="DR558" s="71"/>
      <c r="DS558" s="71"/>
      <c r="DT558" s="71"/>
      <c r="DU558" s="71"/>
      <c r="DV558" s="71"/>
      <c r="DW558" s="71"/>
      <c r="DX558" s="71"/>
      <c r="DY558" s="71"/>
      <c r="DZ558" s="71"/>
      <c r="EA558" s="71"/>
      <c r="EB558" s="71"/>
      <c r="EC558" s="71"/>
      <c r="ED558" s="71"/>
      <c r="EE558" s="71"/>
      <c r="EF558" s="71"/>
      <c r="EG558" s="71"/>
      <c r="EH558" s="71"/>
      <c r="EI558" s="71"/>
      <c r="EJ558" s="71"/>
      <c r="EK558" s="71"/>
      <c r="EL558" s="71"/>
      <c r="EM558" s="71"/>
      <c r="EN558" s="71"/>
      <c r="EO558" s="71"/>
      <c r="EP558" s="71"/>
      <c r="EQ558" s="71"/>
      <c r="ER558" s="71"/>
      <c r="ES558" s="71"/>
      <c r="ET558" s="71"/>
      <c r="EU558" s="71"/>
      <c r="EV558" s="71"/>
      <c r="EW558" s="71"/>
      <c r="EX558" s="71"/>
      <c r="EY558" s="71"/>
      <c r="EZ558" s="71"/>
      <c r="FA558" s="71"/>
      <c r="FB558" s="71"/>
      <c r="FC558" s="71"/>
      <c r="FD558" s="71"/>
      <c r="FE558" s="71"/>
      <c r="FF558" s="71"/>
      <c r="FG558" s="71"/>
      <c r="FH558" s="71"/>
      <c r="FI558" s="71"/>
      <c r="FJ558" s="71"/>
      <c r="FK558" s="71"/>
      <c r="FL558" s="71"/>
    </row>
    <row r="559" spans="9:168" x14ac:dyDescent="0.2">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98"/>
      <c r="AG559" s="71"/>
      <c r="AH559" s="71"/>
      <c r="AI559" s="71"/>
      <c r="AJ559" s="71"/>
      <c r="AK559" s="71"/>
      <c r="AL559" s="98"/>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71"/>
      <c r="CW559" s="71"/>
      <c r="CX559" s="71"/>
      <c r="CY559" s="71"/>
      <c r="CZ559" s="71"/>
      <c r="DA559" s="71"/>
      <c r="DB559" s="71"/>
      <c r="DC559" s="71"/>
      <c r="DD559" s="71"/>
      <c r="DE559" s="71"/>
      <c r="DF559" s="71"/>
      <c r="DG559" s="71"/>
      <c r="DH559" s="71"/>
      <c r="DI559" s="71"/>
      <c r="DJ559" s="71"/>
      <c r="DK559" s="71"/>
      <c r="DL559" s="71"/>
      <c r="DM559" s="71"/>
      <c r="DN559" s="71"/>
      <c r="DO559" s="71"/>
      <c r="DP559" s="71"/>
      <c r="DQ559" s="71"/>
      <c r="DR559" s="71"/>
      <c r="DS559" s="71"/>
      <c r="DT559" s="71"/>
      <c r="DU559" s="71"/>
      <c r="DV559" s="71"/>
      <c r="DW559" s="71"/>
      <c r="DX559" s="71"/>
      <c r="DY559" s="71"/>
      <c r="DZ559" s="71"/>
      <c r="EA559" s="71"/>
      <c r="EB559" s="71"/>
      <c r="EC559" s="71"/>
      <c r="ED559" s="71"/>
      <c r="EE559" s="71"/>
      <c r="EF559" s="71"/>
      <c r="EG559" s="71"/>
      <c r="EH559" s="71"/>
      <c r="EI559" s="71"/>
      <c r="EJ559" s="71"/>
      <c r="EK559" s="71"/>
      <c r="EL559" s="71"/>
      <c r="EM559" s="71"/>
      <c r="EN559" s="71"/>
      <c r="EO559" s="71"/>
      <c r="EP559" s="71"/>
      <c r="EQ559" s="71"/>
      <c r="ER559" s="71"/>
      <c r="ES559" s="71"/>
      <c r="ET559" s="71"/>
      <c r="EU559" s="71"/>
      <c r="EV559" s="71"/>
      <c r="EW559" s="71"/>
      <c r="EX559" s="71"/>
      <c r="EY559" s="71"/>
      <c r="EZ559" s="71"/>
      <c r="FA559" s="71"/>
      <c r="FB559" s="71"/>
      <c r="FC559" s="71"/>
      <c r="FD559" s="71"/>
      <c r="FE559" s="71"/>
      <c r="FF559" s="71"/>
      <c r="FG559" s="71"/>
      <c r="FH559" s="71"/>
      <c r="FI559" s="71"/>
      <c r="FJ559" s="71"/>
      <c r="FK559" s="71"/>
      <c r="FL559" s="71"/>
    </row>
    <row r="560" spans="9:168" x14ac:dyDescent="0.2">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98"/>
      <c r="AG560" s="71"/>
      <c r="AH560" s="71"/>
      <c r="AI560" s="71"/>
      <c r="AJ560" s="71"/>
      <c r="AK560" s="71"/>
      <c r="AL560" s="98"/>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c r="CS560" s="71"/>
      <c r="CT560" s="71"/>
      <c r="CU560" s="71"/>
      <c r="CV560" s="71"/>
      <c r="CW560" s="71"/>
      <c r="CX560" s="71"/>
      <c r="CY560" s="71"/>
      <c r="CZ560" s="71"/>
      <c r="DA560" s="71"/>
      <c r="DB560" s="71"/>
      <c r="DC560" s="71"/>
      <c r="DD560" s="71"/>
      <c r="DE560" s="71"/>
      <c r="DF560" s="71"/>
      <c r="DG560" s="71"/>
      <c r="DH560" s="71"/>
      <c r="DI560" s="71"/>
      <c r="DJ560" s="71"/>
      <c r="DK560" s="71"/>
      <c r="DL560" s="71"/>
      <c r="DM560" s="71"/>
      <c r="DN560" s="71"/>
      <c r="DO560" s="71"/>
      <c r="DP560" s="71"/>
      <c r="DQ560" s="71"/>
      <c r="DR560" s="71"/>
      <c r="DS560" s="71"/>
      <c r="DT560" s="71"/>
      <c r="DU560" s="71"/>
      <c r="DV560" s="71"/>
      <c r="DW560" s="71"/>
      <c r="DX560" s="71"/>
      <c r="DY560" s="71"/>
      <c r="DZ560" s="71"/>
      <c r="EA560" s="71"/>
      <c r="EB560" s="71"/>
      <c r="EC560" s="71"/>
      <c r="ED560" s="71"/>
      <c r="EE560" s="71"/>
      <c r="EF560" s="71"/>
      <c r="EG560" s="71"/>
      <c r="EH560" s="71"/>
      <c r="EI560" s="71"/>
      <c r="EJ560" s="71"/>
      <c r="EK560" s="71"/>
      <c r="EL560" s="71"/>
      <c r="EM560" s="71"/>
      <c r="EN560" s="71"/>
      <c r="EO560" s="71"/>
      <c r="EP560" s="71"/>
      <c r="EQ560" s="71"/>
      <c r="ER560" s="71"/>
      <c r="ES560" s="71"/>
      <c r="ET560" s="71"/>
      <c r="EU560" s="71"/>
      <c r="EV560" s="71"/>
      <c r="EW560" s="71"/>
      <c r="EX560" s="71"/>
      <c r="EY560" s="71"/>
      <c r="EZ560" s="71"/>
      <c r="FA560" s="71"/>
      <c r="FB560" s="71"/>
      <c r="FC560" s="71"/>
      <c r="FD560" s="71"/>
      <c r="FE560" s="71"/>
      <c r="FF560" s="71"/>
      <c r="FG560" s="71"/>
      <c r="FH560" s="71"/>
      <c r="FI560" s="71"/>
      <c r="FJ560" s="71"/>
      <c r="FK560" s="71"/>
      <c r="FL560" s="71"/>
    </row>
    <row r="561" spans="9:168" x14ac:dyDescent="0.2">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98"/>
      <c r="AG561" s="71"/>
      <c r="AH561" s="71"/>
      <c r="AI561" s="71"/>
      <c r="AJ561" s="71"/>
      <c r="AK561" s="71"/>
      <c r="AL561" s="98"/>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71"/>
      <c r="CW561" s="71"/>
      <c r="CX561" s="71"/>
      <c r="CY561" s="71"/>
      <c r="CZ561" s="71"/>
      <c r="DA561" s="71"/>
      <c r="DB561" s="71"/>
      <c r="DC561" s="71"/>
      <c r="DD561" s="71"/>
      <c r="DE561" s="71"/>
      <c r="DF561" s="71"/>
      <c r="DG561" s="71"/>
      <c r="DH561" s="71"/>
      <c r="DI561" s="71"/>
      <c r="DJ561" s="71"/>
      <c r="DK561" s="71"/>
      <c r="DL561" s="71"/>
      <c r="DM561" s="71"/>
      <c r="DN561" s="71"/>
      <c r="DO561" s="71"/>
      <c r="DP561" s="71"/>
      <c r="DQ561" s="71"/>
      <c r="DR561" s="71"/>
      <c r="DS561" s="71"/>
      <c r="DT561" s="71"/>
      <c r="DU561" s="71"/>
      <c r="DV561" s="71"/>
      <c r="DW561" s="71"/>
      <c r="DX561" s="71"/>
      <c r="DY561" s="71"/>
      <c r="DZ561" s="71"/>
      <c r="EA561" s="71"/>
      <c r="EB561" s="71"/>
      <c r="EC561" s="71"/>
      <c r="ED561" s="71"/>
      <c r="EE561" s="71"/>
      <c r="EF561" s="71"/>
      <c r="EG561" s="71"/>
      <c r="EH561" s="71"/>
      <c r="EI561" s="71"/>
      <c r="EJ561" s="71"/>
      <c r="EK561" s="71"/>
      <c r="EL561" s="71"/>
      <c r="EM561" s="71"/>
      <c r="EN561" s="71"/>
      <c r="EO561" s="71"/>
      <c r="EP561" s="71"/>
      <c r="EQ561" s="71"/>
      <c r="ER561" s="71"/>
      <c r="ES561" s="71"/>
      <c r="ET561" s="71"/>
      <c r="EU561" s="71"/>
      <c r="EV561" s="71"/>
      <c r="EW561" s="71"/>
      <c r="EX561" s="71"/>
      <c r="EY561" s="71"/>
      <c r="EZ561" s="71"/>
      <c r="FA561" s="71"/>
      <c r="FB561" s="71"/>
      <c r="FC561" s="71"/>
      <c r="FD561" s="71"/>
      <c r="FE561" s="71"/>
      <c r="FF561" s="71"/>
      <c r="FG561" s="71"/>
      <c r="FH561" s="71"/>
      <c r="FI561" s="71"/>
      <c r="FJ561" s="71"/>
      <c r="FK561" s="71"/>
      <c r="FL561" s="71"/>
    </row>
    <row r="562" spans="9:168" x14ac:dyDescent="0.2">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98"/>
      <c r="AG562" s="71"/>
      <c r="AH562" s="71"/>
      <c r="AI562" s="71"/>
      <c r="AJ562" s="71"/>
      <c r="AK562" s="71"/>
      <c r="AL562" s="98"/>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c r="CS562" s="71"/>
      <c r="CT562" s="71"/>
      <c r="CU562" s="71"/>
      <c r="CV562" s="71"/>
      <c r="CW562" s="71"/>
      <c r="CX562" s="71"/>
      <c r="CY562" s="71"/>
      <c r="CZ562" s="71"/>
      <c r="DA562" s="71"/>
      <c r="DB562" s="71"/>
      <c r="DC562" s="71"/>
      <c r="DD562" s="71"/>
      <c r="DE562" s="71"/>
      <c r="DF562" s="71"/>
      <c r="DG562" s="71"/>
      <c r="DH562" s="71"/>
      <c r="DI562" s="71"/>
      <c r="DJ562" s="71"/>
      <c r="DK562" s="71"/>
      <c r="DL562" s="71"/>
      <c r="DM562" s="71"/>
      <c r="DN562" s="71"/>
      <c r="DO562" s="71"/>
      <c r="DP562" s="71"/>
      <c r="DQ562" s="71"/>
      <c r="DR562" s="71"/>
      <c r="DS562" s="71"/>
      <c r="DT562" s="71"/>
      <c r="DU562" s="71"/>
      <c r="DV562" s="71"/>
      <c r="DW562" s="71"/>
      <c r="DX562" s="71"/>
      <c r="DY562" s="71"/>
      <c r="DZ562" s="71"/>
      <c r="EA562" s="71"/>
      <c r="EB562" s="71"/>
      <c r="EC562" s="71"/>
      <c r="ED562" s="71"/>
      <c r="EE562" s="71"/>
      <c r="EF562" s="71"/>
      <c r="EG562" s="71"/>
      <c r="EH562" s="71"/>
      <c r="EI562" s="71"/>
      <c r="EJ562" s="71"/>
      <c r="EK562" s="71"/>
      <c r="EL562" s="71"/>
      <c r="EM562" s="71"/>
      <c r="EN562" s="71"/>
      <c r="EO562" s="71"/>
      <c r="EP562" s="71"/>
      <c r="EQ562" s="71"/>
      <c r="ER562" s="71"/>
      <c r="ES562" s="71"/>
      <c r="ET562" s="71"/>
      <c r="EU562" s="71"/>
      <c r="EV562" s="71"/>
      <c r="EW562" s="71"/>
      <c r="EX562" s="71"/>
      <c r="EY562" s="71"/>
      <c r="EZ562" s="71"/>
      <c r="FA562" s="71"/>
      <c r="FB562" s="71"/>
      <c r="FC562" s="71"/>
      <c r="FD562" s="71"/>
      <c r="FE562" s="71"/>
      <c r="FF562" s="71"/>
      <c r="FG562" s="71"/>
      <c r="FH562" s="71"/>
      <c r="FI562" s="71"/>
      <c r="FJ562" s="71"/>
      <c r="FK562" s="71"/>
      <c r="FL562" s="71"/>
    </row>
    <row r="563" spans="9:168" x14ac:dyDescent="0.2">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98"/>
      <c r="AG563" s="71"/>
      <c r="AH563" s="71"/>
      <c r="AI563" s="71"/>
      <c r="AJ563" s="71"/>
      <c r="AK563" s="71"/>
      <c r="AL563" s="98"/>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71"/>
      <c r="CW563" s="71"/>
      <c r="CX563" s="71"/>
      <c r="CY563" s="71"/>
      <c r="CZ563" s="71"/>
      <c r="DA563" s="71"/>
      <c r="DB563" s="71"/>
      <c r="DC563" s="71"/>
      <c r="DD563" s="71"/>
      <c r="DE563" s="71"/>
      <c r="DF563" s="71"/>
      <c r="DG563" s="71"/>
      <c r="DH563" s="71"/>
      <c r="DI563" s="71"/>
      <c r="DJ563" s="71"/>
      <c r="DK563" s="71"/>
      <c r="DL563" s="71"/>
      <c r="DM563" s="71"/>
      <c r="DN563" s="71"/>
      <c r="DO563" s="71"/>
      <c r="DP563" s="71"/>
      <c r="DQ563" s="71"/>
      <c r="DR563" s="71"/>
      <c r="DS563" s="71"/>
      <c r="DT563" s="71"/>
      <c r="DU563" s="71"/>
      <c r="DV563" s="71"/>
      <c r="DW563" s="71"/>
      <c r="DX563" s="71"/>
      <c r="DY563" s="71"/>
      <c r="DZ563" s="71"/>
      <c r="EA563" s="71"/>
      <c r="EB563" s="71"/>
      <c r="EC563" s="71"/>
      <c r="ED563" s="71"/>
      <c r="EE563" s="71"/>
      <c r="EF563" s="71"/>
      <c r="EG563" s="71"/>
      <c r="EH563" s="71"/>
      <c r="EI563" s="71"/>
      <c r="EJ563" s="71"/>
      <c r="EK563" s="71"/>
      <c r="EL563" s="71"/>
      <c r="EM563" s="71"/>
      <c r="EN563" s="71"/>
      <c r="EO563" s="71"/>
      <c r="EP563" s="71"/>
      <c r="EQ563" s="71"/>
      <c r="ER563" s="71"/>
      <c r="ES563" s="71"/>
      <c r="ET563" s="71"/>
      <c r="EU563" s="71"/>
      <c r="EV563" s="71"/>
      <c r="EW563" s="71"/>
      <c r="EX563" s="71"/>
      <c r="EY563" s="71"/>
      <c r="EZ563" s="71"/>
      <c r="FA563" s="71"/>
      <c r="FB563" s="71"/>
      <c r="FC563" s="71"/>
      <c r="FD563" s="71"/>
      <c r="FE563" s="71"/>
      <c r="FF563" s="71"/>
      <c r="FG563" s="71"/>
      <c r="FH563" s="71"/>
      <c r="FI563" s="71"/>
      <c r="FJ563" s="71"/>
      <c r="FK563" s="71"/>
      <c r="FL563" s="71"/>
    </row>
    <row r="564" spans="9:168" x14ac:dyDescent="0.2">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98"/>
      <c r="AG564" s="71"/>
      <c r="AH564" s="71"/>
      <c r="AI564" s="71"/>
      <c r="AJ564" s="71"/>
      <c r="AK564" s="71"/>
      <c r="AL564" s="98"/>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71"/>
      <c r="CW564" s="71"/>
      <c r="CX564" s="71"/>
      <c r="CY564" s="71"/>
      <c r="CZ564" s="71"/>
      <c r="DA564" s="71"/>
      <c r="DB564" s="71"/>
      <c r="DC564" s="71"/>
      <c r="DD564" s="71"/>
      <c r="DE564" s="71"/>
      <c r="DF564" s="71"/>
      <c r="DG564" s="71"/>
      <c r="DH564" s="71"/>
      <c r="DI564" s="71"/>
      <c r="DJ564" s="71"/>
      <c r="DK564" s="71"/>
      <c r="DL564" s="71"/>
      <c r="DM564" s="71"/>
      <c r="DN564" s="71"/>
      <c r="DO564" s="71"/>
      <c r="DP564" s="71"/>
      <c r="DQ564" s="71"/>
      <c r="DR564" s="71"/>
      <c r="DS564" s="71"/>
      <c r="DT564" s="71"/>
      <c r="DU564" s="71"/>
      <c r="DV564" s="71"/>
      <c r="DW564" s="71"/>
      <c r="DX564" s="71"/>
      <c r="DY564" s="71"/>
      <c r="DZ564" s="71"/>
      <c r="EA564" s="71"/>
      <c r="EB564" s="71"/>
      <c r="EC564" s="71"/>
      <c r="ED564" s="71"/>
      <c r="EE564" s="71"/>
      <c r="EF564" s="71"/>
      <c r="EG564" s="71"/>
      <c r="EH564" s="71"/>
      <c r="EI564" s="71"/>
      <c r="EJ564" s="71"/>
      <c r="EK564" s="71"/>
      <c r="EL564" s="71"/>
      <c r="EM564" s="71"/>
      <c r="EN564" s="71"/>
      <c r="EO564" s="71"/>
      <c r="EP564" s="71"/>
      <c r="EQ564" s="71"/>
      <c r="ER564" s="71"/>
      <c r="ES564" s="71"/>
      <c r="ET564" s="71"/>
      <c r="EU564" s="71"/>
      <c r="EV564" s="71"/>
      <c r="EW564" s="71"/>
      <c r="EX564" s="71"/>
      <c r="EY564" s="71"/>
      <c r="EZ564" s="71"/>
      <c r="FA564" s="71"/>
      <c r="FB564" s="71"/>
      <c r="FC564" s="71"/>
      <c r="FD564" s="71"/>
      <c r="FE564" s="71"/>
      <c r="FF564" s="71"/>
      <c r="FG564" s="71"/>
      <c r="FH564" s="71"/>
      <c r="FI564" s="71"/>
      <c r="FJ564" s="71"/>
      <c r="FK564" s="71"/>
      <c r="FL564" s="71"/>
    </row>
    <row r="565" spans="9:168" x14ac:dyDescent="0.2">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98"/>
      <c r="AG565" s="71"/>
      <c r="AH565" s="71"/>
      <c r="AI565" s="71"/>
      <c r="AJ565" s="71"/>
      <c r="AK565" s="71"/>
      <c r="AL565" s="98"/>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c r="CS565" s="71"/>
      <c r="CT565" s="71"/>
      <c r="CU565" s="71"/>
      <c r="CV565" s="71"/>
      <c r="CW565" s="71"/>
      <c r="CX565" s="71"/>
      <c r="CY565" s="71"/>
      <c r="CZ565" s="71"/>
      <c r="DA565" s="71"/>
      <c r="DB565" s="71"/>
      <c r="DC565" s="71"/>
      <c r="DD565" s="71"/>
      <c r="DE565" s="71"/>
      <c r="DF565" s="71"/>
      <c r="DG565" s="71"/>
      <c r="DH565" s="71"/>
      <c r="DI565" s="71"/>
      <c r="DJ565" s="71"/>
      <c r="DK565" s="71"/>
      <c r="DL565" s="71"/>
      <c r="DM565" s="71"/>
      <c r="DN565" s="71"/>
      <c r="DO565" s="71"/>
      <c r="DP565" s="71"/>
      <c r="DQ565" s="71"/>
      <c r="DR565" s="71"/>
      <c r="DS565" s="71"/>
      <c r="DT565" s="71"/>
      <c r="DU565" s="71"/>
      <c r="DV565" s="71"/>
      <c r="DW565" s="71"/>
      <c r="DX565" s="71"/>
      <c r="DY565" s="71"/>
      <c r="DZ565" s="71"/>
      <c r="EA565" s="71"/>
      <c r="EB565" s="71"/>
      <c r="EC565" s="71"/>
      <c r="ED565" s="71"/>
      <c r="EE565" s="71"/>
      <c r="EF565" s="71"/>
      <c r="EG565" s="71"/>
      <c r="EH565" s="71"/>
      <c r="EI565" s="71"/>
      <c r="EJ565" s="71"/>
      <c r="EK565" s="71"/>
      <c r="EL565" s="71"/>
      <c r="EM565" s="71"/>
      <c r="EN565" s="71"/>
      <c r="EO565" s="71"/>
      <c r="EP565" s="71"/>
      <c r="EQ565" s="71"/>
      <c r="ER565" s="71"/>
      <c r="ES565" s="71"/>
      <c r="ET565" s="71"/>
      <c r="EU565" s="71"/>
      <c r="EV565" s="71"/>
      <c r="EW565" s="71"/>
      <c r="EX565" s="71"/>
      <c r="EY565" s="71"/>
      <c r="EZ565" s="71"/>
      <c r="FA565" s="71"/>
      <c r="FB565" s="71"/>
      <c r="FC565" s="71"/>
      <c r="FD565" s="71"/>
      <c r="FE565" s="71"/>
      <c r="FF565" s="71"/>
      <c r="FG565" s="71"/>
      <c r="FH565" s="71"/>
      <c r="FI565" s="71"/>
      <c r="FJ565" s="71"/>
      <c r="FK565" s="71"/>
      <c r="FL565" s="71"/>
    </row>
    <row r="566" spans="9:168" x14ac:dyDescent="0.2">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98"/>
      <c r="AG566" s="71"/>
      <c r="AH566" s="71"/>
      <c r="AI566" s="71"/>
      <c r="AJ566" s="71"/>
      <c r="AK566" s="71"/>
      <c r="AL566" s="98"/>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c r="CS566" s="71"/>
      <c r="CT566" s="71"/>
      <c r="CU566" s="71"/>
      <c r="CV566" s="71"/>
      <c r="CW566" s="71"/>
      <c r="CX566" s="71"/>
      <c r="CY566" s="71"/>
      <c r="CZ566" s="71"/>
      <c r="DA566" s="71"/>
      <c r="DB566" s="71"/>
      <c r="DC566" s="71"/>
      <c r="DD566" s="71"/>
      <c r="DE566" s="71"/>
      <c r="DF566" s="71"/>
      <c r="DG566" s="71"/>
      <c r="DH566" s="71"/>
      <c r="DI566" s="71"/>
      <c r="DJ566" s="71"/>
      <c r="DK566" s="71"/>
      <c r="DL566" s="71"/>
      <c r="DM566" s="71"/>
      <c r="DN566" s="71"/>
      <c r="DO566" s="71"/>
      <c r="DP566" s="71"/>
      <c r="DQ566" s="71"/>
      <c r="DR566" s="71"/>
      <c r="DS566" s="71"/>
      <c r="DT566" s="71"/>
      <c r="DU566" s="71"/>
      <c r="DV566" s="71"/>
      <c r="DW566" s="71"/>
      <c r="DX566" s="71"/>
      <c r="DY566" s="71"/>
      <c r="DZ566" s="71"/>
      <c r="EA566" s="71"/>
      <c r="EB566" s="71"/>
      <c r="EC566" s="71"/>
      <c r="ED566" s="71"/>
      <c r="EE566" s="71"/>
      <c r="EF566" s="71"/>
      <c r="EG566" s="71"/>
      <c r="EH566" s="71"/>
      <c r="EI566" s="71"/>
      <c r="EJ566" s="71"/>
      <c r="EK566" s="71"/>
      <c r="EL566" s="71"/>
      <c r="EM566" s="71"/>
      <c r="EN566" s="71"/>
      <c r="EO566" s="71"/>
      <c r="EP566" s="71"/>
      <c r="EQ566" s="71"/>
      <c r="ER566" s="71"/>
      <c r="ES566" s="71"/>
      <c r="ET566" s="71"/>
      <c r="EU566" s="71"/>
      <c r="EV566" s="71"/>
      <c r="EW566" s="71"/>
      <c r="EX566" s="71"/>
      <c r="EY566" s="71"/>
      <c r="EZ566" s="71"/>
      <c r="FA566" s="71"/>
      <c r="FB566" s="71"/>
      <c r="FC566" s="71"/>
      <c r="FD566" s="71"/>
      <c r="FE566" s="71"/>
      <c r="FF566" s="71"/>
      <c r="FG566" s="71"/>
      <c r="FH566" s="71"/>
      <c r="FI566" s="71"/>
      <c r="FJ566" s="71"/>
      <c r="FK566" s="71"/>
      <c r="FL566" s="71"/>
    </row>
    <row r="567" spans="9:168" x14ac:dyDescent="0.2">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98"/>
      <c r="AG567" s="71"/>
      <c r="AH567" s="71"/>
      <c r="AI567" s="71"/>
      <c r="AJ567" s="71"/>
      <c r="AK567" s="71"/>
      <c r="AL567" s="98"/>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c r="CS567" s="71"/>
      <c r="CT567" s="71"/>
      <c r="CU567" s="71"/>
      <c r="CV567" s="71"/>
      <c r="CW567" s="71"/>
      <c r="CX567" s="71"/>
      <c r="CY567" s="71"/>
      <c r="CZ567" s="71"/>
      <c r="DA567" s="71"/>
      <c r="DB567" s="71"/>
      <c r="DC567" s="71"/>
      <c r="DD567" s="71"/>
      <c r="DE567" s="71"/>
      <c r="DF567" s="71"/>
      <c r="DG567" s="71"/>
      <c r="DH567" s="71"/>
      <c r="DI567" s="71"/>
      <c r="DJ567" s="71"/>
      <c r="DK567" s="71"/>
      <c r="DL567" s="71"/>
      <c r="DM567" s="71"/>
      <c r="DN567" s="71"/>
      <c r="DO567" s="71"/>
      <c r="DP567" s="71"/>
      <c r="DQ567" s="71"/>
      <c r="DR567" s="71"/>
      <c r="DS567" s="71"/>
      <c r="DT567" s="71"/>
      <c r="DU567" s="71"/>
      <c r="DV567" s="71"/>
      <c r="DW567" s="71"/>
      <c r="DX567" s="71"/>
      <c r="DY567" s="71"/>
      <c r="DZ567" s="71"/>
      <c r="EA567" s="71"/>
      <c r="EB567" s="71"/>
      <c r="EC567" s="71"/>
      <c r="ED567" s="71"/>
      <c r="EE567" s="71"/>
      <c r="EF567" s="71"/>
      <c r="EG567" s="71"/>
      <c r="EH567" s="71"/>
      <c r="EI567" s="71"/>
      <c r="EJ567" s="71"/>
      <c r="EK567" s="71"/>
      <c r="EL567" s="71"/>
      <c r="EM567" s="71"/>
      <c r="EN567" s="71"/>
      <c r="EO567" s="71"/>
      <c r="EP567" s="71"/>
      <c r="EQ567" s="71"/>
      <c r="ER567" s="71"/>
      <c r="ES567" s="71"/>
      <c r="ET567" s="71"/>
      <c r="EU567" s="71"/>
      <c r="EV567" s="71"/>
      <c r="EW567" s="71"/>
      <c r="EX567" s="71"/>
      <c r="EY567" s="71"/>
      <c r="EZ567" s="71"/>
      <c r="FA567" s="71"/>
      <c r="FB567" s="71"/>
      <c r="FC567" s="71"/>
      <c r="FD567" s="71"/>
      <c r="FE567" s="71"/>
      <c r="FF567" s="71"/>
      <c r="FG567" s="71"/>
      <c r="FH567" s="71"/>
      <c r="FI567" s="71"/>
      <c r="FJ567" s="71"/>
      <c r="FK567" s="71"/>
      <c r="FL567" s="71"/>
    </row>
    <row r="568" spans="9:168" x14ac:dyDescent="0.2">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98"/>
      <c r="AG568" s="71"/>
      <c r="AH568" s="71"/>
      <c r="AI568" s="71"/>
      <c r="AJ568" s="71"/>
      <c r="AK568" s="71"/>
      <c r="AL568" s="98"/>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c r="CS568" s="71"/>
      <c r="CT568" s="71"/>
      <c r="CU568" s="71"/>
      <c r="CV568" s="71"/>
      <c r="CW568" s="71"/>
      <c r="CX568" s="71"/>
      <c r="CY568" s="71"/>
      <c r="CZ568" s="71"/>
      <c r="DA568" s="71"/>
      <c r="DB568" s="71"/>
      <c r="DC568" s="71"/>
      <c r="DD568" s="71"/>
      <c r="DE568" s="71"/>
      <c r="DF568" s="71"/>
      <c r="DG568" s="71"/>
      <c r="DH568" s="71"/>
      <c r="DI568" s="71"/>
      <c r="DJ568" s="71"/>
      <c r="DK568" s="71"/>
      <c r="DL568" s="71"/>
      <c r="DM568" s="71"/>
      <c r="DN568" s="71"/>
      <c r="DO568" s="71"/>
      <c r="DP568" s="71"/>
      <c r="DQ568" s="71"/>
      <c r="DR568" s="71"/>
      <c r="DS568" s="71"/>
      <c r="DT568" s="71"/>
      <c r="DU568" s="71"/>
      <c r="DV568" s="71"/>
      <c r="DW568" s="71"/>
      <c r="DX568" s="71"/>
      <c r="DY568" s="71"/>
      <c r="DZ568" s="71"/>
      <c r="EA568" s="71"/>
      <c r="EB568" s="71"/>
      <c r="EC568" s="71"/>
      <c r="ED568" s="71"/>
      <c r="EE568" s="71"/>
      <c r="EF568" s="71"/>
      <c r="EG568" s="71"/>
      <c r="EH568" s="71"/>
      <c r="EI568" s="71"/>
      <c r="EJ568" s="71"/>
      <c r="EK568" s="71"/>
      <c r="EL568" s="71"/>
      <c r="EM568" s="71"/>
      <c r="EN568" s="71"/>
      <c r="EO568" s="71"/>
      <c r="EP568" s="71"/>
      <c r="EQ568" s="71"/>
      <c r="ER568" s="71"/>
      <c r="ES568" s="71"/>
      <c r="ET568" s="71"/>
      <c r="EU568" s="71"/>
      <c r="EV568" s="71"/>
      <c r="EW568" s="71"/>
      <c r="EX568" s="71"/>
      <c r="EY568" s="71"/>
      <c r="EZ568" s="71"/>
      <c r="FA568" s="71"/>
      <c r="FB568" s="71"/>
      <c r="FC568" s="71"/>
      <c r="FD568" s="71"/>
      <c r="FE568" s="71"/>
      <c r="FF568" s="71"/>
      <c r="FG568" s="71"/>
      <c r="FH568" s="71"/>
      <c r="FI568" s="71"/>
      <c r="FJ568" s="71"/>
      <c r="FK568" s="71"/>
      <c r="FL568" s="71"/>
    </row>
    <row r="569" spans="9:168" x14ac:dyDescent="0.2">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98"/>
      <c r="AG569" s="71"/>
      <c r="AH569" s="71"/>
      <c r="AI569" s="71"/>
      <c r="AJ569" s="71"/>
      <c r="AK569" s="71"/>
      <c r="AL569" s="98"/>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c r="CS569" s="71"/>
      <c r="CT569" s="71"/>
      <c r="CU569" s="71"/>
      <c r="CV569" s="71"/>
      <c r="CW569" s="71"/>
      <c r="CX569" s="71"/>
      <c r="CY569" s="71"/>
      <c r="CZ569" s="71"/>
      <c r="DA569" s="71"/>
      <c r="DB569" s="71"/>
      <c r="DC569" s="71"/>
      <c r="DD569" s="71"/>
      <c r="DE569" s="71"/>
      <c r="DF569" s="71"/>
      <c r="DG569" s="71"/>
      <c r="DH569" s="71"/>
      <c r="DI569" s="71"/>
      <c r="DJ569" s="71"/>
      <c r="DK569" s="71"/>
      <c r="DL569" s="71"/>
      <c r="DM569" s="71"/>
      <c r="DN569" s="71"/>
      <c r="DO569" s="71"/>
      <c r="DP569" s="71"/>
      <c r="DQ569" s="71"/>
      <c r="DR569" s="71"/>
      <c r="DS569" s="71"/>
      <c r="DT569" s="71"/>
      <c r="DU569" s="71"/>
      <c r="DV569" s="71"/>
      <c r="DW569" s="71"/>
      <c r="DX569" s="71"/>
      <c r="DY569" s="71"/>
      <c r="DZ569" s="71"/>
      <c r="EA569" s="71"/>
      <c r="EB569" s="71"/>
      <c r="EC569" s="71"/>
      <c r="ED569" s="71"/>
      <c r="EE569" s="71"/>
      <c r="EF569" s="71"/>
      <c r="EG569" s="71"/>
      <c r="EH569" s="71"/>
      <c r="EI569" s="71"/>
      <c r="EJ569" s="71"/>
      <c r="EK569" s="71"/>
      <c r="EL569" s="71"/>
      <c r="EM569" s="71"/>
      <c r="EN569" s="71"/>
      <c r="EO569" s="71"/>
      <c r="EP569" s="71"/>
      <c r="EQ569" s="71"/>
      <c r="ER569" s="71"/>
      <c r="ES569" s="71"/>
      <c r="ET569" s="71"/>
      <c r="EU569" s="71"/>
      <c r="EV569" s="71"/>
      <c r="EW569" s="71"/>
      <c r="EX569" s="71"/>
      <c r="EY569" s="71"/>
      <c r="EZ569" s="71"/>
      <c r="FA569" s="71"/>
      <c r="FB569" s="71"/>
      <c r="FC569" s="71"/>
      <c r="FD569" s="71"/>
      <c r="FE569" s="71"/>
      <c r="FF569" s="71"/>
      <c r="FG569" s="71"/>
      <c r="FH569" s="71"/>
      <c r="FI569" s="71"/>
      <c r="FJ569" s="71"/>
      <c r="FK569" s="71"/>
      <c r="FL569" s="71"/>
    </row>
    <row r="570" spans="9:168" x14ac:dyDescent="0.2">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98"/>
      <c r="AG570" s="71"/>
      <c r="AH570" s="71"/>
      <c r="AI570" s="71"/>
      <c r="AJ570" s="71"/>
      <c r="AK570" s="71"/>
      <c r="AL570" s="98"/>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c r="CS570" s="71"/>
      <c r="CT570" s="71"/>
      <c r="CU570" s="71"/>
      <c r="CV570" s="71"/>
      <c r="CW570" s="71"/>
      <c r="CX570" s="71"/>
      <c r="CY570" s="71"/>
      <c r="CZ570" s="71"/>
      <c r="DA570" s="71"/>
      <c r="DB570" s="71"/>
      <c r="DC570" s="71"/>
      <c r="DD570" s="71"/>
      <c r="DE570" s="71"/>
      <c r="DF570" s="71"/>
      <c r="DG570" s="71"/>
      <c r="DH570" s="71"/>
      <c r="DI570" s="71"/>
      <c r="DJ570" s="71"/>
      <c r="DK570" s="71"/>
      <c r="DL570" s="71"/>
      <c r="DM570" s="71"/>
      <c r="DN570" s="71"/>
      <c r="DO570" s="71"/>
      <c r="DP570" s="71"/>
      <c r="DQ570" s="71"/>
      <c r="DR570" s="71"/>
      <c r="DS570" s="71"/>
      <c r="DT570" s="71"/>
      <c r="DU570" s="71"/>
      <c r="DV570" s="71"/>
      <c r="DW570" s="71"/>
      <c r="DX570" s="71"/>
      <c r="DY570" s="71"/>
      <c r="DZ570" s="71"/>
      <c r="EA570" s="71"/>
      <c r="EB570" s="71"/>
      <c r="EC570" s="71"/>
      <c r="ED570" s="71"/>
      <c r="EE570" s="71"/>
      <c r="EF570" s="71"/>
      <c r="EG570" s="71"/>
      <c r="EH570" s="71"/>
      <c r="EI570" s="71"/>
      <c r="EJ570" s="71"/>
      <c r="EK570" s="71"/>
      <c r="EL570" s="71"/>
      <c r="EM570" s="71"/>
      <c r="EN570" s="71"/>
      <c r="EO570" s="71"/>
      <c r="EP570" s="71"/>
      <c r="EQ570" s="71"/>
      <c r="ER570" s="71"/>
      <c r="ES570" s="71"/>
      <c r="ET570" s="71"/>
      <c r="EU570" s="71"/>
      <c r="EV570" s="71"/>
      <c r="EW570" s="71"/>
      <c r="EX570" s="71"/>
      <c r="EY570" s="71"/>
      <c r="EZ570" s="71"/>
      <c r="FA570" s="71"/>
      <c r="FB570" s="71"/>
      <c r="FC570" s="71"/>
      <c r="FD570" s="71"/>
      <c r="FE570" s="71"/>
      <c r="FF570" s="71"/>
      <c r="FG570" s="71"/>
      <c r="FH570" s="71"/>
      <c r="FI570" s="71"/>
      <c r="FJ570" s="71"/>
      <c r="FK570" s="71"/>
      <c r="FL570" s="71"/>
    </row>
    <row r="571" spans="9:168" x14ac:dyDescent="0.2">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98"/>
      <c r="AG571" s="71"/>
      <c r="AH571" s="71"/>
      <c r="AI571" s="71"/>
      <c r="AJ571" s="71"/>
      <c r="AK571" s="71"/>
      <c r="AL571" s="98"/>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c r="CS571" s="71"/>
      <c r="CT571" s="71"/>
      <c r="CU571" s="71"/>
      <c r="CV571" s="71"/>
      <c r="CW571" s="71"/>
      <c r="CX571" s="71"/>
      <c r="CY571" s="71"/>
      <c r="CZ571" s="71"/>
      <c r="DA571" s="71"/>
      <c r="DB571" s="71"/>
      <c r="DC571" s="71"/>
      <c r="DD571" s="71"/>
      <c r="DE571" s="71"/>
      <c r="DF571" s="71"/>
      <c r="DG571" s="71"/>
      <c r="DH571" s="71"/>
      <c r="DI571" s="71"/>
      <c r="DJ571" s="71"/>
      <c r="DK571" s="71"/>
      <c r="DL571" s="71"/>
      <c r="DM571" s="71"/>
      <c r="DN571" s="71"/>
      <c r="DO571" s="71"/>
      <c r="DP571" s="71"/>
      <c r="DQ571" s="71"/>
      <c r="DR571" s="71"/>
      <c r="DS571" s="71"/>
      <c r="DT571" s="71"/>
      <c r="DU571" s="71"/>
      <c r="DV571" s="71"/>
      <c r="DW571" s="71"/>
      <c r="DX571" s="71"/>
      <c r="DY571" s="71"/>
      <c r="DZ571" s="71"/>
      <c r="EA571" s="71"/>
      <c r="EB571" s="71"/>
      <c r="EC571" s="71"/>
      <c r="ED571" s="71"/>
      <c r="EE571" s="71"/>
      <c r="EF571" s="71"/>
      <c r="EG571" s="71"/>
      <c r="EH571" s="71"/>
      <c r="EI571" s="71"/>
      <c r="EJ571" s="71"/>
      <c r="EK571" s="71"/>
      <c r="EL571" s="71"/>
      <c r="EM571" s="71"/>
      <c r="EN571" s="71"/>
      <c r="EO571" s="71"/>
      <c r="EP571" s="71"/>
      <c r="EQ571" s="71"/>
      <c r="ER571" s="71"/>
      <c r="ES571" s="71"/>
      <c r="ET571" s="71"/>
      <c r="EU571" s="71"/>
      <c r="EV571" s="71"/>
      <c r="EW571" s="71"/>
      <c r="EX571" s="71"/>
      <c r="EY571" s="71"/>
      <c r="EZ571" s="71"/>
      <c r="FA571" s="71"/>
      <c r="FB571" s="71"/>
      <c r="FC571" s="71"/>
      <c r="FD571" s="71"/>
      <c r="FE571" s="71"/>
      <c r="FF571" s="71"/>
      <c r="FG571" s="71"/>
      <c r="FH571" s="71"/>
      <c r="FI571" s="71"/>
      <c r="FJ571" s="71"/>
      <c r="FK571" s="71"/>
      <c r="FL571" s="71"/>
    </row>
    <row r="572" spans="9:168" x14ac:dyDescent="0.2">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98"/>
      <c r="AG572" s="71"/>
      <c r="AH572" s="71"/>
      <c r="AI572" s="71"/>
      <c r="AJ572" s="71"/>
      <c r="AK572" s="71"/>
      <c r="AL572" s="98"/>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c r="CS572" s="71"/>
      <c r="CT572" s="71"/>
      <c r="CU572" s="71"/>
      <c r="CV572" s="71"/>
      <c r="CW572" s="71"/>
      <c r="CX572" s="71"/>
      <c r="CY572" s="71"/>
      <c r="CZ572" s="71"/>
      <c r="DA572" s="71"/>
      <c r="DB572" s="71"/>
      <c r="DC572" s="71"/>
      <c r="DD572" s="71"/>
      <c r="DE572" s="71"/>
      <c r="DF572" s="71"/>
      <c r="DG572" s="71"/>
      <c r="DH572" s="71"/>
      <c r="DI572" s="71"/>
      <c r="DJ572" s="71"/>
      <c r="DK572" s="71"/>
      <c r="DL572" s="71"/>
      <c r="DM572" s="71"/>
      <c r="DN572" s="71"/>
      <c r="DO572" s="71"/>
      <c r="DP572" s="71"/>
      <c r="DQ572" s="71"/>
      <c r="DR572" s="71"/>
      <c r="DS572" s="71"/>
      <c r="DT572" s="71"/>
      <c r="DU572" s="71"/>
      <c r="DV572" s="71"/>
      <c r="DW572" s="71"/>
      <c r="DX572" s="71"/>
      <c r="DY572" s="71"/>
      <c r="DZ572" s="71"/>
      <c r="EA572" s="71"/>
      <c r="EB572" s="71"/>
      <c r="EC572" s="71"/>
      <c r="ED572" s="71"/>
      <c r="EE572" s="71"/>
      <c r="EF572" s="71"/>
      <c r="EG572" s="71"/>
      <c r="EH572" s="71"/>
      <c r="EI572" s="71"/>
      <c r="EJ572" s="71"/>
      <c r="EK572" s="71"/>
      <c r="EL572" s="71"/>
      <c r="EM572" s="71"/>
      <c r="EN572" s="71"/>
      <c r="EO572" s="71"/>
      <c r="EP572" s="71"/>
      <c r="EQ572" s="71"/>
      <c r="ER572" s="71"/>
      <c r="ES572" s="71"/>
      <c r="ET572" s="71"/>
      <c r="EU572" s="71"/>
      <c r="EV572" s="71"/>
      <c r="EW572" s="71"/>
      <c r="EX572" s="71"/>
      <c r="EY572" s="71"/>
      <c r="EZ572" s="71"/>
      <c r="FA572" s="71"/>
      <c r="FB572" s="71"/>
      <c r="FC572" s="71"/>
      <c r="FD572" s="71"/>
      <c r="FE572" s="71"/>
      <c r="FF572" s="71"/>
      <c r="FG572" s="71"/>
      <c r="FH572" s="71"/>
      <c r="FI572" s="71"/>
      <c r="FJ572" s="71"/>
      <c r="FK572" s="71"/>
      <c r="FL572" s="71"/>
    </row>
    <row r="573" spans="9:168" x14ac:dyDescent="0.2">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98"/>
      <c r="AG573" s="71"/>
      <c r="AH573" s="71"/>
      <c r="AI573" s="71"/>
      <c r="AJ573" s="71"/>
      <c r="AK573" s="71"/>
      <c r="AL573" s="98"/>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c r="CS573" s="71"/>
      <c r="CT573" s="71"/>
      <c r="CU573" s="71"/>
      <c r="CV573" s="71"/>
      <c r="CW573" s="71"/>
      <c r="CX573" s="71"/>
      <c r="CY573" s="71"/>
      <c r="CZ573" s="71"/>
      <c r="DA573" s="71"/>
      <c r="DB573" s="71"/>
      <c r="DC573" s="71"/>
      <c r="DD573" s="71"/>
      <c r="DE573" s="71"/>
      <c r="DF573" s="71"/>
      <c r="DG573" s="71"/>
      <c r="DH573" s="71"/>
      <c r="DI573" s="71"/>
      <c r="DJ573" s="71"/>
      <c r="DK573" s="71"/>
      <c r="DL573" s="71"/>
      <c r="DM573" s="71"/>
      <c r="DN573" s="71"/>
      <c r="DO573" s="71"/>
      <c r="DP573" s="71"/>
      <c r="DQ573" s="71"/>
      <c r="DR573" s="71"/>
      <c r="DS573" s="71"/>
      <c r="DT573" s="71"/>
      <c r="DU573" s="71"/>
      <c r="DV573" s="71"/>
      <c r="DW573" s="71"/>
      <c r="DX573" s="71"/>
      <c r="DY573" s="71"/>
      <c r="DZ573" s="71"/>
      <c r="EA573" s="71"/>
      <c r="EB573" s="71"/>
      <c r="EC573" s="71"/>
      <c r="ED573" s="71"/>
      <c r="EE573" s="71"/>
      <c r="EF573" s="71"/>
      <c r="EG573" s="71"/>
      <c r="EH573" s="71"/>
      <c r="EI573" s="71"/>
      <c r="EJ573" s="71"/>
      <c r="EK573" s="71"/>
      <c r="EL573" s="71"/>
      <c r="EM573" s="71"/>
      <c r="EN573" s="71"/>
      <c r="EO573" s="71"/>
      <c r="EP573" s="71"/>
      <c r="EQ573" s="71"/>
      <c r="ER573" s="71"/>
      <c r="ES573" s="71"/>
      <c r="ET573" s="71"/>
      <c r="EU573" s="71"/>
      <c r="EV573" s="71"/>
      <c r="EW573" s="71"/>
      <c r="EX573" s="71"/>
      <c r="EY573" s="71"/>
      <c r="EZ573" s="71"/>
      <c r="FA573" s="71"/>
      <c r="FB573" s="71"/>
      <c r="FC573" s="71"/>
      <c r="FD573" s="71"/>
      <c r="FE573" s="71"/>
      <c r="FF573" s="71"/>
      <c r="FG573" s="71"/>
      <c r="FH573" s="71"/>
      <c r="FI573" s="71"/>
      <c r="FJ573" s="71"/>
      <c r="FK573" s="71"/>
      <c r="FL573" s="71"/>
    </row>
    <row r="574" spans="9:168" x14ac:dyDescent="0.2">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98"/>
      <c r="AG574" s="71"/>
      <c r="AH574" s="71"/>
      <c r="AI574" s="71"/>
      <c r="AJ574" s="71"/>
      <c r="AK574" s="71"/>
      <c r="AL574" s="98"/>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c r="CS574" s="71"/>
      <c r="CT574" s="71"/>
      <c r="CU574" s="71"/>
      <c r="CV574" s="71"/>
      <c r="CW574" s="71"/>
      <c r="CX574" s="71"/>
      <c r="CY574" s="71"/>
      <c r="CZ574" s="71"/>
      <c r="DA574" s="71"/>
      <c r="DB574" s="71"/>
      <c r="DC574" s="71"/>
      <c r="DD574" s="71"/>
      <c r="DE574" s="71"/>
      <c r="DF574" s="71"/>
      <c r="DG574" s="71"/>
      <c r="DH574" s="71"/>
      <c r="DI574" s="71"/>
      <c r="DJ574" s="71"/>
      <c r="DK574" s="71"/>
      <c r="DL574" s="71"/>
      <c r="DM574" s="71"/>
      <c r="DN574" s="71"/>
      <c r="DO574" s="71"/>
      <c r="DP574" s="71"/>
      <c r="DQ574" s="71"/>
      <c r="DR574" s="71"/>
      <c r="DS574" s="71"/>
      <c r="DT574" s="71"/>
      <c r="DU574" s="71"/>
      <c r="DV574" s="71"/>
      <c r="DW574" s="71"/>
      <c r="DX574" s="71"/>
      <c r="DY574" s="71"/>
      <c r="DZ574" s="71"/>
      <c r="EA574" s="71"/>
      <c r="EB574" s="71"/>
      <c r="EC574" s="71"/>
      <c r="ED574" s="71"/>
      <c r="EE574" s="71"/>
      <c r="EF574" s="71"/>
      <c r="EG574" s="71"/>
      <c r="EH574" s="71"/>
      <c r="EI574" s="71"/>
      <c r="EJ574" s="71"/>
      <c r="EK574" s="71"/>
      <c r="EL574" s="71"/>
      <c r="EM574" s="71"/>
      <c r="EN574" s="71"/>
      <c r="EO574" s="71"/>
      <c r="EP574" s="71"/>
      <c r="EQ574" s="71"/>
      <c r="ER574" s="71"/>
      <c r="ES574" s="71"/>
      <c r="ET574" s="71"/>
      <c r="EU574" s="71"/>
      <c r="EV574" s="71"/>
      <c r="EW574" s="71"/>
      <c r="EX574" s="71"/>
      <c r="EY574" s="71"/>
      <c r="EZ574" s="71"/>
      <c r="FA574" s="71"/>
      <c r="FB574" s="71"/>
      <c r="FC574" s="71"/>
      <c r="FD574" s="71"/>
      <c r="FE574" s="71"/>
      <c r="FF574" s="71"/>
      <c r="FG574" s="71"/>
      <c r="FH574" s="71"/>
      <c r="FI574" s="71"/>
      <c r="FJ574" s="71"/>
      <c r="FK574" s="71"/>
      <c r="FL574" s="71"/>
    </row>
    <row r="575" spans="9:168" x14ac:dyDescent="0.2">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98"/>
      <c r="AG575" s="71"/>
      <c r="AH575" s="71"/>
      <c r="AI575" s="71"/>
      <c r="AJ575" s="71"/>
      <c r="AK575" s="71"/>
      <c r="AL575" s="98"/>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c r="CS575" s="71"/>
      <c r="CT575" s="71"/>
      <c r="CU575" s="71"/>
      <c r="CV575" s="71"/>
      <c r="CW575" s="71"/>
      <c r="CX575" s="71"/>
      <c r="CY575" s="71"/>
      <c r="CZ575" s="71"/>
      <c r="DA575" s="71"/>
      <c r="DB575" s="71"/>
      <c r="DC575" s="71"/>
      <c r="DD575" s="71"/>
      <c r="DE575" s="71"/>
      <c r="DF575" s="71"/>
      <c r="DG575" s="71"/>
      <c r="DH575" s="71"/>
      <c r="DI575" s="71"/>
      <c r="DJ575" s="71"/>
      <c r="DK575" s="71"/>
      <c r="DL575" s="71"/>
      <c r="DM575" s="71"/>
      <c r="DN575" s="71"/>
      <c r="DO575" s="71"/>
      <c r="DP575" s="71"/>
      <c r="DQ575" s="71"/>
      <c r="DR575" s="71"/>
      <c r="DS575" s="71"/>
      <c r="DT575" s="71"/>
      <c r="DU575" s="71"/>
      <c r="DV575" s="71"/>
      <c r="DW575" s="71"/>
      <c r="DX575" s="71"/>
      <c r="DY575" s="71"/>
      <c r="DZ575" s="71"/>
      <c r="EA575" s="71"/>
      <c r="EB575" s="71"/>
      <c r="EC575" s="71"/>
      <c r="ED575" s="71"/>
      <c r="EE575" s="71"/>
      <c r="EF575" s="71"/>
      <c r="EG575" s="71"/>
      <c r="EH575" s="71"/>
      <c r="EI575" s="71"/>
      <c r="EJ575" s="71"/>
      <c r="EK575" s="71"/>
      <c r="EL575" s="71"/>
      <c r="EM575" s="71"/>
      <c r="EN575" s="71"/>
      <c r="EO575" s="71"/>
      <c r="EP575" s="71"/>
      <c r="EQ575" s="71"/>
      <c r="ER575" s="71"/>
      <c r="ES575" s="71"/>
      <c r="ET575" s="71"/>
      <c r="EU575" s="71"/>
      <c r="EV575" s="71"/>
      <c r="EW575" s="71"/>
      <c r="EX575" s="71"/>
      <c r="EY575" s="71"/>
      <c r="EZ575" s="71"/>
      <c r="FA575" s="71"/>
      <c r="FB575" s="71"/>
      <c r="FC575" s="71"/>
      <c r="FD575" s="71"/>
      <c r="FE575" s="71"/>
      <c r="FF575" s="71"/>
      <c r="FG575" s="71"/>
      <c r="FH575" s="71"/>
      <c r="FI575" s="71"/>
      <c r="FJ575" s="71"/>
      <c r="FK575" s="71"/>
      <c r="FL575" s="71"/>
    </row>
    <row r="576" spans="9:168" x14ac:dyDescent="0.2">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98"/>
      <c r="AG576" s="71"/>
      <c r="AH576" s="71"/>
      <c r="AI576" s="71"/>
      <c r="AJ576" s="71"/>
      <c r="AK576" s="71"/>
      <c r="AL576" s="98"/>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c r="CS576" s="71"/>
      <c r="CT576" s="71"/>
      <c r="CU576" s="71"/>
      <c r="CV576" s="71"/>
      <c r="CW576" s="71"/>
      <c r="CX576" s="71"/>
      <c r="CY576" s="71"/>
      <c r="CZ576" s="71"/>
      <c r="DA576" s="71"/>
      <c r="DB576" s="71"/>
      <c r="DC576" s="71"/>
      <c r="DD576" s="71"/>
      <c r="DE576" s="71"/>
      <c r="DF576" s="71"/>
      <c r="DG576" s="71"/>
      <c r="DH576" s="71"/>
      <c r="DI576" s="71"/>
      <c r="DJ576" s="71"/>
      <c r="DK576" s="71"/>
      <c r="DL576" s="71"/>
      <c r="DM576" s="71"/>
      <c r="DN576" s="71"/>
      <c r="DO576" s="71"/>
      <c r="DP576" s="71"/>
      <c r="DQ576" s="71"/>
      <c r="DR576" s="71"/>
      <c r="DS576" s="71"/>
      <c r="DT576" s="71"/>
      <c r="DU576" s="71"/>
      <c r="DV576" s="71"/>
      <c r="DW576" s="71"/>
      <c r="DX576" s="71"/>
      <c r="DY576" s="71"/>
      <c r="DZ576" s="71"/>
      <c r="EA576" s="71"/>
      <c r="EB576" s="71"/>
      <c r="EC576" s="71"/>
      <c r="ED576" s="71"/>
      <c r="EE576" s="71"/>
      <c r="EF576" s="71"/>
      <c r="EG576" s="71"/>
      <c r="EH576" s="71"/>
      <c r="EI576" s="71"/>
      <c r="EJ576" s="71"/>
      <c r="EK576" s="71"/>
      <c r="EL576" s="71"/>
      <c r="EM576" s="71"/>
      <c r="EN576" s="71"/>
      <c r="EO576" s="71"/>
      <c r="EP576" s="71"/>
      <c r="EQ576" s="71"/>
      <c r="ER576" s="71"/>
      <c r="ES576" s="71"/>
      <c r="ET576" s="71"/>
      <c r="EU576" s="71"/>
      <c r="EV576" s="71"/>
      <c r="EW576" s="71"/>
      <c r="EX576" s="71"/>
      <c r="EY576" s="71"/>
      <c r="EZ576" s="71"/>
      <c r="FA576" s="71"/>
      <c r="FB576" s="71"/>
      <c r="FC576" s="71"/>
      <c r="FD576" s="71"/>
      <c r="FE576" s="71"/>
      <c r="FF576" s="71"/>
      <c r="FG576" s="71"/>
      <c r="FH576" s="71"/>
      <c r="FI576" s="71"/>
      <c r="FJ576" s="71"/>
      <c r="FK576" s="71"/>
      <c r="FL576" s="71"/>
    </row>
    <row r="577" spans="9:168" x14ac:dyDescent="0.2">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98"/>
      <c r="AG577" s="71"/>
      <c r="AH577" s="71"/>
      <c r="AI577" s="71"/>
      <c r="AJ577" s="71"/>
      <c r="AK577" s="71"/>
      <c r="AL577" s="98"/>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71"/>
      <c r="CW577" s="71"/>
      <c r="CX577" s="71"/>
      <c r="CY577" s="71"/>
      <c r="CZ577" s="71"/>
      <c r="DA577" s="71"/>
      <c r="DB577" s="71"/>
      <c r="DC577" s="71"/>
      <c r="DD577" s="71"/>
      <c r="DE577" s="71"/>
      <c r="DF577" s="71"/>
      <c r="DG577" s="71"/>
      <c r="DH577" s="71"/>
      <c r="DI577" s="71"/>
      <c r="DJ577" s="71"/>
      <c r="DK577" s="71"/>
      <c r="DL577" s="71"/>
      <c r="DM577" s="71"/>
      <c r="DN577" s="71"/>
      <c r="DO577" s="71"/>
      <c r="DP577" s="71"/>
      <c r="DQ577" s="71"/>
      <c r="DR577" s="71"/>
      <c r="DS577" s="71"/>
      <c r="DT577" s="71"/>
      <c r="DU577" s="71"/>
      <c r="DV577" s="71"/>
      <c r="DW577" s="71"/>
      <c r="DX577" s="71"/>
      <c r="DY577" s="71"/>
      <c r="DZ577" s="71"/>
      <c r="EA577" s="71"/>
      <c r="EB577" s="71"/>
      <c r="EC577" s="71"/>
      <c r="ED577" s="71"/>
      <c r="EE577" s="71"/>
      <c r="EF577" s="71"/>
      <c r="EG577" s="71"/>
      <c r="EH577" s="71"/>
      <c r="EI577" s="71"/>
      <c r="EJ577" s="71"/>
      <c r="EK577" s="71"/>
      <c r="EL577" s="71"/>
      <c r="EM577" s="71"/>
      <c r="EN577" s="71"/>
      <c r="EO577" s="71"/>
      <c r="EP577" s="71"/>
      <c r="EQ577" s="71"/>
      <c r="ER577" s="71"/>
      <c r="ES577" s="71"/>
      <c r="ET577" s="71"/>
      <c r="EU577" s="71"/>
      <c r="EV577" s="71"/>
      <c r="EW577" s="71"/>
      <c r="EX577" s="71"/>
      <c r="EY577" s="71"/>
      <c r="EZ577" s="71"/>
      <c r="FA577" s="71"/>
      <c r="FB577" s="71"/>
      <c r="FC577" s="71"/>
      <c r="FD577" s="71"/>
      <c r="FE577" s="71"/>
      <c r="FF577" s="71"/>
      <c r="FG577" s="71"/>
      <c r="FH577" s="71"/>
      <c r="FI577" s="71"/>
      <c r="FJ577" s="71"/>
      <c r="FK577" s="71"/>
      <c r="FL577" s="71"/>
    </row>
    <row r="578" spans="9:168" x14ac:dyDescent="0.2">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98"/>
      <c r="AG578" s="71"/>
      <c r="AH578" s="71"/>
      <c r="AI578" s="71"/>
      <c r="AJ578" s="71"/>
      <c r="AK578" s="71"/>
      <c r="AL578" s="98"/>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71"/>
      <c r="CT578" s="71"/>
      <c r="CU578" s="71"/>
      <c r="CV578" s="71"/>
      <c r="CW578" s="71"/>
      <c r="CX578" s="71"/>
      <c r="CY578" s="71"/>
      <c r="CZ578" s="71"/>
      <c r="DA578" s="71"/>
      <c r="DB578" s="71"/>
      <c r="DC578" s="71"/>
      <c r="DD578" s="71"/>
      <c r="DE578" s="71"/>
      <c r="DF578" s="71"/>
      <c r="DG578" s="71"/>
      <c r="DH578" s="71"/>
      <c r="DI578" s="71"/>
      <c r="DJ578" s="71"/>
      <c r="DK578" s="71"/>
      <c r="DL578" s="71"/>
      <c r="DM578" s="71"/>
      <c r="DN578" s="71"/>
      <c r="DO578" s="71"/>
      <c r="DP578" s="71"/>
      <c r="DQ578" s="71"/>
      <c r="DR578" s="71"/>
      <c r="DS578" s="71"/>
      <c r="DT578" s="71"/>
      <c r="DU578" s="71"/>
      <c r="DV578" s="71"/>
      <c r="DW578" s="71"/>
      <c r="DX578" s="71"/>
      <c r="DY578" s="71"/>
      <c r="DZ578" s="71"/>
      <c r="EA578" s="71"/>
      <c r="EB578" s="71"/>
      <c r="EC578" s="71"/>
      <c r="ED578" s="71"/>
      <c r="EE578" s="71"/>
      <c r="EF578" s="71"/>
      <c r="EG578" s="71"/>
      <c r="EH578" s="71"/>
      <c r="EI578" s="71"/>
      <c r="EJ578" s="71"/>
      <c r="EK578" s="71"/>
      <c r="EL578" s="71"/>
      <c r="EM578" s="71"/>
      <c r="EN578" s="71"/>
      <c r="EO578" s="71"/>
      <c r="EP578" s="71"/>
      <c r="EQ578" s="71"/>
      <c r="ER578" s="71"/>
      <c r="ES578" s="71"/>
      <c r="ET578" s="71"/>
      <c r="EU578" s="71"/>
      <c r="EV578" s="71"/>
      <c r="EW578" s="71"/>
      <c r="EX578" s="71"/>
      <c r="EY578" s="71"/>
      <c r="EZ578" s="71"/>
      <c r="FA578" s="71"/>
      <c r="FB578" s="71"/>
      <c r="FC578" s="71"/>
      <c r="FD578" s="71"/>
      <c r="FE578" s="71"/>
      <c r="FF578" s="71"/>
      <c r="FG578" s="71"/>
      <c r="FH578" s="71"/>
      <c r="FI578" s="71"/>
      <c r="FJ578" s="71"/>
      <c r="FK578" s="71"/>
      <c r="FL578" s="71"/>
    </row>
    <row r="579" spans="9:168" x14ac:dyDescent="0.2">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98"/>
      <c r="AG579" s="71"/>
      <c r="AH579" s="71"/>
      <c r="AI579" s="71"/>
      <c r="AJ579" s="71"/>
      <c r="AK579" s="71"/>
      <c r="AL579" s="98"/>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c r="CS579" s="71"/>
      <c r="CT579" s="71"/>
      <c r="CU579" s="71"/>
      <c r="CV579" s="71"/>
      <c r="CW579" s="71"/>
      <c r="CX579" s="71"/>
      <c r="CY579" s="71"/>
      <c r="CZ579" s="71"/>
      <c r="DA579" s="71"/>
      <c r="DB579" s="71"/>
      <c r="DC579" s="71"/>
      <c r="DD579" s="71"/>
      <c r="DE579" s="71"/>
      <c r="DF579" s="71"/>
      <c r="DG579" s="71"/>
      <c r="DH579" s="71"/>
      <c r="DI579" s="71"/>
      <c r="DJ579" s="71"/>
      <c r="DK579" s="71"/>
      <c r="DL579" s="71"/>
      <c r="DM579" s="71"/>
      <c r="DN579" s="71"/>
      <c r="DO579" s="71"/>
      <c r="DP579" s="71"/>
      <c r="DQ579" s="71"/>
      <c r="DR579" s="71"/>
      <c r="DS579" s="71"/>
      <c r="DT579" s="71"/>
      <c r="DU579" s="71"/>
      <c r="DV579" s="71"/>
      <c r="DW579" s="71"/>
      <c r="DX579" s="71"/>
      <c r="DY579" s="71"/>
      <c r="DZ579" s="71"/>
      <c r="EA579" s="71"/>
      <c r="EB579" s="71"/>
      <c r="EC579" s="71"/>
      <c r="ED579" s="71"/>
      <c r="EE579" s="71"/>
      <c r="EF579" s="71"/>
      <c r="EG579" s="71"/>
      <c r="EH579" s="71"/>
      <c r="EI579" s="71"/>
      <c r="EJ579" s="71"/>
      <c r="EK579" s="71"/>
      <c r="EL579" s="71"/>
      <c r="EM579" s="71"/>
      <c r="EN579" s="71"/>
      <c r="EO579" s="71"/>
      <c r="EP579" s="71"/>
      <c r="EQ579" s="71"/>
      <c r="ER579" s="71"/>
      <c r="ES579" s="71"/>
      <c r="ET579" s="71"/>
      <c r="EU579" s="71"/>
      <c r="EV579" s="71"/>
      <c r="EW579" s="71"/>
      <c r="EX579" s="71"/>
      <c r="EY579" s="71"/>
      <c r="EZ579" s="71"/>
      <c r="FA579" s="71"/>
      <c r="FB579" s="71"/>
      <c r="FC579" s="71"/>
      <c r="FD579" s="71"/>
      <c r="FE579" s="71"/>
      <c r="FF579" s="71"/>
      <c r="FG579" s="71"/>
      <c r="FH579" s="71"/>
      <c r="FI579" s="71"/>
      <c r="FJ579" s="71"/>
      <c r="FK579" s="71"/>
      <c r="FL579" s="71"/>
    </row>
    <row r="580" spans="9:168" x14ac:dyDescent="0.2">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98"/>
      <c r="AG580" s="71"/>
      <c r="AH580" s="71"/>
      <c r="AI580" s="71"/>
      <c r="AJ580" s="71"/>
      <c r="AK580" s="71"/>
      <c r="AL580" s="98"/>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71"/>
      <c r="CW580" s="71"/>
      <c r="CX580" s="71"/>
      <c r="CY580" s="71"/>
      <c r="CZ580" s="71"/>
      <c r="DA580" s="71"/>
      <c r="DB580" s="71"/>
      <c r="DC580" s="71"/>
      <c r="DD580" s="71"/>
      <c r="DE580" s="71"/>
      <c r="DF580" s="71"/>
      <c r="DG580" s="71"/>
      <c r="DH580" s="71"/>
      <c r="DI580" s="71"/>
      <c r="DJ580" s="71"/>
      <c r="DK580" s="71"/>
      <c r="DL580" s="71"/>
      <c r="DM580" s="71"/>
      <c r="DN580" s="71"/>
      <c r="DO580" s="71"/>
      <c r="DP580" s="71"/>
      <c r="DQ580" s="71"/>
      <c r="DR580" s="71"/>
      <c r="DS580" s="71"/>
      <c r="DT580" s="71"/>
      <c r="DU580" s="71"/>
      <c r="DV580" s="71"/>
      <c r="DW580" s="71"/>
      <c r="DX580" s="71"/>
      <c r="DY580" s="71"/>
      <c r="DZ580" s="71"/>
      <c r="EA580" s="71"/>
      <c r="EB580" s="71"/>
      <c r="EC580" s="71"/>
      <c r="ED580" s="71"/>
      <c r="EE580" s="71"/>
      <c r="EF580" s="71"/>
      <c r="EG580" s="71"/>
      <c r="EH580" s="71"/>
      <c r="EI580" s="71"/>
      <c r="EJ580" s="71"/>
      <c r="EK580" s="71"/>
      <c r="EL580" s="71"/>
      <c r="EM580" s="71"/>
      <c r="EN580" s="71"/>
      <c r="EO580" s="71"/>
      <c r="EP580" s="71"/>
      <c r="EQ580" s="71"/>
      <c r="ER580" s="71"/>
      <c r="ES580" s="71"/>
      <c r="ET580" s="71"/>
      <c r="EU580" s="71"/>
      <c r="EV580" s="71"/>
      <c r="EW580" s="71"/>
      <c r="EX580" s="71"/>
      <c r="EY580" s="71"/>
      <c r="EZ580" s="71"/>
      <c r="FA580" s="71"/>
      <c r="FB580" s="71"/>
      <c r="FC580" s="71"/>
      <c r="FD580" s="71"/>
      <c r="FE580" s="71"/>
      <c r="FF580" s="71"/>
      <c r="FG580" s="71"/>
      <c r="FH580" s="71"/>
      <c r="FI580" s="71"/>
      <c r="FJ580" s="71"/>
      <c r="FK580" s="71"/>
      <c r="FL580" s="71"/>
    </row>
    <row r="581" spans="9:168" x14ac:dyDescent="0.2">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98"/>
      <c r="AG581" s="71"/>
      <c r="AH581" s="71"/>
      <c r="AI581" s="71"/>
      <c r="AJ581" s="71"/>
      <c r="AK581" s="71"/>
      <c r="AL581" s="98"/>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c r="CS581" s="71"/>
      <c r="CT581" s="71"/>
      <c r="CU581" s="71"/>
      <c r="CV581" s="71"/>
      <c r="CW581" s="71"/>
      <c r="CX581" s="71"/>
      <c r="CY581" s="71"/>
      <c r="CZ581" s="71"/>
      <c r="DA581" s="71"/>
      <c r="DB581" s="71"/>
      <c r="DC581" s="71"/>
      <c r="DD581" s="71"/>
      <c r="DE581" s="71"/>
      <c r="DF581" s="71"/>
      <c r="DG581" s="71"/>
      <c r="DH581" s="71"/>
      <c r="DI581" s="71"/>
      <c r="DJ581" s="71"/>
      <c r="DK581" s="71"/>
      <c r="DL581" s="71"/>
      <c r="DM581" s="71"/>
      <c r="DN581" s="71"/>
      <c r="DO581" s="71"/>
      <c r="DP581" s="71"/>
      <c r="DQ581" s="71"/>
      <c r="DR581" s="71"/>
      <c r="DS581" s="71"/>
      <c r="DT581" s="71"/>
      <c r="DU581" s="71"/>
      <c r="DV581" s="71"/>
      <c r="DW581" s="71"/>
      <c r="DX581" s="71"/>
      <c r="DY581" s="71"/>
      <c r="DZ581" s="71"/>
      <c r="EA581" s="71"/>
      <c r="EB581" s="71"/>
      <c r="EC581" s="71"/>
      <c r="ED581" s="71"/>
      <c r="EE581" s="71"/>
      <c r="EF581" s="71"/>
      <c r="EG581" s="71"/>
      <c r="EH581" s="71"/>
      <c r="EI581" s="71"/>
      <c r="EJ581" s="71"/>
      <c r="EK581" s="71"/>
      <c r="EL581" s="71"/>
      <c r="EM581" s="71"/>
      <c r="EN581" s="71"/>
      <c r="EO581" s="71"/>
      <c r="EP581" s="71"/>
      <c r="EQ581" s="71"/>
      <c r="ER581" s="71"/>
      <c r="ES581" s="71"/>
      <c r="ET581" s="71"/>
      <c r="EU581" s="71"/>
      <c r="EV581" s="71"/>
      <c r="EW581" s="71"/>
      <c r="EX581" s="71"/>
      <c r="EY581" s="71"/>
      <c r="EZ581" s="71"/>
      <c r="FA581" s="71"/>
      <c r="FB581" s="71"/>
      <c r="FC581" s="71"/>
      <c r="FD581" s="71"/>
      <c r="FE581" s="71"/>
      <c r="FF581" s="71"/>
      <c r="FG581" s="71"/>
      <c r="FH581" s="71"/>
      <c r="FI581" s="71"/>
      <c r="FJ581" s="71"/>
      <c r="FK581" s="71"/>
      <c r="FL581" s="71"/>
    </row>
    <row r="582" spans="9:168" x14ac:dyDescent="0.2">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98"/>
      <c r="AG582" s="71"/>
      <c r="AH582" s="71"/>
      <c r="AI582" s="71"/>
      <c r="AJ582" s="71"/>
      <c r="AK582" s="71"/>
      <c r="AL582" s="98"/>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71"/>
      <c r="CW582" s="71"/>
      <c r="CX582" s="71"/>
      <c r="CY582" s="71"/>
      <c r="CZ582" s="71"/>
      <c r="DA582" s="71"/>
      <c r="DB582" s="71"/>
      <c r="DC582" s="71"/>
      <c r="DD582" s="71"/>
      <c r="DE582" s="71"/>
      <c r="DF582" s="71"/>
      <c r="DG582" s="71"/>
      <c r="DH582" s="71"/>
      <c r="DI582" s="71"/>
      <c r="DJ582" s="71"/>
      <c r="DK582" s="71"/>
      <c r="DL582" s="71"/>
      <c r="DM582" s="71"/>
      <c r="DN582" s="71"/>
      <c r="DO582" s="71"/>
      <c r="DP582" s="71"/>
      <c r="DQ582" s="71"/>
      <c r="DR582" s="71"/>
      <c r="DS582" s="71"/>
      <c r="DT582" s="71"/>
      <c r="DU582" s="71"/>
      <c r="DV582" s="71"/>
      <c r="DW582" s="71"/>
      <c r="DX582" s="71"/>
      <c r="DY582" s="71"/>
      <c r="DZ582" s="71"/>
      <c r="EA582" s="71"/>
      <c r="EB582" s="71"/>
      <c r="EC582" s="71"/>
      <c r="ED582" s="71"/>
      <c r="EE582" s="71"/>
      <c r="EF582" s="71"/>
      <c r="EG582" s="71"/>
      <c r="EH582" s="71"/>
      <c r="EI582" s="71"/>
      <c r="EJ582" s="71"/>
      <c r="EK582" s="71"/>
      <c r="EL582" s="71"/>
      <c r="EM582" s="71"/>
      <c r="EN582" s="71"/>
      <c r="EO582" s="71"/>
      <c r="EP582" s="71"/>
      <c r="EQ582" s="71"/>
      <c r="ER582" s="71"/>
      <c r="ES582" s="71"/>
      <c r="ET582" s="71"/>
      <c r="EU582" s="71"/>
      <c r="EV582" s="71"/>
      <c r="EW582" s="71"/>
      <c r="EX582" s="71"/>
      <c r="EY582" s="71"/>
      <c r="EZ582" s="71"/>
      <c r="FA582" s="71"/>
      <c r="FB582" s="71"/>
      <c r="FC582" s="71"/>
      <c r="FD582" s="71"/>
      <c r="FE582" s="71"/>
      <c r="FF582" s="71"/>
      <c r="FG582" s="71"/>
      <c r="FH582" s="71"/>
      <c r="FI582" s="71"/>
      <c r="FJ582" s="71"/>
      <c r="FK582" s="71"/>
      <c r="FL582" s="71"/>
    </row>
    <row r="583" spans="9:168" x14ac:dyDescent="0.2">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98"/>
      <c r="AG583" s="71"/>
      <c r="AH583" s="71"/>
      <c r="AI583" s="71"/>
      <c r="AJ583" s="71"/>
      <c r="AK583" s="71"/>
      <c r="AL583" s="98"/>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71"/>
      <c r="CW583" s="71"/>
      <c r="CX583" s="71"/>
      <c r="CY583" s="71"/>
      <c r="CZ583" s="71"/>
      <c r="DA583" s="71"/>
      <c r="DB583" s="71"/>
      <c r="DC583" s="71"/>
      <c r="DD583" s="71"/>
      <c r="DE583" s="71"/>
      <c r="DF583" s="71"/>
      <c r="DG583" s="71"/>
      <c r="DH583" s="71"/>
      <c r="DI583" s="71"/>
      <c r="DJ583" s="71"/>
      <c r="DK583" s="71"/>
      <c r="DL583" s="71"/>
      <c r="DM583" s="71"/>
      <c r="DN583" s="71"/>
      <c r="DO583" s="71"/>
      <c r="DP583" s="71"/>
      <c r="DQ583" s="71"/>
      <c r="DR583" s="71"/>
      <c r="DS583" s="71"/>
      <c r="DT583" s="71"/>
      <c r="DU583" s="71"/>
      <c r="DV583" s="71"/>
      <c r="DW583" s="71"/>
      <c r="DX583" s="71"/>
      <c r="DY583" s="71"/>
      <c r="DZ583" s="71"/>
      <c r="EA583" s="71"/>
      <c r="EB583" s="71"/>
      <c r="EC583" s="71"/>
      <c r="ED583" s="71"/>
      <c r="EE583" s="71"/>
      <c r="EF583" s="71"/>
      <c r="EG583" s="71"/>
      <c r="EH583" s="71"/>
      <c r="EI583" s="71"/>
      <c r="EJ583" s="71"/>
      <c r="EK583" s="71"/>
      <c r="EL583" s="71"/>
      <c r="EM583" s="71"/>
      <c r="EN583" s="71"/>
      <c r="EO583" s="71"/>
      <c r="EP583" s="71"/>
      <c r="EQ583" s="71"/>
      <c r="ER583" s="71"/>
      <c r="ES583" s="71"/>
      <c r="ET583" s="71"/>
      <c r="EU583" s="71"/>
      <c r="EV583" s="71"/>
      <c r="EW583" s="71"/>
      <c r="EX583" s="71"/>
      <c r="EY583" s="71"/>
      <c r="EZ583" s="71"/>
      <c r="FA583" s="71"/>
      <c r="FB583" s="71"/>
      <c r="FC583" s="71"/>
      <c r="FD583" s="71"/>
      <c r="FE583" s="71"/>
      <c r="FF583" s="71"/>
      <c r="FG583" s="71"/>
      <c r="FH583" s="71"/>
      <c r="FI583" s="71"/>
      <c r="FJ583" s="71"/>
      <c r="FK583" s="71"/>
      <c r="FL583" s="71"/>
    </row>
    <row r="584" spans="9:168" x14ac:dyDescent="0.2">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98"/>
      <c r="AG584" s="71"/>
      <c r="AH584" s="71"/>
      <c r="AI584" s="71"/>
      <c r="AJ584" s="71"/>
      <c r="AK584" s="71"/>
      <c r="AL584" s="98"/>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c r="CS584" s="71"/>
      <c r="CT584" s="71"/>
      <c r="CU584" s="71"/>
      <c r="CV584" s="71"/>
      <c r="CW584" s="71"/>
      <c r="CX584" s="71"/>
      <c r="CY584" s="71"/>
      <c r="CZ584" s="71"/>
      <c r="DA584" s="71"/>
      <c r="DB584" s="71"/>
      <c r="DC584" s="71"/>
      <c r="DD584" s="71"/>
      <c r="DE584" s="71"/>
      <c r="DF584" s="71"/>
      <c r="DG584" s="71"/>
      <c r="DH584" s="71"/>
      <c r="DI584" s="71"/>
      <c r="DJ584" s="71"/>
      <c r="DK584" s="71"/>
      <c r="DL584" s="71"/>
      <c r="DM584" s="71"/>
      <c r="DN584" s="71"/>
      <c r="DO584" s="71"/>
      <c r="DP584" s="71"/>
      <c r="DQ584" s="71"/>
      <c r="DR584" s="71"/>
      <c r="DS584" s="71"/>
      <c r="DT584" s="71"/>
      <c r="DU584" s="71"/>
      <c r="DV584" s="71"/>
      <c r="DW584" s="71"/>
      <c r="DX584" s="71"/>
      <c r="DY584" s="71"/>
      <c r="DZ584" s="71"/>
      <c r="EA584" s="71"/>
      <c r="EB584" s="71"/>
      <c r="EC584" s="71"/>
      <c r="ED584" s="71"/>
      <c r="EE584" s="71"/>
      <c r="EF584" s="71"/>
      <c r="EG584" s="71"/>
      <c r="EH584" s="71"/>
      <c r="EI584" s="71"/>
      <c r="EJ584" s="71"/>
      <c r="EK584" s="71"/>
      <c r="EL584" s="71"/>
      <c r="EM584" s="71"/>
      <c r="EN584" s="71"/>
      <c r="EO584" s="71"/>
      <c r="EP584" s="71"/>
      <c r="EQ584" s="71"/>
      <c r="ER584" s="71"/>
      <c r="ES584" s="71"/>
      <c r="ET584" s="71"/>
      <c r="EU584" s="71"/>
      <c r="EV584" s="71"/>
      <c r="EW584" s="71"/>
      <c r="EX584" s="71"/>
      <c r="EY584" s="71"/>
      <c r="EZ584" s="71"/>
      <c r="FA584" s="71"/>
      <c r="FB584" s="71"/>
      <c r="FC584" s="71"/>
      <c r="FD584" s="71"/>
      <c r="FE584" s="71"/>
      <c r="FF584" s="71"/>
      <c r="FG584" s="71"/>
      <c r="FH584" s="71"/>
      <c r="FI584" s="71"/>
      <c r="FJ584" s="71"/>
      <c r="FK584" s="71"/>
      <c r="FL584" s="71"/>
    </row>
    <row r="585" spans="9:168" x14ac:dyDescent="0.2">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98"/>
      <c r="AG585" s="71"/>
      <c r="AH585" s="71"/>
      <c r="AI585" s="71"/>
      <c r="AJ585" s="71"/>
      <c r="AK585" s="71"/>
      <c r="AL585" s="98"/>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71"/>
      <c r="CW585" s="71"/>
      <c r="CX585" s="71"/>
      <c r="CY585" s="71"/>
      <c r="CZ585" s="71"/>
      <c r="DA585" s="71"/>
      <c r="DB585" s="71"/>
      <c r="DC585" s="71"/>
      <c r="DD585" s="71"/>
      <c r="DE585" s="71"/>
      <c r="DF585" s="71"/>
      <c r="DG585" s="71"/>
      <c r="DH585" s="71"/>
      <c r="DI585" s="71"/>
      <c r="DJ585" s="71"/>
      <c r="DK585" s="71"/>
      <c r="DL585" s="71"/>
      <c r="DM585" s="71"/>
      <c r="DN585" s="71"/>
      <c r="DO585" s="71"/>
      <c r="DP585" s="71"/>
      <c r="DQ585" s="71"/>
      <c r="DR585" s="71"/>
      <c r="DS585" s="71"/>
      <c r="DT585" s="71"/>
      <c r="DU585" s="71"/>
      <c r="DV585" s="71"/>
      <c r="DW585" s="71"/>
      <c r="DX585" s="71"/>
      <c r="DY585" s="71"/>
      <c r="DZ585" s="71"/>
      <c r="EA585" s="71"/>
      <c r="EB585" s="71"/>
      <c r="EC585" s="71"/>
      <c r="ED585" s="71"/>
      <c r="EE585" s="71"/>
      <c r="EF585" s="71"/>
      <c r="EG585" s="71"/>
      <c r="EH585" s="71"/>
      <c r="EI585" s="71"/>
      <c r="EJ585" s="71"/>
      <c r="EK585" s="71"/>
      <c r="EL585" s="71"/>
      <c r="EM585" s="71"/>
      <c r="EN585" s="71"/>
      <c r="EO585" s="71"/>
      <c r="EP585" s="71"/>
      <c r="EQ585" s="71"/>
      <c r="ER585" s="71"/>
      <c r="ES585" s="71"/>
      <c r="ET585" s="71"/>
      <c r="EU585" s="71"/>
      <c r="EV585" s="71"/>
      <c r="EW585" s="71"/>
      <c r="EX585" s="71"/>
      <c r="EY585" s="71"/>
      <c r="EZ585" s="71"/>
      <c r="FA585" s="71"/>
      <c r="FB585" s="71"/>
      <c r="FC585" s="71"/>
      <c r="FD585" s="71"/>
      <c r="FE585" s="71"/>
      <c r="FF585" s="71"/>
      <c r="FG585" s="71"/>
      <c r="FH585" s="71"/>
      <c r="FI585" s="71"/>
      <c r="FJ585" s="71"/>
      <c r="FK585" s="71"/>
      <c r="FL585" s="71"/>
    </row>
    <row r="586" spans="9:168" x14ac:dyDescent="0.2">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98"/>
      <c r="AG586" s="71"/>
      <c r="AH586" s="71"/>
      <c r="AI586" s="71"/>
      <c r="AJ586" s="71"/>
      <c r="AK586" s="71"/>
      <c r="AL586" s="98"/>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71"/>
      <c r="CW586" s="71"/>
      <c r="CX586" s="71"/>
      <c r="CY586" s="71"/>
      <c r="CZ586" s="71"/>
      <c r="DA586" s="71"/>
      <c r="DB586" s="71"/>
      <c r="DC586" s="71"/>
      <c r="DD586" s="71"/>
      <c r="DE586" s="71"/>
      <c r="DF586" s="71"/>
      <c r="DG586" s="71"/>
      <c r="DH586" s="71"/>
      <c r="DI586" s="71"/>
      <c r="DJ586" s="71"/>
      <c r="DK586" s="71"/>
      <c r="DL586" s="71"/>
      <c r="DM586" s="71"/>
      <c r="DN586" s="71"/>
      <c r="DO586" s="71"/>
      <c r="DP586" s="71"/>
      <c r="DQ586" s="71"/>
      <c r="DR586" s="71"/>
      <c r="DS586" s="71"/>
      <c r="DT586" s="71"/>
      <c r="DU586" s="71"/>
      <c r="DV586" s="71"/>
      <c r="DW586" s="71"/>
      <c r="DX586" s="71"/>
      <c r="DY586" s="71"/>
      <c r="DZ586" s="71"/>
      <c r="EA586" s="71"/>
      <c r="EB586" s="71"/>
      <c r="EC586" s="71"/>
      <c r="ED586" s="71"/>
      <c r="EE586" s="71"/>
      <c r="EF586" s="71"/>
      <c r="EG586" s="71"/>
      <c r="EH586" s="71"/>
      <c r="EI586" s="71"/>
      <c r="EJ586" s="71"/>
      <c r="EK586" s="71"/>
      <c r="EL586" s="71"/>
      <c r="EM586" s="71"/>
      <c r="EN586" s="71"/>
      <c r="EO586" s="71"/>
      <c r="EP586" s="71"/>
      <c r="EQ586" s="71"/>
      <c r="ER586" s="71"/>
      <c r="ES586" s="71"/>
      <c r="ET586" s="71"/>
      <c r="EU586" s="71"/>
      <c r="EV586" s="71"/>
      <c r="EW586" s="71"/>
      <c r="EX586" s="71"/>
      <c r="EY586" s="71"/>
      <c r="EZ586" s="71"/>
      <c r="FA586" s="71"/>
      <c r="FB586" s="71"/>
      <c r="FC586" s="71"/>
      <c r="FD586" s="71"/>
      <c r="FE586" s="71"/>
      <c r="FF586" s="71"/>
      <c r="FG586" s="71"/>
      <c r="FH586" s="71"/>
      <c r="FI586" s="71"/>
      <c r="FJ586" s="71"/>
      <c r="FK586" s="71"/>
      <c r="FL586" s="71"/>
    </row>
    <row r="587" spans="9:168" x14ac:dyDescent="0.2">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98"/>
      <c r="AG587" s="71"/>
      <c r="AH587" s="71"/>
      <c r="AI587" s="71"/>
      <c r="AJ587" s="71"/>
      <c r="AK587" s="71"/>
      <c r="AL587" s="98"/>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c r="CS587" s="71"/>
      <c r="CT587" s="71"/>
      <c r="CU587" s="71"/>
      <c r="CV587" s="71"/>
      <c r="CW587" s="71"/>
      <c r="CX587" s="71"/>
      <c r="CY587" s="71"/>
      <c r="CZ587" s="71"/>
      <c r="DA587" s="71"/>
      <c r="DB587" s="71"/>
      <c r="DC587" s="71"/>
      <c r="DD587" s="71"/>
      <c r="DE587" s="71"/>
      <c r="DF587" s="71"/>
      <c r="DG587" s="71"/>
      <c r="DH587" s="71"/>
      <c r="DI587" s="71"/>
      <c r="DJ587" s="71"/>
      <c r="DK587" s="71"/>
      <c r="DL587" s="71"/>
      <c r="DM587" s="71"/>
      <c r="DN587" s="71"/>
      <c r="DO587" s="71"/>
      <c r="DP587" s="71"/>
      <c r="DQ587" s="71"/>
      <c r="DR587" s="71"/>
      <c r="DS587" s="71"/>
      <c r="DT587" s="71"/>
      <c r="DU587" s="71"/>
      <c r="DV587" s="71"/>
      <c r="DW587" s="71"/>
      <c r="DX587" s="71"/>
      <c r="DY587" s="71"/>
      <c r="DZ587" s="71"/>
      <c r="EA587" s="71"/>
      <c r="EB587" s="71"/>
      <c r="EC587" s="71"/>
      <c r="ED587" s="71"/>
      <c r="EE587" s="71"/>
      <c r="EF587" s="71"/>
      <c r="EG587" s="71"/>
      <c r="EH587" s="71"/>
      <c r="EI587" s="71"/>
      <c r="EJ587" s="71"/>
      <c r="EK587" s="71"/>
      <c r="EL587" s="71"/>
      <c r="EM587" s="71"/>
      <c r="EN587" s="71"/>
      <c r="EO587" s="71"/>
      <c r="EP587" s="71"/>
      <c r="EQ587" s="71"/>
      <c r="ER587" s="71"/>
      <c r="ES587" s="71"/>
      <c r="ET587" s="71"/>
      <c r="EU587" s="71"/>
      <c r="EV587" s="71"/>
      <c r="EW587" s="71"/>
      <c r="EX587" s="71"/>
      <c r="EY587" s="71"/>
      <c r="EZ587" s="71"/>
      <c r="FA587" s="71"/>
      <c r="FB587" s="71"/>
      <c r="FC587" s="71"/>
      <c r="FD587" s="71"/>
      <c r="FE587" s="71"/>
      <c r="FF587" s="71"/>
      <c r="FG587" s="71"/>
      <c r="FH587" s="71"/>
      <c r="FI587" s="71"/>
      <c r="FJ587" s="71"/>
      <c r="FK587" s="71"/>
      <c r="FL587" s="71"/>
    </row>
    <row r="588" spans="9:168" x14ac:dyDescent="0.2">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98"/>
      <c r="AG588" s="71"/>
      <c r="AH588" s="71"/>
      <c r="AI588" s="71"/>
      <c r="AJ588" s="71"/>
      <c r="AK588" s="71"/>
      <c r="AL588" s="98"/>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c r="CS588" s="71"/>
      <c r="CT588" s="71"/>
      <c r="CU588" s="71"/>
      <c r="CV588" s="71"/>
      <c r="CW588" s="71"/>
      <c r="CX588" s="71"/>
      <c r="CY588" s="71"/>
      <c r="CZ588" s="71"/>
      <c r="DA588" s="71"/>
      <c r="DB588" s="71"/>
      <c r="DC588" s="71"/>
      <c r="DD588" s="71"/>
      <c r="DE588" s="71"/>
      <c r="DF588" s="71"/>
      <c r="DG588" s="71"/>
      <c r="DH588" s="71"/>
      <c r="DI588" s="71"/>
      <c r="DJ588" s="71"/>
      <c r="DK588" s="71"/>
      <c r="DL588" s="71"/>
      <c r="DM588" s="71"/>
      <c r="DN588" s="71"/>
      <c r="DO588" s="71"/>
      <c r="DP588" s="71"/>
      <c r="DQ588" s="71"/>
      <c r="DR588" s="71"/>
      <c r="DS588" s="71"/>
      <c r="DT588" s="71"/>
      <c r="DU588" s="71"/>
      <c r="DV588" s="71"/>
      <c r="DW588" s="71"/>
      <c r="DX588" s="71"/>
      <c r="DY588" s="71"/>
      <c r="DZ588" s="71"/>
      <c r="EA588" s="71"/>
      <c r="EB588" s="71"/>
      <c r="EC588" s="71"/>
      <c r="ED588" s="71"/>
      <c r="EE588" s="71"/>
      <c r="EF588" s="71"/>
      <c r="EG588" s="71"/>
      <c r="EH588" s="71"/>
      <c r="EI588" s="71"/>
      <c r="EJ588" s="71"/>
      <c r="EK588" s="71"/>
      <c r="EL588" s="71"/>
      <c r="EM588" s="71"/>
      <c r="EN588" s="71"/>
      <c r="EO588" s="71"/>
      <c r="EP588" s="71"/>
      <c r="EQ588" s="71"/>
      <c r="ER588" s="71"/>
      <c r="ES588" s="71"/>
      <c r="ET588" s="71"/>
      <c r="EU588" s="71"/>
      <c r="EV588" s="71"/>
      <c r="EW588" s="71"/>
      <c r="EX588" s="71"/>
      <c r="EY588" s="71"/>
      <c r="EZ588" s="71"/>
      <c r="FA588" s="71"/>
      <c r="FB588" s="71"/>
      <c r="FC588" s="71"/>
      <c r="FD588" s="71"/>
      <c r="FE588" s="71"/>
      <c r="FF588" s="71"/>
      <c r="FG588" s="71"/>
      <c r="FH588" s="71"/>
      <c r="FI588" s="71"/>
      <c r="FJ588" s="71"/>
      <c r="FK588" s="71"/>
      <c r="FL588" s="71"/>
    </row>
    <row r="589" spans="9:168" x14ac:dyDescent="0.2">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98"/>
      <c r="AG589" s="71"/>
      <c r="AH589" s="71"/>
      <c r="AI589" s="71"/>
      <c r="AJ589" s="71"/>
      <c r="AK589" s="71"/>
      <c r="AL589" s="98"/>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c r="CS589" s="71"/>
      <c r="CT589" s="71"/>
      <c r="CU589" s="71"/>
      <c r="CV589" s="71"/>
      <c r="CW589" s="71"/>
      <c r="CX589" s="71"/>
      <c r="CY589" s="71"/>
      <c r="CZ589" s="71"/>
      <c r="DA589" s="71"/>
      <c r="DB589" s="71"/>
      <c r="DC589" s="71"/>
      <c r="DD589" s="71"/>
      <c r="DE589" s="71"/>
      <c r="DF589" s="71"/>
      <c r="DG589" s="71"/>
      <c r="DH589" s="71"/>
      <c r="DI589" s="71"/>
      <c r="DJ589" s="71"/>
      <c r="DK589" s="71"/>
      <c r="DL589" s="71"/>
      <c r="DM589" s="71"/>
      <c r="DN589" s="71"/>
      <c r="DO589" s="71"/>
      <c r="DP589" s="71"/>
      <c r="DQ589" s="71"/>
      <c r="DR589" s="71"/>
      <c r="DS589" s="71"/>
      <c r="DT589" s="71"/>
      <c r="DU589" s="71"/>
      <c r="DV589" s="71"/>
      <c r="DW589" s="71"/>
      <c r="DX589" s="71"/>
      <c r="DY589" s="71"/>
      <c r="DZ589" s="71"/>
      <c r="EA589" s="71"/>
      <c r="EB589" s="71"/>
      <c r="EC589" s="71"/>
      <c r="ED589" s="71"/>
      <c r="EE589" s="71"/>
      <c r="EF589" s="71"/>
      <c r="EG589" s="71"/>
      <c r="EH589" s="71"/>
      <c r="EI589" s="71"/>
      <c r="EJ589" s="71"/>
      <c r="EK589" s="71"/>
      <c r="EL589" s="71"/>
      <c r="EM589" s="71"/>
      <c r="EN589" s="71"/>
      <c r="EO589" s="71"/>
      <c r="EP589" s="71"/>
      <c r="EQ589" s="71"/>
      <c r="ER589" s="71"/>
      <c r="ES589" s="71"/>
      <c r="ET589" s="71"/>
      <c r="EU589" s="71"/>
      <c r="EV589" s="71"/>
      <c r="EW589" s="71"/>
      <c r="EX589" s="71"/>
      <c r="EY589" s="71"/>
      <c r="EZ589" s="71"/>
      <c r="FA589" s="71"/>
      <c r="FB589" s="71"/>
      <c r="FC589" s="71"/>
      <c r="FD589" s="71"/>
      <c r="FE589" s="71"/>
      <c r="FF589" s="71"/>
      <c r="FG589" s="71"/>
      <c r="FH589" s="71"/>
      <c r="FI589" s="71"/>
      <c r="FJ589" s="71"/>
      <c r="FK589" s="71"/>
      <c r="FL589" s="71"/>
    </row>
    <row r="590" spans="9:168" x14ac:dyDescent="0.2">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98"/>
      <c r="AG590" s="71"/>
      <c r="AH590" s="71"/>
      <c r="AI590" s="71"/>
      <c r="AJ590" s="71"/>
      <c r="AK590" s="71"/>
      <c r="AL590" s="98"/>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c r="CS590" s="71"/>
      <c r="CT590" s="71"/>
      <c r="CU590" s="71"/>
      <c r="CV590" s="71"/>
      <c r="CW590" s="71"/>
      <c r="CX590" s="71"/>
      <c r="CY590" s="71"/>
      <c r="CZ590" s="71"/>
      <c r="DA590" s="71"/>
      <c r="DB590" s="71"/>
      <c r="DC590" s="71"/>
      <c r="DD590" s="71"/>
      <c r="DE590" s="71"/>
      <c r="DF590" s="71"/>
      <c r="DG590" s="71"/>
      <c r="DH590" s="71"/>
      <c r="DI590" s="71"/>
      <c r="DJ590" s="71"/>
      <c r="DK590" s="71"/>
      <c r="DL590" s="71"/>
      <c r="DM590" s="71"/>
      <c r="DN590" s="71"/>
      <c r="DO590" s="71"/>
      <c r="DP590" s="71"/>
      <c r="DQ590" s="71"/>
      <c r="DR590" s="71"/>
      <c r="DS590" s="71"/>
      <c r="DT590" s="71"/>
      <c r="DU590" s="71"/>
      <c r="DV590" s="71"/>
      <c r="DW590" s="71"/>
      <c r="DX590" s="71"/>
      <c r="DY590" s="71"/>
      <c r="DZ590" s="71"/>
      <c r="EA590" s="71"/>
      <c r="EB590" s="71"/>
      <c r="EC590" s="71"/>
      <c r="ED590" s="71"/>
      <c r="EE590" s="71"/>
      <c r="EF590" s="71"/>
      <c r="EG590" s="71"/>
      <c r="EH590" s="71"/>
      <c r="EI590" s="71"/>
      <c r="EJ590" s="71"/>
      <c r="EK590" s="71"/>
      <c r="EL590" s="71"/>
      <c r="EM590" s="71"/>
      <c r="EN590" s="71"/>
      <c r="EO590" s="71"/>
      <c r="EP590" s="71"/>
      <c r="EQ590" s="71"/>
      <c r="ER590" s="71"/>
      <c r="ES590" s="71"/>
      <c r="ET590" s="71"/>
      <c r="EU590" s="71"/>
      <c r="EV590" s="71"/>
      <c r="EW590" s="71"/>
      <c r="EX590" s="71"/>
      <c r="EY590" s="71"/>
      <c r="EZ590" s="71"/>
      <c r="FA590" s="71"/>
      <c r="FB590" s="71"/>
      <c r="FC590" s="71"/>
      <c r="FD590" s="71"/>
      <c r="FE590" s="71"/>
      <c r="FF590" s="71"/>
      <c r="FG590" s="71"/>
      <c r="FH590" s="71"/>
      <c r="FI590" s="71"/>
      <c r="FJ590" s="71"/>
      <c r="FK590" s="71"/>
      <c r="FL590" s="71"/>
    </row>
    <row r="591" spans="9:168" x14ac:dyDescent="0.2">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98"/>
      <c r="AG591" s="71"/>
      <c r="AH591" s="71"/>
      <c r="AI591" s="71"/>
      <c r="AJ591" s="71"/>
      <c r="AK591" s="71"/>
      <c r="AL591" s="98"/>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71"/>
      <c r="CW591" s="71"/>
      <c r="CX591" s="71"/>
      <c r="CY591" s="71"/>
      <c r="CZ591" s="71"/>
      <c r="DA591" s="71"/>
      <c r="DB591" s="71"/>
      <c r="DC591" s="71"/>
      <c r="DD591" s="71"/>
      <c r="DE591" s="71"/>
      <c r="DF591" s="71"/>
      <c r="DG591" s="71"/>
      <c r="DH591" s="71"/>
      <c r="DI591" s="71"/>
      <c r="DJ591" s="71"/>
      <c r="DK591" s="71"/>
      <c r="DL591" s="71"/>
      <c r="DM591" s="71"/>
      <c r="DN591" s="71"/>
      <c r="DO591" s="71"/>
      <c r="DP591" s="71"/>
      <c r="DQ591" s="71"/>
      <c r="DR591" s="71"/>
      <c r="DS591" s="71"/>
      <c r="DT591" s="71"/>
      <c r="DU591" s="71"/>
      <c r="DV591" s="71"/>
      <c r="DW591" s="71"/>
      <c r="DX591" s="71"/>
      <c r="DY591" s="71"/>
      <c r="DZ591" s="71"/>
      <c r="EA591" s="71"/>
      <c r="EB591" s="71"/>
      <c r="EC591" s="71"/>
      <c r="ED591" s="71"/>
      <c r="EE591" s="71"/>
      <c r="EF591" s="71"/>
      <c r="EG591" s="71"/>
      <c r="EH591" s="71"/>
      <c r="EI591" s="71"/>
      <c r="EJ591" s="71"/>
      <c r="EK591" s="71"/>
      <c r="EL591" s="71"/>
      <c r="EM591" s="71"/>
      <c r="EN591" s="71"/>
      <c r="EO591" s="71"/>
      <c r="EP591" s="71"/>
      <c r="EQ591" s="71"/>
      <c r="ER591" s="71"/>
      <c r="ES591" s="71"/>
      <c r="ET591" s="71"/>
      <c r="EU591" s="71"/>
      <c r="EV591" s="71"/>
      <c r="EW591" s="71"/>
      <c r="EX591" s="71"/>
      <c r="EY591" s="71"/>
      <c r="EZ591" s="71"/>
      <c r="FA591" s="71"/>
      <c r="FB591" s="71"/>
      <c r="FC591" s="71"/>
      <c r="FD591" s="71"/>
      <c r="FE591" s="71"/>
      <c r="FF591" s="71"/>
      <c r="FG591" s="71"/>
      <c r="FH591" s="71"/>
      <c r="FI591" s="71"/>
      <c r="FJ591" s="71"/>
      <c r="FK591" s="71"/>
      <c r="FL591" s="71"/>
    </row>
    <row r="592" spans="9:168" x14ac:dyDescent="0.2">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98"/>
      <c r="AG592" s="71"/>
      <c r="AH592" s="71"/>
      <c r="AI592" s="71"/>
      <c r="AJ592" s="71"/>
      <c r="AK592" s="71"/>
      <c r="AL592" s="98"/>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c r="CS592" s="71"/>
      <c r="CT592" s="71"/>
      <c r="CU592" s="71"/>
      <c r="CV592" s="71"/>
      <c r="CW592" s="71"/>
      <c r="CX592" s="71"/>
      <c r="CY592" s="71"/>
      <c r="CZ592" s="71"/>
      <c r="DA592" s="71"/>
      <c r="DB592" s="71"/>
      <c r="DC592" s="71"/>
      <c r="DD592" s="71"/>
      <c r="DE592" s="71"/>
      <c r="DF592" s="71"/>
      <c r="DG592" s="71"/>
      <c r="DH592" s="71"/>
      <c r="DI592" s="71"/>
      <c r="DJ592" s="71"/>
      <c r="DK592" s="71"/>
      <c r="DL592" s="71"/>
      <c r="DM592" s="71"/>
      <c r="DN592" s="71"/>
      <c r="DO592" s="71"/>
      <c r="DP592" s="71"/>
      <c r="DQ592" s="71"/>
      <c r="DR592" s="71"/>
      <c r="DS592" s="71"/>
      <c r="DT592" s="71"/>
      <c r="DU592" s="71"/>
      <c r="DV592" s="71"/>
      <c r="DW592" s="71"/>
      <c r="DX592" s="71"/>
      <c r="DY592" s="71"/>
      <c r="DZ592" s="71"/>
      <c r="EA592" s="71"/>
      <c r="EB592" s="71"/>
      <c r="EC592" s="71"/>
      <c r="ED592" s="71"/>
      <c r="EE592" s="71"/>
      <c r="EF592" s="71"/>
      <c r="EG592" s="71"/>
      <c r="EH592" s="71"/>
      <c r="EI592" s="71"/>
      <c r="EJ592" s="71"/>
      <c r="EK592" s="71"/>
      <c r="EL592" s="71"/>
      <c r="EM592" s="71"/>
      <c r="EN592" s="71"/>
      <c r="EO592" s="71"/>
      <c r="EP592" s="71"/>
      <c r="EQ592" s="71"/>
      <c r="ER592" s="71"/>
      <c r="ES592" s="71"/>
      <c r="ET592" s="71"/>
      <c r="EU592" s="71"/>
      <c r="EV592" s="71"/>
      <c r="EW592" s="71"/>
      <c r="EX592" s="71"/>
      <c r="EY592" s="71"/>
      <c r="EZ592" s="71"/>
      <c r="FA592" s="71"/>
      <c r="FB592" s="71"/>
      <c r="FC592" s="71"/>
      <c r="FD592" s="71"/>
      <c r="FE592" s="71"/>
      <c r="FF592" s="71"/>
      <c r="FG592" s="71"/>
      <c r="FH592" s="71"/>
      <c r="FI592" s="71"/>
      <c r="FJ592" s="71"/>
      <c r="FK592" s="71"/>
      <c r="FL592" s="71"/>
    </row>
    <row r="593" spans="9:168" x14ac:dyDescent="0.2">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98"/>
      <c r="AG593" s="71"/>
      <c r="AH593" s="71"/>
      <c r="AI593" s="71"/>
      <c r="AJ593" s="71"/>
      <c r="AK593" s="71"/>
      <c r="AL593" s="98"/>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c r="CS593" s="71"/>
      <c r="CT593" s="71"/>
      <c r="CU593" s="71"/>
      <c r="CV593" s="71"/>
      <c r="CW593" s="71"/>
      <c r="CX593" s="71"/>
      <c r="CY593" s="71"/>
      <c r="CZ593" s="71"/>
      <c r="DA593" s="71"/>
      <c r="DB593" s="71"/>
      <c r="DC593" s="71"/>
      <c r="DD593" s="71"/>
      <c r="DE593" s="71"/>
      <c r="DF593" s="71"/>
      <c r="DG593" s="71"/>
      <c r="DH593" s="71"/>
      <c r="DI593" s="71"/>
      <c r="DJ593" s="71"/>
      <c r="DK593" s="71"/>
      <c r="DL593" s="71"/>
      <c r="DM593" s="71"/>
      <c r="DN593" s="71"/>
      <c r="DO593" s="71"/>
      <c r="DP593" s="71"/>
      <c r="DQ593" s="71"/>
      <c r="DR593" s="71"/>
      <c r="DS593" s="71"/>
      <c r="DT593" s="71"/>
      <c r="DU593" s="71"/>
      <c r="DV593" s="71"/>
      <c r="DW593" s="71"/>
      <c r="DX593" s="71"/>
      <c r="DY593" s="71"/>
      <c r="DZ593" s="71"/>
      <c r="EA593" s="71"/>
      <c r="EB593" s="71"/>
      <c r="EC593" s="71"/>
      <c r="ED593" s="71"/>
      <c r="EE593" s="71"/>
      <c r="EF593" s="71"/>
      <c r="EG593" s="71"/>
      <c r="EH593" s="71"/>
      <c r="EI593" s="71"/>
      <c r="EJ593" s="71"/>
      <c r="EK593" s="71"/>
      <c r="EL593" s="71"/>
      <c r="EM593" s="71"/>
      <c r="EN593" s="71"/>
      <c r="EO593" s="71"/>
      <c r="EP593" s="71"/>
      <c r="EQ593" s="71"/>
      <c r="ER593" s="71"/>
      <c r="ES593" s="71"/>
      <c r="ET593" s="71"/>
      <c r="EU593" s="71"/>
      <c r="EV593" s="71"/>
      <c r="EW593" s="71"/>
      <c r="EX593" s="71"/>
      <c r="EY593" s="71"/>
      <c r="EZ593" s="71"/>
      <c r="FA593" s="71"/>
      <c r="FB593" s="71"/>
      <c r="FC593" s="71"/>
      <c r="FD593" s="71"/>
      <c r="FE593" s="71"/>
      <c r="FF593" s="71"/>
      <c r="FG593" s="71"/>
      <c r="FH593" s="71"/>
      <c r="FI593" s="71"/>
      <c r="FJ593" s="71"/>
      <c r="FK593" s="71"/>
      <c r="FL593" s="71"/>
    </row>
    <row r="594" spans="9:168" x14ac:dyDescent="0.2">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98"/>
      <c r="AG594" s="71"/>
      <c r="AH594" s="71"/>
      <c r="AI594" s="71"/>
      <c r="AJ594" s="71"/>
      <c r="AK594" s="71"/>
      <c r="AL594" s="98"/>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c r="CS594" s="71"/>
      <c r="CT594" s="71"/>
      <c r="CU594" s="71"/>
      <c r="CV594" s="71"/>
      <c r="CW594" s="71"/>
      <c r="CX594" s="71"/>
      <c r="CY594" s="71"/>
      <c r="CZ594" s="71"/>
      <c r="DA594" s="71"/>
      <c r="DB594" s="71"/>
      <c r="DC594" s="71"/>
      <c r="DD594" s="71"/>
      <c r="DE594" s="71"/>
      <c r="DF594" s="71"/>
      <c r="DG594" s="71"/>
      <c r="DH594" s="71"/>
      <c r="DI594" s="71"/>
      <c r="DJ594" s="71"/>
      <c r="DK594" s="71"/>
      <c r="DL594" s="71"/>
      <c r="DM594" s="71"/>
      <c r="DN594" s="71"/>
      <c r="DO594" s="71"/>
      <c r="DP594" s="71"/>
      <c r="DQ594" s="71"/>
      <c r="DR594" s="71"/>
      <c r="DS594" s="71"/>
      <c r="DT594" s="71"/>
      <c r="DU594" s="71"/>
      <c r="DV594" s="71"/>
      <c r="DW594" s="71"/>
      <c r="DX594" s="71"/>
      <c r="DY594" s="71"/>
      <c r="DZ594" s="71"/>
      <c r="EA594" s="71"/>
      <c r="EB594" s="71"/>
      <c r="EC594" s="71"/>
      <c r="ED594" s="71"/>
      <c r="EE594" s="71"/>
      <c r="EF594" s="71"/>
      <c r="EG594" s="71"/>
      <c r="EH594" s="71"/>
      <c r="EI594" s="71"/>
      <c r="EJ594" s="71"/>
      <c r="EK594" s="71"/>
      <c r="EL594" s="71"/>
      <c r="EM594" s="71"/>
      <c r="EN594" s="71"/>
      <c r="EO594" s="71"/>
      <c r="EP594" s="71"/>
      <c r="EQ594" s="71"/>
      <c r="ER594" s="71"/>
      <c r="ES594" s="71"/>
      <c r="ET594" s="71"/>
      <c r="EU594" s="71"/>
      <c r="EV594" s="71"/>
      <c r="EW594" s="71"/>
      <c r="EX594" s="71"/>
      <c r="EY594" s="71"/>
      <c r="EZ594" s="71"/>
      <c r="FA594" s="71"/>
      <c r="FB594" s="71"/>
      <c r="FC594" s="71"/>
      <c r="FD594" s="71"/>
      <c r="FE594" s="71"/>
      <c r="FF594" s="71"/>
      <c r="FG594" s="71"/>
      <c r="FH594" s="71"/>
      <c r="FI594" s="71"/>
      <c r="FJ594" s="71"/>
      <c r="FK594" s="71"/>
      <c r="FL594" s="71"/>
    </row>
    <row r="595" spans="9:168" x14ac:dyDescent="0.2">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98"/>
      <c r="AG595" s="71"/>
      <c r="AH595" s="71"/>
      <c r="AI595" s="71"/>
      <c r="AJ595" s="71"/>
      <c r="AK595" s="71"/>
      <c r="AL595" s="98"/>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71"/>
      <c r="CW595" s="71"/>
      <c r="CX595" s="71"/>
      <c r="CY595" s="71"/>
      <c r="CZ595" s="71"/>
      <c r="DA595" s="71"/>
      <c r="DB595" s="71"/>
      <c r="DC595" s="71"/>
      <c r="DD595" s="71"/>
      <c r="DE595" s="71"/>
      <c r="DF595" s="71"/>
      <c r="DG595" s="71"/>
      <c r="DH595" s="71"/>
      <c r="DI595" s="71"/>
      <c r="DJ595" s="71"/>
      <c r="DK595" s="71"/>
      <c r="DL595" s="71"/>
      <c r="DM595" s="71"/>
      <c r="DN595" s="71"/>
      <c r="DO595" s="71"/>
      <c r="DP595" s="71"/>
      <c r="DQ595" s="71"/>
      <c r="DR595" s="71"/>
      <c r="DS595" s="71"/>
      <c r="DT595" s="71"/>
      <c r="DU595" s="71"/>
      <c r="DV595" s="71"/>
      <c r="DW595" s="71"/>
      <c r="DX595" s="71"/>
      <c r="DY595" s="71"/>
      <c r="DZ595" s="71"/>
      <c r="EA595" s="71"/>
      <c r="EB595" s="71"/>
      <c r="EC595" s="71"/>
      <c r="ED595" s="71"/>
      <c r="EE595" s="71"/>
      <c r="EF595" s="71"/>
      <c r="EG595" s="71"/>
      <c r="EH595" s="71"/>
      <c r="EI595" s="71"/>
      <c r="EJ595" s="71"/>
      <c r="EK595" s="71"/>
      <c r="EL595" s="71"/>
      <c r="EM595" s="71"/>
      <c r="EN595" s="71"/>
      <c r="EO595" s="71"/>
      <c r="EP595" s="71"/>
      <c r="EQ595" s="71"/>
      <c r="ER595" s="71"/>
      <c r="ES595" s="71"/>
      <c r="ET595" s="71"/>
      <c r="EU595" s="71"/>
      <c r="EV595" s="71"/>
      <c r="EW595" s="71"/>
      <c r="EX595" s="71"/>
      <c r="EY595" s="71"/>
      <c r="EZ595" s="71"/>
      <c r="FA595" s="71"/>
      <c r="FB595" s="71"/>
      <c r="FC595" s="71"/>
      <c r="FD595" s="71"/>
      <c r="FE595" s="71"/>
      <c r="FF595" s="71"/>
      <c r="FG595" s="71"/>
      <c r="FH595" s="71"/>
      <c r="FI595" s="71"/>
      <c r="FJ595" s="71"/>
      <c r="FK595" s="71"/>
      <c r="FL595" s="71"/>
    </row>
    <row r="596" spans="9:168" x14ac:dyDescent="0.2">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98"/>
      <c r="AG596" s="71"/>
      <c r="AH596" s="71"/>
      <c r="AI596" s="71"/>
      <c r="AJ596" s="71"/>
      <c r="AK596" s="71"/>
      <c r="AL596" s="98"/>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71"/>
      <c r="CW596" s="71"/>
      <c r="CX596" s="71"/>
      <c r="CY596" s="71"/>
      <c r="CZ596" s="71"/>
      <c r="DA596" s="71"/>
      <c r="DB596" s="71"/>
      <c r="DC596" s="71"/>
      <c r="DD596" s="71"/>
      <c r="DE596" s="71"/>
      <c r="DF596" s="71"/>
      <c r="DG596" s="71"/>
      <c r="DH596" s="71"/>
      <c r="DI596" s="71"/>
      <c r="DJ596" s="71"/>
      <c r="DK596" s="71"/>
      <c r="DL596" s="71"/>
      <c r="DM596" s="71"/>
      <c r="DN596" s="71"/>
      <c r="DO596" s="71"/>
      <c r="DP596" s="71"/>
      <c r="DQ596" s="71"/>
      <c r="DR596" s="71"/>
      <c r="DS596" s="71"/>
      <c r="DT596" s="71"/>
      <c r="DU596" s="71"/>
      <c r="DV596" s="71"/>
      <c r="DW596" s="71"/>
      <c r="DX596" s="71"/>
      <c r="DY596" s="71"/>
      <c r="DZ596" s="71"/>
      <c r="EA596" s="71"/>
      <c r="EB596" s="71"/>
      <c r="EC596" s="71"/>
      <c r="ED596" s="71"/>
      <c r="EE596" s="71"/>
      <c r="EF596" s="71"/>
      <c r="EG596" s="71"/>
      <c r="EH596" s="71"/>
      <c r="EI596" s="71"/>
      <c r="EJ596" s="71"/>
      <c r="EK596" s="71"/>
      <c r="EL596" s="71"/>
      <c r="EM596" s="71"/>
      <c r="EN596" s="71"/>
      <c r="EO596" s="71"/>
      <c r="EP596" s="71"/>
      <c r="EQ596" s="71"/>
      <c r="ER596" s="71"/>
      <c r="ES596" s="71"/>
      <c r="ET596" s="71"/>
      <c r="EU596" s="71"/>
      <c r="EV596" s="71"/>
      <c r="EW596" s="71"/>
      <c r="EX596" s="71"/>
      <c r="EY596" s="71"/>
      <c r="EZ596" s="71"/>
      <c r="FA596" s="71"/>
      <c r="FB596" s="71"/>
      <c r="FC596" s="71"/>
      <c r="FD596" s="71"/>
      <c r="FE596" s="71"/>
      <c r="FF596" s="71"/>
      <c r="FG596" s="71"/>
      <c r="FH596" s="71"/>
      <c r="FI596" s="71"/>
      <c r="FJ596" s="71"/>
      <c r="FK596" s="71"/>
      <c r="FL596" s="71"/>
    </row>
    <row r="597" spans="9:168" x14ac:dyDescent="0.2">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98"/>
      <c r="AG597" s="71"/>
      <c r="AH597" s="71"/>
      <c r="AI597" s="71"/>
      <c r="AJ597" s="71"/>
      <c r="AK597" s="71"/>
      <c r="AL597" s="98"/>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c r="CS597" s="71"/>
      <c r="CT597" s="71"/>
      <c r="CU597" s="71"/>
      <c r="CV597" s="71"/>
      <c r="CW597" s="71"/>
      <c r="CX597" s="71"/>
      <c r="CY597" s="71"/>
      <c r="CZ597" s="71"/>
      <c r="DA597" s="71"/>
      <c r="DB597" s="71"/>
      <c r="DC597" s="71"/>
      <c r="DD597" s="71"/>
      <c r="DE597" s="71"/>
      <c r="DF597" s="71"/>
      <c r="DG597" s="71"/>
      <c r="DH597" s="71"/>
      <c r="DI597" s="71"/>
      <c r="DJ597" s="71"/>
      <c r="DK597" s="71"/>
      <c r="DL597" s="71"/>
      <c r="DM597" s="71"/>
      <c r="DN597" s="71"/>
      <c r="DO597" s="71"/>
      <c r="DP597" s="71"/>
      <c r="DQ597" s="71"/>
      <c r="DR597" s="71"/>
      <c r="DS597" s="71"/>
      <c r="DT597" s="71"/>
      <c r="DU597" s="71"/>
      <c r="DV597" s="71"/>
      <c r="DW597" s="71"/>
      <c r="DX597" s="71"/>
      <c r="DY597" s="71"/>
      <c r="DZ597" s="71"/>
      <c r="EA597" s="71"/>
      <c r="EB597" s="71"/>
      <c r="EC597" s="71"/>
      <c r="ED597" s="71"/>
      <c r="EE597" s="71"/>
      <c r="EF597" s="71"/>
      <c r="EG597" s="71"/>
      <c r="EH597" s="71"/>
      <c r="EI597" s="71"/>
      <c r="EJ597" s="71"/>
      <c r="EK597" s="71"/>
      <c r="EL597" s="71"/>
      <c r="EM597" s="71"/>
      <c r="EN597" s="71"/>
      <c r="EO597" s="71"/>
      <c r="EP597" s="71"/>
      <c r="EQ597" s="71"/>
      <c r="ER597" s="71"/>
      <c r="ES597" s="71"/>
      <c r="ET597" s="71"/>
      <c r="EU597" s="71"/>
      <c r="EV597" s="71"/>
      <c r="EW597" s="71"/>
      <c r="EX597" s="71"/>
      <c r="EY597" s="71"/>
      <c r="EZ597" s="71"/>
      <c r="FA597" s="71"/>
      <c r="FB597" s="71"/>
      <c r="FC597" s="71"/>
      <c r="FD597" s="71"/>
      <c r="FE597" s="71"/>
      <c r="FF597" s="71"/>
      <c r="FG597" s="71"/>
      <c r="FH597" s="71"/>
      <c r="FI597" s="71"/>
      <c r="FJ597" s="71"/>
      <c r="FK597" s="71"/>
      <c r="FL597" s="71"/>
    </row>
    <row r="598" spans="9:168" x14ac:dyDescent="0.2">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98"/>
      <c r="AG598" s="71"/>
      <c r="AH598" s="71"/>
      <c r="AI598" s="71"/>
      <c r="AJ598" s="71"/>
      <c r="AK598" s="71"/>
      <c r="AL598" s="98"/>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71"/>
      <c r="CW598" s="71"/>
      <c r="CX598" s="71"/>
      <c r="CY598" s="71"/>
      <c r="CZ598" s="71"/>
      <c r="DA598" s="71"/>
      <c r="DB598" s="71"/>
      <c r="DC598" s="71"/>
      <c r="DD598" s="71"/>
      <c r="DE598" s="71"/>
      <c r="DF598" s="71"/>
      <c r="DG598" s="71"/>
      <c r="DH598" s="71"/>
      <c r="DI598" s="71"/>
      <c r="DJ598" s="71"/>
      <c r="DK598" s="71"/>
      <c r="DL598" s="71"/>
      <c r="DM598" s="71"/>
      <c r="DN598" s="71"/>
      <c r="DO598" s="71"/>
      <c r="DP598" s="71"/>
      <c r="DQ598" s="71"/>
      <c r="DR598" s="71"/>
      <c r="DS598" s="71"/>
      <c r="DT598" s="71"/>
      <c r="DU598" s="71"/>
      <c r="DV598" s="71"/>
      <c r="DW598" s="71"/>
      <c r="DX598" s="71"/>
      <c r="DY598" s="71"/>
      <c r="DZ598" s="71"/>
      <c r="EA598" s="71"/>
      <c r="EB598" s="71"/>
      <c r="EC598" s="71"/>
      <c r="ED598" s="71"/>
      <c r="EE598" s="71"/>
      <c r="EF598" s="71"/>
      <c r="EG598" s="71"/>
      <c r="EH598" s="71"/>
      <c r="EI598" s="71"/>
      <c r="EJ598" s="71"/>
      <c r="EK598" s="71"/>
      <c r="EL598" s="71"/>
      <c r="EM598" s="71"/>
      <c r="EN598" s="71"/>
      <c r="EO598" s="71"/>
      <c r="EP598" s="71"/>
      <c r="EQ598" s="71"/>
      <c r="ER598" s="71"/>
      <c r="ES598" s="71"/>
      <c r="ET598" s="71"/>
      <c r="EU598" s="71"/>
      <c r="EV598" s="71"/>
      <c r="EW598" s="71"/>
      <c r="EX598" s="71"/>
      <c r="EY598" s="71"/>
      <c r="EZ598" s="71"/>
      <c r="FA598" s="71"/>
      <c r="FB598" s="71"/>
      <c r="FC598" s="71"/>
      <c r="FD598" s="71"/>
      <c r="FE598" s="71"/>
      <c r="FF598" s="71"/>
      <c r="FG598" s="71"/>
      <c r="FH598" s="71"/>
      <c r="FI598" s="71"/>
      <c r="FJ598" s="71"/>
      <c r="FK598" s="71"/>
      <c r="FL598" s="71"/>
    </row>
    <row r="599" spans="9:168" x14ac:dyDescent="0.2">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98"/>
      <c r="AG599" s="71"/>
      <c r="AH599" s="71"/>
      <c r="AI599" s="71"/>
      <c r="AJ599" s="71"/>
      <c r="AK599" s="71"/>
      <c r="AL599" s="98"/>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71"/>
      <c r="CW599" s="71"/>
      <c r="CX599" s="71"/>
      <c r="CY599" s="71"/>
      <c r="CZ599" s="71"/>
      <c r="DA599" s="71"/>
      <c r="DB599" s="71"/>
      <c r="DC599" s="71"/>
      <c r="DD599" s="71"/>
      <c r="DE599" s="71"/>
      <c r="DF599" s="71"/>
      <c r="DG599" s="71"/>
      <c r="DH599" s="71"/>
      <c r="DI599" s="71"/>
      <c r="DJ599" s="71"/>
      <c r="DK599" s="71"/>
      <c r="DL599" s="71"/>
      <c r="DM599" s="71"/>
      <c r="DN599" s="71"/>
      <c r="DO599" s="71"/>
      <c r="DP599" s="71"/>
      <c r="DQ599" s="71"/>
      <c r="DR599" s="71"/>
      <c r="DS599" s="71"/>
      <c r="DT599" s="71"/>
      <c r="DU599" s="71"/>
      <c r="DV599" s="71"/>
      <c r="DW599" s="71"/>
      <c r="DX599" s="71"/>
      <c r="DY599" s="71"/>
      <c r="DZ599" s="71"/>
      <c r="EA599" s="71"/>
      <c r="EB599" s="71"/>
      <c r="EC599" s="71"/>
      <c r="ED599" s="71"/>
      <c r="EE599" s="71"/>
      <c r="EF599" s="71"/>
      <c r="EG599" s="71"/>
      <c r="EH599" s="71"/>
      <c r="EI599" s="71"/>
      <c r="EJ599" s="71"/>
      <c r="EK599" s="71"/>
      <c r="EL599" s="71"/>
      <c r="EM599" s="71"/>
      <c r="EN599" s="71"/>
      <c r="EO599" s="71"/>
      <c r="EP599" s="71"/>
      <c r="EQ599" s="71"/>
      <c r="ER599" s="71"/>
      <c r="ES599" s="71"/>
      <c r="ET599" s="71"/>
      <c r="EU599" s="71"/>
      <c r="EV599" s="71"/>
      <c r="EW599" s="71"/>
      <c r="EX599" s="71"/>
      <c r="EY599" s="71"/>
      <c r="EZ599" s="71"/>
      <c r="FA599" s="71"/>
      <c r="FB599" s="71"/>
      <c r="FC599" s="71"/>
      <c r="FD599" s="71"/>
      <c r="FE599" s="71"/>
      <c r="FF599" s="71"/>
      <c r="FG599" s="71"/>
      <c r="FH599" s="71"/>
      <c r="FI599" s="71"/>
      <c r="FJ599" s="71"/>
      <c r="FK599" s="71"/>
      <c r="FL599" s="71"/>
    </row>
    <row r="600" spans="9:168" x14ac:dyDescent="0.2">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98"/>
      <c r="AG600" s="71"/>
      <c r="AH600" s="71"/>
      <c r="AI600" s="71"/>
      <c r="AJ600" s="71"/>
      <c r="AK600" s="71"/>
      <c r="AL600" s="98"/>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71"/>
      <c r="CW600" s="71"/>
      <c r="CX600" s="71"/>
      <c r="CY600" s="71"/>
      <c r="CZ600" s="71"/>
      <c r="DA600" s="71"/>
      <c r="DB600" s="71"/>
      <c r="DC600" s="71"/>
      <c r="DD600" s="71"/>
      <c r="DE600" s="71"/>
      <c r="DF600" s="71"/>
      <c r="DG600" s="71"/>
      <c r="DH600" s="71"/>
      <c r="DI600" s="71"/>
      <c r="DJ600" s="71"/>
      <c r="DK600" s="71"/>
      <c r="DL600" s="71"/>
      <c r="DM600" s="71"/>
      <c r="DN600" s="71"/>
      <c r="DO600" s="71"/>
      <c r="DP600" s="71"/>
      <c r="DQ600" s="71"/>
      <c r="DR600" s="71"/>
      <c r="DS600" s="71"/>
      <c r="DT600" s="71"/>
      <c r="DU600" s="71"/>
      <c r="DV600" s="71"/>
      <c r="DW600" s="71"/>
      <c r="DX600" s="71"/>
      <c r="DY600" s="71"/>
      <c r="DZ600" s="71"/>
      <c r="EA600" s="71"/>
      <c r="EB600" s="71"/>
      <c r="EC600" s="71"/>
      <c r="ED600" s="71"/>
      <c r="EE600" s="71"/>
      <c r="EF600" s="71"/>
      <c r="EG600" s="71"/>
      <c r="EH600" s="71"/>
      <c r="EI600" s="71"/>
      <c r="EJ600" s="71"/>
      <c r="EK600" s="71"/>
      <c r="EL600" s="71"/>
      <c r="EM600" s="71"/>
      <c r="EN600" s="71"/>
      <c r="EO600" s="71"/>
      <c r="EP600" s="71"/>
      <c r="EQ600" s="71"/>
      <c r="ER600" s="71"/>
      <c r="ES600" s="71"/>
      <c r="ET600" s="71"/>
      <c r="EU600" s="71"/>
      <c r="EV600" s="71"/>
      <c r="EW600" s="71"/>
      <c r="EX600" s="71"/>
      <c r="EY600" s="71"/>
      <c r="EZ600" s="71"/>
      <c r="FA600" s="71"/>
      <c r="FB600" s="71"/>
      <c r="FC600" s="71"/>
      <c r="FD600" s="71"/>
      <c r="FE600" s="71"/>
      <c r="FF600" s="71"/>
      <c r="FG600" s="71"/>
      <c r="FH600" s="71"/>
      <c r="FI600" s="71"/>
      <c r="FJ600" s="71"/>
      <c r="FK600" s="71"/>
      <c r="FL600" s="71"/>
    </row>
    <row r="601" spans="9:168" x14ac:dyDescent="0.2">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98"/>
      <c r="AG601" s="71"/>
      <c r="AH601" s="71"/>
      <c r="AI601" s="71"/>
      <c r="AJ601" s="71"/>
      <c r="AK601" s="71"/>
      <c r="AL601" s="98"/>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c r="CS601" s="71"/>
      <c r="CT601" s="71"/>
      <c r="CU601" s="71"/>
      <c r="CV601" s="71"/>
      <c r="CW601" s="71"/>
      <c r="CX601" s="71"/>
      <c r="CY601" s="71"/>
      <c r="CZ601" s="71"/>
      <c r="DA601" s="71"/>
      <c r="DB601" s="71"/>
      <c r="DC601" s="71"/>
      <c r="DD601" s="71"/>
      <c r="DE601" s="71"/>
      <c r="DF601" s="71"/>
      <c r="DG601" s="71"/>
      <c r="DH601" s="71"/>
      <c r="DI601" s="71"/>
      <c r="DJ601" s="71"/>
      <c r="DK601" s="71"/>
      <c r="DL601" s="71"/>
      <c r="DM601" s="71"/>
      <c r="DN601" s="71"/>
      <c r="DO601" s="71"/>
      <c r="DP601" s="71"/>
      <c r="DQ601" s="71"/>
      <c r="DR601" s="71"/>
      <c r="DS601" s="71"/>
      <c r="DT601" s="71"/>
      <c r="DU601" s="71"/>
      <c r="DV601" s="71"/>
      <c r="DW601" s="71"/>
      <c r="DX601" s="71"/>
      <c r="DY601" s="71"/>
      <c r="DZ601" s="71"/>
      <c r="EA601" s="71"/>
      <c r="EB601" s="71"/>
      <c r="EC601" s="71"/>
      <c r="ED601" s="71"/>
      <c r="EE601" s="71"/>
      <c r="EF601" s="71"/>
      <c r="EG601" s="71"/>
      <c r="EH601" s="71"/>
      <c r="EI601" s="71"/>
      <c r="EJ601" s="71"/>
      <c r="EK601" s="71"/>
      <c r="EL601" s="71"/>
      <c r="EM601" s="71"/>
      <c r="EN601" s="71"/>
      <c r="EO601" s="71"/>
      <c r="EP601" s="71"/>
      <c r="EQ601" s="71"/>
      <c r="ER601" s="71"/>
      <c r="ES601" s="71"/>
      <c r="ET601" s="71"/>
      <c r="EU601" s="71"/>
      <c r="EV601" s="71"/>
      <c r="EW601" s="71"/>
      <c r="EX601" s="71"/>
      <c r="EY601" s="71"/>
      <c r="EZ601" s="71"/>
      <c r="FA601" s="71"/>
      <c r="FB601" s="71"/>
      <c r="FC601" s="71"/>
      <c r="FD601" s="71"/>
      <c r="FE601" s="71"/>
      <c r="FF601" s="71"/>
      <c r="FG601" s="71"/>
      <c r="FH601" s="71"/>
      <c r="FI601" s="71"/>
      <c r="FJ601" s="71"/>
      <c r="FK601" s="71"/>
      <c r="FL601" s="71"/>
    </row>
    <row r="602" spans="9:168" x14ac:dyDescent="0.2">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98"/>
      <c r="AG602" s="71"/>
      <c r="AH602" s="71"/>
      <c r="AI602" s="71"/>
      <c r="AJ602" s="71"/>
      <c r="AK602" s="71"/>
      <c r="AL602" s="98"/>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71"/>
      <c r="CW602" s="71"/>
      <c r="CX602" s="71"/>
      <c r="CY602" s="71"/>
      <c r="CZ602" s="71"/>
      <c r="DA602" s="71"/>
      <c r="DB602" s="71"/>
      <c r="DC602" s="71"/>
      <c r="DD602" s="71"/>
      <c r="DE602" s="71"/>
      <c r="DF602" s="71"/>
      <c r="DG602" s="71"/>
      <c r="DH602" s="71"/>
      <c r="DI602" s="71"/>
      <c r="DJ602" s="71"/>
      <c r="DK602" s="71"/>
      <c r="DL602" s="71"/>
      <c r="DM602" s="71"/>
      <c r="DN602" s="71"/>
      <c r="DO602" s="71"/>
      <c r="DP602" s="71"/>
      <c r="DQ602" s="71"/>
      <c r="DR602" s="71"/>
      <c r="DS602" s="71"/>
      <c r="DT602" s="71"/>
      <c r="DU602" s="71"/>
      <c r="DV602" s="71"/>
      <c r="DW602" s="71"/>
      <c r="DX602" s="71"/>
      <c r="DY602" s="71"/>
      <c r="DZ602" s="71"/>
      <c r="EA602" s="71"/>
      <c r="EB602" s="71"/>
      <c r="EC602" s="71"/>
      <c r="ED602" s="71"/>
      <c r="EE602" s="71"/>
      <c r="EF602" s="71"/>
      <c r="EG602" s="71"/>
      <c r="EH602" s="71"/>
      <c r="EI602" s="71"/>
      <c r="EJ602" s="71"/>
      <c r="EK602" s="71"/>
      <c r="EL602" s="71"/>
      <c r="EM602" s="71"/>
      <c r="EN602" s="71"/>
      <c r="EO602" s="71"/>
      <c r="EP602" s="71"/>
      <c r="EQ602" s="71"/>
      <c r="ER602" s="71"/>
      <c r="ES602" s="71"/>
      <c r="ET602" s="71"/>
      <c r="EU602" s="71"/>
      <c r="EV602" s="71"/>
      <c r="EW602" s="71"/>
      <c r="EX602" s="71"/>
      <c r="EY602" s="71"/>
      <c r="EZ602" s="71"/>
      <c r="FA602" s="71"/>
      <c r="FB602" s="71"/>
      <c r="FC602" s="71"/>
      <c r="FD602" s="71"/>
      <c r="FE602" s="71"/>
      <c r="FF602" s="71"/>
      <c r="FG602" s="71"/>
      <c r="FH602" s="71"/>
      <c r="FI602" s="71"/>
      <c r="FJ602" s="71"/>
      <c r="FK602" s="71"/>
      <c r="FL602" s="71"/>
    </row>
    <row r="603" spans="9:168" x14ac:dyDescent="0.2">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98"/>
      <c r="AG603" s="71"/>
      <c r="AH603" s="71"/>
      <c r="AI603" s="71"/>
      <c r="AJ603" s="71"/>
      <c r="AK603" s="71"/>
      <c r="AL603" s="98"/>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c r="CS603" s="71"/>
      <c r="CT603" s="71"/>
      <c r="CU603" s="71"/>
      <c r="CV603" s="71"/>
      <c r="CW603" s="71"/>
      <c r="CX603" s="71"/>
      <c r="CY603" s="71"/>
      <c r="CZ603" s="71"/>
      <c r="DA603" s="71"/>
      <c r="DB603" s="71"/>
      <c r="DC603" s="71"/>
      <c r="DD603" s="71"/>
      <c r="DE603" s="71"/>
      <c r="DF603" s="71"/>
      <c r="DG603" s="71"/>
      <c r="DH603" s="71"/>
      <c r="DI603" s="71"/>
      <c r="DJ603" s="71"/>
      <c r="DK603" s="71"/>
      <c r="DL603" s="71"/>
      <c r="DM603" s="71"/>
      <c r="DN603" s="71"/>
      <c r="DO603" s="71"/>
      <c r="DP603" s="71"/>
      <c r="DQ603" s="71"/>
      <c r="DR603" s="71"/>
      <c r="DS603" s="71"/>
      <c r="DT603" s="71"/>
      <c r="DU603" s="71"/>
      <c r="DV603" s="71"/>
      <c r="DW603" s="71"/>
      <c r="DX603" s="71"/>
      <c r="DY603" s="71"/>
      <c r="DZ603" s="71"/>
      <c r="EA603" s="71"/>
      <c r="EB603" s="71"/>
      <c r="EC603" s="71"/>
      <c r="ED603" s="71"/>
      <c r="EE603" s="71"/>
      <c r="EF603" s="71"/>
      <c r="EG603" s="71"/>
      <c r="EH603" s="71"/>
      <c r="EI603" s="71"/>
      <c r="EJ603" s="71"/>
      <c r="EK603" s="71"/>
      <c r="EL603" s="71"/>
      <c r="EM603" s="71"/>
      <c r="EN603" s="71"/>
      <c r="EO603" s="71"/>
      <c r="EP603" s="71"/>
      <c r="EQ603" s="71"/>
      <c r="ER603" s="71"/>
      <c r="ES603" s="71"/>
      <c r="ET603" s="71"/>
      <c r="EU603" s="71"/>
      <c r="EV603" s="71"/>
      <c r="EW603" s="71"/>
      <c r="EX603" s="71"/>
      <c r="EY603" s="71"/>
      <c r="EZ603" s="71"/>
      <c r="FA603" s="71"/>
      <c r="FB603" s="71"/>
      <c r="FC603" s="71"/>
      <c r="FD603" s="71"/>
      <c r="FE603" s="71"/>
      <c r="FF603" s="71"/>
      <c r="FG603" s="71"/>
      <c r="FH603" s="71"/>
      <c r="FI603" s="71"/>
      <c r="FJ603" s="71"/>
      <c r="FK603" s="71"/>
      <c r="FL603" s="71"/>
    </row>
    <row r="604" spans="9:168" x14ac:dyDescent="0.2">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98"/>
      <c r="AG604" s="71"/>
      <c r="AH604" s="71"/>
      <c r="AI604" s="71"/>
      <c r="AJ604" s="71"/>
      <c r="AK604" s="71"/>
      <c r="AL604" s="98"/>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71"/>
      <c r="CW604" s="71"/>
      <c r="CX604" s="71"/>
      <c r="CY604" s="71"/>
      <c r="CZ604" s="71"/>
      <c r="DA604" s="71"/>
      <c r="DB604" s="71"/>
      <c r="DC604" s="71"/>
      <c r="DD604" s="71"/>
      <c r="DE604" s="71"/>
      <c r="DF604" s="71"/>
      <c r="DG604" s="71"/>
      <c r="DH604" s="71"/>
      <c r="DI604" s="71"/>
      <c r="DJ604" s="71"/>
      <c r="DK604" s="71"/>
      <c r="DL604" s="71"/>
      <c r="DM604" s="71"/>
      <c r="DN604" s="71"/>
      <c r="DO604" s="71"/>
      <c r="DP604" s="71"/>
      <c r="DQ604" s="71"/>
      <c r="DR604" s="71"/>
      <c r="DS604" s="71"/>
      <c r="DT604" s="71"/>
      <c r="DU604" s="71"/>
      <c r="DV604" s="71"/>
      <c r="DW604" s="71"/>
      <c r="DX604" s="71"/>
      <c r="DY604" s="71"/>
      <c r="DZ604" s="71"/>
      <c r="EA604" s="71"/>
      <c r="EB604" s="71"/>
      <c r="EC604" s="71"/>
      <c r="ED604" s="71"/>
      <c r="EE604" s="71"/>
      <c r="EF604" s="71"/>
      <c r="EG604" s="71"/>
      <c r="EH604" s="71"/>
      <c r="EI604" s="71"/>
      <c r="EJ604" s="71"/>
      <c r="EK604" s="71"/>
      <c r="EL604" s="71"/>
      <c r="EM604" s="71"/>
      <c r="EN604" s="71"/>
      <c r="EO604" s="71"/>
      <c r="EP604" s="71"/>
      <c r="EQ604" s="71"/>
      <c r="ER604" s="71"/>
      <c r="ES604" s="71"/>
      <c r="ET604" s="71"/>
      <c r="EU604" s="71"/>
      <c r="EV604" s="71"/>
      <c r="EW604" s="71"/>
      <c r="EX604" s="71"/>
      <c r="EY604" s="71"/>
      <c r="EZ604" s="71"/>
      <c r="FA604" s="71"/>
      <c r="FB604" s="71"/>
      <c r="FC604" s="71"/>
      <c r="FD604" s="71"/>
      <c r="FE604" s="71"/>
      <c r="FF604" s="71"/>
      <c r="FG604" s="71"/>
      <c r="FH604" s="71"/>
      <c r="FI604" s="71"/>
      <c r="FJ604" s="71"/>
      <c r="FK604" s="71"/>
      <c r="FL604" s="71"/>
    </row>
    <row r="605" spans="9:168" x14ac:dyDescent="0.2">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98"/>
      <c r="AG605" s="71"/>
      <c r="AH605" s="71"/>
      <c r="AI605" s="71"/>
      <c r="AJ605" s="71"/>
      <c r="AK605" s="71"/>
      <c r="AL605" s="98"/>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71"/>
      <c r="CW605" s="71"/>
      <c r="CX605" s="71"/>
      <c r="CY605" s="71"/>
      <c r="CZ605" s="71"/>
      <c r="DA605" s="71"/>
      <c r="DB605" s="71"/>
      <c r="DC605" s="71"/>
      <c r="DD605" s="71"/>
      <c r="DE605" s="71"/>
      <c r="DF605" s="71"/>
      <c r="DG605" s="71"/>
      <c r="DH605" s="71"/>
      <c r="DI605" s="71"/>
      <c r="DJ605" s="71"/>
      <c r="DK605" s="71"/>
      <c r="DL605" s="71"/>
      <c r="DM605" s="71"/>
      <c r="DN605" s="71"/>
      <c r="DO605" s="71"/>
      <c r="DP605" s="71"/>
      <c r="DQ605" s="71"/>
      <c r="DR605" s="71"/>
      <c r="DS605" s="71"/>
      <c r="DT605" s="71"/>
      <c r="DU605" s="71"/>
      <c r="DV605" s="71"/>
      <c r="DW605" s="71"/>
      <c r="DX605" s="71"/>
      <c r="DY605" s="71"/>
      <c r="DZ605" s="71"/>
      <c r="EA605" s="71"/>
      <c r="EB605" s="71"/>
      <c r="EC605" s="71"/>
      <c r="ED605" s="71"/>
      <c r="EE605" s="71"/>
      <c r="EF605" s="71"/>
      <c r="EG605" s="71"/>
      <c r="EH605" s="71"/>
      <c r="EI605" s="71"/>
      <c r="EJ605" s="71"/>
      <c r="EK605" s="71"/>
      <c r="EL605" s="71"/>
      <c r="EM605" s="71"/>
      <c r="EN605" s="71"/>
      <c r="EO605" s="71"/>
      <c r="EP605" s="71"/>
      <c r="EQ605" s="71"/>
      <c r="ER605" s="71"/>
      <c r="ES605" s="71"/>
      <c r="ET605" s="71"/>
      <c r="EU605" s="71"/>
      <c r="EV605" s="71"/>
      <c r="EW605" s="71"/>
      <c r="EX605" s="71"/>
      <c r="EY605" s="71"/>
      <c r="EZ605" s="71"/>
      <c r="FA605" s="71"/>
      <c r="FB605" s="71"/>
      <c r="FC605" s="71"/>
      <c r="FD605" s="71"/>
      <c r="FE605" s="71"/>
      <c r="FF605" s="71"/>
      <c r="FG605" s="71"/>
      <c r="FH605" s="71"/>
      <c r="FI605" s="71"/>
      <c r="FJ605" s="71"/>
      <c r="FK605" s="71"/>
      <c r="FL605" s="71"/>
    </row>
    <row r="606" spans="9:168" x14ac:dyDescent="0.2">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98"/>
      <c r="AG606" s="71"/>
      <c r="AH606" s="71"/>
      <c r="AI606" s="71"/>
      <c r="AJ606" s="71"/>
      <c r="AK606" s="71"/>
      <c r="AL606" s="98"/>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71"/>
      <c r="CW606" s="71"/>
      <c r="CX606" s="71"/>
      <c r="CY606" s="71"/>
      <c r="CZ606" s="71"/>
      <c r="DA606" s="71"/>
      <c r="DB606" s="71"/>
      <c r="DC606" s="71"/>
      <c r="DD606" s="71"/>
      <c r="DE606" s="71"/>
      <c r="DF606" s="71"/>
      <c r="DG606" s="71"/>
      <c r="DH606" s="71"/>
      <c r="DI606" s="71"/>
      <c r="DJ606" s="71"/>
      <c r="DK606" s="71"/>
      <c r="DL606" s="71"/>
      <c r="DM606" s="71"/>
      <c r="DN606" s="71"/>
      <c r="DO606" s="71"/>
      <c r="DP606" s="71"/>
      <c r="DQ606" s="71"/>
      <c r="DR606" s="71"/>
      <c r="DS606" s="71"/>
      <c r="DT606" s="71"/>
      <c r="DU606" s="71"/>
      <c r="DV606" s="71"/>
      <c r="DW606" s="71"/>
      <c r="DX606" s="71"/>
      <c r="DY606" s="71"/>
      <c r="DZ606" s="71"/>
      <c r="EA606" s="71"/>
      <c r="EB606" s="71"/>
      <c r="EC606" s="71"/>
      <c r="ED606" s="71"/>
      <c r="EE606" s="71"/>
      <c r="EF606" s="71"/>
      <c r="EG606" s="71"/>
      <c r="EH606" s="71"/>
      <c r="EI606" s="71"/>
      <c r="EJ606" s="71"/>
      <c r="EK606" s="71"/>
      <c r="EL606" s="71"/>
      <c r="EM606" s="71"/>
      <c r="EN606" s="71"/>
      <c r="EO606" s="71"/>
      <c r="EP606" s="71"/>
      <c r="EQ606" s="71"/>
      <c r="ER606" s="71"/>
      <c r="ES606" s="71"/>
      <c r="ET606" s="71"/>
      <c r="EU606" s="71"/>
      <c r="EV606" s="71"/>
      <c r="EW606" s="71"/>
      <c r="EX606" s="71"/>
      <c r="EY606" s="71"/>
      <c r="EZ606" s="71"/>
      <c r="FA606" s="71"/>
      <c r="FB606" s="71"/>
      <c r="FC606" s="71"/>
      <c r="FD606" s="71"/>
      <c r="FE606" s="71"/>
      <c r="FF606" s="71"/>
      <c r="FG606" s="71"/>
      <c r="FH606" s="71"/>
      <c r="FI606" s="71"/>
      <c r="FJ606" s="71"/>
      <c r="FK606" s="71"/>
      <c r="FL606" s="71"/>
    </row>
    <row r="607" spans="9:168" x14ac:dyDescent="0.2">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98"/>
      <c r="AG607" s="71"/>
      <c r="AH607" s="71"/>
      <c r="AI607" s="71"/>
      <c r="AJ607" s="71"/>
      <c r="AK607" s="71"/>
      <c r="AL607" s="98"/>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71"/>
      <c r="CW607" s="71"/>
      <c r="CX607" s="71"/>
      <c r="CY607" s="71"/>
      <c r="CZ607" s="71"/>
      <c r="DA607" s="71"/>
      <c r="DB607" s="71"/>
      <c r="DC607" s="71"/>
      <c r="DD607" s="71"/>
      <c r="DE607" s="71"/>
      <c r="DF607" s="71"/>
      <c r="DG607" s="71"/>
      <c r="DH607" s="71"/>
      <c r="DI607" s="71"/>
      <c r="DJ607" s="71"/>
      <c r="DK607" s="71"/>
      <c r="DL607" s="71"/>
      <c r="DM607" s="71"/>
      <c r="DN607" s="71"/>
      <c r="DO607" s="71"/>
      <c r="DP607" s="71"/>
      <c r="DQ607" s="71"/>
      <c r="DR607" s="71"/>
      <c r="DS607" s="71"/>
      <c r="DT607" s="71"/>
      <c r="DU607" s="71"/>
      <c r="DV607" s="71"/>
      <c r="DW607" s="71"/>
      <c r="DX607" s="71"/>
      <c r="DY607" s="71"/>
      <c r="DZ607" s="71"/>
      <c r="EA607" s="71"/>
      <c r="EB607" s="71"/>
      <c r="EC607" s="71"/>
      <c r="ED607" s="71"/>
      <c r="EE607" s="71"/>
      <c r="EF607" s="71"/>
      <c r="EG607" s="71"/>
      <c r="EH607" s="71"/>
      <c r="EI607" s="71"/>
      <c r="EJ607" s="71"/>
      <c r="EK607" s="71"/>
      <c r="EL607" s="71"/>
      <c r="EM607" s="71"/>
      <c r="EN607" s="71"/>
      <c r="EO607" s="71"/>
      <c r="EP607" s="71"/>
      <c r="EQ607" s="71"/>
      <c r="ER607" s="71"/>
      <c r="ES607" s="71"/>
      <c r="ET607" s="71"/>
      <c r="EU607" s="71"/>
      <c r="EV607" s="71"/>
      <c r="EW607" s="71"/>
      <c r="EX607" s="71"/>
      <c r="EY607" s="71"/>
      <c r="EZ607" s="71"/>
      <c r="FA607" s="71"/>
      <c r="FB607" s="71"/>
      <c r="FC607" s="71"/>
      <c r="FD607" s="71"/>
      <c r="FE607" s="71"/>
      <c r="FF607" s="71"/>
      <c r="FG607" s="71"/>
      <c r="FH607" s="71"/>
      <c r="FI607" s="71"/>
      <c r="FJ607" s="71"/>
      <c r="FK607" s="71"/>
      <c r="FL607" s="71"/>
    </row>
    <row r="608" spans="9:168" x14ac:dyDescent="0.2">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98"/>
      <c r="AG608" s="71"/>
      <c r="AH608" s="71"/>
      <c r="AI608" s="71"/>
      <c r="AJ608" s="71"/>
      <c r="AK608" s="71"/>
      <c r="AL608" s="98"/>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71"/>
      <c r="CW608" s="71"/>
      <c r="CX608" s="71"/>
      <c r="CY608" s="71"/>
      <c r="CZ608" s="71"/>
      <c r="DA608" s="71"/>
      <c r="DB608" s="71"/>
      <c r="DC608" s="71"/>
      <c r="DD608" s="71"/>
      <c r="DE608" s="71"/>
      <c r="DF608" s="71"/>
      <c r="DG608" s="71"/>
      <c r="DH608" s="71"/>
      <c r="DI608" s="71"/>
      <c r="DJ608" s="71"/>
      <c r="DK608" s="71"/>
      <c r="DL608" s="71"/>
      <c r="DM608" s="71"/>
      <c r="DN608" s="71"/>
      <c r="DO608" s="71"/>
      <c r="DP608" s="71"/>
      <c r="DQ608" s="71"/>
      <c r="DR608" s="71"/>
      <c r="DS608" s="71"/>
      <c r="DT608" s="71"/>
      <c r="DU608" s="71"/>
      <c r="DV608" s="71"/>
      <c r="DW608" s="71"/>
      <c r="DX608" s="71"/>
      <c r="DY608" s="71"/>
      <c r="DZ608" s="71"/>
      <c r="EA608" s="71"/>
      <c r="EB608" s="71"/>
      <c r="EC608" s="71"/>
      <c r="ED608" s="71"/>
      <c r="EE608" s="71"/>
      <c r="EF608" s="71"/>
      <c r="EG608" s="71"/>
      <c r="EH608" s="71"/>
      <c r="EI608" s="71"/>
      <c r="EJ608" s="71"/>
      <c r="EK608" s="71"/>
      <c r="EL608" s="71"/>
      <c r="EM608" s="71"/>
      <c r="EN608" s="71"/>
      <c r="EO608" s="71"/>
      <c r="EP608" s="71"/>
      <c r="EQ608" s="71"/>
      <c r="ER608" s="71"/>
      <c r="ES608" s="71"/>
      <c r="ET608" s="71"/>
      <c r="EU608" s="71"/>
      <c r="EV608" s="71"/>
      <c r="EW608" s="71"/>
      <c r="EX608" s="71"/>
      <c r="EY608" s="71"/>
      <c r="EZ608" s="71"/>
      <c r="FA608" s="71"/>
      <c r="FB608" s="71"/>
      <c r="FC608" s="71"/>
      <c r="FD608" s="71"/>
      <c r="FE608" s="71"/>
      <c r="FF608" s="71"/>
      <c r="FG608" s="71"/>
      <c r="FH608" s="71"/>
      <c r="FI608" s="71"/>
      <c r="FJ608" s="71"/>
      <c r="FK608" s="71"/>
      <c r="FL608" s="71"/>
    </row>
    <row r="609" spans="9:168" x14ac:dyDescent="0.2">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98"/>
      <c r="AG609" s="71"/>
      <c r="AH609" s="71"/>
      <c r="AI609" s="71"/>
      <c r="AJ609" s="71"/>
      <c r="AK609" s="71"/>
      <c r="AL609" s="98"/>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71"/>
      <c r="CW609" s="71"/>
      <c r="CX609" s="71"/>
      <c r="CY609" s="71"/>
      <c r="CZ609" s="71"/>
      <c r="DA609" s="71"/>
      <c r="DB609" s="71"/>
      <c r="DC609" s="71"/>
      <c r="DD609" s="71"/>
      <c r="DE609" s="71"/>
      <c r="DF609" s="71"/>
      <c r="DG609" s="71"/>
      <c r="DH609" s="71"/>
      <c r="DI609" s="71"/>
      <c r="DJ609" s="71"/>
      <c r="DK609" s="71"/>
      <c r="DL609" s="71"/>
      <c r="DM609" s="71"/>
      <c r="DN609" s="71"/>
      <c r="DO609" s="71"/>
      <c r="DP609" s="71"/>
      <c r="DQ609" s="71"/>
      <c r="DR609" s="71"/>
      <c r="DS609" s="71"/>
      <c r="DT609" s="71"/>
      <c r="DU609" s="71"/>
      <c r="DV609" s="71"/>
      <c r="DW609" s="71"/>
      <c r="DX609" s="71"/>
      <c r="DY609" s="71"/>
      <c r="DZ609" s="71"/>
      <c r="EA609" s="71"/>
      <c r="EB609" s="71"/>
      <c r="EC609" s="71"/>
      <c r="ED609" s="71"/>
      <c r="EE609" s="71"/>
      <c r="EF609" s="71"/>
      <c r="EG609" s="71"/>
      <c r="EH609" s="71"/>
      <c r="EI609" s="71"/>
      <c r="EJ609" s="71"/>
      <c r="EK609" s="71"/>
      <c r="EL609" s="71"/>
      <c r="EM609" s="71"/>
      <c r="EN609" s="71"/>
      <c r="EO609" s="71"/>
      <c r="EP609" s="71"/>
      <c r="EQ609" s="71"/>
      <c r="ER609" s="71"/>
      <c r="ES609" s="71"/>
      <c r="ET609" s="71"/>
      <c r="EU609" s="71"/>
      <c r="EV609" s="71"/>
      <c r="EW609" s="71"/>
      <c r="EX609" s="71"/>
      <c r="EY609" s="71"/>
      <c r="EZ609" s="71"/>
      <c r="FA609" s="71"/>
      <c r="FB609" s="71"/>
      <c r="FC609" s="71"/>
      <c r="FD609" s="71"/>
      <c r="FE609" s="71"/>
      <c r="FF609" s="71"/>
      <c r="FG609" s="71"/>
      <c r="FH609" s="71"/>
      <c r="FI609" s="71"/>
      <c r="FJ609" s="71"/>
      <c r="FK609" s="71"/>
      <c r="FL609" s="71"/>
    </row>
    <row r="610" spans="9:168" x14ac:dyDescent="0.2">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98"/>
      <c r="AG610" s="71"/>
      <c r="AH610" s="71"/>
      <c r="AI610" s="71"/>
      <c r="AJ610" s="71"/>
      <c r="AK610" s="71"/>
      <c r="AL610" s="98"/>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71"/>
      <c r="CW610" s="71"/>
      <c r="CX610" s="71"/>
      <c r="CY610" s="71"/>
      <c r="CZ610" s="71"/>
      <c r="DA610" s="71"/>
      <c r="DB610" s="71"/>
      <c r="DC610" s="71"/>
      <c r="DD610" s="71"/>
      <c r="DE610" s="71"/>
      <c r="DF610" s="71"/>
      <c r="DG610" s="71"/>
      <c r="DH610" s="71"/>
      <c r="DI610" s="71"/>
      <c r="DJ610" s="71"/>
      <c r="DK610" s="71"/>
      <c r="DL610" s="71"/>
      <c r="DM610" s="71"/>
      <c r="DN610" s="71"/>
      <c r="DO610" s="71"/>
      <c r="DP610" s="71"/>
      <c r="DQ610" s="71"/>
      <c r="DR610" s="71"/>
      <c r="DS610" s="71"/>
      <c r="DT610" s="71"/>
      <c r="DU610" s="71"/>
      <c r="DV610" s="71"/>
      <c r="DW610" s="71"/>
      <c r="DX610" s="71"/>
      <c r="DY610" s="71"/>
      <c r="DZ610" s="71"/>
      <c r="EA610" s="71"/>
      <c r="EB610" s="71"/>
      <c r="EC610" s="71"/>
      <c r="ED610" s="71"/>
      <c r="EE610" s="71"/>
      <c r="EF610" s="71"/>
      <c r="EG610" s="71"/>
      <c r="EH610" s="71"/>
      <c r="EI610" s="71"/>
      <c r="EJ610" s="71"/>
      <c r="EK610" s="71"/>
      <c r="EL610" s="71"/>
      <c r="EM610" s="71"/>
      <c r="EN610" s="71"/>
      <c r="EO610" s="71"/>
      <c r="EP610" s="71"/>
      <c r="EQ610" s="71"/>
      <c r="ER610" s="71"/>
      <c r="ES610" s="71"/>
      <c r="ET610" s="71"/>
      <c r="EU610" s="71"/>
      <c r="EV610" s="71"/>
      <c r="EW610" s="71"/>
      <c r="EX610" s="71"/>
      <c r="EY610" s="71"/>
      <c r="EZ610" s="71"/>
      <c r="FA610" s="71"/>
      <c r="FB610" s="71"/>
      <c r="FC610" s="71"/>
      <c r="FD610" s="71"/>
      <c r="FE610" s="71"/>
      <c r="FF610" s="71"/>
      <c r="FG610" s="71"/>
      <c r="FH610" s="71"/>
      <c r="FI610" s="71"/>
      <c r="FJ610" s="71"/>
      <c r="FK610" s="71"/>
      <c r="FL610" s="71"/>
    </row>
    <row r="611" spans="9:168" x14ac:dyDescent="0.2">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98"/>
      <c r="AG611" s="71"/>
      <c r="AH611" s="71"/>
      <c r="AI611" s="71"/>
      <c r="AJ611" s="71"/>
      <c r="AK611" s="71"/>
      <c r="AL611" s="98"/>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71"/>
      <c r="CW611" s="71"/>
      <c r="CX611" s="71"/>
      <c r="CY611" s="71"/>
      <c r="CZ611" s="71"/>
      <c r="DA611" s="71"/>
      <c r="DB611" s="71"/>
      <c r="DC611" s="71"/>
      <c r="DD611" s="71"/>
      <c r="DE611" s="71"/>
      <c r="DF611" s="71"/>
      <c r="DG611" s="71"/>
      <c r="DH611" s="71"/>
      <c r="DI611" s="71"/>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1"/>
      <c r="EI611" s="71"/>
      <c r="EJ611" s="71"/>
      <c r="EK611" s="71"/>
      <c r="EL611" s="71"/>
      <c r="EM611" s="71"/>
      <c r="EN611" s="71"/>
      <c r="EO611" s="71"/>
      <c r="EP611" s="71"/>
      <c r="EQ611" s="71"/>
      <c r="ER611" s="71"/>
      <c r="ES611" s="71"/>
      <c r="ET611" s="71"/>
      <c r="EU611" s="71"/>
      <c r="EV611" s="71"/>
      <c r="EW611" s="71"/>
      <c r="EX611" s="71"/>
      <c r="EY611" s="71"/>
      <c r="EZ611" s="71"/>
      <c r="FA611" s="71"/>
      <c r="FB611" s="71"/>
      <c r="FC611" s="71"/>
      <c r="FD611" s="71"/>
      <c r="FE611" s="71"/>
      <c r="FF611" s="71"/>
      <c r="FG611" s="71"/>
      <c r="FH611" s="71"/>
      <c r="FI611" s="71"/>
      <c r="FJ611" s="71"/>
      <c r="FK611" s="71"/>
      <c r="FL611" s="71"/>
    </row>
    <row r="612" spans="9:168" x14ac:dyDescent="0.2">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98"/>
      <c r="AG612" s="71"/>
      <c r="AH612" s="71"/>
      <c r="AI612" s="71"/>
      <c r="AJ612" s="71"/>
      <c r="AK612" s="71"/>
      <c r="AL612" s="98"/>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71"/>
      <c r="CW612" s="71"/>
      <c r="CX612" s="71"/>
      <c r="CY612" s="71"/>
      <c r="CZ612" s="71"/>
      <c r="DA612" s="71"/>
      <c r="DB612" s="71"/>
      <c r="DC612" s="71"/>
      <c r="DD612" s="71"/>
      <c r="DE612" s="71"/>
      <c r="DF612" s="71"/>
      <c r="DG612" s="71"/>
      <c r="DH612" s="71"/>
      <c r="DI612" s="71"/>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1"/>
      <c r="EI612" s="71"/>
      <c r="EJ612" s="71"/>
      <c r="EK612" s="71"/>
      <c r="EL612" s="71"/>
      <c r="EM612" s="71"/>
      <c r="EN612" s="71"/>
      <c r="EO612" s="71"/>
      <c r="EP612" s="71"/>
      <c r="EQ612" s="71"/>
      <c r="ER612" s="71"/>
      <c r="ES612" s="71"/>
      <c r="ET612" s="71"/>
      <c r="EU612" s="71"/>
      <c r="EV612" s="71"/>
      <c r="EW612" s="71"/>
      <c r="EX612" s="71"/>
      <c r="EY612" s="71"/>
      <c r="EZ612" s="71"/>
      <c r="FA612" s="71"/>
      <c r="FB612" s="71"/>
      <c r="FC612" s="71"/>
      <c r="FD612" s="71"/>
      <c r="FE612" s="71"/>
      <c r="FF612" s="71"/>
      <c r="FG612" s="71"/>
      <c r="FH612" s="71"/>
      <c r="FI612" s="71"/>
      <c r="FJ612" s="71"/>
      <c r="FK612" s="71"/>
      <c r="FL612" s="71"/>
    </row>
    <row r="613" spans="9:168" x14ac:dyDescent="0.2">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98"/>
      <c r="AG613" s="71"/>
      <c r="AH613" s="71"/>
      <c r="AI613" s="71"/>
      <c r="AJ613" s="71"/>
      <c r="AK613" s="71"/>
      <c r="AL613" s="98"/>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71"/>
      <c r="CW613" s="71"/>
      <c r="CX613" s="71"/>
      <c r="CY613" s="71"/>
      <c r="CZ613" s="71"/>
      <c r="DA613" s="71"/>
      <c r="DB613" s="71"/>
      <c r="DC613" s="71"/>
      <c r="DD613" s="71"/>
      <c r="DE613" s="71"/>
      <c r="DF613" s="71"/>
      <c r="DG613" s="71"/>
      <c r="DH613" s="71"/>
      <c r="DI613" s="71"/>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1"/>
      <c r="EI613" s="71"/>
      <c r="EJ613" s="71"/>
      <c r="EK613" s="71"/>
      <c r="EL613" s="71"/>
      <c r="EM613" s="71"/>
      <c r="EN613" s="71"/>
      <c r="EO613" s="71"/>
      <c r="EP613" s="71"/>
      <c r="EQ613" s="71"/>
      <c r="ER613" s="71"/>
      <c r="ES613" s="71"/>
      <c r="ET613" s="71"/>
      <c r="EU613" s="71"/>
      <c r="EV613" s="71"/>
      <c r="EW613" s="71"/>
      <c r="EX613" s="71"/>
      <c r="EY613" s="71"/>
      <c r="EZ613" s="71"/>
      <c r="FA613" s="71"/>
      <c r="FB613" s="71"/>
      <c r="FC613" s="71"/>
      <c r="FD613" s="71"/>
      <c r="FE613" s="71"/>
      <c r="FF613" s="71"/>
      <c r="FG613" s="71"/>
      <c r="FH613" s="71"/>
      <c r="FI613" s="71"/>
      <c r="FJ613" s="71"/>
      <c r="FK613" s="71"/>
      <c r="FL613" s="71"/>
    </row>
    <row r="614" spans="9:168" x14ac:dyDescent="0.2">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98"/>
      <c r="AG614" s="71"/>
      <c r="AH614" s="71"/>
      <c r="AI614" s="71"/>
      <c r="AJ614" s="71"/>
      <c r="AK614" s="71"/>
      <c r="AL614" s="98"/>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71"/>
      <c r="CW614" s="71"/>
      <c r="CX614" s="71"/>
      <c r="CY614" s="71"/>
      <c r="CZ614" s="71"/>
      <c r="DA614" s="71"/>
      <c r="DB614" s="71"/>
      <c r="DC614" s="71"/>
      <c r="DD614" s="71"/>
      <c r="DE614" s="71"/>
      <c r="DF614" s="71"/>
      <c r="DG614" s="71"/>
      <c r="DH614" s="71"/>
      <c r="DI614" s="71"/>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1"/>
      <c r="EI614" s="71"/>
      <c r="EJ614" s="71"/>
      <c r="EK614" s="71"/>
      <c r="EL614" s="71"/>
      <c r="EM614" s="71"/>
      <c r="EN614" s="71"/>
      <c r="EO614" s="71"/>
      <c r="EP614" s="71"/>
      <c r="EQ614" s="71"/>
      <c r="ER614" s="71"/>
      <c r="ES614" s="71"/>
      <c r="ET614" s="71"/>
      <c r="EU614" s="71"/>
      <c r="EV614" s="71"/>
      <c r="EW614" s="71"/>
      <c r="EX614" s="71"/>
      <c r="EY614" s="71"/>
      <c r="EZ614" s="71"/>
      <c r="FA614" s="71"/>
      <c r="FB614" s="71"/>
      <c r="FC614" s="71"/>
      <c r="FD614" s="71"/>
      <c r="FE614" s="71"/>
      <c r="FF614" s="71"/>
      <c r="FG614" s="71"/>
      <c r="FH614" s="71"/>
      <c r="FI614" s="71"/>
      <c r="FJ614" s="71"/>
      <c r="FK614" s="71"/>
      <c r="FL614" s="71"/>
    </row>
    <row r="615" spans="9:168" x14ac:dyDescent="0.2">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98"/>
      <c r="AG615" s="71"/>
      <c r="AH615" s="71"/>
      <c r="AI615" s="71"/>
      <c r="AJ615" s="71"/>
      <c r="AK615" s="71"/>
      <c r="AL615" s="98"/>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71"/>
      <c r="CW615" s="71"/>
      <c r="CX615" s="71"/>
      <c r="CY615" s="71"/>
      <c r="CZ615" s="71"/>
      <c r="DA615" s="71"/>
      <c r="DB615" s="71"/>
      <c r="DC615" s="71"/>
      <c r="DD615" s="71"/>
      <c r="DE615" s="71"/>
      <c r="DF615" s="71"/>
      <c r="DG615" s="71"/>
      <c r="DH615" s="71"/>
      <c r="DI615" s="71"/>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1"/>
      <c r="EI615" s="71"/>
      <c r="EJ615" s="71"/>
      <c r="EK615" s="71"/>
      <c r="EL615" s="71"/>
      <c r="EM615" s="71"/>
      <c r="EN615" s="71"/>
      <c r="EO615" s="71"/>
      <c r="EP615" s="71"/>
      <c r="EQ615" s="71"/>
      <c r="ER615" s="71"/>
      <c r="ES615" s="71"/>
      <c r="ET615" s="71"/>
      <c r="EU615" s="71"/>
      <c r="EV615" s="71"/>
      <c r="EW615" s="71"/>
      <c r="EX615" s="71"/>
      <c r="EY615" s="71"/>
      <c r="EZ615" s="71"/>
      <c r="FA615" s="71"/>
      <c r="FB615" s="71"/>
      <c r="FC615" s="71"/>
      <c r="FD615" s="71"/>
      <c r="FE615" s="71"/>
      <c r="FF615" s="71"/>
      <c r="FG615" s="71"/>
      <c r="FH615" s="71"/>
      <c r="FI615" s="71"/>
      <c r="FJ615" s="71"/>
      <c r="FK615" s="71"/>
      <c r="FL615" s="71"/>
    </row>
    <row r="616" spans="9:168" x14ac:dyDescent="0.2">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98"/>
      <c r="AG616" s="71"/>
      <c r="AH616" s="71"/>
      <c r="AI616" s="71"/>
      <c r="AJ616" s="71"/>
      <c r="AK616" s="71"/>
      <c r="AL616" s="98"/>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71"/>
      <c r="CW616" s="71"/>
      <c r="CX616" s="71"/>
      <c r="CY616" s="71"/>
      <c r="CZ616" s="71"/>
      <c r="DA616" s="71"/>
      <c r="DB616" s="71"/>
      <c r="DC616" s="71"/>
      <c r="DD616" s="71"/>
      <c r="DE616" s="71"/>
      <c r="DF616" s="71"/>
      <c r="DG616" s="71"/>
      <c r="DH616" s="71"/>
      <c r="DI616" s="71"/>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1"/>
      <c r="EI616" s="71"/>
      <c r="EJ616" s="71"/>
      <c r="EK616" s="71"/>
      <c r="EL616" s="71"/>
      <c r="EM616" s="71"/>
      <c r="EN616" s="71"/>
      <c r="EO616" s="71"/>
      <c r="EP616" s="71"/>
      <c r="EQ616" s="71"/>
      <c r="ER616" s="71"/>
      <c r="ES616" s="71"/>
      <c r="ET616" s="71"/>
      <c r="EU616" s="71"/>
      <c r="EV616" s="71"/>
      <c r="EW616" s="71"/>
      <c r="EX616" s="71"/>
      <c r="EY616" s="71"/>
      <c r="EZ616" s="71"/>
      <c r="FA616" s="71"/>
      <c r="FB616" s="71"/>
      <c r="FC616" s="71"/>
      <c r="FD616" s="71"/>
      <c r="FE616" s="71"/>
      <c r="FF616" s="71"/>
      <c r="FG616" s="71"/>
      <c r="FH616" s="71"/>
      <c r="FI616" s="71"/>
      <c r="FJ616" s="71"/>
      <c r="FK616" s="71"/>
      <c r="FL616" s="71"/>
    </row>
    <row r="617" spans="9:168" x14ac:dyDescent="0.2">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98"/>
      <c r="AG617" s="71"/>
      <c r="AH617" s="71"/>
      <c r="AI617" s="71"/>
      <c r="AJ617" s="71"/>
      <c r="AK617" s="71"/>
      <c r="AL617" s="98"/>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71"/>
      <c r="CW617" s="71"/>
      <c r="CX617" s="71"/>
      <c r="CY617" s="71"/>
      <c r="CZ617" s="71"/>
      <c r="DA617" s="71"/>
      <c r="DB617" s="71"/>
      <c r="DC617" s="71"/>
      <c r="DD617" s="71"/>
      <c r="DE617" s="71"/>
      <c r="DF617" s="71"/>
      <c r="DG617" s="71"/>
      <c r="DH617" s="71"/>
      <c r="DI617" s="71"/>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1"/>
      <c r="EI617" s="71"/>
      <c r="EJ617" s="71"/>
      <c r="EK617" s="71"/>
      <c r="EL617" s="71"/>
      <c r="EM617" s="71"/>
      <c r="EN617" s="71"/>
      <c r="EO617" s="71"/>
      <c r="EP617" s="71"/>
      <c r="EQ617" s="71"/>
      <c r="ER617" s="71"/>
      <c r="ES617" s="71"/>
      <c r="ET617" s="71"/>
      <c r="EU617" s="71"/>
      <c r="EV617" s="71"/>
      <c r="EW617" s="71"/>
      <c r="EX617" s="71"/>
      <c r="EY617" s="71"/>
      <c r="EZ617" s="71"/>
      <c r="FA617" s="71"/>
      <c r="FB617" s="71"/>
      <c r="FC617" s="71"/>
      <c r="FD617" s="71"/>
      <c r="FE617" s="71"/>
      <c r="FF617" s="71"/>
      <c r="FG617" s="71"/>
      <c r="FH617" s="71"/>
      <c r="FI617" s="71"/>
      <c r="FJ617" s="71"/>
      <c r="FK617" s="71"/>
      <c r="FL617" s="71"/>
    </row>
    <row r="618" spans="9:168" x14ac:dyDescent="0.2">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98"/>
      <c r="AG618" s="71"/>
      <c r="AH618" s="71"/>
      <c r="AI618" s="71"/>
      <c r="AJ618" s="71"/>
      <c r="AK618" s="71"/>
      <c r="AL618" s="98"/>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71"/>
      <c r="CW618" s="71"/>
      <c r="CX618" s="71"/>
      <c r="CY618" s="71"/>
      <c r="CZ618" s="71"/>
      <c r="DA618" s="71"/>
      <c r="DB618" s="71"/>
      <c r="DC618" s="71"/>
      <c r="DD618" s="71"/>
      <c r="DE618" s="71"/>
      <c r="DF618" s="71"/>
      <c r="DG618" s="71"/>
      <c r="DH618" s="71"/>
      <c r="DI618" s="71"/>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1"/>
      <c r="EI618" s="71"/>
      <c r="EJ618" s="71"/>
      <c r="EK618" s="71"/>
      <c r="EL618" s="71"/>
      <c r="EM618" s="71"/>
      <c r="EN618" s="71"/>
      <c r="EO618" s="71"/>
      <c r="EP618" s="71"/>
      <c r="EQ618" s="71"/>
      <c r="ER618" s="71"/>
      <c r="ES618" s="71"/>
      <c r="ET618" s="71"/>
      <c r="EU618" s="71"/>
      <c r="EV618" s="71"/>
      <c r="EW618" s="71"/>
      <c r="EX618" s="71"/>
      <c r="EY618" s="71"/>
      <c r="EZ618" s="71"/>
      <c r="FA618" s="71"/>
      <c r="FB618" s="71"/>
      <c r="FC618" s="71"/>
      <c r="FD618" s="71"/>
      <c r="FE618" s="71"/>
      <c r="FF618" s="71"/>
      <c r="FG618" s="71"/>
      <c r="FH618" s="71"/>
      <c r="FI618" s="71"/>
      <c r="FJ618" s="71"/>
      <c r="FK618" s="71"/>
      <c r="FL618" s="71"/>
    </row>
    <row r="619" spans="9:168" x14ac:dyDescent="0.2">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98"/>
      <c r="AG619" s="71"/>
      <c r="AH619" s="71"/>
      <c r="AI619" s="71"/>
      <c r="AJ619" s="71"/>
      <c r="AK619" s="71"/>
      <c r="AL619" s="98"/>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71"/>
      <c r="CW619" s="71"/>
      <c r="CX619" s="71"/>
      <c r="CY619" s="71"/>
      <c r="CZ619" s="71"/>
      <c r="DA619" s="71"/>
      <c r="DB619" s="71"/>
      <c r="DC619" s="71"/>
      <c r="DD619" s="71"/>
      <c r="DE619" s="71"/>
      <c r="DF619" s="71"/>
      <c r="DG619" s="71"/>
      <c r="DH619" s="71"/>
      <c r="DI619" s="71"/>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1"/>
      <c r="EI619" s="71"/>
      <c r="EJ619" s="71"/>
      <c r="EK619" s="71"/>
      <c r="EL619" s="71"/>
      <c r="EM619" s="71"/>
      <c r="EN619" s="71"/>
      <c r="EO619" s="71"/>
      <c r="EP619" s="71"/>
      <c r="EQ619" s="71"/>
      <c r="ER619" s="71"/>
      <c r="ES619" s="71"/>
      <c r="ET619" s="71"/>
      <c r="EU619" s="71"/>
      <c r="EV619" s="71"/>
      <c r="EW619" s="71"/>
      <c r="EX619" s="71"/>
      <c r="EY619" s="71"/>
      <c r="EZ619" s="71"/>
      <c r="FA619" s="71"/>
      <c r="FB619" s="71"/>
      <c r="FC619" s="71"/>
      <c r="FD619" s="71"/>
      <c r="FE619" s="71"/>
      <c r="FF619" s="71"/>
      <c r="FG619" s="71"/>
      <c r="FH619" s="71"/>
      <c r="FI619" s="71"/>
      <c r="FJ619" s="71"/>
      <c r="FK619" s="71"/>
      <c r="FL619" s="71"/>
    </row>
    <row r="620" spans="9:168" x14ac:dyDescent="0.2">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98"/>
      <c r="AG620" s="71"/>
      <c r="AH620" s="71"/>
      <c r="AI620" s="71"/>
      <c r="AJ620" s="71"/>
      <c r="AK620" s="71"/>
      <c r="AL620" s="98"/>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71"/>
      <c r="CW620" s="71"/>
      <c r="CX620" s="71"/>
      <c r="CY620" s="71"/>
      <c r="CZ620" s="71"/>
      <c r="DA620" s="71"/>
      <c r="DB620" s="71"/>
      <c r="DC620" s="71"/>
      <c r="DD620" s="71"/>
      <c r="DE620" s="71"/>
      <c r="DF620" s="71"/>
      <c r="DG620" s="71"/>
      <c r="DH620" s="71"/>
      <c r="DI620" s="71"/>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1"/>
      <c r="EI620" s="71"/>
      <c r="EJ620" s="71"/>
      <c r="EK620" s="71"/>
      <c r="EL620" s="71"/>
      <c r="EM620" s="71"/>
      <c r="EN620" s="71"/>
      <c r="EO620" s="71"/>
      <c r="EP620" s="71"/>
      <c r="EQ620" s="71"/>
      <c r="ER620" s="71"/>
      <c r="ES620" s="71"/>
      <c r="ET620" s="71"/>
      <c r="EU620" s="71"/>
      <c r="EV620" s="71"/>
      <c r="EW620" s="71"/>
      <c r="EX620" s="71"/>
      <c r="EY620" s="71"/>
      <c r="EZ620" s="71"/>
      <c r="FA620" s="71"/>
      <c r="FB620" s="71"/>
      <c r="FC620" s="71"/>
      <c r="FD620" s="71"/>
      <c r="FE620" s="71"/>
      <c r="FF620" s="71"/>
      <c r="FG620" s="71"/>
      <c r="FH620" s="71"/>
      <c r="FI620" s="71"/>
      <c r="FJ620" s="71"/>
      <c r="FK620" s="71"/>
      <c r="FL620" s="71"/>
    </row>
    <row r="621" spans="9:168" x14ac:dyDescent="0.2">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98"/>
      <c r="AG621" s="71"/>
      <c r="AH621" s="71"/>
      <c r="AI621" s="71"/>
      <c r="AJ621" s="71"/>
      <c r="AK621" s="71"/>
      <c r="AL621" s="98"/>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71"/>
      <c r="CW621" s="71"/>
      <c r="CX621" s="71"/>
      <c r="CY621" s="71"/>
      <c r="CZ621" s="71"/>
      <c r="DA621" s="71"/>
      <c r="DB621" s="71"/>
      <c r="DC621" s="71"/>
      <c r="DD621" s="71"/>
      <c r="DE621" s="71"/>
      <c r="DF621" s="71"/>
      <c r="DG621" s="71"/>
      <c r="DH621" s="71"/>
      <c r="DI621" s="71"/>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1"/>
      <c r="EI621" s="71"/>
      <c r="EJ621" s="71"/>
      <c r="EK621" s="71"/>
      <c r="EL621" s="71"/>
      <c r="EM621" s="71"/>
      <c r="EN621" s="71"/>
      <c r="EO621" s="71"/>
      <c r="EP621" s="71"/>
      <c r="EQ621" s="71"/>
      <c r="ER621" s="71"/>
      <c r="ES621" s="71"/>
      <c r="ET621" s="71"/>
      <c r="EU621" s="71"/>
      <c r="EV621" s="71"/>
      <c r="EW621" s="71"/>
      <c r="EX621" s="71"/>
      <c r="EY621" s="71"/>
      <c r="EZ621" s="71"/>
      <c r="FA621" s="71"/>
      <c r="FB621" s="71"/>
      <c r="FC621" s="71"/>
      <c r="FD621" s="71"/>
      <c r="FE621" s="71"/>
      <c r="FF621" s="71"/>
      <c r="FG621" s="71"/>
      <c r="FH621" s="71"/>
      <c r="FI621" s="71"/>
      <c r="FJ621" s="71"/>
      <c r="FK621" s="71"/>
      <c r="FL621" s="71"/>
    </row>
    <row r="622" spans="9:168" x14ac:dyDescent="0.2">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98"/>
      <c r="AG622" s="71"/>
      <c r="AH622" s="71"/>
      <c r="AI622" s="71"/>
      <c r="AJ622" s="71"/>
      <c r="AK622" s="71"/>
      <c r="AL622" s="98"/>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71"/>
      <c r="CW622" s="71"/>
      <c r="CX622" s="71"/>
      <c r="CY622" s="71"/>
      <c r="CZ622" s="71"/>
      <c r="DA622" s="71"/>
      <c r="DB622" s="71"/>
      <c r="DC622" s="71"/>
      <c r="DD622" s="71"/>
      <c r="DE622" s="71"/>
      <c r="DF622" s="71"/>
      <c r="DG622" s="71"/>
      <c r="DH622" s="71"/>
      <c r="DI622" s="71"/>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1"/>
      <c r="EI622" s="71"/>
      <c r="EJ622" s="71"/>
      <c r="EK622" s="71"/>
      <c r="EL622" s="71"/>
      <c r="EM622" s="71"/>
      <c r="EN622" s="71"/>
      <c r="EO622" s="71"/>
      <c r="EP622" s="71"/>
      <c r="EQ622" s="71"/>
      <c r="ER622" s="71"/>
      <c r="ES622" s="71"/>
      <c r="ET622" s="71"/>
      <c r="EU622" s="71"/>
      <c r="EV622" s="71"/>
      <c r="EW622" s="71"/>
      <c r="EX622" s="71"/>
      <c r="EY622" s="71"/>
      <c r="EZ622" s="71"/>
      <c r="FA622" s="71"/>
      <c r="FB622" s="71"/>
      <c r="FC622" s="71"/>
      <c r="FD622" s="71"/>
      <c r="FE622" s="71"/>
      <c r="FF622" s="71"/>
      <c r="FG622" s="71"/>
      <c r="FH622" s="71"/>
      <c r="FI622" s="71"/>
      <c r="FJ622" s="71"/>
      <c r="FK622" s="71"/>
      <c r="FL622" s="71"/>
    </row>
    <row r="623" spans="9:168" x14ac:dyDescent="0.2">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98"/>
      <c r="AG623" s="71"/>
      <c r="AH623" s="71"/>
      <c r="AI623" s="71"/>
      <c r="AJ623" s="71"/>
      <c r="AK623" s="71"/>
      <c r="AL623" s="98"/>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71"/>
      <c r="CW623" s="71"/>
      <c r="CX623" s="71"/>
      <c r="CY623" s="71"/>
      <c r="CZ623" s="71"/>
      <c r="DA623" s="71"/>
      <c r="DB623" s="71"/>
      <c r="DC623" s="71"/>
      <c r="DD623" s="71"/>
      <c r="DE623" s="71"/>
      <c r="DF623" s="71"/>
      <c r="DG623" s="71"/>
      <c r="DH623" s="71"/>
      <c r="DI623" s="71"/>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1"/>
      <c r="EI623" s="71"/>
      <c r="EJ623" s="71"/>
      <c r="EK623" s="71"/>
      <c r="EL623" s="71"/>
      <c r="EM623" s="71"/>
      <c r="EN623" s="71"/>
      <c r="EO623" s="71"/>
      <c r="EP623" s="71"/>
      <c r="EQ623" s="71"/>
      <c r="ER623" s="71"/>
      <c r="ES623" s="71"/>
      <c r="ET623" s="71"/>
      <c r="EU623" s="71"/>
      <c r="EV623" s="71"/>
      <c r="EW623" s="71"/>
      <c r="EX623" s="71"/>
      <c r="EY623" s="71"/>
      <c r="EZ623" s="71"/>
      <c r="FA623" s="71"/>
      <c r="FB623" s="71"/>
      <c r="FC623" s="71"/>
      <c r="FD623" s="71"/>
      <c r="FE623" s="71"/>
      <c r="FF623" s="71"/>
      <c r="FG623" s="71"/>
      <c r="FH623" s="71"/>
      <c r="FI623" s="71"/>
      <c r="FJ623" s="71"/>
      <c r="FK623" s="71"/>
      <c r="FL623" s="71"/>
    </row>
    <row r="624" spans="9:168" x14ac:dyDescent="0.2">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98"/>
      <c r="AG624" s="71"/>
      <c r="AH624" s="71"/>
      <c r="AI624" s="71"/>
      <c r="AJ624" s="71"/>
      <c r="AK624" s="71"/>
      <c r="AL624" s="98"/>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71"/>
      <c r="CW624" s="71"/>
      <c r="CX624" s="71"/>
      <c r="CY624" s="71"/>
      <c r="CZ624" s="71"/>
      <c r="DA624" s="71"/>
      <c r="DB624" s="71"/>
      <c r="DC624" s="71"/>
      <c r="DD624" s="71"/>
      <c r="DE624" s="71"/>
      <c r="DF624" s="71"/>
      <c r="DG624" s="71"/>
      <c r="DH624" s="71"/>
      <c r="DI624" s="71"/>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1"/>
      <c r="EI624" s="71"/>
      <c r="EJ624" s="71"/>
      <c r="EK624" s="71"/>
      <c r="EL624" s="71"/>
      <c r="EM624" s="71"/>
      <c r="EN624" s="71"/>
      <c r="EO624" s="71"/>
      <c r="EP624" s="71"/>
      <c r="EQ624" s="71"/>
      <c r="ER624" s="71"/>
      <c r="ES624" s="71"/>
      <c r="ET624" s="71"/>
      <c r="EU624" s="71"/>
      <c r="EV624" s="71"/>
      <c r="EW624" s="71"/>
      <c r="EX624" s="71"/>
      <c r="EY624" s="71"/>
      <c r="EZ624" s="71"/>
      <c r="FA624" s="71"/>
      <c r="FB624" s="71"/>
      <c r="FC624" s="71"/>
      <c r="FD624" s="71"/>
      <c r="FE624" s="71"/>
      <c r="FF624" s="71"/>
      <c r="FG624" s="71"/>
      <c r="FH624" s="71"/>
      <c r="FI624" s="71"/>
      <c r="FJ624" s="71"/>
      <c r="FK624" s="71"/>
      <c r="FL624" s="71"/>
    </row>
    <row r="625" spans="9:168" x14ac:dyDescent="0.2">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98"/>
      <c r="AG625" s="71"/>
      <c r="AH625" s="71"/>
      <c r="AI625" s="71"/>
      <c r="AJ625" s="71"/>
      <c r="AK625" s="71"/>
      <c r="AL625" s="98"/>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71"/>
      <c r="CW625" s="71"/>
      <c r="CX625" s="71"/>
      <c r="CY625" s="71"/>
      <c r="CZ625" s="71"/>
      <c r="DA625" s="71"/>
      <c r="DB625" s="71"/>
      <c r="DC625" s="71"/>
      <c r="DD625" s="71"/>
      <c r="DE625" s="71"/>
      <c r="DF625" s="71"/>
      <c r="DG625" s="71"/>
      <c r="DH625" s="71"/>
      <c r="DI625" s="71"/>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1"/>
      <c r="EI625" s="71"/>
      <c r="EJ625" s="71"/>
      <c r="EK625" s="71"/>
      <c r="EL625" s="71"/>
      <c r="EM625" s="71"/>
      <c r="EN625" s="71"/>
      <c r="EO625" s="71"/>
      <c r="EP625" s="71"/>
      <c r="EQ625" s="71"/>
      <c r="ER625" s="71"/>
      <c r="ES625" s="71"/>
      <c r="ET625" s="71"/>
      <c r="EU625" s="71"/>
      <c r="EV625" s="71"/>
      <c r="EW625" s="71"/>
      <c r="EX625" s="71"/>
      <c r="EY625" s="71"/>
      <c r="EZ625" s="71"/>
      <c r="FA625" s="71"/>
      <c r="FB625" s="71"/>
      <c r="FC625" s="71"/>
      <c r="FD625" s="71"/>
      <c r="FE625" s="71"/>
      <c r="FF625" s="71"/>
      <c r="FG625" s="71"/>
      <c r="FH625" s="71"/>
      <c r="FI625" s="71"/>
      <c r="FJ625" s="71"/>
      <c r="FK625" s="71"/>
      <c r="FL625" s="71"/>
    </row>
    <row r="626" spans="9:168" x14ac:dyDescent="0.2">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98"/>
      <c r="AG626" s="71"/>
      <c r="AH626" s="71"/>
      <c r="AI626" s="71"/>
      <c r="AJ626" s="71"/>
      <c r="AK626" s="71"/>
      <c r="AL626" s="98"/>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71"/>
      <c r="CW626" s="71"/>
      <c r="CX626" s="71"/>
      <c r="CY626" s="71"/>
      <c r="CZ626" s="71"/>
      <c r="DA626" s="71"/>
      <c r="DB626" s="71"/>
      <c r="DC626" s="71"/>
      <c r="DD626" s="71"/>
      <c r="DE626" s="71"/>
      <c r="DF626" s="71"/>
      <c r="DG626" s="71"/>
      <c r="DH626" s="71"/>
      <c r="DI626" s="71"/>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1"/>
      <c r="EI626" s="71"/>
      <c r="EJ626" s="71"/>
      <c r="EK626" s="71"/>
      <c r="EL626" s="71"/>
      <c r="EM626" s="71"/>
      <c r="EN626" s="71"/>
      <c r="EO626" s="71"/>
      <c r="EP626" s="71"/>
      <c r="EQ626" s="71"/>
      <c r="ER626" s="71"/>
      <c r="ES626" s="71"/>
      <c r="ET626" s="71"/>
      <c r="EU626" s="71"/>
      <c r="EV626" s="71"/>
      <c r="EW626" s="71"/>
      <c r="EX626" s="71"/>
      <c r="EY626" s="71"/>
      <c r="EZ626" s="71"/>
      <c r="FA626" s="71"/>
      <c r="FB626" s="71"/>
      <c r="FC626" s="71"/>
      <c r="FD626" s="71"/>
      <c r="FE626" s="71"/>
      <c r="FF626" s="71"/>
      <c r="FG626" s="71"/>
      <c r="FH626" s="71"/>
      <c r="FI626" s="71"/>
      <c r="FJ626" s="71"/>
      <c r="FK626" s="71"/>
      <c r="FL626" s="71"/>
    </row>
    <row r="627" spans="9:168" x14ac:dyDescent="0.2">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98"/>
      <c r="AG627" s="71"/>
      <c r="AH627" s="71"/>
      <c r="AI627" s="71"/>
      <c r="AJ627" s="71"/>
      <c r="AK627" s="71"/>
      <c r="AL627" s="98"/>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71"/>
      <c r="CW627" s="71"/>
      <c r="CX627" s="71"/>
      <c r="CY627" s="71"/>
      <c r="CZ627" s="71"/>
      <c r="DA627" s="71"/>
      <c r="DB627" s="71"/>
      <c r="DC627" s="71"/>
      <c r="DD627" s="71"/>
      <c r="DE627" s="71"/>
      <c r="DF627" s="71"/>
      <c r="DG627" s="71"/>
      <c r="DH627" s="71"/>
      <c r="DI627" s="71"/>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1"/>
      <c r="EI627" s="71"/>
      <c r="EJ627" s="71"/>
      <c r="EK627" s="71"/>
      <c r="EL627" s="71"/>
      <c r="EM627" s="71"/>
      <c r="EN627" s="71"/>
      <c r="EO627" s="71"/>
      <c r="EP627" s="71"/>
      <c r="EQ627" s="71"/>
      <c r="ER627" s="71"/>
      <c r="ES627" s="71"/>
      <c r="ET627" s="71"/>
      <c r="EU627" s="71"/>
      <c r="EV627" s="71"/>
      <c r="EW627" s="71"/>
      <c r="EX627" s="71"/>
      <c r="EY627" s="71"/>
      <c r="EZ627" s="71"/>
      <c r="FA627" s="71"/>
      <c r="FB627" s="71"/>
      <c r="FC627" s="71"/>
      <c r="FD627" s="71"/>
      <c r="FE627" s="71"/>
      <c r="FF627" s="71"/>
      <c r="FG627" s="71"/>
      <c r="FH627" s="71"/>
      <c r="FI627" s="71"/>
      <c r="FJ627" s="71"/>
      <c r="FK627" s="71"/>
      <c r="FL627" s="71"/>
    </row>
    <row r="628" spans="9:168" x14ac:dyDescent="0.2">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98"/>
      <c r="AG628" s="71"/>
      <c r="AH628" s="71"/>
      <c r="AI628" s="71"/>
      <c r="AJ628" s="71"/>
      <c r="AK628" s="71"/>
      <c r="AL628" s="98"/>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71"/>
      <c r="CW628" s="71"/>
      <c r="CX628" s="71"/>
      <c r="CY628" s="71"/>
      <c r="CZ628" s="71"/>
      <c r="DA628" s="71"/>
      <c r="DB628" s="71"/>
      <c r="DC628" s="71"/>
      <c r="DD628" s="71"/>
      <c r="DE628" s="71"/>
      <c r="DF628" s="71"/>
      <c r="DG628" s="71"/>
      <c r="DH628" s="71"/>
      <c r="DI628" s="71"/>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1"/>
      <c r="EI628" s="71"/>
      <c r="EJ628" s="71"/>
      <c r="EK628" s="71"/>
      <c r="EL628" s="71"/>
      <c r="EM628" s="71"/>
      <c r="EN628" s="71"/>
      <c r="EO628" s="71"/>
      <c r="EP628" s="71"/>
      <c r="EQ628" s="71"/>
      <c r="ER628" s="71"/>
      <c r="ES628" s="71"/>
      <c r="ET628" s="71"/>
      <c r="EU628" s="71"/>
      <c r="EV628" s="71"/>
      <c r="EW628" s="71"/>
      <c r="EX628" s="71"/>
      <c r="EY628" s="71"/>
      <c r="EZ628" s="71"/>
      <c r="FA628" s="71"/>
      <c r="FB628" s="71"/>
      <c r="FC628" s="71"/>
      <c r="FD628" s="71"/>
      <c r="FE628" s="71"/>
      <c r="FF628" s="71"/>
      <c r="FG628" s="71"/>
      <c r="FH628" s="71"/>
      <c r="FI628" s="71"/>
      <c r="FJ628" s="71"/>
      <c r="FK628" s="71"/>
      <c r="FL628" s="71"/>
    </row>
    <row r="629" spans="9:168" x14ac:dyDescent="0.2">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98"/>
      <c r="AG629" s="71"/>
      <c r="AH629" s="71"/>
      <c r="AI629" s="71"/>
      <c r="AJ629" s="71"/>
      <c r="AK629" s="71"/>
      <c r="AL629" s="98"/>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71"/>
      <c r="CW629" s="71"/>
      <c r="CX629" s="71"/>
      <c r="CY629" s="71"/>
      <c r="CZ629" s="71"/>
      <c r="DA629" s="71"/>
      <c r="DB629" s="71"/>
      <c r="DC629" s="71"/>
      <c r="DD629" s="71"/>
      <c r="DE629" s="71"/>
      <c r="DF629" s="71"/>
      <c r="DG629" s="71"/>
      <c r="DH629" s="71"/>
      <c r="DI629" s="71"/>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1"/>
      <c r="EI629" s="71"/>
      <c r="EJ629" s="71"/>
      <c r="EK629" s="71"/>
      <c r="EL629" s="71"/>
      <c r="EM629" s="71"/>
      <c r="EN629" s="71"/>
      <c r="EO629" s="71"/>
      <c r="EP629" s="71"/>
      <c r="EQ629" s="71"/>
      <c r="ER629" s="71"/>
      <c r="ES629" s="71"/>
      <c r="ET629" s="71"/>
      <c r="EU629" s="71"/>
      <c r="EV629" s="71"/>
      <c r="EW629" s="71"/>
      <c r="EX629" s="71"/>
      <c r="EY629" s="71"/>
      <c r="EZ629" s="71"/>
      <c r="FA629" s="71"/>
      <c r="FB629" s="71"/>
      <c r="FC629" s="71"/>
      <c r="FD629" s="71"/>
      <c r="FE629" s="71"/>
      <c r="FF629" s="71"/>
      <c r="FG629" s="71"/>
      <c r="FH629" s="71"/>
      <c r="FI629" s="71"/>
      <c r="FJ629" s="71"/>
      <c r="FK629" s="71"/>
      <c r="FL629" s="71"/>
    </row>
    <row r="630" spans="9:168" x14ac:dyDescent="0.2">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98"/>
      <c r="AG630" s="71"/>
      <c r="AH630" s="71"/>
      <c r="AI630" s="71"/>
      <c r="AJ630" s="71"/>
      <c r="AK630" s="71"/>
      <c r="AL630" s="98"/>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71"/>
      <c r="CW630" s="71"/>
      <c r="CX630" s="71"/>
      <c r="CY630" s="71"/>
      <c r="CZ630" s="71"/>
      <c r="DA630" s="71"/>
      <c r="DB630" s="71"/>
      <c r="DC630" s="71"/>
      <c r="DD630" s="71"/>
      <c r="DE630" s="71"/>
      <c r="DF630" s="71"/>
      <c r="DG630" s="71"/>
      <c r="DH630" s="71"/>
      <c r="DI630" s="71"/>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1"/>
      <c r="EI630" s="71"/>
      <c r="EJ630" s="71"/>
      <c r="EK630" s="71"/>
      <c r="EL630" s="71"/>
      <c r="EM630" s="71"/>
      <c r="EN630" s="71"/>
      <c r="EO630" s="71"/>
      <c r="EP630" s="71"/>
      <c r="EQ630" s="71"/>
      <c r="ER630" s="71"/>
      <c r="ES630" s="71"/>
      <c r="ET630" s="71"/>
      <c r="EU630" s="71"/>
      <c r="EV630" s="71"/>
      <c r="EW630" s="71"/>
      <c r="EX630" s="71"/>
      <c r="EY630" s="71"/>
      <c r="EZ630" s="71"/>
      <c r="FA630" s="71"/>
      <c r="FB630" s="71"/>
      <c r="FC630" s="71"/>
      <c r="FD630" s="71"/>
      <c r="FE630" s="71"/>
      <c r="FF630" s="71"/>
      <c r="FG630" s="71"/>
      <c r="FH630" s="71"/>
      <c r="FI630" s="71"/>
      <c r="FJ630" s="71"/>
      <c r="FK630" s="71"/>
      <c r="FL630" s="71"/>
    </row>
    <row r="631" spans="9:168" x14ac:dyDescent="0.2">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98"/>
      <c r="AG631" s="71"/>
      <c r="AH631" s="71"/>
      <c r="AI631" s="71"/>
      <c r="AJ631" s="71"/>
      <c r="AK631" s="71"/>
      <c r="AL631" s="98"/>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71"/>
      <c r="CW631" s="71"/>
      <c r="CX631" s="71"/>
      <c r="CY631" s="71"/>
      <c r="CZ631" s="71"/>
      <c r="DA631" s="71"/>
      <c r="DB631" s="71"/>
      <c r="DC631" s="71"/>
      <c r="DD631" s="71"/>
      <c r="DE631" s="71"/>
      <c r="DF631" s="71"/>
      <c r="DG631" s="71"/>
      <c r="DH631" s="71"/>
      <c r="DI631" s="71"/>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1"/>
      <c r="EI631" s="71"/>
      <c r="EJ631" s="71"/>
      <c r="EK631" s="71"/>
      <c r="EL631" s="71"/>
      <c r="EM631" s="71"/>
      <c r="EN631" s="71"/>
      <c r="EO631" s="71"/>
      <c r="EP631" s="71"/>
      <c r="EQ631" s="71"/>
      <c r="ER631" s="71"/>
      <c r="ES631" s="71"/>
      <c r="ET631" s="71"/>
      <c r="EU631" s="71"/>
      <c r="EV631" s="71"/>
      <c r="EW631" s="71"/>
      <c r="EX631" s="71"/>
      <c r="EY631" s="71"/>
      <c r="EZ631" s="71"/>
      <c r="FA631" s="71"/>
      <c r="FB631" s="71"/>
      <c r="FC631" s="71"/>
      <c r="FD631" s="71"/>
      <c r="FE631" s="71"/>
      <c r="FF631" s="71"/>
      <c r="FG631" s="71"/>
      <c r="FH631" s="71"/>
      <c r="FI631" s="71"/>
      <c r="FJ631" s="71"/>
      <c r="FK631" s="71"/>
      <c r="FL631" s="71"/>
    </row>
    <row r="632" spans="9:168" x14ac:dyDescent="0.2">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98"/>
      <c r="AG632" s="71"/>
      <c r="AH632" s="71"/>
      <c r="AI632" s="71"/>
      <c r="AJ632" s="71"/>
      <c r="AK632" s="71"/>
      <c r="AL632" s="98"/>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71"/>
      <c r="CW632" s="71"/>
      <c r="CX632" s="71"/>
      <c r="CY632" s="71"/>
      <c r="CZ632" s="71"/>
      <c r="DA632" s="71"/>
      <c r="DB632" s="71"/>
      <c r="DC632" s="71"/>
      <c r="DD632" s="71"/>
      <c r="DE632" s="71"/>
      <c r="DF632" s="71"/>
      <c r="DG632" s="71"/>
      <c r="DH632" s="71"/>
      <c r="DI632" s="71"/>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1"/>
      <c r="EI632" s="71"/>
      <c r="EJ632" s="71"/>
      <c r="EK632" s="71"/>
      <c r="EL632" s="71"/>
      <c r="EM632" s="71"/>
      <c r="EN632" s="71"/>
      <c r="EO632" s="71"/>
      <c r="EP632" s="71"/>
      <c r="EQ632" s="71"/>
      <c r="ER632" s="71"/>
      <c r="ES632" s="71"/>
      <c r="ET632" s="71"/>
      <c r="EU632" s="71"/>
      <c r="EV632" s="71"/>
      <c r="EW632" s="71"/>
      <c r="EX632" s="71"/>
      <c r="EY632" s="71"/>
      <c r="EZ632" s="71"/>
      <c r="FA632" s="71"/>
      <c r="FB632" s="71"/>
      <c r="FC632" s="71"/>
      <c r="FD632" s="71"/>
      <c r="FE632" s="71"/>
      <c r="FF632" s="71"/>
      <c r="FG632" s="71"/>
      <c r="FH632" s="71"/>
      <c r="FI632" s="71"/>
      <c r="FJ632" s="71"/>
      <c r="FK632" s="71"/>
      <c r="FL632" s="71"/>
    </row>
    <row r="633" spans="9:168" x14ac:dyDescent="0.2">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98"/>
      <c r="AG633" s="71"/>
      <c r="AH633" s="71"/>
      <c r="AI633" s="71"/>
      <c r="AJ633" s="71"/>
      <c r="AK633" s="71"/>
      <c r="AL633" s="98"/>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71"/>
      <c r="CW633" s="71"/>
      <c r="CX633" s="71"/>
      <c r="CY633" s="71"/>
      <c r="CZ633" s="71"/>
      <c r="DA633" s="71"/>
      <c r="DB633" s="71"/>
      <c r="DC633" s="71"/>
      <c r="DD633" s="71"/>
      <c r="DE633" s="71"/>
      <c r="DF633" s="71"/>
      <c r="DG633" s="71"/>
      <c r="DH633" s="71"/>
      <c r="DI633" s="71"/>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1"/>
      <c r="EI633" s="71"/>
      <c r="EJ633" s="71"/>
      <c r="EK633" s="71"/>
      <c r="EL633" s="71"/>
      <c r="EM633" s="71"/>
      <c r="EN633" s="71"/>
      <c r="EO633" s="71"/>
      <c r="EP633" s="71"/>
      <c r="EQ633" s="71"/>
      <c r="ER633" s="71"/>
      <c r="ES633" s="71"/>
      <c r="ET633" s="71"/>
      <c r="EU633" s="71"/>
      <c r="EV633" s="71"/>
      <c r="EW633" s="71"/>
      <c r="EX633" s="71"/>
      <c r="EY633" s="71"/>
      <c r="EZ633" s="71"/>
      <c r="FA633" s="71"/>
      <c r="FB633" s="71"/>
      <c r="FC633" s="71"/>
      <c r="FD633" s="71"/>
      <c r="FE633" s="71"/>
      <c r="FF633" s="71"/>
      <c r="FG633" s="71"/>
      <c r="FH633" s="71"/>
      <c r="FI633" s="71"/>
      <c r="FJ633" s="71"/>
      <c r="FK633" s="71"/>
      <c r="FL633" s="71"/>
    </row>
    <row r="634" spans="9:168" x14ac:dyDescent="0.2">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98"/>
      <c r="AG634" s="71"/>
      <c r="AH634" s="71"/>
      <c r="AI634" s="71"/>
      <c r="AJ634" s="71"/>
      <c r="AK634" s="71"/>
      <c r="AL634" s="98"/>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71"/>
      <c r="CW634" s="71"/>
      <c r="CX634" s="71"/>
      <c r="CY634" s="71"/>
      <c r="CZ634" s="71"/>
      <c r="DA634" s="71"/>
      <c r="DB634" s="71"/>
      <c r="DC634" s="71"/>
      <c r="DD634" s="71"/>
      <c r="DE634" s="71"/>
      <c r="DF634" s="71"/>
      <c r="DG634" s="71"/>
      <c r="DH634" s="71"/>
      <c r="DI634" s="71"/>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1"/>
      <c r="EI634" s="71"/>
      <c r="EJ634" s="71"/>
      <c r="EK634" s="71"/>
      <c r="EL634" s="71"/>
      <c r="EM634" s="71"/>
      <c r="EN634" s="71"/>
      <c r="EO634" s="71"/>
      <c r="EP634" s="71"/>
      <c r="EQ634" s="71"/>
      <c r="ER634" s="71"/>
      <c r="ES634" s="71"/>
      <c r="ET634" s="71"/>
      <c r="EU634" s="71"/>
      <c r="EV634" s="71"/>
      <c r="EW634" s="71"/>
      <c r="EX634" s="71"/>
      <c r="EY634" s="71"/>
      <c r="EZ634" s="71"/>
      <c r="FA634" s="71"/>
      <c r="FB634" s="71"/>
      <c r="FC634" s="71"/>
      <c r="FD634" s="71"/>
      <c r="FE634" s="71"/>
      <c r="FF634" s="71"/>
      <c r="FG634" s="71"/>
      <c r="FH634" s="71"/>
      <c r="FI634" s="71"/>
      <c r="FJ634" s="71"/>
      <c r="FK634" s="71"/>
      <c r="FL634" s="71"/>
    </row>
    <row r="635" spans="9:168" x14ac:dyDescent="0.2">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98"/>
      <c r="AG635" s="71"/>
      <c r="AH635" s="71"/>
      <c r="AI635" s="71"/>
      <c r="AJ635" s="71"/>
      <c r="AK635" s="71"/>
      <c r="AL635" s="98"/>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71"/>
      <c r="CW635" s="71"/>
      <c r="CX635" s="71"/>
      <c r="CY635" s="71"/>
      <c r="CZ635" s="71"/>
      <c r="DA635" s="71"/>
      <c r="DB635" s="71"/>
      <c r="DC635" s="71"/>
      <c r="DD635" s="71"/>
      <c r="DE635" s="71"/>
      <c r="DF635" s="71"/>
      <c r="DG635" s="71"/>
      <c r="DH635" s="71"/>
      <c r="DI635" s="71"/>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1"/>
      <c r="EI635" s="71"/>
      <c r="EJ635" s="71"/>
      <c r="EK635" s="71"/>
      <c r="EL635" s="71"/>
      <c r="EM635" s="71"/>
      <c r="EN635" s="71"/>
      <c r="EO635" s="71"/>
      <c r="EP635" s="71"/>
      <c r="EQ635" s="71"/>
      <c r="ER635" s="71"/>
      <c r="ES635" s="71"/>
      <c r="ET635" s="71"/>
      <c r="EU635" s="71"/>
      <c r="EV635" s="71"/>
      <c r="EW635" s="71"/>
      <c r="EX635" s="71"/>
      <c r="EY635" s="71"/>
      <c r="EZ635" s="71"/>
      <c r="FA635" s="71"/>
      <c r="FB635" s="71"/>
      <c r="FC635" s="71"/>
      <c r="FD635" s="71"/>
      <c r="FE635" s="71"/>
      <c r="FF635" s="71"/>
      <c r="FG635" s="71"/>
      <c r="FH635" s="71"/>
      <c r="FI635" s="71"/>
      <c r="FJ635" s="71"/>
      <c r="FK635" s="71"/>
      <c r="FL635" s="71"/>
    </row>
    <row r="636" spans="9:168" x14ac:dyDescent="0.2">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98"/>
      <c r="AG636" s="71"/>
      <c r="AH636" s="71"/>
      <c r="AI636" s="71"/>
      <c r="AJ636" s="71"/>
      <c r="AK636" s="71"/>
      <c r="AL636" s="98"/>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71"/>
      <c r="CW636" s="71"/>
      <c r="CX636" s="71"/>
      <c r="CY636" s="71"/>
      <c r="CZ636" s="71"/>
      <c r="DA636" s="71"/>
      <c r="DB636" s="71"/>
      <c r="DC636" s="71"/>
      <c r="DD636" s="71"/>
      <c r="DE636" s="71"/>
      <c r="DF636" s="71"/>
      <c r="DG636" s="71"/>
      <c r="DH636" s="71"/>
      <c r="DI636" s="71"/>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1"/>
      <c r="EI636" s="71"/>
      <c r="EJ636" s="71"/>
      <c r="EK636" s="71"/>
      <c r="EL636" s="71"/>
      <c r="EM636" s="71"/>
      <c r="EN636" s="71"/>
      <c r="EO636" s="71"/>
      <c r="EP636" s="71"/>
      <c r="EQ636" s="71"/>
      <c r="ER636" s="71"/>
      <c r="ES636" s="71"/>
      <c r="ET636" s="71"/>
      <c r="EU636" s="71"/>
      <c r="EV636" s="71"/>
      <c r="EW636" s="71"/>
      <c r="EX636" s="71"/>
      <c r="EY636" s="71"/>
      <c r="EZ636" s="71"/>
      <c r="FA636" s="71"/>
      <c r="FB636" s="71"/>
      <c r="FC636" s="71"/>
      <c r="FD636" s="71"/>
      <c r="FE636" s="71"/>
      <c r="FF636" s="71"/>
      <c r="FG636" s="71"/>
      <c r="FH636" s="71"/>
      <c r="FI636" s="71"/>
      <c r="FJ636" s="71"/>
      <c r="FK636" s="71"/>
      <c r="FL636" s="71"/>
    </row>
    <row r="637" spans="9:168" x14ac:dyDescent="0.2">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98"/>
      <c r="AG637" s="71"/>
      <c r="AH637" s="71"/>
      <c r="AI637" s="71"/>
      <c r="AJ637" s="71"/>
      <c r="AK637" s="71"/>
      <c r="AL637" s="98"/>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71"/>
      <c r="CW637" s="71"/>
      <c r="CX637" s="71"/>
      <c r="CY637" s="71"/>
      <c r="CZ637" s="71"/>
      <c r="DA637" s="71"/>
      <c r="DB637" s="71"/>
      <c r="DC637" s="71"/>
      <c r="DD637" s="71"/>
      <c r="DE637" s="71"/>
      <c r="DF637" s="71"/>
      <c r="DG637" s="71"/>
      <c r="DH637" s="71"/>
      <c r="DI637" s="71"/>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1"/>
      <c r="EI637" s="71"/>
      <c r="EJ637" s="71"/>
      <c r="EK637" s="71"/>
      <c r="EL637" s="71"/>
      <c r="EM637" s="71"/>
      <c r="EN637" s="71"/>
      <c r="EO637" s="71"/>
      <c r="EP637" s="71"/>
      <c r="EQ637" s="71"/>
      <c r="ER637" s="71"/>
      <c r="ES637" s="71"/>
      <c r="ET637" s="71"/>
      <c r="EU637" s="71"/>
      <c r="EV637" s="71"/>
      <c r="EW637" s="71"/>
      <c r="EX637" s="71"/>
      <c r="EY637" s="71"/>
      <c r="EZ637" s="71"/>
      <c r="FA637" s="71"/>
      <c r="FB637" s="71"/>
      <c r="FC637" s="71"/>
      <c r="FD637" s="71"/>
      <c r="FE637" s="71"/>
      <c r="FF637" s="71"/>
      <c r="FG637" s="71"/>
      <c r="FH637" s="71"/>
      <c r="FI637" s="71"/>
      <c r="FJ637" s="71"/>
      <c r="FK637" s="71"/>
      <c r="FL637" s="71"/>
    </row>
    <row r="638" spans="9:168" x14ac:dyDescent="0.2">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98"/>
      <c r="AG638" s="71"/>
      <c r="AH638" s="71"/>
      <c r="AI638" s="71"/>
      <c r="AJ638" s="71"/>
      <c r="AK638" s="71"/>
      <c r="AL638" s="98"/>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71"/>
      <c r="CW638" s="71"/>
      <c r="CX638" s="71"/>
      <c r="CY638" s="71"/>
      <c r="CZ638" s="71"/>
      <c r="DA638" s="71"/>
      <c r="DB638" s="71"/>
      <c r="DC638" s="71"/>
      <c r="DD638" s="71"/>
      <c r="DE638" s="71"/>
      <c r="DF638" s="71"/>
      <c r="DG638" s="71"/>
      <c r="DH638" s="71"/>
      <c r="DI638" s="71"/>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1"/>
      <c r="EI638" s="71"/>
      <c r="EJ638" s="71"/>
      <c r="EK638" s="71"/>
      <c r="EL638" s="71"/>
      <c r="EM638" s="71"/>
      <c r="EN638" s="71"/>
      <c r="EO638" s="71"/>
      <c r="EP638" s="71"/>
      <c r="EQ638" s="71"/>
      <c r="ER638" s="71"/>
      <c r="ES638" s="71"/>
      <c r="ET638" s="71"/>
      <c r="EU638" s="71"/>
      <c r="EV638" s="71"/>
      <c r="EW638" s="71"/>
      <c r="EX638" s="71"/>
      <c r="EY638" s="71"/>
      <c r="EZ638" s="71"/>
      <c r="FA638" s="71"/>
      <c r="FB638" s="71"/>
      <c r="FC638" s="71"/>
      <c r="FD638" s="71"/>
      <c r="FE638" s="71"/>
      <c r="FF638" s="71"/>
      <c r="FG638" s="71"/>
      <c r="FH638" s="71"/>
      <c r="FI638" s="71"/>
      <c r="FJ638" s="71"/>
      <c r="FK638" s="71"/>
      <c r="FL638" s="71"/>
    </row>
    <row r="639" spans="9:168" x14ac:dyDescent="0.2">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98"/>
      <c r="AG639" s="71"/>
      <c r="AH639" s="71"/>
      <c r="AI639" s="71"/>
      <c r="AJ639" s="71"/>
      <c r="AK639" s="71"/>
      <c r="AL639" s="98"/>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71"/>
      <c r="CW639" s="71"/>
      <c r="CX639" s="71"/>
      <c r="CY639" s="71"/>
      <c r="CZ639" s="71"/>
      <c r="DA639" s="71"/>
      <c r="DB639" s="71"/>
      <c r="DC639" s="71"/>
      <c r="DD639" s="71"/>
      <c r="DE639" s="71"/>
      <c r="DF639" s="71"/>
      <c r="DG639" s="71"/>
      <c r="DH639" s="71"/>
      <c r="DI639" s="71"/>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1"/>
      <c r="EI639" s="71"/>
      <c r="EJ639" s="71"/>
      <c r="EK639" s="71"/>
      <c r="EL639" s="71"/>
      <c r="EM639" s="71"/>
      <c r="EN639" s="71"/>
      <c r="EO639" s="71"/>
      <c r="EP639" s="71"/>
      <c r="EQ639" s="71"/>
      <c r="ER639" s="71"/>
      <c r="ES639" s="71"/>
      <c r="ET639" s="71"/>
      <c r="EU639" s="71"/>
      <c r="EV639" s="71"/>
      <c r="EW639" s="71"/>
      <c r="EX639" s="71"/>
      <c r="EY639" s="71"/>
      <c r="EZ639" s="71"/>
      <c r="FA639" s="71"/>
      <c r="FB639" s="71"/>
      <c r="FC639" s="71"/>
      <c r="FD639" s="71"/>
      <c r="FE639" s="71"/>
      <c r="FF639" s="71"/>
      <c r="FG639" s="71"/>
      <c r="FH639" s="71"/>
      <c r="FI639" s="71"/>
      <c r="FJ639" s="71"/>
      <c r="FK639" s="71"/>
      <c r="FL639" s="71"/>
    </row>
    <row r="640" spans="9:168" x14ac:dyDescent="0.2">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98"/>
      <c r="AG640" s="71"/>
      <c r="AH640" s="71"/>
      <c r="AI640" s="71"/>
      <c r="AJ640" s="71"/>
      <c r="AK640" s="71"/>
      <c r="AL640" s="98"/>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71"/>
      <c r="CW640" s="71"/>
      <c r="CX640" s="71"/>
      <c r="CY640" s="71"/>
      <c r="CZ640" s="71"/>
      <c r="DA640" s="71"/>
      <c r="DB640" s="71"/>
      <c r="DC640" s="71"/>
      <c r="DD640" s="71"/>
      <c r="DE640" s="71"/>
      <c r="DF640" s="71"/>
      <c r="DG640" s="71"/>
      <c r="DH640" s="71"/>
      <c r="DI640" s="71"/>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1"/>
      <c r="EI640" s="71"/>
      <c r="EJ640" s="71"/>
      <c r="EK640" s="71"/>
      <c r="EL640" s="71"/>
      <c r="EM640" s="71"/>
      <c r="EN640" s="71"/>
      <c r="EO640" s="71"/>
      <c r="EP640" s="71"/>
      <c r="EQ640" s="71"/>
      <c r="ER640" s="71"/>
      <c r="ES640" s="71"/>
      <c r="ET640" s="71"/>
      <c r="EU640" s="71"/>
      <c r="EV640" s="71"/>
      <c r="EW640" s="71"/>
      <c r="EX640" s="71"/>
      <c r="EY640" s="71"/>
      <c r="EZ640" s="71"/>
      <c r="FA640" s="71"/>
      <c r="FB640" s="71"/>
      <c r="FC640" s="71"/>
      <c r="FD640" s="71"/>
      <c r="FE640" s="71"/>
      <c r="FF640" s="71"/>
      <c r="FG640" s="71"/>
      <c r="FH640" s="71"/>
      <c r="FI640" s="71"/>
      <c r="FJ640" s="71"/>
      <c r="FK640" s="71"/>
      <c r="FL640" s="71"/>
    </row>
    <row r="641" spans="9:168" x14ac:dyDescent="0.2">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98"/>
      <c r="AG641" s="71"/>
      <c r="AH641" s="71"/>
      <c r="AI641" s="71"/>
      <c r="AJ641" s="71"/>
      <c r="AK641" s="71"/>
      <c r="AL641" s="98"/>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71"/>
      <c r="CW641" s="71"/>
      <c r="CX641" s="71"/>
      <c r="CY641" s="71"/>
      <c r="CZ641" s="71"/>
      <c r="DA641" s="71"/>
      <c r="DB641" s="71"/>
      <c r="DC641" s="71"/>
      <c r="DD641" s="71"/>
      <c r="DE641" s="71"/>
      <c r="DF641" s="71"/>
      <c r="DG641" s="71"/>
      <c r="DH641" s="71"/>
      <c r="DI641" s="71"/>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1"/>
      <c r="EI641" s="71"/>
      <c r="EJ641" s="71"/>
      <c r="EK641" s="71"/>
      <c r="EL641" s="71"/>
      <c r="EM641" s="71"/>
      <c r="EN641" s="71"/>
      <c r="EO641" s="71"/>
      <c r="EP641" s="71"/>
      <c r="EQ641" s="71"/>
      <c r="ER641" s="71"/>
      <c r="ES641" s="71"/>
      <c r="ET641" s="71"/>
      <c r="EU641" s="71"/>
      <c r="EV641" s="71"/>
      <c r="EW641" s="71"/>
      <c r="EX641" s="71"/>
      <c r="EY641" s="71"/>
      <c r="EZ641" s="71"/>
      <c r="FA641" s="71"/>
      <c r="FB641" s="71"/>
      <c r="FC641" s="71"/>
      <c r="FD641" s="71"/>
      <c r="FE641" s="71"/>
      <c r="FF641" s="71"/>
      <c r="FG641" s="71"/>
      <c r="FH641" s="71"/>
      <c r="FI641" s="71"/>
      <c r="FJ641" s="71"/>
      <c r="FK641" s="71"/>
      <c r="FL641" s="71"/>
    </row>
    <row r="642" spans="9:168" x14ac:dyDescent="0.2">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98"/>
      <c r="AG642" s="71"/>
      <c r="AH642" s="71"/>
      <c r="AI642" s="71"/>
      <c r="AJ642" s="71"/>
      <c r="AK642" s="71"/>
      <c r="AL642" s="98"/>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71"/>
      <c r="CW642" s="71"/>
      <c r="CX642" s="71"/>
      <c r="CY642" s="71"/>
      <c r="CZ642" s="71"/>
      <c r="DA642" s="71"/>
      <c r="DB642" s="71"/>
      <c r="DC642" s="71"/>
      <c r="DD642" s="71"/>
      <c r="DE642" s="71"/>
      <c r="DF642" s="71"/>
      <c r="DG642" s="71"/>
      <c r="DH642" s="71"/>
      <c r="DI642" s="71"/>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1"/>
      <c r="EI642" s="71"/>
      <c r="EJ642" s="71"/>
      <c r="EK642" s="71"/>
      <c r="EL642" s="71"/>
      <c r="EM642" s="71"/>
      <c r="EN642" s="71"/>
      <c r="EO642" s="71"/>
      <c r="EP642" s="71"/>
      <c r="EQ642" s="71"/>
      <c r="ER642" s="71"/>
      <c r="ES642" s="71"/>
      <c r="ET642" s="71"/>
      <c r="EU642" s="71"/>
      <c r="EV642" s="71"/>
      <c r="EW642" s="71"/>
      <c r="EX642" s="71"/>
      <c r="EY642" s="71"/>
      <c r="EZ642" s="71"/>
      <c r="FA642" s="71"/>
      <c r="FB642" s="71"/>
      <c r="FC642" s="71"/>
      <c r="FD642" s="71"/>
      <c r="FE642" s="71"/>
      <c r="FF642" s="71"/>
      <c r="FG642" s="71"/>
      <c r="FH642" s="71"/>
      <c r="FI642" s="71"/>
      <c r="FJ642" s="71"/>
      <c r="FK642" s="71"/>
      <c r="FL642" s="71"/>
    </row>
    <row r="643" spans="9:168" x14ac:dyDescent="0.2">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98"/>
      <c r="AG643" s="71"/>
      <c r="AH643" s="71"/>
      <c r="AI643" s="71"/>
      <c r="AJ643" s="71"/>
      <c r="AK643" s="71"/>
      <c r="AL643" s="98"/>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71"/>
      <c r="CW643" s="71"/>
      <c r="CX643" s="71"/>
      <c r="CY643" s="71"/>
      <c r="CZ643" s="71"/>
      <c r="DA643" s="71"/>
      <c r="DB643" s="71"/>
      <c r="DC643" s="71"/>
      <c r="DD643" s="71"/>
      <c r="DE643" s="71"/>
      <c r="DF643" s="71"/>
      <c r="DG643" s="71"/>
      <c r="DH643" s="71"/>
      <c r="DI643" s="71"/>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1"/>
      <c r="EI643" s="71"/>
      <c r="EJ643" s="71"/>
      <c r="EK643" s="71"/>
      <c r="EL643" s="71"/>
      <c r="EM643" s="71"/>
      <c r="EN643" s="71"/>
      <c r="EO643" s="71"/>
      <c r="EP643" s="71"/>
      <c r="EQ643" s="71"/>
      <c r="ER643" s="71"/>
      <c r="ES643" s="71"/>
      <c r="ET643" s="71"/>
      <c r="EU643" s="71"/>
      <c r="EV643" s="71"/>
      <c r="EW643" s="71"/>
      <c r="EX643" s="71"/>
      <c r="EY643" s="71"/>
      <c r="EZ643" s="71"/>
      <c r="FA643" s="71"/>
      <c r="FB643" s="71"/>
      <c r="FC643" s="71"/>
      <c r="FD643" s="71"/>
      <c r="FE643" s="71"/>
      <c r="FF643" s="71"/>
      <c r="FG643" s="71"/>
      <c r="FH643" s="71"/>
      <c r="FI643" s="71"/>
      <c r="FJ643" s="71"/>
      <c r="FK643" s="71"/>
      <c r="FL643" s="71"/>
    </row>
    <row r="644" spans="9:168" x14ac:dyDescent="0.2">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98"/>
      <c r="AG644" s="71"/>
      <c r="AH644" s="71"/>
      <c r="AI644" s="71"/>
      <c r="AJ644" s="71"/>
      <c r="AK644" s="71"/>
      <c r="AL644" s="98"/>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71"/>
      <c r="CW644" s="71"/>
      <c r="CX644" s="71"/>
      <c r="CY644" s="71"/>
      <c r="CZ644" s="71"/>
      <c r="DA644" s="71"/>
      <c r="DB644" s="71"/>
      <c r="DC644" s="71"/>
      <c r="DD644" s="71"/>
      <c r="DE644" s="71"/>
      <c r="DF644" s="71"/>
      <c r="DG644" s="71"/>
      <c r="DH644" s="71"/>
      <c r="DI644" s="71"/>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1"/>
      <c r="EI644" s="71"/>
      <c r="EJ644" s="71"/>
      <c r="EK644" s="71"/>
      <c r="EL644" s="71"/>
      <c r="EM644" s="71"/>
      <c r="EN644" s="71"/>
      <c r="EO644" s="71"/>
      <c r="EP644" s="71"/>
      <c r="EQ644" s="71"/>
      <c r="ER644" s="71"/>
      <c r="ES644" s="71"/>
      <c r="ET644" s="71"/>
      <c r="EU644" s="71"/>
      <c r="EV644" s="71"/>
      <c r="EW644" s="71"/>
      <c r="EX644" s="71"/>
      <c r="EY644" s="71"/>
      <c r="EZ644" s="71"/>
      <c r="FA644" s="71"/>
      <c r="FB644" s="71"/>
      <c r="FC644" s="71"/>
      <c r="FD644" s="71"/>
      <c r="FE644" s="71"/>
      <c r="FF644" s="71"/>
      <c r="FG644" s="71"/>
      <c r="FH644" s="71"/>
      <c r="FI644" s="71"/>
      <c r="FJ644" s="71"/>
      <c r="FK644" s="71"/>
      <c r="FL644" s="71"/>
    </row>
    <row r="645" spans="9:168" x14ac:dyDescent="0.2">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98"/>
      <c r="AG645" s="71"/>
      <c r="AH645" s="71"/>
      <c r="AI645" s="71"/>
      <c r="AJ645" s="71"/>
      <c r="AK645" s="71"/>
      <c r="AL645" s="98"/>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71"/>
      <c r="CW645" s="71"/>
      <c r="CX645" s="71"/>
      <c r="CY645" s="71"/>
      <c r="CZ645" s="71"/>
      <c r="DA645" s="71"/>
      <c r="DB645" s="71"/>
      <c r="DC645" s="71"/>
      <c r="DD645" s="71"/>
      <c r="DE645" s="71"/>
      <c r="DF645" s="71"/>
      <c r="DG645" s="71"/>
      <c r="DH645" s="71"/>
      <c r="DI645" s="71"/>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1"/>
      <c r="EI645" s="71"/>
      <c r="EJ645" s="71"/>
      <c r="EK645" s="71"/>
      <c r="EL645" s="71"/>
      <c r="EM645" s="71"/>
      <c r="EN645" s="71"/>
      <c r="EO645" s="71"/>
      <c r="EP645" s="71"/>
      <c r="EQ645" s="71"/>
      <c r="ER645" s="71"/>
      <c r="ES645" s="71"/>
      <c r="ET645" s="71"/>
      <c r="EU645" s="71"/>
      <c r="EV645" s="71"/>
      <c r="EW645" s="71"/>
      <c r="EX645" s="71"/>
      <c r="EY645" s="71"/>
      <c r="EZ645" s="71"/>
      <c r="FA645" s="71"/>
      <c r="FB645" s="71"/>
      <c r="FC645" s="71"/>
      <c r="FD645" s="71"/>
      <c r="FE645" s="71"/>
      <c r="FF645" s="71"/>
      <c r="FG645" s="71"/>
      <c r="FH645" s="71"/>
      <c r="FI645" s="71"/>
      <c r="FJ645" s="71"/>
      <c r="FK645" s="71"/>
      <c r="FL645" s="71"/>
    </row>
    <row r="646" spans="9:168" x14ac:dyDescent="0.2">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98"/>
      <c r="AG646" s="71"/>
      <c r="AH646" s="71"/>
      <c r="AI646" s="71"/>
      <c r="AJ646" s="71"/>
      <c r="AK646" s="71"/>
      <c r="AL646" s="98"/>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71"/>
      <c r="CW646" s="71"/>
      <c r="CX646" s="71"/>
      <c r="CY646" s="71"/>
      <c r="CZ646" s="71"/>
      <c r="DA646" s="71"/>
      <c r="DB646" s="71"/>
      <c r="DC646" s="71"/>
      <c r="DD646" s="71"/>
      <c r="DE646" s="71"/>
      <c r="DF646" s="71"/>
      <c r="DG646" s="71"/>
      <c r="DH646" s="71"/>
      <c r="DI646" s="71"/>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1"/>
      <c r="EI646" s="71"/>
      <c r="EJ646" s="71"/>
      <c r="EK646" s="71"/>
      <c r="EL646" s="71"/>
      <c r="EM646" s="71"/>
      <c r="EN646" s="71"/>
      <c r="EO646" s="71"/>
      <c r="EP646" s="71"/>
      <c r="EQ646" s="71"/>
      <c r="ER646" s="71"/>
      <c r="ES646" s="71"/>
      <c r="ET646" s="71"/>
      <c r="EU646" s="71"/>
      <c r="EV646" s="71"/>
      <c r="EW646" s="71"/>
      <c r="EX646" s="71"/>
      <c r="EY646" s="71"/>
      <c r="EZ646" s="71"/>
      <c r="FA646" s="71"/>
      <c r="FB646" s="71"/>
      <c r="FC646" s="71"/>
      <c r="FD646" s="71"/>
      <c r="FE646" s="71"/>
      <c r="FF646" s="71"/>
      <c r="FG646" s="71"/>
      <c r="FH646" s="71"/>
      <c r="FI646" s="71"/>
      <c r="FJ646" s="71"/>
      <c r="FK646" s="71"/>
      <c r="FL646" s="71"/>
    </row>
    <row r="647" spans="9:168" x14ac:dyDescent="0.2">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98"/>
      <c r="AG647" s="71"/>
      <c r="AH647" s="71"/>
      <c r="AI647" s="71"/>
      <c r="AJ647" s="71"/>
      <c r="AK647" s="71"/>
      <c r="AL647" s="98"/>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71"/>
      <c r="CW647" s="71"/>
      <c r="CX647" s="71"/>
      <c r="CY647" s="71"/>
      <c r="CZ647" s="71"/>
      <c r="DA647" s="71"/>
      <c r="DB647" s="71"/>
      <c r="DC647" s="71"/>
      <c r="DD647" s="71"/>
      <c r="DE647" s="71"/>
      <c r="DF647" s="71"/>
      <c r="DG647" s="71"/>
      <c r="DH647" s="71"/>
      <c r="DI647" s="71"/>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1"/>
      <c r="EI647" s="71"/>
      <c r="EJ647" s="71"/>
      <c r="EK647" s="71"/>
      <c r="EL647" s="71"/>
      <c r="EM647" s="71"/>
      <c r="EN647" s="71"/>
      <c r="EO647" s="71"/>
      <c r="EP647" s="71"/>
      <c r="EQ647" s="71"/>
      <c r="ER647" s="71"/>
      <c r="ES647" s="71"/>
      <c r="ET647" s="71"/>
      <c r="EU647" s="71"/>
      <c r="EV647" s="71"/>
      <c r="EW647" s="71"/>
      <c r="EX647" s="71"/>
      <c r="EY647" s="71"/>
      <c r="EZ647" s="71"/>
      <c r="FA647" s="71"/>
      <c r="FB647" s="71"/>
      <c r="FC647" s="71"/>
      <c r="FD647" s="71"/>
      <c r="FE647" s="71"/>
      <c r="FF647" s="71"/>
      <c r="FG647" s="71"/>
      <c r="FH647" s="71"/>
      <c r="FI647" s="71"/>
      <c r="FJ647" s="71"/>
      <c r="FK647" s="71"/>
      <c r="FL647" s="71"/>
    </row>
    <row r="648" spans="9:168" x14ac:dyDescent="0.2">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98"/>
      <c r="AG648" s="71"/>
      <c r="AH648" s="71"/>
      <c r="AI648" s="71"/>
      <c r="AJ648" s="71"/>
      <c r="AK648" s="71"/>
      <c r="AL648" s="98"/>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71"/>
      <c r="CW648" s="71"/>
      <c r="CX648" s="71"/>
      <c r="CY648" s="71"/>
      <c r="CZ648" s="71"/>
      <c r="DA648" s="71"/>
      <c r="DB648" s="71"/>
      <c r="DC648" s="71"/>
      <c r="DD648" s="71"/>
      <c r="DE648" s="71"/>
      <c r="DF648" s="71"/>
      <c r="DG648" s="71"/>
      <c r="DH648" s="71"/>
      <c r="DI648" s="71"/>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1"/>
      <c r="EI648" s="71"/>
      <c r="EJ648" s="71"/>
      <c r="EK648" s="71"/>
      <c r="EL648" s="71"/>
      <c r="EM648" s="71"/>
      <c r="EN648" s="71"/>
      <c r="EO648" s="71"/>
      <c r="EP648" s="71"/>
      <c r="EQ648" s="71"/>
      <c r="ER648" s="71"/>
      <c r="ES648" s="71"/>
      <c r="ET648" s="71"/>
      <c r="EU648" s="71"/>
      <c r="EV648" s="71"/>
      <c r="EW648" s="71"/>
      <c r="EX648" s="71"/>
      <c r="EY648" s="71"/>
      <c r="EZ648" s="71"/>
      <c r="FA648" s="71"/>
      <c r="FB648" s="71"/>
      <c r="FC648" s="71"/>
      <c r="FD648" s="71"/>
      <c r="FE648" s="71"/>
      <c r="FF648" s="71"/>
      <c r="FG648" s="71"/>
      <c r="FH648" s="71"/>
      <c r="FI648" s="71"/>
      <c r="FJ648" s="71"/>
      <c r="FK648" s="71"/>
      <c r="FL648" s="71"/>
    </row>
    <row r="649" spans="9:168" x14ac:dyDescent="0.2">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98"/>
      <c r="AG649" s="71"/>
      <c r="AH649" s="71"/>
      <c r="AI649" s="71"/>
      <c r="AJ649" s="71"/>
      <c r="AK649" s="71"/>
      <c r="AL649" s="98"/>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71"/>
      <c r="CW649" s="71"/>
      <c r="CX649" s="71"/>
      <c r="CY649" s="71"/>
      <c r="CZ649" s="71"/>
      <c r="DA649" s="71"/>
      <c r="DB649" s="71"/>
      <c r="DC649" s="71"/>
      <c r="DD649" s="71"/>
      <c r="DE649" s="71"/>
      <c r="DF649" s="71"/>
      <c r="DG649" s="71"/>
      <c r="DH649" s="71"/>
      <c r="DI649" s="71"/>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1"/>
      <c r="EI649" s="71"/>
      <c r="EJ649" s="71"/>
      <c r="EK649" s="71"/>
      <c r="EL649" s="71"/>
      <c r="EM649" s="71"/>
      <c r="EN649" s="71"/>
      <c r="EO649" s="71"/>
      <c r="EP649" s="71"/>
      <c r="EQ649" s="71"/>
      <c r="ER649" s="71"/>
      <c r="ES649" s="71"/>
      <c r="ET649" s="71"/>
      <c r="EU649" s="71"/>
      <c r="EV649" s="71"/>
      <c r="EW649" s="71"/>
      <c r="EX649" s="71"/>
      <c r="EY649" s="71"/>
      <c r="EZ649" s="71"/>
      <c r="FA649" s="71"/>
      <c r="FB649" s="71"/>
      <c r="FC649" s="71"/>
      <c r="FD649" s="71"/>
      <c r="FE649" s="71"/>
      <c r="FF649" s="71"/>
      <c r="FG649" s="71"/>
      <c r="FH649" s="71"/>
      <c r="FI649" s="71"/>
      <c r="FJ649" s="71"/>
      <c r="FK649" s="71"/>
      <c r="FL649" s="71"/>
    </row>
    <row r="650" spans="9:168" x14ac:dyDescent="0.2">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98"/>
      <c r="AG650" s="71"/>
      <c r="AH650" s="71"/>
      <c r="AI650" s="71"/>
      <c r="AJ650" s="71"/>
      <c r="AK650" s="71"/>
      <c r="AL650" s="98"/>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71"/>
      <c r="CW650" s="71"/>
      <c r="CX650" s="71"/>
      <c r="CY650" s="71"/>
      <c r="CZ650" s="71"/>
      <c r="DA650" s="71"/>
      <c r="DB650" s="71"/>
      <c r="DC650" s="71"/>
      <c r="DD650" s="71"/>
      <c r="DE650" s="71"/>
      <c r="DF650" s="71"/>
      <c r="DG650" s="71"/>
      <c r="DH650" s="71"/>
      <c r="DI650" s="71"/>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1"/>
      <c r="EJ650" s="71"/>
      <c r="EK650" s="71"/>
      <c r="EL650" s="71"/>
      <c r="EM650" s="71"/>
      <c r="EN650" s="71"/>
      <c r="EO650" s="71"/>
      <c r="EP650" s="71"/>
      <c r="EQ650" s="71"/>
      <c r="ER650" s="71"/>
      <c r="ES650" s="71"/>
      <c r="ET650" s="71"/>
      <c r="EU650" s="71"/>
      <c r="EV650" s="71"/>
      <c r="EW650" s="71"/>
      <c r="EX650" s="71"/>
      <c r="EY650" s="71"/>
      <c r="EZ650" s="71"/>
      <c r="FA650" s="71"/>
      <c r="FB650" s="71"/>
      <c r="FC650" s="71"/>
      <c r="FD650" s="71"/>
      <c r="FE650" s="71"/>
      <c r="FF650" s="71"/>
      <c r="FG650" s="71"/>
      <c r="FH650" s="71"/>
      <c r="FI650" s="71"/>
      <c r="FJ650" s="71"/>
      <c r="FK650" s="71"/>
      <c r="FL650" s="71"/>
    </row>
    <row r="651" spans="9:168" x14ac:dyDescent="0.2">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98"/>
      <c r="AG651" s="71"/>
      <c r="AH651" s="71"/>
      <c r="AI651" s="71"/>
      <c r="AJ651" s="71"/>
      <c r="AK651" s="71"/>
      <c r="AL651" s="98"/>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71"/>
      <c r="CW651" s="71"/>
      <c r="CX651" s="71"/>
      <c r="CY651" s="71"/>
      <c r="CZ651" s="71"/>
      <c r="DA651" s="71"/>
      <c r="DB651" s="71"/>
      <c r="DC651" s="71"/>
      <c r="DD651" s="71"/>
      <c r="DE651" s="71"/>
      <c r="DF651" s="71"/>
      <c r="DG651" s="71"/>
      <c r="DH651" s="71"/>
      <c r="DI651" s="71"/>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1"/>
      <c r="EI651" s="71"/>
      <c r="EJ651" s="71"/>
      <c r="EK651" s="71"/>
      <c r="EL651" s="71"/>
      <c r="EM651" s="71"/>
      <c r="EN651" s="71"/>
      <c r="EO651" s="71"/>
      <c r="EP651" s="71"/>
      <c r="EQ651" s="71"/>
      <c r="ER651" s="71"/>
      <c r="ES651" s="71"/>
      <c r="ET651" s="71"/>
      <c r="EU651" s="71"/>
      <c r="EV651" s="71"/>
      <c r="EW651" s="71"/>
      <c r="EX651" s="71"/>
      <c r="EY651" s="71"/>
      <c r="EZ651" s="71"/>
      <c r="FA651" s="71"/>
      <c r="FB651" s="71"/>
      <c r="FC651" s="71"/>
      <c r="FD651" s="71"/>
      <c r="FE651" s="71"/>
      <c r="FF651" s="71"/>
      <c r="FG651" s="71"/>
      <c r="FH651" s="71"/>
      <c r="FI651" s="71"/>
      <c r="FJ651" s="71"/>
      <c r="FK651" s="71"/>
      <c r="FL651" s="71"/>
    </row>
    <row r="652" spans="9:168" x14ac:dyDescent="0.2">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98"/>
      <c r="AG652" s="71"/>
      <c r="AH652" s="71"/>
      <c r="AI652" s="71"/>
      <c r="AJ652" s="71"/>
      <c r="AK652" s="71"/>
      <c r="AL652" s="98"/>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71"/>
      <c r="CW652" s="71"/>
      <c r="CX652" s="71"/>
      <c r="CY652" s="71"/>
      <c r="CZ652" s="71"/>
      <c r="DA652" s="71"/>
      <c r="DB652" s="71"/>
      <c r="DC652" s="71"/>
      <c r="DD652" s="71"/>
      <c r="DE652" s="71"/>
      <c r="DF652" s="71"/>
      <c r="DG652" s="71"/>
      <c r="DH652" s="71"/>
      <c r="DI652" s="71"/>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1"/>
      <c r="EI652" s="71"/>
      <c r="EJ652" s="71"/>
      <c r="EK652" s="71"/>
      <c r="EL652" s="71"/>
      <c r="EM652" s="71"/>
      <c r="EN652" s="71"/>
      <c r="EO652" s="71"/>
      <c r="EP652" s="71"/>
      <c r="EQ652" s="71"/>
      <c r="ER652" s="71"/>
      <c r="ES652" s="71"/>
      <c r="ET652" s="71"/>
      <c r="EU652" s="71"/>
      <c r="EV652" s="71"/>
      <c r="EW652" s="71"/>
      <c r="EX652" s="71"/>
      <c r="EY652" s="71"/>
      <c r="EZ652" s="71"/>
      <c r="FA652" s="71"/>
      <c r="FB652" s="71"/>
      <c r="FC652" s="71"/>
      <c r="FD652" s="71"/>
      <c r="FE652" s="71"/>
      <c r="FF652" s="71"/>
      <c r="FG652" s="71"/>
      <c r="FH652" s="71"/>
      <c r="FI652" s="71"/>
      <c r="FJ652" s="71"/>
      <c r="FK652" s="71"/>
      <c r="FL652" s="71"/>
    </row>
    <row r="653" spans="9:168" x14ac:dyDescent="0.2">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98"/>
      <c r="AG653" s="71"/>
      <c r="AH653" s="71"/>
      <c r="AI653" s="71"/>
      <c r="AJ653" s="71"/>
      <c r="AK653" s="71"/>
      <c r="AL653" s="98"/>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71"/>
      <c r="CW653" s="71"/>
      <c r="CX653" s="71"/>
      <c r="CY653" s="71"/>
      <c r="CZ653" s="71"/>
      <c r="DA653" s="71"/>
      <c r="DB653" s="71"/>
      <c r="DC653" s="71"/>
      <c r="DD653" s="71"/>
      <c r="DE653" s="71"/>
      <c r="DF653" s="71"/>
      <c r="DG653" s="71"/>
      <c r="DH653" s="71"/>
      <c r="DI653" s="71"/>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1"/>
      <c r="EI653" s="71"/>
      <c r="EJ653" s="71"/>
      <c r="EK653" s="71"/>
      <c r="EL653" s="71"/>
      <c r="EM653" s="71"/>
      <c r="EN653" s="71"/>
      <c r="EO653" s="71"/>
      <c r="EP653" s="71"/>
      <c r="EQ653" s="71"/>
      <c r="ER653" s="71"/>
      <c r="ES653" s="71"/>
      <c r="ET653" s="71"/>
      <c r="EU653" s="71"/>
      <c r="EV653" s="71"/>
      <c r="EW653" s="71"/>
      <c r="EX653" s="71"/>
      <c r="EY653" s="71"/>
      <c r="EZ653" s="71"/>
      <c r="FA653" s="71"/>
      <c r="FB653" s="71"/>
      <c r="FC653" s="71"/>
      <c r="FD653" s="71"/>
      <c r="FE653" s="71"/>
      <c r="FF653" s="71"/>
      <c r="FG653" s="71"/>
      <c r="FH653" s="71"/>
      <c r="FI653" s="71"/>
      <c r="FJ653" s="71"/>
      <c r="FK653" s="71"/>
      <c r="FL653" s="71"/>
    </row>
    <row r="654" spans="9:168" x14ac:dyDescent="0.2">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98"/>
      <c r="AG654" s="71"/>
      <c r="AH654" s="71"/>
      <c r="AI654" s="71"/>
      <c r="AJ654" s="71"/>
      <c r="AK654" s="71"/>
      <c r="AL654" s="98"/>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71"/>
      <c r="CW654" s="71"/>
      <c r="CX654" s="71"/>
      <c r="CY654" s="71"/>
      <c r="CZ654" s="71"/>
      <c r="DA654" s="71"/>
      <c r="DB654" s="71"/>
      <c r="DC654" s="71"/>
      <c r="DD654" s="71"/>
      <c r="DE654" s="71"/>
      <c r="DF654" s="71"/>
      <c r="DG654" s="71"/>
      <c r="DH654" s="71"/>
      <c r="DI654" s="71"/>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1"/>
      <c r="EI654" s="71"/>
      <c r="EJ654" s="71"/>
      <c r="EK654" s="71"/>
      <c r="EL654" s="71"/>
      <c r="EM654" s="71"/>
      <c r="EN654" s="71"/>
      <c r="EO654" s="71"/>
      <c r="EP654" s="71"/>
      <c r="EQ654" s="71"/>
      <c r="ER654" s="71"/>
      <c r="ES654" s="71"/>
      <c r="ET654" s="71"/>
      <c r="EU654" s="71"/>
      <c r="EV654" s="71"/>
      <c r="EW654" s="71"/>
      <c r="EX654" s="71"/>
      <c r="EY654" s="71"/>
      <c r="EZ654" s="71"/>
      <c r="FA654" s="71"/>
      <c r="FB654" s="71"/>
      <c r="FC654" s="71"/>
      <c r="FD654" s="71"/>
      <c r="FE654" s="71"/>
      <c r="FF654" s="71"/>
      <c r="FG654" s="71"/>
      <c r="FH654" s="71"/>
      <c r="FI654" s="71"/>
      <c r="FJ654" s="71"/>
      <c r="FK654" s="71"/>
      <c r="FL654" s="71"/>
    </row>
    <row r="655" spans="9:168" x14ac:dyDescent="0.2">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98"/>
      <c r="AG655" s="71"/>
      <c r="AH655" s="71"/>
      <c r="AI655" s="71"/>
      <c r="AJ655" s="71"/>
      <c r="AK655" s="71"/>
      <c r="AL655" s="98"/>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71"/>
      <c r="CW655" s="71"/>
      <c r="CX655" s="71"/>
      <c r="CY655" s="71"/>
      <c r="CZ655" s="71"/>
      <c r="DA655" s="71"/>
      <c r="DB655" s="71"/>
      <c r="DC655" s="71"/>
      <c r="DD655" s="71"/>
      <c r="DE655" s="71"/>
      <c r="DF655" s="71"/>
      <c r="DG655" s="71"/>
      <c r="DH655" s="71"/>
      <c r="DI655" s="71"/>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1"/>
      <c r="EI655" s="71"/>
      <c r="EJ655" s="71"/>
      <c r="EK655" s="71"/>
      <c r="EL655" s="71"/>
      <c r="EM655" s="71"/>
      <c r="EN655" s="71"/>
      <c r="EO655" s="71"/>
      <c r="EP655" s="71"/>
      <c r="EQ655" s="71"/>
      <c r="ER655" s="71"/>
      <c r="ES655" s="71"/>
      <c r="ET655" s="71"/>
      <c r="EU655" s="71"/>
      <c r="EV655" s="71"/>
      <c r="EW655" s="71"/>
      <c r="EX655" s="71"/>
      <c r="EY655" s="71"/>
      <c r="EZ655" s="71"/>
      <c r="FA655" s="71"/>
      <c r="FB655" s="71"/>
      <c r="FC655" s="71"/>
      <c r="FD655" s="71"/>
      <c r="FE655" s="71"/>
      <c r="FF655" s="71"/>
      <c r="FG655" s="71"/>
      <c r="FH655" s="71"/>
      <c r="FI655" s="71"/>
      <c r="FJ655" s="71"/>
      <c r="FK655" s="71"/>
      <c r="FL655" s="71"/>
    </row>
    <row r="656" spans="9:168" x14ac:dyDescent="0.2">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98"/>
      <c r="AG656" s="71"/>
      <c r="AH656" s="71"/>
      <c r="AI656" s="71"/>
      <c r="AJ656" s="71"/>
      <c r="AK656" s="71"/>
      <c r="AL656" s="98"/>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71"/>
      <c r="CW656" s="71"/>
      <c r="CX656" s="71"/>
      <c r="CY656" s="71"/>
      <c r="CZ656" s="71"/>
      <c r="DA656" s="71"/>
      <c r="DB656" s="71"/>
      <c r="DC656" s="71"/>
      <c r="DD656" s="71"/>
      <c r="DE656" s="71"/>
      <c r="DF656" s="71"/>
      <c r="DG656" s="71"/>
      <c r="DH656" s="71"/>
      <c r="DI656" s="71"/>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1"/>
      <c r="EI656" s="71"/>
      <c r="EJ656" s="71"/>
      <c r="EK656" s="71"/>
      <c r="EL656" s="71"/>
      <c r="EM656" s="71"/>
      <c r="EN656" s="71"/>
      <c r="EO656" s="71"/>
      <c r="EP656" s="71"/>
      <c r="EQ656" s="71"/>
      <c r="ER656" s="71"/>
      <c r="ES656" s="71"/>
      <c r="ET656" s="71"/>
      <c r="EU656" s="71"/>
      <c r="EV656" s="71"/>
      <c r="EW656" s="71"/>
      <c r="EX656" s="71"/>
      <c r="EY656" s="71"/>
      <c r="EZ656" s="71"/>
      <c r="FA656" s="71"/>
      <c r="FB656" s="71"/>
      <c r="FC656" s="71"/>
      <c r="FD656" s="71"/>
      <c r="FE656" s="71"/>
      <c r="FF656" s="71"/>
      <c r="FG656" s="71"/>
      <c r="FH656" s="71"/>
      <c r="FI656" s="71"/>
      <c r="FJ656" s="71"/>
      <c r="FK656" s="71"/>
      <c r="FL656" s="71"/>
    </row>
    <row r="657" spans="9:168" x14ac:dyDescent="0.2">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98"/>
      <c r="AG657" s="71"/>
      <c r="AH657" s="71"/>
      <c r="AI657" s="71"/>
      <c r="AJ657" s="71"/>
      <c r="AK657" s="71"/>
      <c r="AL657" s="98"/>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71"/>
      <c r="CW657" s="71"/>
      <c r="CX657" s="71"/>
      <c r="CY657" s="71"/>
      <c r="CZ657" s="71"/>
      <c r="DA657" s="71"/>
      <c r="DB657" s="71"/>
      <c r="DC657" s="71"/>
      <c r="DD657" s="71"/>
      <c r="DE657" s="71"/>
      <c r="DF657" s="71"/>
      <c r="DG657" s="71"/>
      <c r="DH657" s="71"/>
      <c r="DI657" s="71"/>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1"/>
      <c r="EI657" s="71"/>
      <c r="EJ657" s="71"/>
      <c r="EK657" s="71"/>
      <c r="EL657" s="71"/>
      <c r="EM657" s="71"/>
      <c r="EN657" s="71"/>
      <c r="EO657" s="71"/>
      <c r="EP657" s="71"/>
      <c r="EQ657" s="71"/>
      <c r="ER657" s="71"/>
      <c r="ES657" s="71"/>
      <c r="ET657" s="71"/>
      <c r="EU657" s="71"/>
      <c r="EV657" s="71"/>
      <c r="EW657" s="71"/>
      <c r="EX657" s="71"/>
      <c r="EY657" s="71"/>
      <c r="EZ657" s="71"/>
      <c r="FA657" s="71"/>
      <c r="FB657" s="71"/>
      <c r="FC657" s="71"/>
      <c r="FD657" s="71"/>
      <c r="FE657" s="71"/>
      <c r="FF657" s="71"/>
      <c r="FG657" s="71"/>
      <c r="FH657" s="71"/>
      <c r="FI657" s="71"/>
      <c r="FJ657" s="71"/>
      <c r="FK657" s="71"/>
      <c r="FL657" s="71"/>
    </row>
    <row r="658" spans="9:168" x14ac:dyDescent="0.2">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98"/>
      <c r="AG658" s="71"/>
      <c r="AH658" s="71"/>
      <c r="AI658" s="71"/>
      <c r="AJ658" s="71"/>
      <c r="AK658" s="71"/>
      <c r="AL658" s="98"/>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71"/>
      <c r="CW658" s="71"/>
      <c r="CX658" s="71"/>
      <c r="CY658" s="71"/>
      <c r="CZ658" s="71"/>
      <c r="DA658" s="71"/>
      <c r="DB658" s="71"/>
      <c r="DC658" s="71"/>
      <c r="DD658" s="71"/>
      <c r="DE658" s="71"/>
      <c r="DF658" s="71"/>
      <c r="DG658" s="71"/>
      <c r="DH658" s="71"/>
      <c r="DI658" s="71"/>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1"/>
      <c r="EI658" s="71"/>
      <c r="EJ658" s="71"/>
      <c r="EK658" s="71"/>
      <c r="EL658" s="71"/>
      <c r="EM658" s="71"/>
      <c r="EN658" s="71"/>
      <c r="EO658" s="71"/>
      <c r="EP658" s="71"/>
      <c r="EQ658" s="71"/>
      <c r="ER658" s="71"/>
      <c r="ES658" s="71"/>
      <c r="ET658" s="71"/>
      <c r="EU658" s="71"/>
      <c r="EV658" s="71"/>
      <c r="EW658" s="71"/>
      <c r="EX658" s="71"/>
      <c r="EY658" s="71"/>
      <c r="EZ658" s="71"/>
      <c r="FA658" s="71"/>
      <c r="FB658" s="71"/>
      <c r="FC658" s="71"/>
      <c r="FD658" s="71"/>
      <c r="FE658" s="71"/>
      <c r="FF658" s="71"/>
      <c r="FG658" s="71"/>
      <c r="FH658" s="71"/>
      <c r="FI658" s="71"/>
      <c r="FJ658" s="71"/>
      <c r="FK658" s="71"/>
      <c r="FL658" s="71"/>
    </row>
    <row r="659" spans="9:168" x14ac:dyDescent="0.2">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98"/>
      <c r="AG659" s="71"/>
      <c r="AH659" s="71"/>
      <c r="AI659" s="71"/>
      <c r="AJ659" s="71"/>
      <c r="AK659" s="71"/>
      <c r="AL659" s="98"/>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71"/>
      <c r="CW659" s="71"/>
      <c r="CX659" s="71"/>
      <c r="CY659" s="71"/>
      <c r="CZ659" s="71"/>
      <c r="DA659" s="71"/>
      <c r="DB659" s="71"/>
      <c r="DC659" s="71"/>
      <c r="DD659" s="71"/>
      <c r="DE659" s="71"/>
      <c r="DF659" s="71"/>
      <c r="DG659" s="71"/>
      <c r="DH659" s="71"/>
      <c r="DI659" s="71"/>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1"/>
      <c r="EI659" s="71"/>
      <c r="EJ659" s="71"/>
      <c r="EK659" s="71"/>
      <c r="EL659" s="71"/>
      <c r="EM659" s="71"/>
      <c r="EN659" s="71"/>
      <c r="EO659" s="71"/>
      <c r="EP659" s="71"/>
      <c r="EQ659" s="71"/>
      <c r="ER659" s="71"/>
      <c r="ES659" s="71"/>
      <c r="ET659" s="71"/>
      <c r="EU659" s="71"/>
      <c r="EV659" s="71"/>
      <c r="EW659" s="71"/>
      <c r="EX659" s="71"/>
      <c r="EY659" s="71"/>
      <c r="EZ659" s="71"/>
      <c r="FA659" s="71"/>
      <c r="FB659" s="71"/>
      <c r="FC659" s="71"/>
      <c r="FD659" s="71"/>
      <c r="FE659" s="71"/>
      <c r="FF659" s="71"/>
      <c r="FG659" s="71"/>
      <c r="FH659" s="71"/>
      <c r="FI659" s="71"/>
      <c r="FJ659" s="71"/>
      <c r="FK659" s="71"/>
      <c r="FL659" s="71"/>
    </row>
    <row r="660" spans="9:168" x14ac:dyDescent="0.2">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98"/>
      <c r="AG660" s="71"/>
      <c r="AH660" s="71"/>
      <c r="AI660" s="71"/>
      <c r="AJ660" s="71"/>
      <c r="AK660" s="71"/>
      <c r="AL660" s="98"/>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71"/>
      <c r="CW660" s="71"/>
      <c r="CX660" s="71"/>
      <c r="CY660" s="71"/>
      <c r="CZ660" s="71"/>
      <c r="DA660" s="71"/>
      <c r="DB660" s="71"/>
      <c r="DC660" s="71"/>
      <c r="DD660" s="71"/>
      <c r="DE660" s="71"/>
      <c r="DF660" s="71"/>
      <c r="DG660" s="71"/>
      <c r="DH660" s="71"/>
      <c r="DI660" s="71"/>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1"/>
      <c r="EI660" s="71"/>
      <c r="EJ660" s="71"/>
      <c r="EK660" s="71"/>
      <c r="EL660" s="71"/>
      <c r="EM660" s="71"/>
      <c r="EN660" s="71"/>
      <c r="EO660" s="71"/>
      <c r="EP660" s="71"/>
      <c r="EQ660" s="71"/>
      <c r="ER660" s="71"/>
      <c r="ES660" s="71"/>
      <c r="ET660" s="71"/>
      <c r="EU660" s="71"/>
      <c r="EV660" s="71"/>
      <c r="EW660" s="71"/>
      <c r="EX660" s="71"/>
      <c r="EY660" s="71"/>
      <c r="EZ660" s="71"/>
      <c r="FA660" s="71"/>
      <c r="FB660" s="71"/>
      <c r="FC660" s="71"/>
      <c r="FD660" s="71"/>
      <c r="FE660" s="71"/>
      <c r="FF660" s="71"/>
      <c r="FG660" s="71"/>
      <c r="FH660" s="71"/>
      <c r="FI660" s="71"/>
      <c r="FJ660" s="71"/>
      <c r="FK660" s="71"/>
      <c r="FL660" s="71"/>
    </row>
    <row r="661" spans="9:168" x14ac:dyDescent="0.2">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98"/>
      <c r="AG661" s="71"/>
      <c r="AH661" s="71"/>
      <c r="AI661" s="71"/>
      <c r="AJ661" s="71"/>
      <c r="AK661" s="71"/>
      <c r="AL661" s="98"/>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71"/>
      <c r="CW661" s="71"/>
      <c r="CX661" s="71"/>
      <c r="CY661" s="71"/>
      <c r="CZ661" s="71"/>
      <c r="DA661" s="71"/>
      <c r="DB661" s="71"/>
      <c r="DC661" s="71"/>
      <c r="DD661" s="71"/>
      <c r="DE661" s="71"/>
      <c r="DF661" s="71"/>
      <c r="DG661" s="71"/>
      <c r="DH661" s="71"/>
      <c r="DI661" s="71"/>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1"/>
      <c r="EI661" s="71"/>
      <c r="EJ661" s="71"/>
      <c r="EK661" s="71"/>
      <c r="EL661" s="71"/>
      <c r="EM661" s="71"/>
      <c r="EN661" s="71"/>
      <c r="EO661" s="71"/>
      <c r="EP661" s="71"/>
      <c r="EQ661" s="71"/>
      <c r="ER661" s="71"/>
      <c r="ES661" s="71"/>
      <c r="ET661" s="71"/>
      <c r="EU661" s="71"/>
      <c r="EV661" s="71"/>
      <c r="EW661" s="71"/>
      <c r="EX661" s="71"/>
      <c r="EY661" s="71"/>
      <c r="EZ661" s="71"/>
      <c r="FA661" s="71"/>
      <c r="FB661" s="71"/>
      <c r="FC661" s="71"/>
      <c r="FD661" s="71"/>
      <c r="FE661" s="71"/>
      <c r="FF661" s="71"/>
      <c r="FG661" s="71"/>
      <c r="FH661" s="71"/>
      <c r="FI661" s="71"/>
      <c r="FJ661" s="71"/>
      <c r="FK661" s="71"/>
      <c r="FL661" s="71"/>
    </row>
    <row r="662" spans="9:168" x14ac:dyDescent="0.2">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98"/>
      <c r="AG662" s="71"/>
      <c r="AH662" s="71"/>
      <c r="AI662" s="71"/>
      <c r="AJ662" s="71"/>
      <c r="AK662" s="71"/>
      <c r="AL662" s="98"/>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71"/>
      <c r="CW662" s="71"/>
      <c r="CX662" s="71"/>
      <c r="CY662" s="71"/>
      <c r="CZ662" s="71"/>
      <c r="DA662" s="71"/>
      <c r="DB662" s="71"/>
      <c r="DC662" s="71"/>
      <c r="DD662" s="71"/>
      <c r="DE662" s="71"/>
      <c r="DF662" s="71"/>
      <c r="DG662" s="71"/>
      <c r="DH662" s="71"/>
      <c r="DI662" s="71"/>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1"/>
      <c r="EI662" s="71"/>
      <c r="EJ662" s="71"/>
      <c r="EK662" s="71"/>
      <c r="EL662" s="71"/>
      <c r="EM662" s="71"/>
      <c r="EN662" s="71"/>
      <c r="EO662" s="71"/>
      <c r="EP662" s="71"/>
      <c r="EQ662" s="71"/>
      <c r="ER662" s="71"/>
      <c r="ES662" s="71"/>
      <c r="ET662" s="71"/>
      <c r="EU662" s="71"/>
      <c r="EV662" s="71"/>
      <c r="EW662" s="71"/>
      <c r="EX662" s="71"/>
      <c r="EY662" s="71"/>
      <c r="EZ662" s="71"/>
      <c r="FA662" s="71"/>
      <c r="FB662" s="71"/>
      <c r="FC662" s="71"/>
      <c r="FD662" s="71"/>
      <c r="FE662" s="71"/>
      <c r="FF662" s="71"/>
      <c r="FG662" s="71"/>
      <c r="FH662" s="71"/>
      <c r="FI662" s="71"/>
      <c r="FJ662" s="71"/>
      <c r="FK662" s="71"/>
      <c r="FL662" s="71"/>
    </row>
    <row r="663" spans="9:168" x14ac:dyDescent="0.2">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98"/>
      <c r="AG663" s="71"/>
      <c r="AH663" s="71"/>
      <c r="AI663" s="71"/>
      <c r="AJ663" s="71"/>
      <c r="AK663" s="71"/>
      <c r="AL663" s="98"/>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71"/>
      <c r="CW663" s="71"/>
      <c r="CX663" s="71"/>
      <c r="CY663" s="71"/>
      <c r="CZ663" s="71"/>
      <c r="DA663" s="71"/>
      <c r="DB663" s="71"/>
      <c r="DC663" s="71"/>
      <c r="DD663" s="71"/>
      <c r="DE663" s="71"/>
      <c r="DF663" s="71"/>
      <c r="DG663" s="71"/>
      <c r="DH663" s="71"/>
      <c r="DI663" s="71"/>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1"/>
      <c r="EI663" s="71"/>
      <c r="EJ663" s="71"/>
      <c r="EK663" s="71"/>
      <c r="EL663" s="71"/>
      <c r="EM663" s="71"/>
      <c r="EN663" s="71"/>
      <c r="EO663" s="71"/>
      <c r="EP663" s="71"/>
      <c r="EQ663" s="71"/>
      <c r="ER663" s="71"/>
      <c r="ES663" s="71"/>
      <c r="ET663" s="71"/>
      <c r="EU663" s="71"/>
      <c r="EV663" s="71"/>
      <c r="EW663" s="71"/>
      <c r="EX663" s="71"/>
      <c r="EY663" s="71"/>
      <c r="EZ663" s="71"/>
      <c r="FA663" s="71"/>
      <c r="FB663" s="71"/>
      <c r="FC663" s="71"/>
      <c r="FD663" s="71"/>
      <c r="FE663" s="71"/>
      <c r="FF663" s="71"/>
      <c r="FG663" s="71"/>
      <c r="FH663" s="71"/>
      <c r="FI663" s="71"/>
      <c r="FJ663" s="71"/>
      <c r="FK663" s="71"/>
      <c r="FL663" s="71"/>
    </row>
    <row r="664" spans="9:168" x14ac:dyDescent="0.2">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98"/>
      <c r="AG664" s="71"/>
      <c r="AH664" s="71"/>
      <c r="AI664" s="71"/>
      <c r="AJ664" s="71"/>
      <c r="AK664" s="71"/>
      <c r="AL664" s="98"/>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71"/>
      <c r="CW664" s="71"/>
      <c r="CX664" s="71"/>
      <c r="CY664" s="71"/>
      <c r="CZ664" s="71"/>
      <c r="DA664" s="71"/>
      <c r="DB664" s="71"/>
      <c r="DC664" s="71"/>
      <c r="DD664" s="71"/>
      <c r="DE664" s="71"/>
      <c r="DF664" s="71"/>
      <c r="DG664" s="71"/>
      <c r="DH664" s="71"/>
      <c r="DI664" s="71"/>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1"/>
      <c r="EI664" s="71"/>
      <c r="EJ664" s="71"/>
      <c r="EK664" s="71"/>
      <c r="EL664" s="71"/>
      <c r="EM664" s="71"/>
      <c r="EN664" s="71"/>
      <c r="EO664" s="71"/>
      <c r="EP664" s="71"/>
      <c r="EQ664" s="71"/>
      <c r="ER664" s="71"/>
      <c r="ES664" s="71"/>
      <c r="ET664" s="71"/>
      <c r="EU664" s="71"/>
      <c r="EV664" s="71"/>
      <c r="EW664" s="71"/>
      <c r="EX664" s="71"/>
      <c r="EY664" s="71"/>
      <c r="EZ664" s="71"/>
      <c r="FA664" s="71"/>
      <c r="FB664" s="71"/>
      <c r="FC664" s="71"/>
      <c r="FD664" s="71"/>
      <c r="FE664" s="71"/>
      <c r="FF664" s="71"/>
      <c r="FG664" s="71"/>
      <c r="FH664" s="71"/>
      <c r="FI664" s="71"/>
      <c r="FJ664" s="71"/>
      <c r="FK664" s="71"/>
      <c r="FL664" s="71"/>
    </row>
    <row r="665" spans="9:168" x14ac:dyDescent="0.2">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98"/>
      <c r="AG665" s="71"/>
      <c r="AH665" s="71"/>
      <c r="AI665" s="71"/>
      <c r="AJ665" s="71"/>
      <c r="AK665" s="71"/>
      <c r="AL665" s="98"/>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71"/>
      <c r="CW665" s="71"/>
      <c r="CX665" s="71"/>
      <c r="CY665" s="71"/>
      <c r="CZ665" s="71"/>
      <c r="DA665" s="71"/>
      <c r="DB665" s="71"/>
      <c r="DC665" s="71"/>
      <c r="DD665" s="71"/>
      <c r="DE665" s="71"/>
      <c r="DF665" s="71"/>
      <c r="DG665" s="71"/>
      <c r="DH665" s="71"/>
      <c r="DI665" s="71"/>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1"/>
      <c r="EI665" s="71"/>
      <c r="EJ665" s="71"/>
      <c r="EK665" s="71"/>
      <c r="EL665" s="71"/>
      <c r="EM665" s="71"/>
      <c r="EN665" s="71"/>
      <c r="EO665" s="71"/>
      <c r="EP665" s="71"/>
      <c r="EQ665" s="71"/>
      <c r="ER665" s="71"/>
      <c r="ES665" s="71"/>
      <c r="ET665" s="71"/>
      <c r="EU665" s="71"/>
      <c r="EV665" s="71"/>
      <c r="EW665" s="71"/>
      <c r="EX665" s="71"/>
      <c r="EY665" s="71"/>
      <c r="EZ665" s="71"/>
      <c r="FA665" s="71"/>
      <c r="FB665" s="71"/>
      <c r="FC665" s="71"/>
      <c r="FD665" s="71"/>
      <c r="FE665" s="71"/>
      <c r="FF665" s="71"/>
      <c r="FG665" s="71"/>
      <c r="FH665" s="71"/>
      <c r="FI665" s="71"/>
      <c r="FJ665" s="71"/>
      <c r="FK665" s="71"/>
      <c r="FL665" s="71"/>
    </row>
    <row r="666" spans="9:168" x14ac:dyDescent="0.2">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98"/>
      <c r="AG666" s="71"/>
      <c r="AH666" s="71"/>
      <c r="AI666" s="71"/>
      <c r="AJ666" s="71"/>
      <c r="AK666" s="71"/>
      <c r="AL666" s="98"/>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71"/>
      <c r="CW666" s="71"/>
      <c r="CX666" s="71"/>
      <c r="CY666" s="71"/>
      <c r="CZ666" s="71"/>
      <c r="DA666" s="71"/>
      <c r="DB666" s="71"/>
      <c r="DC666" s="71"/>
      <c r="DD666" s="71"/>
      <c r="DE666" s="71"/>
      <c r="DF666" s="71"/>
      <c r="DG666" s="71"/>
      <c r="DH666" s="71"/>
      <c r="DI666" s="71"/>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1"/>
      <c r="EI666" s="71"/>
      <c r="EJ666" s="71"/>
      <c r="EK666" s="71"/>
      <c r="EL666" s="71"/>
      <c r="EM666" s="71"/>
      <c r="EN666" s="71"/>
      <c r="EO666" s="71"/>
      <c r="EP666" s="71"/>
      <c r="EQ666" s="71"/>
      <c r="ER666" s="71"/>
      <c r="ES666" s="71"/>
      <c r="ET666" s="71"/>
      <c r="EU666" s="71"/>
      <c r="EV666" s="71"/>
      <c r="EW666" s="71"/>
      <c r="EX666" s="71"/>
      <c r="EY666" s="71"/>
      <c r="EZ666" s="71"/>
      <c r="FA666" s="71"/>
      <c r="FB666" s="71"/>
      <c r="FC666" s="71"/>
      <c r="FD666" s="71"/>
      <c r="FE666" s="71"/>
      <c r="FF666" s="71"/>
      <c r="FG666" s="71"/>
      <c r="FH666" s="71"/>
      <c r="FI666" s="71"/>
      <c r="FJ666" s="71"/>
      <c r="FK666" s="71"/>
      <c r="FL666" s="71"/>
    </row>
    <row r="667" spans="9:168" x14ac:dyDescent="0.2">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98"/>
      <c r="AG667" s="71"/>
      <c r="AH667" s="71"/>
      <c r="AI667" s="71"/>
      <c r="AJ667" s="71"/>
      <c r="AK667" s="71"/>
      <c r="AL667" s="98"/>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71"/>
      <c r="CW667" s="71"/>
      <c r="CX667" s="71"/>
      <c r="CY667" s="71"/>
      <c r="CZ667" s="71"/>
      <c r="DA667" s="71"/>
      <c r="DB667" s="71"/>
      <c r="DC667" s="71"/>
      <c r="DD667" s="71"/>
      <c r="DE667" s="71"/>
      <c r="DF667" s="71"/>
      <c r="DG667" s="71"/>
      <c r="DH667" s="71"/>
      <c r="DI667" s="71"/>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1"/>
      <c r="EI667" s="71"/>
      <c r="EJ667" s="71"/>
      <c r="EK667" s="71"/>
      <c r="EL667" s="71"/>
      <c r="EM667" s="71"/>
      <c r="EN667" s="71"/>
      <c r="EO667" s="71"/>
      <c r="EP667" s="71"/>
      <c r="EQ667" s="71"/>
      <c r="ER667" s="71"/>
      <c r="ES667" s="71"/>
      <c r="ET667" s="71"/>
      <c r="EU667" s="71"/>
      <c r="EV667" s="71"/>
      <c r="EW667" s="71"/>
      <c r="EX667" s="71"/>
      <c r="EY667" s="71"/>
      <c r="EZ667" s="71"/>
      <c r="FA667" s="71"/>
      <c r="FB667" s="71"/>
      <c r="FC667" s="71"/>
      <c r="FD667" s="71"/>
      <c r="FE667" s="71"/>
      <c r="FF667" s="71"/>
      <c r="FG667" s="71"/>
      <c r="FH667" s="71"/>
      <c r="FI667" s="71"/>
      <c r="FJ667" s="71"/>
      <c r="FK667" s="71"/>
      <c r="FL667" s="71"/>
    </row>
    <row r="668" spans="9:168" x14ac:dyDescent="0.2">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98"/>
      <c r="AG668" s="71"/>
      <c r="AH668" s="71"/>
      <c r="AI668" s="71"/>
      <c r="AJ668" s="71"/>
      <c r="AK668" s="71"/>
      <c r="AL668" s="98"/>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71"/>
      <c r="CW668" s="71"/>
      <c r="CX668" s="71"/>
      <c r="CY668" s="71"/>
      <c r="CZ668" s="71"/>
      <c r="DA668" s="71"/>
      <c r="DB668" s="71"/>
      <c r="DC668" s="71"/>
      <c r="DD668" s="71"/>
      <c r="DE668" s="71"/>
      <c r="DF668" s="71"/>
      <c r="DG668" s="71"/>
      <c r="DH668" s="71"/>
      <c r="DI668" s="71"/>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1"/>
      <c r="EI668" s="71"/>
      <c r="EJ668" s="71"/>
      <c r="EK668" s="71"/>
      <c r="EL668" s="71"/>
      <c r="EM668" s="71"/>
      <c r="EN668" s="71"/>
      <c r="EO668" s="71"/>
      <c r="EP668" s="71"/>
      <c r="EQ668" s="71"/>
      <c r="ER668" s="71"/>
      <c r="ES668" s="71"/>
      <c r="ET668" s="71"/>
      <c r="EU668" s="71"/>
      <c r="EV668" s="71"/>
      <c r="EW668" s="71"/>
      <c r="EX668" s="71"/>
      <c r="EY668" s="71"/>
      <c r="EZ668" s="71"/>
      <c r="FA668" s="71"/>
      <c r="FB668" s="71"/>
      <c r="FC668" s="71"/>
      <c r="FD668" s="71"/>
      <c r="FE668" s="71"/>
      <c r="FF668" s="71"/>
      <c r="FG668" s="71"/>
      <c r="FH668" s="71"/>
      <c r="FI668" s="71"/>
      <c r="FJ668" s="71"/>
      <c r="FK668" s="71"/>
      <c r="FL668" s="71"/>
    </row>
    <row r="669" spans="9:168" x14ac:dyDescent="0.2">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98"/>
      <c r="AG669" s="71"/>
      <c r="AH669" s="71"/>
      <c r="AI669" s="71"/>
      <c r="AJ669" s="71"/>
      <c r="AK669" s="71"/>
      <c r="AL669" s="98"/>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71"/>
      <c r="CW669" s="71"/>
      <c r="CX669" s="71"/>
      <c r="CY669" s="71"/>
      <c r="CZ669" s="71"/>
      <c r="DA669" s="71"/>
      <c r="DB669" s="71"/>
      <c r="DC669" s="71"/>
      <c r="DD669" s="71"/>
      <c r="DE669" s="71"/>
      <c r="DF669" s="71"/>
      <c r="DG669" s="71"/>
      <c r="DH669" s="71"/>
      <c r="DI669" s="71"/>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1"/>
      <c r="EI669" s="71"/>
      <c r="EJ669" s="71"/>
      <c r="EK669" s="71"/>
      <c r="EL669" s="71"/>
      <c r="EM669" s="71"/>
      <c r="EN669" s="71"/>
      <c r="EO669" s="71"/>
      <c r="EP669" s="71"/>
      <c r="EQ669" s="71"/>
      <c r="ER669" s="71"/>
      <c r="ES669" s="71"/>
      <c r="ET669" s="71"/>
      <c r="EU669" s="71"/>
      <c r="EV669" s="71"/>
      <c r="EW669" s="71"/>
      <c r="EX669" s="71"/>
      <c r="EY669" s="71"/>
      <c r="EZ669" s="71"/>
      <c r="FA669" s="71"/>
      <c r="FB669" s="71"/>
      <c r="FC669" s="71"/>
      <c r="FD669" s="71"/>
      <c r="FE669" s="71"/>
      <c r="FF669" s="71"/>
      <c r="FG669" s="71"/>
      <c r="FH669" s="71"/>
      <c r="FI669" s="71"/>
      <c r="FJ669" s="71"/>
      <c r="FK669" s="71"/>
      <c r="FL669" s="71"/>
    </row>
    <row r="670" spans="9:168" x14ac:dyDescent="0.2">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98"/>
      <c r="AG670" s="71"/>
      <c r="AH670" s="71"/>
      <c r="AI670" s="71"/>
      <c r="AJ670" s="71"/>
      <c r="AK670" s="71"/>
      <c r="AL670" s="98"/>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71"/>
      <c r="CW670" s="71"/>
      <c r="CX670" s="71"/>
      <c r="CY670" s="71"/>
      <c r="CZ670" s="71"/>
      <c r="DA670" s="71"/>
      <c r="DB670" s="71"/>
      <c r="DC670" s="71"/>
      <c r="DD670" s="71"/>
      <c r="DE670" s="71"/>
      <c r="DF670" s="71"/>
      <c r="DG670" s="71"/>
      <c r="DH670" s="71"/>
      <c r="DI670" s="71"/>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1"/>
      <c r="EI670" s="71"/>
      <c r="EJ670" s="71"/>
      <c r="EK670" s="71"/>
      <c r="EL670" s="71"/>
      <c r="EM670" s="71"/>
      <c r="EN670" s="71"/>
      <c r="EO670" s="71"/>
      <c r="EP670" s="71"/>
      <c r="EQ670" s="71"/>
      <c r="ER670" s="71"/>
      <c r="ES670" s="71"/>
      <c r="ET670" s="71"/>
      <c r="EU670" s="71"/>
      <c r="EV670" s="71"/>
      <c r="EW670" s="71"/>
      <c r="EX670" s="71"/>
      <c r="EY670" s="71"/>
      <c r="EZ670" s="71"/>
      <c r="FA670" s="71"/>
      <c r="FB670" s="71"/>
      <c r="FC670" s="71"/>
      <c r="FD670" s="71"/>
      <c r="FE670" s="71"/>
      <c r="FF670" s="71"/>
      <c r="FG670" s="71"/>
      <c r="FH670" s="71"/>
      <c r="FI670" s="71"/>
      <c r="FJ670" s="71"/>
      <c r="FK670" s="71"/>
      <c r="FL670" s="71"/>
    </row>
    <row r="671" spans="9:168" x14ac:dyDescent="0.2">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98"/>
      <c r="AG671" s="71"/>
      <c r="AH671" s="71"/>
      <c r="AI671" s="71"/>
      <c r="AJ671" s="71"/>
      <c r="AK671" s="71"/>
      <c r="AL671" s="98"/>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71"/>
      <c r="CW671" s="71"/>
      <c r="CX671" s="71"/>
      <c r="CY671" s="71"/>
      <c r="CZ671" s="71"/>
      <c r="DA671" s="71"/>
      <c r="DB671" s="71"/>
      <c r="DC671" s="71"/>
      <c r="DD671" s="71"/>
      <c r="DE671" s="71"/>
      <c r="DF671" s="71"/>
      <c r="DG671" s="71"/>
      <c r="DH671" s="71"/>
      <c r="DI671" s="71"/>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1"/>
      <c r="EI671" s="71"/>
      <c r="EJ671" s="71"/>
      <c r="EK671" s="71"/>
      <c r="EL671" s="71"/>
      <c r="EM671" s="71"/>
      <c r="EN671" s="71"/>
      <c r="EO671" s="71"/>
      <c r="EP671" s="71"/>
      <c r="EQ671" s="71"/>
      <c r="ER671" s="71"/>
      <c r="ES671" s="71"/>
      <c r="ET671" s="71"/>
      <c r="EU671" s="71"/>
      <c r="EV671" s="71"/>
      <c r="EW671" s="71"/>
      <c r="EX671" s="71"/>
      <c r="EY671" s="71"/>
      <c r="EZ671" s="71"/>
      <c r="FA671" s="71"/>
      <c r="FB671" s="71"/>
      <c r="FC671" s="71"/>
      <c r="FD671" s="71"/>
      <c r="FE671" s="71"/>
      <c r="FF671" s="71"/>
      <c r="FG671" s="71"/>
      <c r="FH671" s="71"/>
      <c r="FI671" s="71"/>
      <c r="FJ671" s="71"/>
      <c r="FK671" s="71"/>
      <c r="FL671" s="71"/>
    </row>
    <row r="672" spans="9:168" x14ac:dyDescent="0.2">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98"/>
      <c r="AG672" s="71"/>
      <c r="AH672" s="71"/>
      <c r="AI672" s="71"/>
      <c r="AJ672" s="71"/>
      <c r="AK672" s="71"/>
      <c r="AL672" s="98"/>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71"/>
      <c r="CW672" s="71"/>
      <c r="CX672" s="71"/>
      <c r="CY672" s="71"/>
      <c r="CZ672" s="71"/>
      <c r="DA672" s="71"/>
      <c r="DB672" s="71"/>
      <c r="DC672" s="71"/>
      <c r="DD672" s="71"/>
      <c r="DE672" s="71"/>
      <c r="DF672" s="71"/>
      <c r="DG672" s="71"/>
      <c r="DH672" s="71"/>
      <c r="DI672" s="71"/>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1"/>
      <c r="EI672" s="71"/>
      <c r="EJ672" s="71"/>
      <c r="EK672" s="71"/>
      <c r="EL672" s="71"/>
      <c r="EM672" s="71"/>
      <c r="EN672" s="71"/>
      <c r="EO672" s="71"/>
      <c r="EP672" s="71"/>
      <c r="EQ672" s="71"/>
      <c r="ER672" s="71"/>
      <c r="ES672" s="71"/>
      <c r="ET672" s="71"/>
      <c r="EU672" s="71"/>
      <c r="EV672" s="71"/>
      <c r="EW672" s="71"/>
      <c r="EX672" s="71"/>
      <c r="EY672" s="71"/>
      <c r="EZ672" s="71"/>
      <c r="FA672" s="71"/>
      <c r="FB672" s="71"/>
      <c r="FC672" s="71"/>
      <c r="FD672" s="71"/>
      <c r="FE672" s="71"/>
      <c r="FF672" s="71"/>
      <c r="FG672" s="71"/>
      <c r="FH672" s="71"/>
      <c r="FI672" s="71"/>
      <c r="FJ672" s="71"/>
      <c r="FK672" s="71"/>
      <c r="FL672" s="71"/>
    </row>
    <row r="673" spans="9:168" x14ac:dyDescent="0.2">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98"/>
      <c r="AG673" s="71"/>
      <c r="AH673" s="71"/>
      <c r="AI673" s="71"/>
      <c r="AJ673" s="71"/>
      <c r="AK673" s="71"/>
      <c r="AL673" s="98"/>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71"/>
      <c r="CW673" s="71"/>
      <c r="CX673" s="71"/>
      <c r="CY673" s="71"/>
      <c r="CZ673" s="71"/>
      <c r="DA673" s="71"/>
      <c r="DB673" s="71"/>
      <c r="DC673" s="71"/>
      <c r="DD673" s="71"/>
      <c r="DE673" s="71"/>
      <c r="DF673" s="71"/>
      <c r="DG673" s="71"/>
      <c r="DH673" s="71"/>
      <c r="DI673" s="71"/>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1"/>
      <c r="EI673" s="71"/>
      <c r="EJ673" s="71"/>
      <c r="EK673" s="71"/>
      <c r="EL673" s="71"/>
      <c r="EM673" s="71"/>
      <c r="EN673" s="71"/>
      <c r="EO673" s="71"/>
      <c r="EP673" s="71"/>
      <c r="EQ673" s="71"/>
      <c r="ER673" s="71"/>
      <c r="ES673" s="71"/>
      <c r="ET673" s="71"/>
      <c r="EU673" s="71"/>
      <c r="EV673" s="71"/>
      <c r="EW673" s="71"/>
      <c r="EX673" s="71"/>
      <c r="EY673" s="71"/>
      <c r="EZ673" s="71"/>
      <c r="FA673" s="71"/>
      <c r="FB673" s="71"/>
      <c r="FC673" s="71"/>
      <c r="FD673" s="71"/>
      <c r="FE673" s="71"/>
      <c r="FF673" s="71"/>
      <c r="FG673" s="71"/>
      <c r="FH673" s="71"/>
      <c r="FI673" s="71"/>
      <c r="FJ673" s="71"/>
      <c r="FK673" s="71"/>
      <c r="FL673" s="71"/>
    </row>
    <row r="674" spans="9:168" x14ac:dyDescent="0.2">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98"/>
      <c r="AG674" s="71"/>
      <c r="AH674" s="71"/>
      <c r="AI674" s="71"/>
      <c r="AJ674" s="71"/>
      <c r="AK674" s="71"/>
      <c r="AL674" s="98"/>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71"/>
      <c r="CW674" s="71"/>
      <c r="CX674" s="71"/>
      <c r="CY674" s="71"/>
      <c r="CZ674" s="71"/>
      <c r="DA674" s="71"/>
      <c r="DB674" s="71"/>
      <c r="DC674" s="71"/>
      <c r="DD674" s="71"/>
      <c r="DE674" s="71"/>
      <c r="DF674" s="71"/>
      <c r="DG674" s="71"/>
      <c r="DH674" s="71"/>
      <c r="DI674" s="71"/>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1"/>
      <c r="EI674" s="71"/>
      <c r="EJ674" s="71"/>
      <c r="EK674" s="71"/>
      <c r="EL674" s="71"/>
      <c r="EM674" s="71"/>
      <c r="EN674" s="71"/>
      <c r="EO674" s="71"/>
      <c r="EP674" s="71"/>
      <c r="EQ674" s="71"/>
      <c r="ER674" s="71"/>
      <c r="ES674" s="71"/>
      <c r="ET674" s="71"/>
      <c r="EU674" s="71"/>
      <c r="EV674" s="71"/>
      <c r="EW674" s="71"/>
      <c r="EX674" s="71"/>
      <c r="EY674" s="71"/>
      <c r="EZ674" s="71"/>
      <c r="FA674" s="71"/>
      <c r="FB674" s="71"/>
      <c r="FC674" s="71"/>
      <c r="FD674" s="71"/>
      <c r="FE674" s="71"/>
      <c r="FF674" s="71"/>
      <c r="FG674" s="71"/>
      <c r="FH674" s="71"/>
      <c r="FI674" s="71"/>
      <c r="FJ674" s="71"/>
      <c r="FK674" s="71"/>
      <c r="FL674" s="71"/>
    </row>
    <row r="675" spans="9:168" x14ac:dyDescent="0.2">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98"/>
      <c r="AG675" s="71"/>
      <c r="AH675" s="71"/>
      <c r="AI675" s="71"/>
      <c r="AJ675" s="71"/>
      <c r="AK675" s="71"/>
      <c r="AL675" s="98"/>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71"/>
      <c r="CW675" s="71"/>
      <c r="CX675" s="71"/>
      <c r="CY675" s="71"/>
      <c r="CZ675" s="71"/>
      <c r="DA675" s="71"/>
      <c r="DB675" s="71"/>
      <c r="DC675" s="71"/>
      <c r="DD675" s="71"/>
      <c r="DE675" s="71"/>
      <c r="DF675" s="71"/>
      <c r="DG675" s="71"/>
      <c r="DH675" s="71"/>
      <c r="DI675" s="71"/>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1"/>
      <c r="EI675" s="71"/>
      <c r="EJ675" s="71"/>
      <c r="EK675" s="71"/>
      <c r="EL675" s="71"/>
      <c r="EM675" s="71"/>
      <c r="EN675" s="71"/>
      <c r="EO675" s="71"/>
      <c r="EP675" s="71"/>
      <c r="EQ675" s="71"/>
      <c r="ER675" s="71"/>
      <c r="ES675" s="71"/>
      <c r="ET675" s="71"/>
      <c r="EU675" s="71"/>
      <c r="EV675" s="71"/>
      <c r="EW675" s="71"/>
      <c r="EX675" s="71"/>
      <c r="EY675" s="71"/>
      <c r="EZ675" s="71"/>
      <c r="FA675" s="71"/>
      <c r="FB675" s="71"/>
      <c r="FC675" s="71"/>
      <c r="FD675" s="71"/>
      <c r="FE675" s="71"/>
      <c r="FF675" s="71"/>
      <c r="FG675" s="71"/>
      <c r="FH675" s="71"/>
      <c r="FI675" s="71"/>
      <c r="FJ675" s="71"/>
      <c r="FK675" s="71"/>
      <c r="FL675" s="71"/>
    </row>
    <row r="676" spans="9:168" x14ac:dyDescent="0.2">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98"/>
      <c r="AG676" s="71"/>
      <c r="AH676" s="71"/>
      <c r="AI676" s="71"/>
      <c r="AJ676" s="71"/>
      <c r="AK676" s="71"/>
      <c r="AL676" s="98"/>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71"/>
      <c r="CW676" s="71"/>
      <c r="CX676" s="71"/>
      <c r="CY676" s="71"/>
      <c r="CZ676" s="71"/>
      <c r="DA676" s="71"/>
      <c r="DB676" s="71"/>
      <c r="DC676" s="71"/>
      <c r="DD676" s="71"/>
      <c r="DE676" s="71"/>
      <c r="DF676" s="71"/>
      <c r="DG676" s="71"/>
      <c r="DH676" s="71"/>
      <c r="DI676" s="71"/>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1"/>
      <c r="EI676" s="71"/>
      <c r="EJ676" s="71"/>
      <c r="EK676" s="71"/>
      <c r="EL676" s="71"/>
      <c r="EM676" s="71"/>
      <c r="EN676" s="71"/>
      <c r="EO676" s="71"/>
      <c r="EP676" s="71"/>
      <c r="EQ676" s="71"/>
      <c r="ER676" s="71"/>
      <c r="ES676" s="71"/>
      <c r="ET676" s="71"/>
      <c r="EU676" s="71"/>
      <c r="EV676" s="71"/>
      <c r="EW676" s="71"/>
      <c r="EX676" s="71"/>
      <c r="EY676" s="71"/>
      <c r="EZ676" s="71"/>
      <c r="FA676" s="71"/>
      <c r="FB676" s="71"/>
      <c r="FC676" s="71"/>
      <c r="FD676" s="71"/>
      <c r="FE676" s="71"/>
      <c r="FF676" s="71"/>
      <c r="FG676" s="71"/>
      <c r="FH676" s="71"/>
      <c r="FI676" s="71"/>
      <c r="FJ676" s="71"/>
      <c r="FK676" s="71"/>
      <c r="FL676" s="71"/>
    </row>
    <row r="677" spans="9:168" x14ac:dyDescent="0.2">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98"/>
      <c r="AG677" s="71"/>
      <c r="AH677" s="71"/>
      <c r="AI677" s="71"/>
      <c r="AJ677" s="71"/>
      <c r="AK677" s="71"/>
      <c r="AL677" s="98"/>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71"/>
      <c r="CW677" s="71"/>
      <c r="CX677" s="71"/>
      <c r="CY677" s="71"/>
      <c r="CZ677" s="71"/>
      <c r="DA677" s="71"/>
      <c r="DB677" s="71"/>
      <c r="DC677" s="71"/>
      <c r="DD677" s="71"/>
      <c r="DE677" s="71"/>
      <c r="DF677" s="71"/>
      <c r="DG677" s="71"/>
      <c r="DH677" s="71"/>
      <c r="DI677" s="71"/>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1"/>
      <c r="EI677" s="71"/>
      <c r="EJ677" s="71"/>
      <c r="EK677" s="71"/>
      <c r="EL677" s="71"/>
      <c r="EM677" s="71"/>
      <c r="EN677" s="71"/>
      <c r="EO677" s="71"/>
      <c r="EP677" s="71"/>
      <c r="EQ677" s="71"/>
      <c r="ER677" s="71"/>
      <c r="ES677" s="71"/>
      <c r="ET677" s="71"/>
      <c r="EU677" s="71"/>
      <c r="EV677" s="71"/>
      <c r="EW677" s="71"/>
      <c r="EX677" s="71"/>
      <c r="EY677" s="71"/>
      <c r="EZ677" s="71"/>
      <c r="FA677" s="71"/>
      <c r="FB677" s="71"/>
      <c r="FC677" s="71"/>
      <c r="FD677" s="71"/>
      <c r="FE677" s="71"/>
      <c r="FF677" s="71"/>
      <c r="FG677" s="71"/>
      <c r="FH677" s="71"/>
      <c r="FI677" s="71"/>
      <c r="FJ677" s="71"/>
      <c r="FK677" s="71"/>
      <c r="FL677" s="71"/>
    </row>
    <row r="678" spans="9:168" x14ac:dyDescent="0.2">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98"/>
      <c r="AG678" s="71"/>
      <c r="AH678" s="71"/>
      <c r="AI678" s="71"/>
      <c r="AJ678" s="71"/>
      <c r="AK678" s="71"/>
      <c r="AL678" s="98"/>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71"/>
      <c r="CW678" s="71"/>
      <c r="CX678" s="71"/>
      <c r="CY678" s="71"/>
      <c r="CZ678" s="71"/>
      <c r="DA678" s="71"/>
      <c r="DB678" s="71"/>
      <c r="DC678" s="71"/>
      <c r="DD678" s="71"/>
      <c r="DE678" s="71"/>
      <c r="DF678" s="71"/>
      <c r="DG678" s="71"/>
      <c r="DH678" s="71"/>
      <c r="DI678" s="71"/>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1"/>
      <c r="EI678" s="71"/>
      <c r="EJ678" s="71"/>
      <c r="EK678" s="71"/>
      <c r="EL678" s="71"/>
      <c r="EM678" s="71"/>
      <c r="EN678" s="71"/>
      <c r="EO678" s="71"/>
      <c r="EP678" s="71"/>
      <c r="EQ678" s="71"/>
      <c r="ER678" s="71"/>
      <c r="ES678" s="71"/>
      <c r="ET678" s="71"/>
      <c r="EU678" s="71"/>
      <c r="EV678" s="71"/>
      <c r="EW678" s="71"/>
      <c r="EX678" s="71"/>
      <c r="EY678" s="71"/>
      <c r="EZ678" s="71"/>
      <c r="FA678" s="71"/>
      <c r="FB678" s="71"/>
      <c r="FC678" s="71"/>
      <c r="FD678" s="71"/>
      <c r="FE678" s="71"/>
      <c r="FF678" s="71"/>
      <c r="FG678" s="71"/>
      <c r="FH678" s="71"/>
      <c r="FI678" s="71"/>
      <c r="FJ678" s="71"/>
      <c r="FK678" s="71"/>
      <c r="FL678" s="71"/>
    </row>
    <row r="679" spans="9:168" x14ac:dyDescent="0.2">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98"/>
      <c r="AG679" s="71"/>
      <c r="AH679" s="71"/>
      <c r="AI679" s="71"/>
      <c r="AJ679" s="71"/>
      <c r="AK679" s="71"/>
      <c r="AL679" s="98"/>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71"/>
      <c r="CW679" s="71"/>
      <c r="CX679" s="71"/>
      <c r="CY679" s="71"/>
      <c r="CZ679" s="71"/>
      <c r="DA679" s="71"/>
      <c r="DB679" s="71"/>
      <c r="DC679" s="71"/>
      <c r="DD679" s="71"/>
      <c r="DE679" s="71"/>
      <c r="DF679" s="71"/>
      <c r="DG679" s="71"/>
      <c r="DH679" s="71"/>
      <c r="DI679" s="71"/>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1"/>
      <c r="EI679" s="71"/>
      <c r="EJ679" s="71"/>
      <c r="EK679" s="71"/>
      <c r="EL679" s="71"/>
      <c r="EM679" s="71"/>
      <c r="EN679" s="71"/>
      <c r="EO679" s="71"/>
      <c r="EP679" s="71"/>
      <c r="EQ679" s="71"/>
      <c r="ER679" s="71"/>
      <c r="ES679" s="71"/>
      <c r="ET679" s="71"/>
      <c r="EU679" s="71"/>
      <c r="EV679" s="71"/>
      <c r="EW679" s="71"/>
      <c r="EX679" s="71"/>
      <c r="EY679" s="71"/>
      <c r="EZ679" s="71"/>
      <c r="FA679" s="71"/>
      <c r="FB679" s="71"/>
      <c r="FC679" s="71"/>
      <c r="FD679" s="71"/>
      <c r="FE679" s="71"/>
      <c r="FF679" s="71"/>
      <c r="FG679" s="71"/>
      <c r="FH679" s="71"/>
      <c r="FI679" s="71"/>
      <c r="FJ679" s="71"/>
      <c r="FK679" s="71"/>
      <c r="FL679" s="71"/>
    </row>
    <row r="680" spans="9:168" x14ac:dyDescent="0.2">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98"/>
      <c r="AG680" s="71"/>
      <c r="AH680" s="71"/>
      <c r="AI680" s="71"/>
      <c r="AJ680" s="71"/>
      <c r="AK680" s="71"/>
      <c r="AL680" s="98"/>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71"/>
      <c r="CW680" s="71"/>
      <c r="CX680" s="71"/>
      <c r="CY680" s="71"/>
      <c r="CZ680" s="71"/>
      <c r="DA680" s="71"/>
      <c r="DB680" s="71"/>
      <c r="DC680" s="71"/>
      <c r="DD680" s="71"/>
      <c r="DE680" s="71"/>
      <c r="DF680" s="71"/>
      <c r="DG680" s="71"/>
      <c r="DH680" s="71"/>
      <c r="DI680" s="71"/>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1"/>
      <c r="EI680" s="71"/>
      <c r="EJ680" s="71"/>
      <c r="EK680" s="71"/>
      <c r="EL680" s="71"/>
      <c r="EM680" s="71"/>
      <c r="EN680" s="71"/>
      <c r="EO680" s="71"/>
      <c r="EP680" s="71"/>
      <c r="EQ680" s="71"/>
      <c r="ER680" s="71"/>
      <c r="ES680" s="71"/>
      <c r="ET680" s="71"/>
      <c r="EU680" s="71"/>
      <c r="EV680" s="71"/>
      <c r="EW680" s="71"/>
      <c r="EX680" s="71"/>
      <c r="EY680" s="71"/>
      <c r="EZ680" s="71"/>
      <c r="FA680" s="71"/>
      <c r="FB680" s="71"/>
      <c r="FC680" s="71"/>
      <c r="FD680" s="71"/>
      <c r="FE680" s="71"/>
      <c r="FF680" s="71"/>
      <c r="FG680" s="71"/>
      <c r="FH680" s="71"/>
      <c r="FI680" s="71"/>
      <c r="FJ680" s="71"/>
      <c r="FK680" s="71"/>
      <c r="FL680" s="71"/>
    </row>
    <row r="681" spans="9:168" x14ac:dyDescent="0.2">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98"/>
      <c r="AG681" s="71"/>
      <c r="AH681" s="71"/>
      <c r="AI681" s="71"/>
      <c r="AJ681" s="71"/>
      <c r="AK681" s="71"/>
      <c r="AL681" s="98"/>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71"/>
      <c r="CW681" s="71"/>
      <c r="CX681" s="71"/>
      <c r="CY681" s="71"/>
      <c r="CZ681" s="71"/>
      <c r="DA681" s="71"/>
      <c r="DB681" s="71"/>
      <c r="DC681" s="71"/>
      <c r="DD681" s="71"/>
      <c r="DE681" s="71"/>
      <c r="DF681" s="71"/>
      <c r="DG681" s="71"/>
      <c r="DH681" s="71"/>
      <c r="DI681" s="71"/>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1"/>
      <c r="EI681" s="71"/>
      <c r="EJ681" s="71"/>
      <c r="EK681" s="71"/>
      <c r="EL681" s="71"/>
      <c r="EM681" s="71"/>
      <c r="EN681" s="71"/>
      <c r="EO681" s="71"/>
      <c r="EP681" s="71"/>
      <c r="EQ681" s="71"/>
      <c r="ER681" s="71"/>
      <c r="ES681" s="71"/>
      <c r="ET681" s="71"/>
      <c r="EU681" s="71"/>
      <c r="EV681" s="71"/>
      <c r="EW681" s="71"/>
      <c r="EX681" s="71"/>
      <c r="EY681" s="71"/>
      <c r="EZ681" s="71"/>
      <c r="FA681" s="71"/>
      <c r="FB681" s="71"/>
      <c r="FC681" s="71"/>
      <c r="FD681" s="71"/>
      <c r="FE681" s="71"/>
      <c r="FF681" s="71"/>
      <c r="FG681" s="71"/>
      <c r="FH681" s="71"/>
      <c r="FI681" s="71"/>
      <c r="FJ681" s="71"/>
      <c r="FK681" s="71"/>
      <c r="FL681" s="71"/>
    </row>
    <row r="682" spans="9:168" x14ac:dyDescent="0.2">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98"/>
      <c r="AG682" s="71"/>
      <c r="AH682" s="71"/>
      <c r="AI682" s="71"/>
      <c r="AJ682" s="71"/>
      <c r="AK682" s="71"/>
      <c r="AL682" s="98"/>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71"/>
      <c r="CW682" s="71"/>
      <c r="CX682" s="71"/>
      <c r="CY682" s="71"/>
      <c r="CZ682" s="71"/>
      <c r="DA682" s="71"/>
      <c r="DB682" s="71"/>
      <c r="DC682" s="71"/>
      <c r="DD682" s="71"/>
      <c r="DE682" s="71"/>
      <c r="DF682" s="71"/>
      <c r="DG682" s="71"/>
      <c r="DH682" s="71"/>
      <c r="DI682" s="71"/>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1"/>
      <c r="EJ682" s="71"/>
      <c r="EK682" s="71"/>
      <c r="EL682" s="71"/>
      <c r="EM682" s="71"/>
      <c r="EN682" s="71"/>
      <c r="EO682" s="71"/>
      <c r="EP682" s="71"/>
      <c r="EQ682" s="71"/>
      <c r="ER682" s="71"/>
      <c r="ES682" s="71"/>
      <c r="ET682" s="71"/>
      <c r="EU682" s="71"/>
      <c r="EV682" s="71"/>
      <c r="EW682" s="71"/>
      <c r="EX682" s="71"/>
      <c r="EY682" s="71"/>
      <c r="EZ682" s="71"/>
      <c r="FA682" s="71"/>
      <c r="FB682" s="71"/>
      <c r="FC682" s="71"/>
      <c r="FD682" s="71"/>
      <c r="FE682" s="71"/>
      <c r="FF682" s="71"/>
      <c r="FG682" s="71"/>
      <c r="FH682" s="71"/>
      <c r="FI682" s="71"/>
      <c r="FJ682" s="71"/>
      <c r="FK682" s="71"/>
      <c r="FL682" s="71"/>
    </row>
    <row r="683" spans="9:168" x14ac:dyDescent="0.2">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98"/>
      <c r="AG683" s="71"/>
      <c r="AH683" s="71"/>
      <c r="AI683" s="71"/>
      <c r="AJ683" s="71"/>
      <c r="AK683" s="71"/>
      <c r="AL683" s="98"/>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71"/>
      <c r="CW683" s="71"/>
      <c r="CX683" s="71"/>
      <c r="CY683" s="71"/>
      <c r="CZ683" s="71"/>
      <c r="DA683" s="71"/>
      <c r="DB683" s="71"/>
      <c r="DC683" s="71"/>
      <c r="DD683" s="71"/>
      <c r="DE683" s="71"/>
      <c r="DF683" s="71"/>
      <c r="DG683" s="71"/>
      <c r="DH683" s="71"/>
      <c r="DI683" s="71"/>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1"/>
      <c r="EI683" s="71"/>
      <c r="EJ683" s="71"/>
      <c r="EK683" s="71"/>
      <c r="EL683" s="71"/>
      <c r="EM683" s="71"/>
      <c r="EN683" s="71"/>
      <c r="EO683" s="71"/>
      <c r="EP683" s="71"/>
      <c r="EQ683" s="71"/>
      <c r="ER683" s="71"/>
      <c r="ES683" s="71"/>
      <c r="ET683" s="71"/>
      <c r="EU683" s="71"/>
      <c r="EV683" s="71"/>
      <c r="EW683" s="71"/>
      <c r="EX683" s="71"/>
      <c r="EY683" s="71"/>
      <c r="EZ683" s="71"/>
      <c r="FA683" s="71"/>
      <c r="FB683" s="71"/>
      <c r="FC683" s="71"/>
      <c r="FD683" s="71"/>
      <c r="FE683" s="71"/>
      <c r="FF683" s="71"/>
      <c r="FG683" s="71"/>
      <c r="FH683" s="71"/>
      <c r="FI683" s="71"/>
      <c r="FJ683" s="71"/>
      <c r="FK683" s="71"/>
      <c r="FL683" s="71"/>
    </row>
    <row r="684" spans="9:168" x14ac:dyDescent="0.2">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98"/>
      <c r="AG684" s="71"/>
      <c r="AH684" s="71"/>
      <c r="AI684" s="71"/>
      <c r="AJ684" s="71"/>
      <c r="AK684" s="71"/>
      <c r="AL684" s="98"/>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71"/>
      <c r="CW684" s="71"/>
      <c r="CX684" s="71"/>
      <c r="CY684" s="71"/>
      <c r="CZ684" s="71"/>
      <c r="DA684" s="71"/>
      <c r="DB684" s="71"/>
      <c r="DC684" s="71"/>
      <c r="DD684" s="71"/>
      <c r="DE684" s="71"/>
      <c r="DF684" s="71"/>
      <c r="DG684" s="71"/>
      <c r="DH684" s="71"/>
      <c r="DI684" s="71"/>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1"/>
      <c r="EI684" s="71"/>
      <c r="EJ684" s="71"/>
      <c r="EK684" s="71"/>
      <c r="EL684" s="71"/>
      <c r="EM684" s="71"/>
      <c r="EN684" s="71"/>
      <c r="EO684" s="71"/>
      <c r="EP684" s="71"/>
      <c r="EQ684" s="71"/>
      <c r="ER684" s="71"/>
      <c r="ES684" s="71"/>
      <c r="ET684" s="71"/>
      <c r="EU684" s="71"/>
      <c r="EV684" s="71"/>
      <c r="EW684" s="71"/>
      <c r="EX684" s="71"/>
      <c r="EY684" s="71"/>
      <c r="EZ684" s="71"/>
      <c r="FA684" s="71"/>
      <c r="FB684" s="71"/>
      <c r="FC684" s="71"/>
      <c r="FD684" s="71"/>
      <c r="FE684" s="71"/>
      <c r="FF684" s="71"/>
      <c r="FG684" s="71"/>
      <c r="FH684" s="71"/>
      <c r="FI684" s="71"/>
      <c r="FJ684" s="71"/>
      <c r="FK684" s="71"/>
      <c r="FL684" s="71"/>
    </row>
    <row r="685" spans="9:168" x14ac:dyDescent="0.2">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98"/>
      <c r="AG685" s="71"/>
      <c r="AH685" s="71"/>
      <c r="AI685" s="71"/>
      <c r="AJ685" s="71"/>
      <c r="AK685" s="71"/>
      <c r="AL685" s="98"/>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71"/>
      <c r="CW685" s="71"/>
      <c r="CX685" s="71"/>
      <c r="CY685" s="71"/>
      <c r="CZ685" s="71"/>
      <c r="DA685" s="71"/>
      <c r="DB685" s="71"/>
      <c r="DC685" s="71"/>
      <c r="DD685" s="71"/>
      <c r="DE685" s="71"/>
      <c r="DF685" s="71"/>
      <c r="DG685" s="71"/>
      <c r="DH685" s="71"/>
      <c r="DI685" s="71"/>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1"/>
      <c r="EI685" s="71"/>
      <c r="EJ685" s="71"/>
      <c r="EK685" s="71"/>
      <c r="EL685" s="71"/>
      <c r="EM685" s="71"/>
      <c r="EN685" s="71"/>
      <c r="EO685" s="71"/>
      <c r="EP685" s="71"/>
      <c r="EQ685" s="71"/>
      <c r="ER685" s="71"/>
      <c r="ES685" s="71"/>
      <c r="ET685" s="71"/>
      <c r="EU685" s="71"/>
      <c r="EV685" s="71"/>
      <c r="EW685" s="71"/>
      <c r="EX685" s="71"/>
      <c r="EY685" s="71"/>
      <c r="EZ685" s="71"/>
      <c r="FA685" s="71"/>
      <c r="FB685" s="71"/>
      <c r="FC685" s="71"/>
      <c r="FD685" s="71"/>
      <c r="FE685" s="71"/>
      <c r="FF685" s="71"/>
      <c r="FG685" s="71"/>
      <c r="FH685" s="71"/>
      <c r="FI685" s="71"/>
      <c r="FJ685" s="71"/>
      <c r="FK685" s="71"/>
      <c r="FL685" s="71"/>
    </row>
    <row r="686" spans="9:168" x14ac:dyDescent="0.2">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98"/>
      <c r="AG686" s="71"/>
      <c r="AH686" s="71"/>
      <c r="AI686" s="71"/>
      <c r="AJ686" s="71"/>
      <c r="AK686" s="71"/>
      <c r="AL686" s="98"/>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71"/>
      <c r="CW686" s="71"/>
      <c r="CX686" s="71"/>
      <c r="CY686" s="71"/>
      <c r="CZ686" s="71"/>
      <c r="DA686" s="71"/>
      <c r="DB686" s="71"/>
      <c r="DC686" s="71"/>
      <c r="DD686" s="71"/>
      <c r="DE686" s="71"/>
      <c r="DF686" s="71"/>
      <c r="DG686" s="71"/>
      <c r="DH686" s="71"/>
      <c r="DI686" s="71"/>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1"/>
      <c r="EI686" s="71"/>
      <c r="EJ686" s="71"/>
      <c r="EK686" s="71"/>
      <c r="EL686" s="71"/>
      <c r="EM686" s="71"/>
      <c r="EN686" s="71"/>
      <c r="EO686" s="71"/>
      <c r="EP686" s="71"/>
      <c r="EQ686" s="71"/>
      <c r="ER686" s="71"/>
      <c r="ES686" s="71"/>
      <c r="ET686" s="71"/>
      <c r="EU686" s="71"/>
      <c r="EV686" s="71"/>
      <c r="EW686" s="71"/>
      <c r="EX686" s="71"/>
      <c r="EY686" s="71"/>
      <c r="EZ686" s="71"/>
      <c r="FA686" s="71"/>
      <c r="FB686" s="71"/>
      <c r="FC686" s="71"/>
      <c r="FD686" s="71"/>
      <c r="FE686" s="71"/>
      <c r="FF686" s="71"/>
      <c r="FG686" s="71"/>
      <c r="FH686" s="71"/>
      <c r="FI686" s="71"/>
      <c r="FJ686" s="71"/>
      <c r="FK686" s="71"/>
      <c r="FL686" s="71"/>
    </row>
    <row r="687" spans="9:168" x14ac:dyDescent="0.2">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98"/>
      <c r="AG687" s="71"/>
      <c r="AH687" s="71"/>
      <c r="AI687" s="71"/>
      <c r="AJ687" s="71"/>
      <c r="AK687" s="71"/>
      <c r="AL687" s="98"/>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71"/>
      <c r="CW687" s="71"/>
      <c r="CX687" s="71"/>
      <c r="CY687" s="71"/>
      <c r="CZ687" s="71"/>
      <c r="DA687" s="71"/>
      <c r="DB687" s="71"/>
      <c r="DC687" s="71"/>
      <c r="DD687" s="71"/>
      <c r="DE687" s="71"/>
      <c r="DF687" s="71"/>
      <c r="DG687" s="71"/>
      <c r="DH687" s="71"/>
      <c r="DI687" s="71"/>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1"/>
      <c r="EI687" s="71"/>
      <c r="EJ687" s="71"/>
      <c r="EK687" s="71"/>
      <c r="EL687" s="71"/>
      <c r="EM687" s="71"/>
      <c r="EN687" s="71"/>
      <c r="EO687" s="71"/>
      <c r="EP687" s="71"/>
      <c r="EQ687" s="71"/>
      <c r="ER687" s="71"/>
      <c r="ES687" s="71"/>
      <c r="ET687" s="71"/>
      <c r="EU687" s="71"/>
      <c r="EV687" s="71"/>
      <c r="EW687" s="71"/>
      <c r="EX687" s="71"/>
      <c r="EY687" s="71"/>
      <c r="EZ687" s="71"/>
      <c r="FA687" s="71"/>
      <c r="FB687" s="71"/>
      <c r="FC687" s="71"/>
      <c r="FD687" s="71"/>
      <c r="FE687" s="71"/>
      <c r="FF687" s="71"/>
      <c r="FG687" s="71"/>
      <c r="FH687" s="71"/>
      <c r="FI687" s="71"/>
      <c r="FJ687" s="71"/>
      <c r="FK687" s="71"/>
      <c r="FL687" s="71"/>
    </row>
    <row r="688" spans="9:168" x14ac:dyDescent="0.2">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98"/>
      <c r="AG688" s="71"/>
      <c r="AH688" s="71"/>
      <c r="AI688" s="71"/>
      <c r="AJ688" s="71"/>
      <c r="AK688" s="71"/>
      <c r="AL688" s="98"/>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71"/>
      <c r="CW688" s="71"/>
      <c r="CX688" s="71"/>
      <c r="CY688" s="71"/>
      <c r="CZ688" s="71"/>
      <c r="DA688" s="71"/>
      <c r="DB688" s="71"/>
      <c r="DC688" s="71"/>
      <c r="DD688" s="71"/>
      <c r="DE688" s="71"/>
      <c r="DF688" s="71"/>
      <c r="DG688" s="71"/>
      <c r="DH688" s="71"/>
      <c r="DI688" s="71"/>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1"/>
      <c r="EI688" s="71"/>
      <c r="EJ688" s="71"/>
      <c r="EK688" s="71"/>
      <c r="EL688" s="71"/>
      <c r="EM688" s="71"/>
      <c r="EN688" s="71"/>
      <c r="EO688" s="71"/>
      <c r="EP688" s="71"/>
      <c r="EQ688" s="71"/>
      <c r="ER688" s="71"/>
      <c r="ES688" s="71"/>
      <c r="ET688" s="71"/>
      <c r="EU688" s="71"/>
      <c r="EV688" s="71"/>
      <c r="EW688" s="71"/>
      <c r="EX688" s="71"/>
      <c r="EY688" s="71"/>
      <c r="EZ688" s="71"/>
      <c r="FA688" s="71"/>
      <c r="FB688" s="71"/>
      <c r="FC688" s="71"/>
      <c r="FD688" s="71"/>
      <c r="FE688" s="71"/>
      <c r="FF688" s="71"/>
      <c r="FG688" s="71"/>
      <c r="FH688" s="71"/>
      <c r="FI688" s="71"/>
      <c r="FJ688" s="71"/>
      <c r="FK688" s="71"/>
      <c r="FL688" s="71"/>
    </row>
    <row r="689" spans="9:168" x14ac:dyDescent="0.2">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98"/>
      <c r="AG689" s="71"/>
      <c r="AH689" s="71"/>
      <c r="AI689" s="71"/>
      <c r="AJ689" s="71"/>
      <c r="AK689" s="71"/>
      <c r="AL689" s="98"/>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71"/>
      <c r="CW689" s="71"/>
      <c r="CX689" s="71"/>
      <c r="CY689" s="71"/>
      <c r="CZ689" s="71"/>
      <c r="DA689" s="71"/>
      <c r="DB689" s="71"/>
      <c r="DC689" s="71"/>
      <c r="DD689" s="71"/>
      <c r="DE689" s="71"/>
      <c r="DF689" s="71"/>
      <c r="DG689" s="71"/>
      <c r="DH689" s="71"/>
      <c r="DI689" s="71"/>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1"/>
      <c r="EI689" s="71"/>
      <c r="EJ689" s="71"/>
      <c r="EK689" s="71"/>
      <c r="EL689" s="71"/>
      <c r="EM689" s="71"/>
      <c r="EN689" s="71"/>
      <c r="EO689" s="71"/>
      <c r="EP689" s="71"/>
      <c r="EQ689" s="71"/>
      <c r="ER689" s="71"/>
      <c r="ES689" s="71"/>
      <c r="ET689" s="71"/>
      <c r="EU689" s="71"/>
      <c r="EV689" s="71"/>
      <c r="EW689" s="71"/>
      <c r="EX689" s="71"/>
      <c r="EY689" s="71"/>
      <c r="EZ689" s="71"/>
      <c r="FA689" s="71"/>
      <c r="FB689" s="71"/>
      <c r="FC689" s="71"/>
      <c r="FD689" s="71"/>
      <c r="FE689" s="71"/>
      <c r="FF689" s="71"/>
      <c r="FG689" s="71"/>
      <c r="FH689" s="71"/>
      <c r="FI689" s="71"/>
      <c r="FJ689" s="71"/>
      <c r="FK689" s="71"/>
      <c r="FL689" s="71"/>
    </row>
    <row r="690" spans="9:168" x14ac:dyDescent="0.2">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98"/>
      <c r="AG690" s="71"/>
      <c r="AH690" s="71"/>
      <c r="AI690" s="71"/>
      <c r="AJ690" s="71"/>
      <c r="AK690" s="71"/>
      <c r="AL690" s="98"/>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71"/>
      <c r="CW690" s="71"/>
      <c r="CX690" s="71"/>
      <c r="CY690" s="71"/>
      <c r="CZ690" s="71"/>
      <c r="DA690" s="71"/>
      <c r="DB690" s="71"/>
      <c r="DC690" s="71"/>
      <c r="DD690" s="71"/>
      <c r="DE690" s="71"/>
      <c r="DF690" s="71"/>
      <c r="DG690" s="71"/>
      <c r="DH690" s="71"/>
      <c r="DI690" s="71"/>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1"/>
      <c r="EI690" s="71"/>
      <c r="EJ690" s="71"/>
      <c r="EK690" s="71"/>
      <c r="EL690" s="71"/>
      <c r="EM690" s="71"/>
      <c r="EN690" s="71"/>
      <c r="EO690" s="71"/>
      <c r="EP690" s="71"/>
      <c r="EQ690" s="71"/>
      <c r="ER690" s="71"/>
      <c r="ES690" s="71"/>
      <c r="ET690" s="71"/>
      <c r="EU690" s="71"/>
      <c r="EV690" s="71"/>
      <c r="EW690" s="71"/>
      <c r="EX690" s="71"/>
      <c r="EY690" s="71"/>
      <c r="EZ690" s="71"/>
      <c r="FA690" s="71"/>
      <c r="FB690" s="71"/>
      <c r="FC690" s="71"/>
      <c r="FD690" s="71"/>
      <c r="FE690" s="71"/>
      <c r="FF690" s="71"/>
      <c r="FG690" s="71"/>
      <c r="FH690" s="71"/>
      <c r="FI690" s="71"/>
      <c r="FJ690" s="71"/>
      <c r="FK690" s="71"/>
      <c r="FL690" s="71"/>
    </row>
    <row r="691" spans="9:168" x14ac:dyDescent="0.2">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98"/>
      <c r="AG691" s="71"/>
      <c r="AH691" s="71"/>
      <c r="AI691" s="71"/>
      <c r="AJ691" s="71"/>
      <c r="AK691" s="71"/>
      <c r="AL691" s="98"/>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71"/>
      <c r="CW691" s="71"/>
      <c r="CX691" s="71"/>
      <c r="CY691" s="71"/>
      <c r="CZ691" s="71"/>
      <c r="DA691" s="71"/>
      <c r="DB691" s="71"/>
      <c r="DC691" s="71"/>
      <c r="DD691" s="71"/>
      <c r="DE691" s="71"/>
      <c r="DF691" s="71"/>
      <c r="DG691" s="71"/>
      <c r="DH691" s="71"/>
      <c r="DI691" s="71"/>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1"/>
      <c r="EI691" s="71"/>
      <c r="EJ691" s="71"/>
      <c r="EK691" s="71"/>
      <c r="EL691" s="71"/>
      <c r="EM691" s="71"/>
      <c r="EN691" s="71"/>
      <c r="EO691" s="71"/>
      <c r="EP691" s="71"/>
      <c r="EQ691" s="71"/>
      <c r="ER691" s="71"/>
      <c r="ES691" s="71"/>
      <c r="ET691" s="71"/>
      <c r="EU691" s="71"/>
      <c r="EV691" s="71"/>
      <c r="EW691" s="71"/>
      <c r="EX691" s="71"/>
      <c r="EY691" s="71"/>
      <c r="EZ691" s="71"/>
      <c r="FA691" s="71"/>
      <c r="FB691" s="71"/>
      <c r="FC691" s="71"/>
      <c r="FD691" s="71"/>
      <c r="FE691" s="71"/>
      <c r="FF691" s="71"/>
      <c r="FG691" s="71"/>
      <c r="FH691" s="71"/>
      <c r="FI691" s="71"/>
      <c r="FJ691" s="71"/>
      <c r="FK691" s="71"/>
      <c r="FL691" s="71"/>
    </row>
    <row r="692" spans="9:168" x14ac:dyDescent="0.2">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98"/>
      <c r="AG692" s="71"/>
      <c r="AH692" s="71"/>
      <c r="AI692" s="71"/>
      <c r="AJ692" s="71"/>
      <c r="AK692" s="71"/>
      <c r="AL692" s="98"/>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71"/>
      <c r="CW692" s="71"/>
      <c r="CX692" s="71"/>
      <c r="CY692" s="71"/>
      <c r="CZ692" s="71"/>
      <c r="DA692" s="71"/>
      <c r="DB692" s="71"/>
      <c r="DC692" s="71"/>
      <c r="DD692" s="71"/>
      <c r="DE692" s="71"/>
      <c r="DF692" s="71"/>
      <c r="DG692" s="71"/>
      <c r="DH692" s="71"/>
      <c r="DI692" s="71"/>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1"/>
      <c r="EI692" s="71"/>
      <c r="EJ692" s="71"/>
      <c r="EK692" s="71"/>
      <c r="EL692" s="71"/>
      <c r="EM692" s="71"/>
      <c r="EN692" s="71"/>
      <c r="EO692" s="71"/>
      <c r="EP692" s="71"/>
      <c r="EQ692" s="71"/>
      <c r="ER692" s="71"/>
      <c r="ES692" s="71"/>
      <c r="ET692" s="71"/>
      <c r="EU692" s="71"/>
      <c r="EV692" s="71"/>
      <c r="EW692" s="71"/>
      <c r="EX692" s="71"/>
      <c r="EY692" s="71"/>
      <c r="EZ692" s="71"/>
      <c r="FA692" s="71"/>
      <c r="FB692" s="71"/>
      <c r="FC692" s="71"/>
      <c r="FD692" s="71"/>
      <c r="FE692" s="71"/>
      <c r="FF692" s="71"/>
      <c r="FG692" s="71"/>
      <c r="FH692" s="71"/>
      <c r="FI692" s="71"/>
      <c r="FJ692" s="71"/>
      <c r="FK692" s="71"/>
      <c r="FL692" s="71"/>
    </row>
    <row r="693" spans="9:168" x14ac:dyDescent="0.2">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98"/>
      <c r="AG693" s="71"/>
      <c r="AH693" s="71"/>
      <c r="AI693" s="71"/>
      <c r="AJ693" s="71"/>
      <c r="AK693" s="71"/>
      <c r="AL693" s="98"/>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71"/>
      <c r="CW693" s="71"/>
      <c r="CX693" s="71"/>
      <c r="CY693" s="71"/>
      <c r="CZ693" s="71"/>
      <c r="DA693" s="71"/>
      <c r="DB693" s="71"/>
      <c r="DC693" s="71"/>
      <c r="DD693" s="71"/>
      <c r="DE693" s="71"/>
      <c r="DF693" s="71"/>
      <c r="DG693" s="71"/>
      <c r="DH693" s="71"/>
      <c r="DI693" s="71"/>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1"/>
      <c r="EI693" s="71"/>
      <c r="EJ693" s="71"/>
      <c r="EK693" s="71"/>
      <c r="EL693" s="71"/>
      <c r="EM693" s="71"/>
      <c r="EN693" s="71"/>
      <c r="EO693" s="71"/>
      <c r="EP693" s="71"/>
      <c r="EQ693" s="71"/>
      <c r="ER693" s="71"/>
      <c r="ES693" s="71"/>
      <c r="ET693" s="71"/>
      <c r="EU693" s="71"/>
      <c r="EV693" s="71"/>
      <c r="EW693" s="71"/>
      <c r="EX693" s="71"/>
      <c r="EY693" s="71"/>
      <c r="EZ693" s="71"/>
      <c r="FA693" s="71"/>
      <c r="FB693" s="71"/>
      <c r="FC693" s="71"/>
      <c r="FD693" s="71"/>
      <c r="FE693" s="71"/>
      <c r="FF693" s="71"/>
      <c r="FG693" s="71"/>
      <c r="FH693" s="71"/>
      <c r="FI693" s="71"/>
      <c r="FJ693" s="71"/>
      <c r="FK693" s="71"/>
      <c r="FL693" s="71"/>
    </row>
    <row r="694" spans="9:168" x14ac:dyDescent="0.2">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98"/>
      <c r="AG694" s="71"/>
      <c r="AH694" s="71"/>
      <c r="AI694" s="71"/>
      <c r="AJ694" s="71"/>
      <c r="AK694" s="71"/>
      <c r="AL694" s="98"/>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71"/>
      <c r="CW694" s="71"/>
      <c r="CX694" s="71"/>
      <c r="CY694" s="71"/>
      <c r="CZ694" s="71"/>
      <c r="DA694" s="71"/>
      <c r="DB694" s="71"/>
      <c r="DC694" s="71"/>
      <c r="DD694" s="71"/>
      <c r="DE694" s="71"/>
      <c r="DF694" s="71"/>
      <c r="DG694" s="71"/>
      <c r="DH694" s="71"/>
      <c r="DI694" s="71"/>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1"/>
      <c r="EI694" s="71"/>
      <c r="EJ694" s="71"/>
      <c r="EK694" s="71"/>
      <c r="EL694" s="71"/>
      <c r="EM694" s="71"/>
      <c r="EN694" s="71"/>
      <c r="EO694" s="71"/>
      <c r="EP694" s="71"/>
      <c r="EQ694" s="71"/>
      <c r="ER694" s="71"/>
      <c r="ES694" s="71"/>
      <c r="ET694" s="71"/>
      <c r="EU694" s="71"/>
      <c r="EV694" s="71"/>
      <c r="EW694" s="71"/>
      <c r="EX694" s="71"/>
      <c r="EY694" s="71"/>
      <c r="EZ694" s="71"/>
      <c r="FA694" s="71"/>
      <c r="FB694" s="71"/>
      <c r="FC694" s="71"/>
      <c r="FD694" s="71"/>
      <c r="FE694" s="71"/>
      <c r="FF694" s="71"/>
      <c r="FG694" s="71"/>
      <c r="FH694" s="71"/>
      <c r="FI694" s="71"/>
      <c r="FJ694" s="71"/>
      <c r="FK694" s="71"/>
      <c r="FL694" s="71"/>
    </row>
    <row r="695" spans="9:168" x14ac:dyDescent="0.2">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98"/>
      <c r="AG695" s="71"/>
      <c r="AH695" s="71"/>
      <c r="AI695" s="71"/>
      <c r="AJ695" s="71"/>
      <c r="AK695" s="71"/>
      <c r="AL695" s="98"/>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71"/>
      <c r="CW695" s="71"/>
      <c r="CX695" s="71"/>
      <c r="CY695" s="71"/>
      <c r="CZ695" s="71"/>
      <c r="DA695" s="71"/>
      <c r="DB695" s="71"/>
      <c r="DC695" s="71"/>
      <c r="DD695" s="71"/>
      <c r="DE695" s="71"/>
      <c r="DF695" s="71"/>
      <c r="DG695" s="71"/>
      <c r="DH695" s="71"/>
      <c r="DI695" s="71"/>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1"/>
      <c r="EI695" s="71"/>
      <c r="EJ695" s="71"/>
      <c r="EK695" s="71"/>
      <c r="EL695" s="71"/>
      <c r="EM695" s="71"/>
      <c r="EN695" s="71"/>
      <c r="EO695" s="71"/>
      <c r="EP695" s="71"/>
      <c r="EQ695" s="71"/>
      <c r="ER695" s="71"/>
      <c r="ES695" s="71"/>
      <c r="ET695" s="71"/>
      <c r="EU695" s="71"/>
      <c r="EV695" s="71"/>
      <c r="EW695" s="71"/>
      <c r="EX695" s="71"/>
      <c r="EY695" s="71"/>
      <c r="EZ695" s="71"/>
      <c r="FA695" s="71"/>
      <c r="FB695" s="71"/>
      <c r="FC695" s="71"/>
      <c r="FD695" s="71"/>
      <c r="FE695" s="71"/>
      <c r="FF695" s="71"/>
      <c r="FG695" s="71"/>
      <c r="FH695" s="71"/>
      <c r="FI695" s="71"/>
      <c r="FJ695" s="71"/>
      <c r="FK695" s="71"/>
      <c r="FL695" s="71"/>
    </row>
    <row r="696" spans="9:168" x14ac:dyDescent="0.2">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98"/>
      <c r="AG696" s="71"/>
      <c r="AH696" s="71"/>
      <c r="AI696" s="71"/>
      <c r="AJ696" s="71"/>
      <c r="AK696" s="71"/>
      <c r="AL696" s="98"/>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71"/>
      <c r="CW696" s="71"/>
      <c r="CX696" s="71"/>
      <c r="CY696" s="71"/>
      <c r="CZ696" s="71"/>
      <c r="DA696" s="71"/>
      <c r="DB696" s="71"/>
      <c r="DC696" s="71"/>
      <c r="DD696" s="71"/>
      <c r="DE696" s="71"/>
      <c r="DF696" s="71"/>
      <c r="DG696" s="71"/>
      <c r="DH696" s="71"/>
      <c r="DI696" s="71"/>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1"/>
      <c r="EI696" s="71"/>
      <c r="EJ696" s="71"/>
      <c r="EK696" s="71"/>
      <c r="EL696" s="71"/>
      <c r="EM696" s="71"/>
      <c r="EN696" s="71"/>
      <c r="EO696" s="71"/>
      <c r="EP696" s="71"/>
      <c r="EQ696" s="71"/>
      <c r="ER696" s="71"/>
      <c r="ES696" s="71"/>
      <c r="ET696" s="71"/>
      <c r="EU696" s="71"/>
      <c r="EV696" s="71"/>
      <c r="EW696" s="71"/>
      <c r="EX696" s="71"/>
      <c r="EY696" s="71"/>
      <c r="EZ696" s="71"/>
      <c r="FA696" s="71"/>
      <c r="FB696" s="71"/>
      <c r="FC696" s="71"/>
      <c r="FD696" s="71"/>
      <c r="FE696" s="71"/>
      <c r="FF696" s="71"/>
      <c r="FG696" s="71"/>
      <c r="FH696" s="71"/>
      <c r="FI696" s="71"/>
      <c r="FJ696" s="71"/>
      <c r="FK696" s="71"/>
      <c r="FL696" s="71"/>
    </row>
    <row r="697" spans="9:168" x14ac:dyDescent="0.2">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98"/>
      <c r="AG697" s="71"/>
      <c r="AH697" s="71"/>
      <c r="AI697" s="71"/>
      <c r="AJ697" s="71"/>
      <c r="AK697" s="71"/>
      <c r="AL697" s="98"/>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71"/>
      <c r="CW697" s="71"/>
      <c r="CX697" s="71"/>
      <c r="CY697" s="71"/>
      <c r="CZ697" s="71"/>
      <c r="DA697" s="71"/>
      <c r="DB697" s="71"/>
      <c r="DC697" s="71"/>
      <c r="DD697" s="71"/>
      <c r="DE697" s="71"/>
      <c r="DF697" s="71"/>
      <c r="DG697" s="71"/>
      <c r="DH697" s="71"/>
      <c r="DI697" s="71"/>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1"/>
      <c r="EI697" s="71"/>
      <c r="EJ697" s="71"/>
      <c r="EK697" s="71"/>
      <c r="EL697" s="71"/>
      <c r="EM697" s="71"/>
      <c r="EN697" s="71"/>
      <c r="EO697" s="71"/>
      <c r="EP697" s="71"/>
      <c r="EQ697" s="71"/>
      <c r="ER697" s="71"/>
      <c r="ES697" s="71"/>
      <c r="ET697" s="71"/>
      <c r="EU697" s="71"/>
      <c r="EV697" s="71"/>
      <c r="EW697" s="71"/>
      <c r="EX697" s="71"/>
      <c r="EY697" s="71"/>
      <c r="EZ697" s="71"/>
      <c r="FA697" s="71"/>
      <c r="FB697" s="71"/>
      <c r="FC697" s="71"/>
      <c r="FD697" s="71"/>
      <c r="FE697" s="71"/>
      <c r="FF697" s="71"/>
      <c r="FG697" s="71"/>
      <c r="FH697" s="71"/>
      <c r="FI697" s="71"/>
      <c r="FJ697" s="71"/>
      <c r="FK697" s="71"/>
      <c r="FL697" s="71"/>
    </row>
    <row r="698" spans="9:168" x14ac:dyDescent="0.2">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98"/>
      <c r="AG698" s="71"/>
      <c r="AH698" s="71"/>
      <c r="AI698" s="71"/>
      <c r="AJ698" s="71"/>
      <c r="AK698" s="71"/>
      <c r="AL698" s="98"/>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71"/>
      <c r="CW698" s="71"/>
      <c r="CX698" s="71"/>
      <c r="CY698" s="71"/>
      <c r="CZ698" s="71"/>
      <c r="DA698" s="71"/>
      <c r="DB698" s="71"/>
      <c r="DC698" s="71"/>
      <c r="DD698" s="71"/>
      <c r="DE698" s="71"/>
      <c r="DF698" s="71"/>
      <c r="DG698" s="71"/>
      <c r="DH698" s="71"/>
      <c r="DI698" s="71"/>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1"/>
      <c r="EI698" s="71"/>
      <c r="EJ698" s="71"/>
      <c r="EK698" s="71"/>
      <c r="EL698" s="71"/>
      <c r="EM698" s="71"/>
      <c r="EN698" s="71"/>
      <c r="EO698" s="71"/>
      <c r="EP698" s="71"/>
      <c r="EQ698" s="71"/>
      <c r="ER698" s="71"/>
      <c r="ES698" s="71"/>
      <c r="ET698" s="71"/>
      <c r="EU698" s="71"/>
      <c r="EV698" s="71"/>
      <c r="EW698" s="71"/>
      <c r="EX698" s="71"/>
      <c r="EY698" s="71"/>
      <c r="EZ698" s="71"/>
      <c r="FA698" s="71"/>
      <c r="FB698" s="71"/>
      <c r="FC698" s="71"/>
      <c r="FD698" s="71"/>
      <c r="FE698" s="71"/>
      <c r="FF698" s="71"/>
      <c r="FG698" s="71"/>
      <c r="FH698" s="71"/>
      <c r="FI698" s="71"/>
      <c r="FJ698" s="71"/>
      <c r="FK698" s="71"/>
      <c r="FL698" s="71"/>
    </row>
    <row r="699" spans="9:168" x14ac:dyDescent="0.2">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98"/>
      <c r="AG699" s="71"/>
      <c r="AH699" s="71"/>
      <c r="AI699" s="71"/>
      <c r="AJ699" s="71"/>
      <c r="AK699" s="71"/>
      <c r="AL699" s="98"/>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71"/>
      <c r="CW699" s="71"/>
      <c r="CX699" s="71"/>
      <c r="CY699" s="71"/>
      <c r="CZ699" s="71"/>
      <c r="DA699" s="71"/>
      <c r="DB699" s="71"/>
      <c r="DC699" s="71"/>
      <c r="DD699" s="71"/>
      <c r="DE699" s="71"/>
      <c r="DF699" s="71"/>
      <c r="DG699" s="71"/>
      <c r="DH699" s="71"/>
      <c r="DI699" s="71"/>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1"/>
      <c r="EI699" s="71"/>
      <c r="EJ699" s="71"/>
      <c r="EK699" s="71"/>
      <c r="EL699" s="71"/>
      <c r="EM699" s="71"/>
      <c r="EN699" s="71"/>
      <c r="EO699" s="71"/>
      <c r="EP699" s="71"/>
      <c r="EQ699" s="71"/>
      <c r="ER699" s="71"/>
      <c r="ES699" s="71"/>
      <c r="ET699" s="71"/>
      <c r="EU699" s="71"/>
      <c r="EV699" s="71"/>
      <c r="EW699" s="71"/>
      <c r="EX699" s="71"/>
      <c r="EY699" s="71"/>
      <c r="EZ699" s="71"/>
      <c r="FA699" s="71"/>
      <c r="FB699" s="71"/>
      <c r="FC699" s="71"/>
      <c r="FD699" s="71"/>
      <c r="FE699" s="71"/>
      <c r="FF699" s="71"/>
      <c r="FG699" s="71"/>
      <c r="FH699" s="71"/>
      <c r="FI699" s="71"/>
      <c r="FJ699" s="71"/>
      <c r="FK699" s="71"/>
      <c r="FL699" s="71"/>
    </row>
    <row r="700" spans="9:168" x14ac:dyDescent="0.2">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98"/>
      <c r="AG700" s="71"/>
      <c r="AH700" s="71"/>
      <c r="AI700" s="71"/>
      <c r="AJ700" s="71"/>
      <c r="AK700" s="71"/>
      <c r="AL700" s="98"/>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71"/>
      <c r="CW700" s="71"/>
      <c r="CX700" s="71"/>
      <c r="CY700" s="71"/>
      <c r="CZ700" s="71"/>
      <c r="DA700" s="71"/>
      <c r="DB700" s="71"/>
      <c r="DC700" s="71"/>
      <c r="DD700" s="71"/>
      <c r="DE700" s="71"/>
      <c r="DF700" s="71"/>
      <c r="DG700" s="71"/>
      <c r="DH700" s="71"/>
      <c r="DI700" s="71"/>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1"/>
      <c r="EI700" s="71"/>
      <c r="EJ700" s="71"/>
      <c r="EK700" s="71"/>
      <c r="EL700" s="71"/>
      <c r="EM700" s="71"/>
      <c r="EN700" s="71"/>
      <c r="EO700" s="71"/>
      <c r="EP700" s="71"/>
      <c r="EQ700" s="71"/>
      <c r="ER700" s="71"/>
      <c r="ES700" s="71"/>
      <c r="ET700" s="71"/>
      <c r="EU700" s="71"/>
      <c r="EV700" s="71"/>
      <c r="EW700" s="71"/>
      <c r="EX700" s="71"/>
      <c r="EY700" s="71"/>
      <c r="EZ700" s="71"/>
      <c r="FA700" s="71"/>
      <c r="FB700" s="71"/>
      <c r="FC700" s="71"/>
      <c r="FD700" s="71"/>
      <c r="FE700" s="71"/>
      <c r="FF700" s="71"/>
      <c r="FG700" s="71"/>
      <c r="FH700" s="71"/>
      <c r="FI700" s="71"/>
      <c r="FJ700" s="71"/>
      <c r="FK700" s="71"/>
      <c r="FL700" s="71"/>
    </row>
    <row r="701" spans="9:168" x14ac:dyDescent="0.2">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98"/>
      <c r="AG701" s="71"/>
      <c r="AH701" s="71"/>
      <c r="AI701" s="71"/>
      <c r="AJ701" s="71"/>
      <c r="AK701" s="71"/>
      <c r="AL701" s="98"/>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71"/>
      <c r="CW701" s="71"/>
      <c r="CX701" s="71"/>
      <c r="CY701" s="71"/>
      <c r="CZ701" s="71"/>
      <c r="DA701" s="71"/>
      <c r="DB701" s="71"/>
      <c r="DC701" s="71"/>
      <c r="DD701" s="71"/>
      <c r="DE701" s="71"/>
      <c r="DF701" s="71"/>
      <c r="DG701" s="71"/>
      <c r="DH701" s="71"/>
      <c r="DI701" s="71"/>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1"/>
      <c r="EI701" s="71"/>
      <c r="EJ701" s="71"/>
      <c r="EK701" s="71"/>
      <c r="EL701" s="71"/>
      <c r="EM701" s="71"/>
      <c r="EN701" s="71"/>
      <c r="EO701" s="71"/>
      <c r="EP701" s="71"/>
      <c r="EQ701" s="71"/>
      <c r="ER701" s="71"/>
      <c r="ES701" s="71"/>
      <c r="ET701" s="71"/>
      <c r="EU701" s="71"/>
      <c r="EV701" s="71"/>
      <c r="EW701" s="71"/>
      <c r="EX701" s="71"/>
      <c r="EY701" s="71"/>
      <c r="EZ701" s="71"/>
      <c r="FA701" s="71"/>
      <c r="FB701" s="71"/>
      <c r="FC701" s="71"/>
      <c r="FD701" s="71"/>
      <c r="FE701" s="71"/>
      <c r="FF701" s="71"/>
      <c r="FG701" s="71"/>
      <c r="FH701" s="71"/>
      <c r="FI701" s="71"/>
      <c r="FJ701" s="71"/>
      <c r="FK701" s="71"/>
      <c r="FL701" s="71"/>
    </row>
    <row r="702" spans="9:168" x14ac:dyDescent="0.2">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98"/>
      <c r="AG702" s="71"/>
      <c r="AH702" s="71"/>
      <c r="AI702" s="71"/>
      <c r="AJ702" s="71"/>
      <c r="AK702" s="71"/>
      <c r="AL702" s="98"/>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71"/>
      <c r="CW702" s="71"/>
      <c r="CX702" s="71"/>
      <c r="CY702" s="71"/>
      <c r="CZ702" s="71"/>
      <c r="DA702" s="71"/>
      <c r="DB702" s="71"/>
      <c r="DC702" s="71"/>
      <c r="DD702" s="71"/>
      <c r="DE702" s="71"/>
      <c r="DF702" s="71"/>
      <c r="DG702" s="71"/>
      <c r="DH702" s="71"/>
      <c r="DI702" s="71"/>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1"/>
      <c r="EI702" s="71"/>
      <c r="EJ702" s="71"/>
      <c r="EK702" s="71"/>
      <c r="EL702" s="71"/>
      <c r="EM702" s="71"/>
      <c r="EN702" s="71"/>
      <c r="EO702" s="71"/>
      <c r="EP702" s="71"/>
      <c r="EQ702" s="71"/>
      <c r="ER702" s="71"/>
      <c r="ES702" s="71"/>
      <c r="ET702" s="71"/>
      <c r="EU702" s="71"/>
      <c r="EV702" s="71"/>
      <c r="EW702" s="71"/>
      <c r="EX702" s="71"/>
      <c r="EY702" s="71"/>
      <c r="EZ702" s="71"/>
      <c r="FA702" s="71"/>
      <c r="FB702" s="71"/>
      <c r="FC702" s="71"/>
      <c r="FD702" s="71"/>
      <c r="FE702" s="71"/>
      <c r="FF702" s="71"/>
      <c r="FG702" s="71"/>
      <c r="FH702" s="71"/>
      <c r="FI702" s="71"/>
      <c r="FJ702" s="71"/>
      <c r="FK702" s="71"/>
      <c r="FL702" s="71"/>
    </row>
    <row r="703" spans="9:168" x14ac:dyDescent="0.2">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98"/>
      <c r="AG703" s="71"/>
      <c r="AH703" s="71"/>
      <c r="AI703" s="71"/>
      <c r="AJ703" s="71"/>
      <c r="AK703" s="71"/>
      <c r="AL703" s="98"/>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71"/>
      <c r="CW703" s="71"/>
      <c r="CX703" s="71"/>
      <c r="CY703" s="71"/>
      <c r="CZ703" s="71"/>
      <c r="DA703" s="71"/>
      <c r="DB703" s="71"/>
      <c r="DC703" s="71"/>
      <c r="DD703" s="71"/>
      <c r="DE703" s="71"/>
      <c r="DF703" s="71"/>
      <c r="DG703" s="71"/>
      <c r="DH703" s="71"/>
      <c r="DI703" s="71"/>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1"/>
      <c r="EI703" s="71"/>
      <c r="EJ703" s="71"/>
      <c r="EK703" s="71"/>
      <c r="EL703" s="71"/>
      <c r="EM703" s="71"/>
      <c r="EN703" s="71"/>
      <c r="EO703" s="71"/>
      <c r="EP703" s="71"/>
      <c r="EQ703" s="71"/>
      <c r="ER703" s="71"/>
      <c r="ES703" s="71"/>
      <c r="ET703" s="71"/>
      <c r="EU703" s="71"/>
      <c r="EV703" s="71"/>
      <c r="EW703" s="71"/>
      <c r="EX703" s="71"/>
      <c r="EY703" s="71"/>
      <c r="EZ703" s="71"/>
      <c r="FA703" s="71"/>
      <c r="FB703" s="71"/>
      <c r="FC703" s="71"/>
      <c r="FD703" s="71"/>
      <c r="FE703" s="71"/>
      <c r="FF703" s="71"/>
      <c r="FG703" s="71"/>
      <c r="FH703" s="71"/>
      <c r="FI703" s="71"/>
      <c r="FJ703" s="71"/>
      <c r="FK703" s="71"/>
      <c r="FL703" s="71"/>
    </row>
    <row r="704" spans="9:168" x14ac:dyDescent="0.2">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98"/>
      <c r="AG704" s="71"/>
      <c r="AH704" s="71"/>
      <c r="AI704" s="71"/>
      <c r="AJ704" s="71"/>
      <c r="AK704" s="71"/>
      <c r="AL704" s="98"/>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71"/>
      <c r="CW704" s="71"/>
      <c r="CX704" s="71"/>
      <c r="CY704" s="71"/>
      <c r="CZ704" s="71"/>
      <c r="DA704" s="71"/>
      <c r="DB704" s="71"/>
      <c r="DC704" s="71"/>
      <c r="DD704" s="71"/>
      <c r="DE704" s="71"/>
      <c r="DF704" s="71"/>
      <c r="DG704" s="71"/>
      <c r="DH704" s="71"/>
      <c r="DI704" s="71"/>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1"/>
      <c r="EI704" s="71"/>
      <c r="EJ704" s="71"/>
      <c r="EK704" s="71"/>
      <c r="EL704" s="71"/>
      <c r="EM704" s="71"/>
      <c r="EN704" s="71"/>
      <c r="EO704" s="71"/>
      <c r="EP704" s="71"/>
      <c r="EQ704" s="71"/>
      <c r="ER704" s="71"/>
      <c r="ES704" s="71"/>
      <c r="ET704" s="71"/>
      <c r="EU704" s="71"/>
      <c r="EV704" s="71"/>
      <c r="EW704" s="71"/>
      <c r="EX704" s="71"/>
      <c r="EY704" s="71"/>
      <c r="EZ704" s="71"/>
      <c r="FA704" s="71"/>
      <c r="FB704" s="71"/>
      <c r="FC704" s="71"/>
      <c r="FD704" s="71"/>
      <c r="FE704" s="71"/>
      <c r="FF704" s="71"/>
      <c r="FG704" s="71"/>
      <c r="FH704" s="71"/>
      <c r="FI704" s="71"/>
      <c r="FJ704" s="71"/>
      <c r="FK704" s="71"/>
      <c r="FL704" s="71"/>
    </row>
    <row r="705" spans="9:168" x14ac:dyDescent="0.2">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98"/>
      <c r="AG705" s="71"/>
      <c r="AH705" s="71"/>
      <c r="AI705" s="71"/>
      <c r="AJ705" s="71"/>
      <c r="AK705" s="71"/>
      <c r="AL705" s="98"/>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71"/>
      <c r="CW705" s="71"/>
      <c r="CX705" s="71"/>
      <c r="CY705" s="71"/>
      <c r="CZ705" s="71"/>
      <c r="DA705" s="71"/>
      <c r="DB705" s="71"/>
      <c r="DC705" s="71"/>
      <c r="DD705" s="71"/>
      <c r="DE705" s="71"/>
      <c r="DF705" s="71"/>
      <c r="DG705" s="71"/>
      <c r="DH705" s="71"/>
      <c r="DI705" s="71"/>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1"/>
      <c r="EI705" s="71"/>
      <c r="EJ705" s="71"/>
      <c r="EK705" s="71"/>
      <c r="EL705" s="71"/>
      <c r="EM705" s="71"/>
      <c r="EN705" s="71"/>
      <c r="EO705" s="71"/>
      <c r="EP705" s="71"/>
      <c r="EQ705" s="71"/>
      <c r="ER705" s="71"/>
      <c r="ES705" s="71"/>
      <c r="ET705" s="71"/>
      <c r="EU705" s="71"/>
      <c r="EV705" s="71"/>
      <c r="EW705" s="71"/>
      <c r="EX705" s="71"/>
      <c r="EY705" s="71"/>
      <c r="EZ705" s="71"/>
      <c r="FA705" s="71"/>
      <c r="FB705" s="71"/>
      <c r="FC705" s="71"/>
      <c r="FD705" s="71"/>
      <c r="FE705" s="71"/>
      <c r="FF705" s="71"/>
      <c r="FG705" s="71"/>
      <c r="FH705" s="71"/>
      <c r="FI705" s="71"/>
      <c r="FJ705" s="71"/>
      <c r="FK705" s="71"/>
      <c r="FL705" s="71"/>
    </row>
    <row r="706" spans="9:168" x14ac:dyDescent="0.2">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98"/>
      <c r="AG706" s="71"/>
      <c r="AH706" s="71"/>
      <c r="AI706" s="71"/>
      <c r="AJ706" s="71"/>
      <c r="AK706" s="71"/>
      <c r="AL706" s="98"/>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71"/>
      <c r="CW706" s="71"/>
      <c r="CX706" s="71"/>
      <c r="CY706" s="71"/>
      <c r="CZ706" s="71"/>
      <c r="DA706" s="71"/>
      <c r="DB706" s="71"/>
      <c r="DC706" s="71"/>
      <c r="DD706" s="71"/>
      <c r="DE706" s="71"/>
      <c r="DF706" s="71"/>
      <c r="DG706" s="71"/>
      <c r="DH706" s="71"/>
      <c r="DI706" s="71"/>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1"/>
      <c r="EI706" s="71"/>
      <c r="EJ706" s="71"/>
      <c r="EK706" s="71"/>
      <c r="EL706" s="71"/>
      <c r="EM706" s="71"/>
      <c r="EN706" s="71"/>
      <c r="EO706" s="71"/>
      <c r="EP706" s="71"/>
      <c r="EQ706" s="71"/>
      <c r="ER706" s="71"/>
      <c r="ES706" s="71"/>
      <c r="ET706" s="71"/>
      <c r="EU706" s="71"/>
      <c r="EV706" s="71"/>
      <c r="EW706" s="71"/>
      <c r="EX706" s="71"/>
      <c r="EY706" s="71"/>
      <c r="EZ706" s="71"/>
      <c r="FA706" s="71"/>
      <c r="FB706" s="71"/>
      <c r="FC706" s="71"/>
      <c r="FD706" s="71"/>
      <c r="FE706" s="71"/>
      <c r="FF706" s="71"/>
      <c r="FG706" s="71"/>
      <c r="FH706" s="71"/>
      <c r="FI706" s="71"/>
      <c r="FJ706" s="71"/>
      <c r="FK706" s="71"/>
      <c r="FL706" s="71"/>
    </row>
    <row r="707" spans="9:168" x14ac:dyDescent="0.2">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98"/>
      <c r="AG707" s="71"/>
      <c r="AH707" s="71"/>
      <c r="AI707" s="71"/>
      <c r="AJ707" s="71"/>
      <c r="AK707" s="71"/>
      <c r="AL707" s="98"/>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71"/>
      <c r="CW707" s="71"/>
      <c r="CX707" s="71"/>
      <c r="CY707" s="71"/>
      <c r="CZ707" s="71"/>
      <c r="DA707" s="71"/>
      <c r="DB707" s="71"/>
      <c r="DC707" s="71"/>
      <c r="DD707" s="71"/>
      <c r="DE707" s="71"/>
      <c r="DF707" s="71"/>
      <c r="DG707" s="71"/>
      <c r="DH707" s="71"/>
      <c r="DI707" s="71"/>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1"/>
      <c r="EI707" s="71"/>
      <c r="EJ707" s="71"/>
      <c r="EK707" s="71"/>
      <c r="EL707" s="71"/>
      <c r="EM707" s="71"/>
      <c r="EN707" s="71"/>
      <c r="EO707" s="71"/>
      <c r="EP707" s="71"/>
      <c r="EQ707" s="71"/>
      <c r="ER707" s="71"/>
      <c r="ES707" s="71"/>
      <c r="ET707" s="71"/>
      <c r="EU707" s="71"/>
      <c r="EV707" s="71"/>
      <c r="EW707" s="71"/>
      <c r="EX707" s="71"/>
      <c r="EY707" s="71"/>
      <c r="EZ707" s="71"/>
      <c r="FA707" s="71"/>
      <c r="FB707" s="71"/>
      <c r="FC707" s="71"/>
      <c r="FD707" s="71"/>
      <c r="FE707" s="71"/>
      <c r="FF707" s="71"/>
      <c r="FG707" s="71"/>
      <c r="FH707" s="71"/>
      <c r="FI707" s="71"/>
      <c r="FJ707" s="71"/>
      <c r="FK707" s="71"/>
      <c r="FL707" s="71"/>
    </row>
    <row r="708" spans="9:168" x14ac:dyDescent="0.2">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98"/>
      <c r="AG708" s="71"/>
      <c r="AH708" s="71"/>
      <c r="AI708" s="71"/>
      <c r="AJ708" s="71"/>
      <c r="AK708" s="71"/>
      <c r="AL708" s="98"/>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71"/>
      <c r="CW708" s="71"/>
      <c r="CX708" s="71"/>
      <c r="CY708" s="71"/>
      <c r="CZ708" s="71"/>
      <c r="DA708" s="71"/>
      <c r="DB708" s="71"/>
      <c r="DC708" s="71"/>
      <c r="DD708" s="71"/>
      <c r="DE708" s="71"/>
      <c r="DF708" s="71"/>
      <c r="DG708" s="71"/>
      <c r="DH708" s="71"/>
      <c r="DI708" s="71"/>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1"/>
      <c r="EI708" s="71"/>
      <c r="EJ708" s="71"/>
      <c r="EK708" s="71"/>
      <c r="EL708" s="71"/>
      <c r="EM708" s="71"/>
      <c r="EN708" s="71"/>
      <c r="EO708" s="71"/>
      <c r="EP708" s="71"/>
      <c r="EQ708" s="71"/>
      <c r="ER708" s="71"/>
      <c r="ES708" s="71"/>
      <c r="ET708" s="71"/>
      <c r="EU708" s="71"/>
      <c r="EV708" s="71"/>
      <c r="EW708" s="71"/>
      <c r="EX708" s="71"/>
      <c r="EY708" s="71"/>
      <c r="EZ708" s="71"/>
      <c r="FA708" s="71"/>
      <c r="FB708" s="71"/>
      <c r="FC708" s="71"/>
      <c r="FD708" s="71"/>
      <c r="FE708" s="71"/>
      <c r="FF708" s="71"/>
      <c r="FG708" s="71"/>
      <c r="FH708" s="71"/>
      <c r="FI708" s="71"/>
      <c r="FJ708" s="71"/>
      <c r="FK708" s="71"/>
      <c r="FL708" s="71"/>
    </row>
    <row r="709" spans="9:168" x14ac:dyDescent="0.2">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98"/>
      <c r="AG709" s="71"/>
      <c r="AH709" s="71"/>
      <c r="AI709" s="71"/>
      <c r="AJ709" s="71"/>
      <c r="AK709" s="71"/>
      <c r="AL709" s="98"/>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71"/>
      <c r="CW709" s="71"/>
      <c r="CX709" s="71"/>
      <c r="CY709" s="71"/>
      <c r="CZ709" s="71"/>
      <c r="DA709" s="71"/>
      <c r="DB709" s="71"/>
      <c r="DC709" s="71"/>
      <c r="DD709" s="71"/>
      <c r="DE709" s="71"/>
      <c r="DF709" s="71"/>
      <c r="DG709" s="71"/>
      <c r="DH709" s="71"/>
      <c r="DI709" s="71"/>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1"/>
      <c r="EI709" s="71"/>
      <c r="EJ709" s="71"/>
      <c r="EK709" s="71"/>
      <c r="EL709" s="71"/>
      <c r="EM709" s="71"/>
      <c r="EN709" s="71"/>
      <c r="EO709" s="71"/>
      <c r="EP709" s="71"/>
      <c r="EQ709" s="71"/>
      <c r="ER709" s="71"/>
      <c r="ES709" s="71"/>
      <c r="ET709" s="71"/>
      <c r="EU709" s="71"/>
      <c r="EV709" s="71"/>
      <c r="EW709" s="71"/>
      <c r="EX709" s="71"/>
      <c r="EY709" s="71"/>
      <c r="EZ709" s="71"/>
      <c r="FA709" s="71"/>
      <c r="FB709" s="71"/>
      <c r="FC709" s="71"/>
      <c r="FD709" s="71"/>
      <c r="FE709" s="71"/>
      <c r="FF709" s="71"/>
      <c r="FG709" s="71"/>
      <c r="FH709" s="71"/>
      <c r="FI709" s="71"/>
      <c r="FJ709" s="71"/>
      <c r="FK709" s="71"/>
      <c r="FL709" s="71"/>
    </row>
    <row r="710" spans="9:168" x14ac:dyDescent="0.2">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98"/>
      <c r="AG710" s="71"/>
      <c r="AH710" s="71"/>
      <c r="AI710" s="71"/>
      <c r="AJ710" s="71"/>
      <c r="AK710" s="71"/>
      <c r="AL710" s="98"/>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71"/>
      <c r="CW710" s="71"/>
      <c r="CX710" s="71"/>
      <c r="CY710" s="71"/>
      <c r="CZ710" s="71"/>
      <c r="DA710" s="71"/>
      <c r="DB710" s="71"/>
      <c r="DC710" s="71"/>
      <c r="DD710" s="71"/>
      <c r="DE710" s="71"/>
      <c r="DF710" s="71"/>
      <c r="DG710" s="71"/>
      <c r="DH710" s="71"/>
      <c r="DI710" s="71"/>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1"/>
      <c r="EI710" s="71"/>
      <c r="EJ710" s="71"/>
      <c r="EK710" s="71"/>
      <c r="EL710" s="71"/>
      <c r="EM710" s="71"/>
      <c r="EN710" s="71"/>
      <c r="EO710" s="71"/>
      <c r="EP710" s="71"/>
      <c r="EQ710" s="71"/>
      <c r="ER710" s="71"/>
      <c r="ES710" s="71"/>
      <c r="ET710" s="71"/>
      <c r="EU710" s="71"/>
      <c r="EV710" s="71"/>
      <c r="EW710" s="71"/>
      <c r="EX710" s="71"/>
      <c r="EY710" s="71"/>
      <c r="EZ710" s="71"/>
      <c r="FA710" s="71"/>
      <c r="FB710" s="71"/>
      <c r="FC710" s="71"/>
      <c r="FD710" s="71"/>
      <c r="FE710" s="71"/>
      <c r="FF710" s="71"/>
      <c r="FG710" s="71"/>
      <c r="FH710" s="71"/>
      <c r="FI710" s="71"/>
      <c r="FJ710" s="71"/>
      <c r="FK710" s="71"/>
      <c r="FL710" s="71"/>
    </row>
    <row r="711" spans="9:168" x14ac:dyDescent="0.2">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98"/>
      <c r="AG711" s="71"/>
      <c r="AH711" s="71"/>
      <c r="AI711" s="71"/>
      <c r="AJ711" s="71"/>
      <c r="AK711" s="71"/>
      <c r="AL711" s="98"/>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71"/>
      <c r="CW711" s="71"/>
      <c r="CX711" s="71"/>
      <c r="CY711" s="71"/>
      <c r="CZ711" s="71"/>
      <c r="DA711" s="71"/>
      <c r="DB711" s="71"/>
      <c r="DC711" s="71"/>
      <c r="DD711" s="71"/>
      <c r="DE711" s="71"/>
      <c r="DF711" s="71"/>
      <c r="DG711" s="71"/>
      <c r="DH711" s="71"/>
      <c r="DI711" s="71"/>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1"/>
      <c r="EI711" s="71"/>
      <c r="EJ711" s="71"/>
      <c r="EK711" s="71"/>
      <c r="EL711" s="71"/>
      <c r="EM711" s="71"/>
      <c r="EN711" s="71"/>
      <c r="EO711" s="71"/>
      <c r="EP711" s="71"/>
      <c r="EQ711" s="71"/>
      <c r="ER711" s="71"/>
      <c r="ES711" s="71"/>
      <c r="ET711" s="71"/>
      <c r="EU711" s="71"/>
      <c r="EV711" s="71"/>
      <c r="EW711" s="71"/>
      <c r="EX711" s="71"/>
      <c r="EY711" s="71"/>
      <c r="EZ711" s="71"/>
      <c r="FA711" s="71"/>
      <c r="FB711" s="71"/>
      <c r="FC711" s="71"/>
      <c r="FD711" s="71"/>
      <c r="FE711" s="71"/>
      <c r="FF711" s="71"/>
      <c r="FG711" s="71"/>
      <c r="FH711" s="71"/>
      <c r="FI711" s="71"/>
      <c r="FJ711" s="71"/>
      <c r="FK711" s="71"/>
      <c r="FL711" s="71"/>
    </row>
    <row r="712" spans="9:168" x14ac:dyDescent="0.2">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98"/>
      <c r="AG712" s="71"/>
      <c r="AH712" s="71"/>
      <c r="AI712" s="71"/>
      <c r="AJ712" s="71"/>
      <c r="AK712" s="71"/>
      <c r="AL712" s="98"/>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71"/>
      <c r="CW712" s="71"/>
      <c r="CX712" s="71"/>
      <c r="CY712" s="71"/>
      <c r="CZ712" s="71"/>
      <c r="DA712" s="71"/>
      <c r="DB712" s="71"/>
      <c r="DC712" s="71"/>
      <c r="DD712" s="71"/>
      <c r="DE712" s="71"/>
      <c r="DF712" s="71"/>
      <c r="DG712" s="71"/>
      <c r="DH712" s="71"/>
      <c r="DI712" s="71"/>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1"/>
      <c r="EI712" s="71"/>
      <c r="EJ712" s="71"/>
      <c r="EK712" s="71"/>
      <c r="EL712" s="71"/>
      <c r="EM712" s="71"/>
      <c r="EN712" s="71"/>
      <c r="EO712" s="71"/>
      <c r="EP712" s="71"/>
      <c r="EQ712" s="71"/>
      <c r="ER712" s="71"/>
      <c r="ES712" s="71"/>
      <c r="ET712" s="71"/>
      <c r="EU712" s="71"/>
      <c r="EV712" s="71"/>
      <c r="EW712" s="71"/>
      <c r="EX712" s="71"/>
      <c r="EY712" s="71"/>
      <c r="EZ712" s="71"/>
      <c r="FA712" s="71"/>
      <c r="FB712" s="71"/>
      <c r="FC712" s="71"/>
      <c r="FD712" s="71"/>
      <c r="FE712" s="71"/>
      <c r="FF712" s="71"/>
      <c r="FG712" s="71"/>
      <c r="FH712" s="71"/>
      <c r="FI712" s="71"/>
      <c r="FJ712" s="71"/>
      <c r="FK712" s="71"/>
      <c r="FL712" s="71"/>
    </row>
    <row r="713" spans="9:168" x14ac:dyDescent="0.2">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98"/>
      <c r="AG713" s="71"/>
      <c r="AH713" s="71"/>
      <c r="AI713" s="71"/>
      <c r="AJ713" s="71"/>
      <c r="AK713" s="71"/>
      <c r="AL713" s="98"/>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71"/>
      <c r="CW713" s="71"/>
      <c r="CX713" s="71"/>
      <c r="CY713" s="71"/>
      <c r="CZ713" s="71"/>
      <c r="DA713" s="71"/>
      <c r="DB713" s="71"/>
      <c r="DC713" s="71"/>
      <c r="DD713" s="71"/>
      <c r="DE713" s="71"/>
      <c r="DF713" s="71"/>
      <c r="DG713" s="71"/>
      <c r="DH713" s="71"/>
      <c r="DI713" s="71"/>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1"/>
      <c r="EI713" s="71"/>
      <c r="EJ713" s="71"/>
      <c r="EK713" s="71"/>
      <c r="EL713" s="71"/>
      <c r="EM713" s="71"/>
      <c r="EN713" s="71"/>
      <c r="EO713" s="71"/>
      <c r="EP713" s="71"/>
      <c r="EQ713" s="71"/>
      <c r="ER713" s="71"/>
      <c r="ES713" s="71"/>
      <c r="ET713" s="71"/>
      <c r="EU713" s="71"/>
      <c r="EV713" s="71"/>
      <c r="EW713" s="71"/>
      <c r="EX713" s="71"/>
      <c r="EY713" s="71"/>
      <c r="EZ713" s="71"/>
      <c r="FA713" s="71"/>
      <c r="FB713" s="71"/>
      <c r="FC713" s="71"/>
      <c r="FD713" s="71"/>
      <c r="FE713" s="71"/>
      <c r="FF713" s="71"/>
      <c r="FG713" s="71"/>
      <c r="FH713" s="71"/>
      <c r="FI713" s="71"/>
      <c r="FJ713" s="71"/>
      <c r="FK713" s="71"/>
      <c r="FL713" s="71"/>
    </row>
    <row r="714" spans="9:168" x14ac:dyDescent="0.2">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98"/>
      <c r="AG714" s="71"/>
      <c r="AH714" s="71"/>
      <c r="AI714" s="71"/>
      <c r="AJ714" s="71"/>
      <c r="AK714" s="71"/>
      <c r="AL714" s="98"/>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71"/>
      <c r="CW714" s="71"/>
      <c r="CX714" s="71"/>
      <c r="CY714" s="71"/>
      <c r="CZ714" s="71"/>
      <c r="DA714" s="71"/>
      <c r="DB714" s="71"/>
      <c r="DC714" s="71"/>
      <c r="DD714" s="71"/>
      <c r="DE714" s="71"/>
      <c r="DF714" s="71"/>
      <c r="DG714" s="71"/>
      <c r="DH714" s="71"/>
      <c r="DI714" s="71"/>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1"/>
      <c r="EI714" s="71"/>
      <c r="EJ714" s="71"/>
      <c r="EK714" s="71"/>
      <c r="EL714" s="71"/>
      <c r="EM714" s="71"/>
      <c r="EN714" s="71"/>
      <c r="EO714" s="71"/>
      <c r="EP714" s="71"/>
      <c r="EQ714" s="71"/>
      <c r="ER714" s="71"/>
      <c r="ES714" s="71"/>
      <c r="ET714" s="71"/>
      <c r="EU714" s="71"/>
      <c r="EV714" s="71"/>
      <c r="EW714" s="71"/>
      <c r="EX714" s="71"/>
      <c r="EY714" s="71"/>
      <c r="EZ714" s="71"/>
      <c r="FA714" s="71"/>
      <c r="FB714" s="71"/>
      <c r="FC714" s="71"/>
      <c r="FD714" s="71"/>
      <c r="FE714" s="71"/>
      <c r="FF714" s="71"/>
      <c r="FG714" s="71"/>
      <c r="FH714" s="71"/>
      <c r="FI714" s="71"/>
      <c r="FJ714" s="71"/>
      <c r="FK714" s="71"/>
      <c r="FL714" s="71"/>
    </row>
    <row r="715" spans="9:168" x14ac:dyDescent="0.2">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98"/>
      <c r="AG715" s="71"/>
      <c r="AH715" s="71"/>
      <c r="AI715" s="71"/>
      <c r="AJ715" s="71"/>
      <c r="AK715" s="71"/>
      <c r="AL715" s="98"/>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71"/>
      <c r="CW715" s="71"/>
      <c r="CX715" s="71"/>
      <c r="CY715" s="71"/>
      <c r="CZ715" s="71"/>
      <c r="DA715" s="71"/>
      <c r="DB715" s="71"/>
      <c r="DC715" s="71"/>
      <c r="DD715" s="71"/>
      <c r="DE715" s="71"/>
      <c r="DF715" s="71"/>
      <c r="DG715" s="71"/>
      <c r="DH715" s="71"/>
      <c r="DI715" s="71"/>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1"/>
      <c r="EI715" s="71"/>
      <c r="EJ715" s="71"/>
      <c r="EK715" s="71"/>
      <c r="EL715" s="71"/>
      <c r="EM715" s="71"/>
      <c r="EN715" s="71"/>
      <c r="EO715" s="71"/>
      <c r="EP715" s="71"/>
      <c r="EQ715" s="71"/>
      <c r="ER715" s="71"/>
      <c r="ES715" s="71"/>
      <c r="ET715" s="71"/>
      <c r="EU715" s="71"/>
      <c r="EV715" s="71"/>
      <c r="EW715" s="71"/>
      <c r="EX715" s="71"/>
      <c r="EY715" s="71"/>
      <c r="EZ715" s="71"/>
      <c r="FA715" s="71"/>
      <c r="FB715" s="71"/>
      <c r="FC715" s="71"/>
      <c r="FD715" s="71"/>
      <c r="FE715" s="71"/>
      <c r="FF715" s="71"/>
      <c r="FG715" s="71"/>
      <c r="FH715" s="71"/>
      <c r="FI715" s="71"/>
      <c r="FJ715" s="71"/>
      <c r="FK715" s="71"/>
      <c r="FL715" s="71"/>
    </row>
    <row r="716" spans="9:168" x14ac:dyDescent="0.2">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98"/>
      <c r="AG716" s="71"/>
      <c r="AH716" s="71"/>
      <c r="AI716" s="71"/>
      <c r="AJ716" s="71"/>
      <c r="AK716" s="71"/>
      <c r="AL716" s="98"/>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71"/>
      <c r="CW716" s="71"/>
      <c r="CX716" s="71"/>
      <c r="CY716" s="71"/>
      <c r="CZ716" s="71"/>
      <c r="DA716" s="71"/>
      <c r="DB716" s="71"/>
      <c r="DC716" s="71"/>
      <c r="DD716" s="71"/>
      <c r="DE716" s="71"/>
      <c r="DF716" s="71"/>
      <c r="DG716" s="71"/>
      <c r="DH716" s="71"/>
      <c r="DI716" s="71"/>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1"/>
      <c r="EI716" s="71"/>
      <c r="EJ716" s="71"/>
      <c r="EK716" s="71"/>
      <c r="EL716" s="71"/>
      <c r="EM716" s="71"/>
      <c r="EN716" s="71"/>
      <c r="EO716" s="71"/>
      <c r="EP716" s="71"/>
      <c r="EQ716" s="71"/>
      <c r="ER716" s="71"/>
      <c r="ES716" s="71"/>
      <c r="ET716" s="71"/>
      <c r="EU716" s="71"/>
      <c r="EV716" s="71"/>
      <c r="EW716" s="71"/>
      <c r="EX716" s="71"/>
      <c r="EY716" s="71"/>
      <c r="EZ716" s="71"/>
      <c r="FA716" s="71"/>
      <c r="FB716" s="71"/>
      <c r="FC716" s="71"/>
      <c r="FD716" s="71"/>
      <c r="FE716" s="71"/>
      <c r="FF716" s="71"/>
      <c r="FG716" s="71"/>
      <c r="FH716" s="71"/>
      <c r="FI716" s="71"/>
      <c r="FJ716" s="71"/>
      <c r="FK716" s="71"/>
      <c r="FL716" s="71"/>
    </row>
    <row r="717" spans="9:168" x14ac:dyDescent="0.2">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98"/>
      <c r="AG717" s="71"/>
      <c r="AH717" s="71"/>
      <c r="AI717" s="71"/>
      <c r="AJ717" s="71"/>
      <c r="AK717" s="71"/>
      <c r="AL717" s="98"/>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71"/>
      <c r="CW717" s="71"/>
      <c r="CX717" s="71"/>
      <c r="CY717" s="71"/>
      <c r="CZ717" s="71"/>
      <c r="DA717" s="71"/>
      <c r="DB717" s="71"/>
      <c r="DC717" s="71"/>
      <c r="DD717" s="71"/>
      <c r="DE717" s="71"/>
      <c r="DF717" s="71"/>
      <c r="DG717" s="71"/>
      <c r="DH717" s="71"/>
      <c r="DI717" s="71"/>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1"/>
      <c r="EI717" s="71"/>
      <c r="EJ717" s="71"/>
      <c r="EK717" s="71"/>
      <c r="EL717" s="71"/>
      <c r="EM717" s="71"/>
      <c r="EN717" s="71"/>
      <c r="EO717" s="71"/>
      <c r="EP717" s="71"/>
      <c r="EQ717" s="71"/>
      <c r="ER717" s="71"/>
      <c r="ES717" s="71"/>
      <c r="ET717" s="71"/>
      <c r="EU717" s="71"/>
      <c r="EV717" s="71"/>
      <c r="EW717" s="71"/>
      <c r="EX717" s="71"/>
      <c r="EY717" s="71"/>
      <c r="EZ717" s="71"/>
      <c r="FA717" s="71"/>
      <c r="FB717" s="71"/>
      <c r="FC717" s="71"/>
      <c r="FD717" s="71"/>
      <c r="FE717" s="71"/>
      <c r="FF717" s="71"/>
      <c r="FG717" s="71"/>
      <c r="FH717" s="71"/>
      <c r="FI717" s="71"/>
      <c r="FJ717" s="71"/>
      <c r="FK717" s="71"/>
      <c r="FL717" s="71"/>
    </row>
    <row r="718" spans="9:168" x14ac:dyDescent="0.2">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98"/>
      <c r="AG718" s="71"/>
      <c r="AH718" s="71"/>
      <c r="AI718" s="71"/>
      <c r="AJ718" s="71"/>
      <c r="AK718" s="71"/>
      <c r="AL718" s="98"/>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71"/>
      <c r="CW718" s="71"/>
      <c r="CX718" s="71"/>
      <c r="CY718" s="71"/>
      <c r="CZ718" s="71"/>
      <c r="DA718" s="71"/>
      <c r="DB718" s="71"/>
      <c r="DC718" s="71"/>
      <c r="DD718" s="71"/>
      <c r="DE718" s="71"/>
      <c r="DF718" s="71"/>
      <c r="DG718" s="71"/>
      <c r="DH718" s="71"/>
      <c r="DI718" s="71"/>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1"/>
      <c r="EI718" s="71"/>
      <c r="EJ718" s="71"/>
      <c r="EK718" s="71"/>
      <c r="EL718" s="71"/>
      <c r="EM718" s="71"/>
      <c r="EN718" s="71"/>
      <c r="EO718" s="71"/>
      <c r="EP718" s="71"/>
      <c r="EQ718" s="71"/>
      <c r="ER718" s="71"/>
      <c r="ES718" s="71"/>
      <c r="ET718" s="71"/>
      <c r="EU718" s="71"/>
      <c r="EV718" s="71"/>
      <c r="EW718" s="71"/>
      <c r="EX718" s="71"/>
      <c r="EY718" s="71"/>
      <c r="EZ718" s="71"/>
      <c r="FA718" s="71"/>
      <c r="FB718" s="71"/>
      <c r="FC718" s="71"/>
      <c r="FD718" s="71"/>
      <c r="FE718" s="71"/>
      <c r="FF718" s="71"/>
      <c r="FG718" s="71"/>
      <c r="FH718" s="71"/>
      <c r="FI718" s="71"/>
      <c r="FJ718" s="71"/>
      <c r="FK718" s="71"/>
      <c r="FL718" s="71"/>
    </row>
    <row r="719" spans="9:168" x14ac:dyDescent="0.2">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98"/>
      <c r="AG719" s="71"/>
      <c r="AH719" s="71"/>
      <c r="AI719" s="71"/>
      <c r="AJ719" s="71"/>
      <c r="AK719" s="71"/>
      <c r="AL719" s="98"/>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71"/>
      <c r="CW719" s="71"/>
      <c r="CX719" s="71"/>
      <c r="CY719" s="71"/>
      <c r="CZ719" s="71"/>
      <c r="DA719" s="71"/>
      <c r="DB719" s="71"/>
      <c r="DC719" s="71"/>
      <c r="DD719" s="71"/>
      <c r="DE719" s="71"/>
      <c r="DF719" s="71"/>
      <c r="DG719" s="71"/>
      <c r="DH719" s="71"/>
      <c r="DI719" s="71"/>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1"/>
      <c r="EI719" s="71"/>
      <c r="EJ719" s="71"/>
      <c r="EK719" s="71"/>
      <c r="EL719" s="71"/>
      <c r="EM719" s="71"/>
      <c r="EN719" s="71"/>
      <c r="EO719" s="71"/>
      <c r="EP719" s="71"/>
      <c r="EQ719" s="71"/>
      <c r="ER719" s="71"/>
      <c r="ES719" s="71"/>
      <c r="ET719" s="71"/>
      <c r="EU719" s="71"/>
      <c r="EV719" s="71"/>
      <c r="EW719" s="71"/>
      <c r="EX719" s="71"/>
      <c r="EY719" s="71"/>
      <c r="EZ719" s="71"/>
      <c r="FA719" s="71"/>
      <c r="FB719" s="71"/>
      <c r="FC719" s="71"/>
      <c r="FD719" s="71"/>
      <c r="FE719" s="71"/>
      <c r="FF719" s="71"/>
      <c r="FG719" s="71"/>
      <c r="FH719" s="71"/>
      <c r="FI719" s="71"/>
      <c r="FJ719" s="71"/>
      <c r="FK719" s="71"/>
      <c r="FL719" s="71"/>
    </row>
    <row r="720" spans="9:168" x14ac:dyDescent="0.2">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98"/>
      <c r="AG720" s="71"/>
      <c r="AH720" s="71"/>
      <c r="AI720" s="71"/>
      <c r="AJ720" s="71"/>
      <c r="AK720" s="71"/>
      <c r="AL720" s="98"/>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71"/>
      <c r="CW720" s="71"/>
      <c r="CX720" s="71"/>
      <c r="CY720" s="71"/>
      <c r="CZ720" s="71"/>
      <c r="DA720" s="71"/>
      <c r="DB720" s="71"/>
      <c r="DC720" s="71"/>
      <c r="DD720" s="71"/>
      <c r="DE720" s="71"/>
      <c r="DF720" s="71"/>
      <c r="DG720" s="71"/>
      <c r="DH720" s="71"/>
      <c r="DI720" s="71"/>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1"/>
      <c r="EI720" s="71"/>
      <c r="EJ720" s="71"/>
      <c r="EK720" s="71"/>
      <c r="EL720" s="71"/>
      <c r="EM720" s="71"/>
      <c r="EN720" s="71"/>
      <c r="EO720" s="71"/>
      <c r="EP720" s="71"/>
      <c r="EQ720" s="71"/>
      <c r="ER720" s="71"/>
      <c r="ES720" s="71"/>
      <c r="ET720" s="71"/>
      <c r="EU720" s="71"/>
      <c r="EV720" s="71"/>
      <c r="EW720" s="71"/>
      <c r="EX720" s="71"/>
      <c r="EY720" s="71"/>
      <c r="EZ720" s="71"/>
      <c r="FA720" s="71"/>
      <c r="FB720" s="71"/>
      <c r="FC720" s="71"/>
      <c r="FD720" s="71"/>
      <c r="FE720" s="71"/>
      <c r="FF720" s="71"/>
      <c r="FG720" s="71"/>
      <c r="FH720" s="71"/>
      <c r="FI720" s="71"/>
      <c r="FJ720" s="71"/>
      <c r="FK720" s="71"/>
      <c r="FL720" s="71"/>
    </row>
    <row r="721" spans="9:168" x14ac:dyDescent="0.2">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98"/>
      <c r="AG721" s="71"/>
      <c r="AH721" s="71"/>
      <c r="AI721" s="71"/>
      <c r="AJ721" s="71"/>
      <c r="AK721" s="71"/>
      <c r="AL721" s="98"/>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71"/>
      <c r="CW721" s="71"/>
      <c r="CX721" s="71"/>
      <c r="CY721" s="71"/>
      <c r="CZ721" s="71"/>
      <c r="DA721" s="71"/>
      <c r="DB721" s="71"/>
      <c r="DC721" s="71"/>
      <c r="DD721" s="71"/>
      <c r="DE721" s="71"/>
      <c r="DF721" s="71"/>
      <c r="DG721" s="71"/>
      <c r="DH721" s="71"/>
      <c r="DI721" s="71"/>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1"/>
      <c r="EI721" s="71"/>
      <c r="EJ721" s="71"/>
      <c r="EK721" s="71"/>
      <c r="EL721" s="71"/>
      <c r="EM721" s="71"/>
      <c r="EN721" s="71"/>
      <c r="EO721" s="71"/>
      <c r="EP721" s="71"/>
      <c r="EQ721" s="71"/>
      <c r="ER721" s="71"/>
      <c r="ES721" s="71"/>
      <c r="ET721" s="71"/>
      <c r="EU721" s="71"/>
      <c r="EV721" s="71"/>
      <c r="EW721" s="71"/>
      <c r="EX721" s="71"/>
      <c r="EY721" s="71"/>
      <c r="EZ721" s="71"/>
      <c r="FA721" s="71"/>
      <c r="FB721" s="71"/>
      <c r="FC721" s="71"/>
      <c r="FD721" s="71"/>
      <c r="FE721" s="71"/>
      <c r="FF721" s="71"/>
      <c r="FG721" s="71"/>
      <c r="FH721" s="71"/>
      <c r="FI721" s="71"/>
      <c r="FJ721" s="71"/>
      <c r="FK721" s="71"/>
      <c r="FL721" s="71"/>
    </row>
    <row r="722" spans="9:168" x14ac:dyDescent="0.2">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98"/>
      <c r="AG722" s="71"/>
      <c r="AH722" s="71"/>
      <c r="AI722" s="71"/>
      <c r="AJ722" s="71"/>
      <c r="AK722" s="71"/>
      <c r="AL722" s="98"/>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71"/>
      <c r="CW722" s="71"/>
      <c r="CX722" s="71"/>
      <c r="CY722" s="71"/>
      <c r="CZ722" s="71"/>
      <c r="DA722" s="71"/>
      <c r="DB722" s="71"/>
      <c r="DC722" s="71"/>
      <c r="DD722" s="71"/>
      <c r="DE722" s="71"/>
      <c r="DF722" s="71"/>
      <c r="DG722" s="71"/>
      <c r="DH722" s="71"/>
      <c r="DI722" s="71"/>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1"/>
      <c r="EI722" s="71"/>
      <c r="EJ722" s="71"/>
      <c r="EK722" s="71"/>
      <c r="EL722" s="71"/>
      <c r="EM722" s="71"/>
      <c r="EN722" s="71"/>
      <c r="EO722" s="71"/>
      <c r="EP722" s="71"/>
      <c r="EQ722" s="71"/>
      <c r="ER722" s="71"/>
      <c r="ES722" s="71"/>
      <c r="ET722" s="71"/>
      <c r="EU722" s="71"/>
      <c r="EV722" s="71"/>
      <c r="EW722" s="71"/>
      <c r="EX722" s="71"/>
      <c r="EY722" s="71"/>
      <c r="EZ722" s="71"/>
      <c r="FA722" s="71"/>
      <c r="FB722" s="71"/>
      <c r="FC722" s="71"/>
      <c r="FD722" s="71"/>
      <c r="FE722" s="71"/>
      <c r="FF722" s="71"/>
      <c r="FG722" s="71"/>
      <c r="FH722" s="71"/>
      <c r="FI722" s="71"/>
      <c r="FJ722" s="71"/>
      <c r="FK722" s="71"/>
      <c r="FL722" s="71"/>
    </row>
    <row r="723" spans="9:168" x14ac:dyDescent="0.2">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98"/>
      <c r="AG723" s="71"/>
      <c r="AH723" s="71"/>
      <c r="AI723" s="71"/>
      <c r="AJ723" s="71"/>
      <c r="AK723" s="71"/>
      <c r="AL723" s="98"/>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71"/>
      <c r="CW723" s="71"/>
      <c r="CX723" s="71"/>
      <c r="CY723" s="71"/>
      <c r="CZ723" s="71"/>
      <c r="DA723" s="71"/>
      <c r="DB723" s="71"/>
      <c r="DC723" s="71"/>
      <c r="DD723" s="71"/>
      <c r="DE723" s="71"/>
      <c r="DF723" s="71"/>
      <c r="DG723" s="71"/>
      <c r="DH723" s="71"/>
      <c r="DI723" s="71"/>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1"/>
      <c r="EI723" s="71"/>
      <c r="EJ723" s="71"/>
      <c r="EK723" s="71"/>
      <c r="EL723" s="71"/>
      <c r="EM723" s="71"/>
      <c r="EN723" s="71"/>
      <c r="EO723" s="71"/>
      <c r="EP723" s="71"/>
      <c r="EQ723" s="71"/>
      <c r="ER723" s="71"/>
      <c r="ES723" s="71"/>
      <c r="ET723" s="71"/>
      <c r="EU723" s="71"/>
      <c r="EV723" s="71"/>
      <c r="EW723" s="71"/>
      <c r="EX723" s="71"/>
      <c r="EY723" s="71"/>
      <c r="EZ723" s="71"/>
      <c r="FA723" s="71"/>
      <c r="FB723" s="71"/>
      <c r="FC723" s="71"/>
      <c r="FD723" s="71"/>
      <c r="FE723" s="71"/>
      <c r="FF723" s="71"/>
      <c r="FG723" s="71"/>
      <c r="FH723" s="71"/>
      <c r="FI723" s="71"/>
      <c r="FJ723" s="71"/>
      <c r="FK723" s="71"/>
      <c r="FL723" s="71"/>
    </row>
    <row r="724" spans="9:168" x14ac:dyDescent="0.2">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98"/>
      <c r="AG724" s="71"/>
      <c r="AH724" s="71"/>
      <c r="AI724" s="71"/>
      <c r="AJ724" s="71"/>
      <c r="AK724" s="71"/>
      <c r="AL724" s="98"/>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71"/>
      <c r="CW724" s="71"/>
      <c r="CX724" s="71"/>
      <c r="CY724" s="71"/>
      <c r="CZ724" s="71"/>
      <c r="DA724" s="71"/>
      <c r="DB724" s="71"/>
      <c r="DC724" s="71"/>
      <c r="DD724" s="71"/>
      <c r="DE724" s="71"/>
      <c r="DF724" s="71"/>
      <c r="DG724" s="71"/>
      <c r="DH724" s="71"/>
      <c r="DI724" s="71"/>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1"/>
      <c r="EI724" s="71"/>
      <c r="EJ724" s="71"/>
      <c r="EK724" s="71"/>
      <c r="EL724" s="71"/>
      <c r="EM724" s="71"/>
      <c r="EN724" s="71"/>
      <c r="EO724" s="71"/>
      <c r="EP724" s="71"/>
      <c r="EQ724" s="71"/>
      <c r="ER724" s="71"/>
      <c r="ES724" s="71"/>
      <c r="ET724" s="71"/>
      <c r="EU724" s="71"/>
      <c r="EV724" s="71"/>
      <c r="EW724" s="71"/>
      <c r="EX724" s="71"/>
      <c r="EY724" s="71"/>
      <c r="EZ724" s="71"/>
      <c r="FA724" s="71"/>
      <c r="FB724" s="71"/>
      <c r="FC724" s="71"/>
      <c r="FD724" s="71"/>
      <c r="FE724" s="71"/>
      <c r="FF724" s="71"/>
      <c r="FG724" s="71"/>
      <c r="FH724" s="71"/>
      <c r="FI724" s="71"/>
      <c r="FJ724" s="71"/>
      <c r="FK724" s="71"/>
      <c r="FL724" s="71"/>
    </row>
    <row r="725" spans="9:168" x14ac:dyDescent="0.2">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98"/>
      <c r="AG725" s="71"/>
      <c r="AH725" s="71"/>
      <c r="AI725" s="71"/>
      <c r="AJ725" s="71"/>
      <c r="AK725" s="71"/>
      <c r="AL725" s="98"/>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71"/>
      <c r="CW725" s="71"/>
      <c r="CX725" s="71"/>
      <c r="CY725" s="71"/>
      <c r="CZ725" s="71"/>
      <c r="DA725" s="71"/>
      <c r="DB725" s="71"/>
      <c r="DC725" s="71"/>
      <c r="DD725" s="71"/>
      <c r="DE725" s="71"/>
      <c r="DF725" s="71"/>
      <c r="DG725" s="71"/>
      <c r="DH725" s="71"/>
      <c r="DI725" s="71"/>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1"/>
      <c r="EI725" s="71"/>
      <c r="EJ725" s="71"/>
      <c r="EK725" s="71"/>
      <c r="EL725" s="71"/>
      <c r="EM725" s="71"/>
      <c r="EN725" s="71"/>
      <c r="EO725" s="71"/>
      <c r="EP725" s="71"/>
      <c r="EQ725" s="71"/>
      <c r="ER725" s="71"/>
      <c r="ES725" s="71"/>
      <c r="ET725" s="71"/>
      <c r="EU725" s="71"/>
      <c r="EV725" s="71"/>
      <c r="EW725" s="71"/>
      <c r="EX725" s="71"/>
      <c r="EY725" s="71"/>
      <c r="EZ725" s="71"/>
      <c r="FA725" s="71"/>
      <c r="FB725" s="71"/>
      <c r="FC725" s="71"/>
      <c r="FD725" s="71"/>
      <c r="FE725" s="71"/>
      <c r="FF725" s="71"/>
      <c r="FG725" s="71"/>
      <c r="FH725" s="71"/>
      <c r="FI725" s="71"/>
      <c r="FJ725" s="71"/>
      <c r="FK725" s="71"/>
      <c r="FL725" s="71"/>
    </row>
    <row r="726" spans="9:168" x14ac:dyDescent="0.2">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98"/>
      <c r="AG726" s="71"/>
      <c r="AH726" s="71"/>
      <c r="AI726" s="71"/>
      <c r="AJ726" s="71"/>
      <c r="AK726" s="71"/>
      <c r="AL726" s="98"/>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71"/>
      <c r="CW726" s="71"/>
      <c r="CX726" s="71"/>
      <c r="CY726" s="71"/>
      <c r="CZ726" s="71"/>
      <c r="DA726" s="71"/>
      <c r="DB726" s="71"/>
      <c r="DC726" s="71"/>
      <c r="DD726" s="71"/>
      <c r="DE726" s="71"/>
      <c r="DF726" s="71"/>
      <c r="DG726" s="71"/>
      <c r="DH726" s="71"/>
      <c r="DI726" s="71"/>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1"/>
      <c r="EI726" s="71"/>
      <c r="EJ726" s="71"/>
      <c r="EK726" s="71"/>
      <c r="EL726" s="71"/>
      <c r="EM726" s="71"/>
      <c r="EN726" s="71"/>
      <c r="EO726" s="71"/>
      <c r="EP726" s="71"/>
      <c r="EQ726" s="71"/>
      <c r="ER726" s="71"/>
      <c r="ES726" s="71"/>
      <c r="ET726" s="71"/>
      <c r="EU726" s="71"/>
      <c r="EV726" s="71"/>
      <c r="EW726" s="71"/>
      <c r="EX726" s="71"/>
      <c r="EY726" s="71"/>
      <c r="EZ726" s="71"/>
      <c r="FA726" s="71"/>
      <c r="FB726" s="71"/>
      <c r="FC726" s="71"/>
      <c r="FD726" s="71"/>
      <c r="FE726" s="71"/>
      <c r="FF726" s="71"/>
      <c r="FG726" s="71"/>
      <c r="FH726" s="71"/>
      <c r="FI726" s="71"/>
      <c r="FJ726" s="71"/>
      <c r="FK726" s="71"/>
      <c r="FL726" s="71"/>
    </row>
    <row r="727" spans="9:168" x14ac:dyDescent="0.2">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98"/>
      <c r="AG727" s="71"/>
      <c r="AH727" s="71"/>
      <c r="AI727" s="71"/>
      <c r="AJ727" s="71"/>
      <c r="AK727" s="71"/>
      <c r="AL727" s="98"/>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71"/>
      <c r="CW727" s="71"/>
      <c r="CX727" s="71"/>
      <c r="CY727" s="71"/>
      <c r="CZ727" s="71"/>
      <c r="DA727" s="71"/>
      <c r="DB727" s="71"/>
      <c r="DC727" s="71"/>
      <c r="DD727" s="71"/>
      <c r="DE727" s="71"/>
      <c r="DF727" s="71"/>
      <c r="DG727" s="71"/>
      <c r="DH727" s="71"/>
      <c r="DI727" s="71"/>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1"/>
      <c r="EI727" s="71"/>
      <c r="EJ727" s="71"/>
      <c r="EK727" s="71"/>
      <c r="EL727" s="71"/>
      <c r="EM727" s="71"/>
      <c r="EN727" s="71"/>
      <c r="EO727" s="71"/>
      <c r="EP727" s="71"/>
      <c r="EQ727" s="71"/>
      <c r="ER727" s="71"/>
      <c r="ES727" s="71"/>
      <c r="ET727" s="71"/>
      <c r="EU727" s="71"/>
      <c r="EV727" s="71"/>
      <c r="EW727" s="71"/>
      <c r="EX727" s="71"/>
      <c r="EY727" s="71"/>
      <c r="EZ727" s="71"/>
      <c r="FA727" s="71"/>
      <c r="FB727" s="71"/>
      <c r="FC727" s="71"/>
      <c r="FD727" s="71"/>
      <c r="FE727" s="71"/>
      <c r="FF727" s="71"/>
      <c r="FG727" s="71"/>
      <c r="FH727" s="71"/>
      <c r="FI727" s="71"/>
      <c r="FJ727" s="71"/>
      <c r="FK727" s="71"/>
      <c r="FL727" s="71"/>
    </row>
    <row r="728" spans="9:168" x14ac:dyDescent="0.2">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98"/>
      <c r="AG728" s="71"/>
      <c r="AH728" s="71"/>
      <c r="AI728" s="71"/>
      <c r="AJ728" s="71"/>
      <c r="AK728" s="71"/>
      <c r="AL728" s="98"/>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71"/>
      <c r="CW728" s="71"/>
      <c r="CX728" s="71"/>
      <c r="CY728" s="71"/>
      <c r="CZ728" s="71"/>
      <c r="DA728" s="71"/>
      <c r="DB728" s="71"/>
      <c r="DC728" s="71"/>
      <c r="DD728" s="71"/>
      <c r="DE728" s="71"/>
      <c r="DF728" s="71"/>
      <c r="DG728" s="71"/>
      <c r="DH728" s="71"/>
      <c r="DI728" s="71"/>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1"/>
      <c r="EI728" s="71"/>
      <c r="EJ728" s="71"/>
      <c r="EK728" s="71"/>
      <c r="EL728" s="71"/>
      <c r="EM728" s="71"/>
      <c r="EN728" s="71"/>
      <c r="EO728" s="71"/>
      <c r="EP728" s="71"/>
      <c r="EQ728" s="71"/>
      <c r="ER728" s="71"/>
      <c r="ES728" s="71"/>
      <c r="ET728" s="71"/>
      <c r="EU728" s="71"/>
      <c r="EV728" s="71"/>
      <c r="EW728" s="71"/>
      <c r="EX728" s="71"/>
      <c r="EY728" s="71"/>
      <c r="EZ728" s="71"/>
      <c r="FA728" s="71"/>
      <c r="FB728" s="71"/>
      <c r="FC728" s="71"/>
      <c r="FD728" s="71"/>
      <c r="FE728" s="71"/>
      <c r="FF728" s="71"/>
      <c r="FG728" s="71"/>
      <c r="FH728" s="71"/>
      <c r="FI728" s="71"/>
      <c r="FJ728" s="71"/>
      <c r="FK728" s="71"/>
      <c r="FL728" s="71"/>
    </row>
    <row r="729" spans="9:168" x14ac:dyDescent="0.2">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98"/>
      <c r="AG729" s="71"/>
      <c r="AH729" s="71"/>
      <c r="AI729" s="71"/>
      <c r="AJ729" s="71"/>
      <c r="AK729" s="71"/>
      <c r="AL729" s="98"/>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71"/>
      <c r="CW729" s="71"/>
      <c r="CX729" s="71"/>
      <c r="CY729" s="71"/>
      <c r="CZ729" s="71"/>
      <c r="DA729" s="71"/>
      <c r="DB729" s="71"/>
      <c r="DC729" s="71"/>
      <c r="DD729" s="71"/>
      <c r="DE729" s="71"/>
      <c r="DF729" s="71"/>
      <c r="DG729" s="71"/>
      <c r="DH729" s="71"/>
      <c r="DI729" s="71"/>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1"/>
      <c r="EI729" s="71"/>
      <c r="EJ729" s="71"/>
      <c r="EK729" s="71"/>
      <c r="EL729" s="71"/>
      <c r="EM729" s="71"/>
      <c r="EN729" s="71"/>
      <c r="EO729" s="71"/>
      <c r="EP729" s="71"/>
      <c r="EQ729" s="71"/>
      <c r="ER729" s="71"/>
      <c r="ES729" s="71"/>
      <c r="ET729" s="71"/>
      <c r="EU729" s="71"/>
      <c r="EV729" s="71"/>
      <c r="EW729" s="71"/>
      <c r="EX729" s="71"/>
      <c r="EY729" s="71"/>
      <c r="EZ729" s="71"/>
      <c r="FA729" s="71"/>
      <c r="FB729" s="71"/>
      <c r="FC729" s="71"/>
      <c r="FD729" s="71"/>
      <c r="FE729" s="71"/>
      <c r="FF729" s="71"/>
      <c r="FG729" s="71"/>
      <c r="FH729" s="71"/>
      <c r="FI729" s="71"/>
      <c r="FJ729" s="71"/>
      <c r="FK729" s="71"/>
      <c r="FL729" s="71"/>
    </row>
    <row r="730" spans="9:168" x14ac:dyDescent="0.2">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98"/>
      <c r="AG730" s="71"/>
      <c r="AH730" s="71"/>
      <c r="AI730" s="71"/>
      <c r="AJ730" s="71"/>
      <c r="AK730" s="71"/>
      <c r="AL730" s="98"/>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71"/>
      <c r="CW730" s="71"/>
      <c r="CX730" s="71"/>
      <c r="CY730" s="71"/>
      <c r="CZ730" s="71"/>
      <c r="DA730" s="71"/>
      <c r="DB730" s="71"/>
      <c r="DC730" s="71"/>
      <c r="DD730" s="71"/>
      <c r="DE730" s="71"/>
      <c r="DF730" s="71"/>
      <c r="DG730" s="71"/>
      <c r="DH730" s="71"/>
      <c r="DI730" s="71"/>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1"/>
      <c r="EI730" s="71"/>
      <c r="EJ730" s="71"/>
      <c r="EK730" s="71"/>
      <c r="EL730" s="71"/>
      <c r="EM730" s="71"/>
      <c r="EN730" s="71"/>
      <c r="EO730" s="71"/>
      <c r="EP730" s="71"/>
      <c r="EQ730" s="71"/>
      <c r="ER730" s="71"/>
      <c r="ES730" s="71"/>
      <c r="ET730" s="71"/>
      <c r="EU730" s="71"/>
      <c r="EV730" s="71"/>
      <c r="EW730" s="71"/>
      <c r="EX730" s="71"/>
      <c r="EY730" s="71"/>
      <c r="EZ730" s="71"/>
      <c r="FA730" s="71"/>
      <c r="FB730" s="71"/>
      <c r="FC730" s="71"/>
      <c r="FD730" s="71"/>
      <c r="FE730" s="71"/>
      <c r="FF730" s="71"/>
      <c r="FG730" s="71"/>
      <c r="FH730" s="71"/>
      <c r="FI730" s="71"/>
      <c r="FJ730" s="71"/>
      <c r="FK730" s="71"/>
      <c r="FL730" s="71"/>
    </row>
    <row r="731" spans="9:168" x14ac:dyDescent="0.2">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98"/>
      <c r="AG731" s="71"/>
      <c r="AH731" s="71"/>
      <c r="AI731" s="71"/>
      <c r="AJ731" s="71"/>
      <c r="AK731" s="71"/>
      <c r="AL731" s="98"/>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71"/>
      <c r="CW731" s="71"/>
      <c r="CX731" s="71"/>
      <c r="CY731" s="71"/>
      <c r="CZ731" s="71"/>
      <c r="DA731" s="71"/>
      <c r="DB731" s="71"/>
      <c r="DC731" s="71"/>
      <c r="DD731" s="71"/>
      <c r="DE731" s="71"/>
      <c r="DF731" s="71"/>
      <c r="DG731" s="71"/>
      <c r="DH731" s="71"/>
      <c r="DI731" s="71"/>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1"/>
      <c r="EI731" s="71"/>
      <c r="EJ731" s="71"/>
      <c r="EK731" s="71"/>
      <c r="EL731" s="71"/>
      <c r="EM731" s="71"/>
      <c r="EN731" s="71"/>
      <c r="EO731" s="71"/>
      <c r="EP731" s="71"/>
      <c r="EQ731" s="71"/>
      <c r="ER731" s="71"/>
      <c r="ES731" s="71"/>
      <c r="ET731" s="71"/>
      <c r="EU731" s="71"/>
      <c r="EV731" s="71"/>
      <c r="EW731" s="71"/>
      <c r="EX731" s="71"/>
      <c r="EY731" s="71"/>
      <c r="EZ731" s="71"/>
      <c r="FA731" s="71"/>
      <c r="FB731" s="71"/>
      <c r="FC731" s="71"/>
      <c r="FD731" s="71"/>
      <c r="FE731" s="71"/>
      <c r="FF731" s="71"/>
      <c r="FG731" s="71"/>
      <c r="FH731" s="71"/>
      <c r="FI731" s="71"/>
      <c r="FJ731" s="71"/>
      <c r="FK731" s="71"/>
      <c r="FL731" s="71"/>
    </row>
    <row r="732" spans="9:168" x14ac:dyDescent="0.2">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98"/>
      <c r="AG732" s="71"/>
      <c r="AH732" s="71"/>
      <c r="AI732" s="71"/>
      <c r="AJ732" s="71"/>
      <c r="AK732" s="71"/>
      <c r="AL732" s="98"/>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71"/>
      <c r="CW732" s="71"/>
      <c r="CX732" s="71"/>
      <c r="CY732" s="71"/>
      <c r="CZ732" s="71"/>
      <c r="DA732" s="71"/>
      <c r="DB732" s="71"/>
      <c r="DC732" s="71"/>
      <c r="DD732" s="71"/>
      <c r="DE732" s="71"/>
      <c r="DF732" s="71"/>
      <c r="DG732" s="71"/>
      <c r="DH732" s="71"/>
      <c r="DI732" s="71"/>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1"/>
      <c r="EI732" s="71"/>
      <c r="EJ732" s="71"/>
      <c r="EK732" s="71"/>
      <c r="EL732" s="71"/>
      <c r="EM732" s="71"/>
      <c r="EN732" s="71"/>
      <c r="EO732" s="71"/>
      <c r="EP732" s="71"/>
      <c r="EQ732" s="71"/>
      <c r="ER732" s="71"/>
      <c r="ES732" s="71"/>
      <c r="ET732" s="71"/>
      <c r="EU732" s="71"/>
      <c r="EV732" s="71"/>
      <c r="EW732" s="71"/>
      <c r="EX732" s="71"/>
      <c r="EY732" s="71"/>
      <c r="EZ732" s="71"/>
      <c r="FA732" s="71"/>
      <c r="FB732" s="71"/>
      <c r="FC732" s="71"/>
      <c r="FD732" s="71"/>
      <c r="FE732" s="71"/>
      <c r="FF732" s="71"/>
      <c r="FG732" s="71"/>
      <c r="FH732" s="71"/>
      <c r="FI732" s="71"/>
      <c r="FJ732" s="71"/>
      <c r="FK732" s="71"/>
      <c r="FL732" s="71"/>
    </row>
    <row r="733" spans="9:168" x14ac:dyDescent="0.2">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98"/>
      <c r="AG733" s="71"/>
      <c r="AH733" s="71"/>
      <c r="AI733" s="71"/>
      <c r="AJ733" s="71"/>
      <c r="AK733" s="71"/>
      <c r="AL733" s="98"/>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71"/>
      <c r="CW733" s="71"/>
      <c r="CX733" s="71"/>
      <c r="CY733" s="71"/>
      <c r="CZ733" s="71"/>
      <c r="DA733" s="71"/>
      <c r="DB733" s="71"/>
      <c r="DC733" s="71"/>
      <c r="DD733" s="71"/>
      <c r="DE733" s="71"/>
      <c r="DF733" s="71"/>
      <c r="DG733" s="71"/>
      <c r="DH733" s="71"/>
      <c r="DI733" s="71"/>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1"/>
      <c r="EI733" s="71"/>
      <c r="EJ733" s="71"/>
      <c r="EK733" s="71"/>
      <c r="EL733" s="71"/>
      <c r="EM733" s="71"/>
      <c r="EN733" s="71"/>
      <c r="EO733" s="71"/>
      <c r="EP733" s="71"/>
      <c r="EQ733" s="71"/>
      <c r="ER733" s="71"/>
      <c r="ES733" s="71"/>
      <c r="ET733" s="71"/>
      <c r="EU733" s="71"/>
      <c r="EV733" s="71"/>
      <c r="EW733" s="71"/>
      <c r="EX733" s="71"/>
      <c r="EY733" s="71"/>
      <c r="EZ733" s="71"/>
      <c r="FA733" s="71"/>
      <c r="FB733" s="71"/>
      <c r="FC733" s="71"/>
      <c r="FD733" s="71"/>
      <c r="FE733" s="71"/>
      <c r="FF733" s="71"/>
      <c r="FG733" s="71"/>
      <c r="FH733" s="71"/>
      <c r="FI733" s="71"/>
      <c r="FJ733" s="71"/>
      <c r="FK733" s="71"/>
      <c r="FL733" s="71"/>
    </row>
    <row r="734" spans="9:168" x14ac:dyDescent="0.2">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98"/>
      <c r="AG734" s="71"/>
      <c r="AH734" s="71"/>
      <c r="AI734" s="71"/>
      <c r="AJ734" s="71"/>
      <c r="AK734" s="71"/>
      <c r="AL734" s="98"/>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71"/>
      <c r="CW734" s="71"/>
      <c r="CX734" s="71"/>
      <c r="CY734" s="71"/>
      <c r="CZ734" s="71"/>
      <c r="DA734" s="71"/>
      <c r="DB734" s="71"/>
      <c r="DC734" s="71"/>
      <c r="DD734" s="71"/>
      <c r="DE734" s="71"/>
      <c r="DF734" s="71"/>
      <c r="DG734" s="71"/>
      <c r="DH734" s="71"/>
      <c r="DI734" s="71"/>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1"/>
      <c r="EI734" s="71"/>
      <c r="EJ734" s="71"/>
      <c r="EK734" s="71"/>
      <c r="EL734" s="71"/>
      <c r="EM734" s="71"/>
      <c r="EN734" s="71"/>
      <c r="EO734" s="71"/>
      <c r="EP734" s="71"/>
      <c r="EQ734" s="71"/>
      <c r="ER734" s="71"/>
      <c r="ES734" s="71"/>
      <c r="ET734" s="71"/>
      <c r="EU734" s="71"/>
      <c r="EV734" s="71"/>
      <c r="EW734" s="71"/>
      <c r="EX734" s="71"/>
      <c r="EY734" s="71"/>
      <c r="EZ734" s="71"/>
      <c r="FA734" s="71"/>
      <c r="FB734" s="71"/>
      <c r="FC734" s="71"/>
      <c r="FD734" s="71"/>
      <c r="FE734" s="71"/>
      <c r="FF734" s="71"/>
      <c r="FG734" s="71"/>
      <c r="FH734" s="71"/>
      <c r="FI734" s="71"/>
      <c r="FJ734" s="71"/>
      <c r="FK734" s="71"/>
      <c r="FL734" s="71"/>
    </row>
    <row r="735" spans="9:168" x14ac:dyDescent="0.2">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98"/>
      <c r="AG735" s="71"/>
      <c r="AH735" s="71"/>
      <c r="AI735" s="71"/>
      <c r="AJ735" s="71"/>
      <c r="AK735" s="71"/>
      <c r="AL735" s="98"/>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71"/>
      <c r="CW735" s="71"/>
      <c r="CX735" s="71"/>
      <c r="CY735" s="71"/>
      <c r="CZ735" s="71"/>
      <c r="DA735" s="71"/>
      <c r="DB735" s="71"/>
      <c r="DC735" s="71"/>
      <c r="DD735" s="71"/>
      <c r="DE735" s="71"/>
      <c r="DF735" s="71"/>
      <c r="DG735" s="71"/>
      <c r="DH735" s="71"/>
      <c r="DI735" s="71"/>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1"/>
      <c r="EI735" s="71"/>
      <c r="EJ735" s="71"/>
      <c r="EK735" s="71"/>
      <c r="EL735" s="71"/>
      <c r="EM735" s="71"/>
      <c r="EN735" s="71"/>
      <c r="EO735" s="71"/>
      <c r="EP735" s="71"/>
      <c r="EQ735" s="71"/>
      <c r="ER735" s="71"/>
      <c r="ES735" s="71"/>
      <c r="ET735" s="71"/>
      <c r="EU735" s="71"/>
      <c r="EV735" s="71"/>
      <c r="EW735" s="71"/>
      <c r="EX735" s="71"/>
      <c r="EY735" s="71"/>
      <c r="EZ735" s="71"/>
      <c r="FA735" s="71"/>
      <c r="FB735" s="71"/>
      <c r="FC735" s="71"/>
      <c r="FD735" s="71"/>
      <c r="FE735" s="71"/>
      <c r="FF735" s="71"/>
      <c r="FG735" s="71"/>
      <c r="FH735" s="71"/>
      <c r="FI735" s="71"/>
      <c r="FJ735" s="71"/>
      <c r="FK735" s="71"/>
      <c r="FL735" s="71"/>
    </row>
    <row r="736" spans="9:168" x14ac:dyDescent="0.2">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98"/>
      <c r="AG736" s="71"/>
      <c r="AH736" s="71"/>
      <c r="AI736" s="71"/>
      <c r="AJ736" s="71"/>
      <c r="AK736" s="71"/>
      <c r="AL736" s="98"/>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71"/>
      <c r="CW736" s="71"/>
      <c r="CX736" s="71"/>
      <c r="CY736" s="71"/>
      <c r="CZ736" s="71"/>
      <c r="DA736" s="71"/>
      <c r="DB736" s="71"/>
      <c r="DC736" s="71"/>
      <c r="DD736" s="71"/>
      <c r="DE736" s="71"/>
      <c r="DF736" s="71"/>
      <c r="DG736" s="71"/>
      <c r="DH736" s="71"/>
      <c r="DI736" s="71"/>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1"/>
      <c r="EI736" s="71"/>
      <c r="EJ736" s="71"/>
      <c r="EK736" s="71"/>
      <c r="EL736" s="71"/>
      <c r="EM736" s="71"/>
      <c r="EN736" s="71"/>
      <c r="EO736" s="71"/>
      <c r="EP736" s="71"/>
      <c r="EQ736" s="71"/>
      <c r="ER736" s="71"/>
      <c r="ES736" s="71"/>
      <c r="ET736" s="71"/>
      <c r="EU736" s="71"/>
      <c r="EV736" s="71"/>
      <c r="EW736" s="71"/>
      <c r="EX736" s="71"/>
      <c r="EY736" s="71"/>
      <c r="EZ736" s="71"/>
      <c r="FA736" s="71"/>
      <c r="FB736" s="71"/>
      <c r="FC736" s="71"/>
      <c r="FD736" s="71"/>
      <c r="FE736" s="71"/>
      <c r="FF736" s="71"/>
      <c r="FG736" s="71"/>
      <c r="FH736" s="71"/>
      <c r="FI736" s="71"/>
      <c r="FJ736" s="71"/>
      <c r="FK736" s="71"/>
      <c r="FL736" s="71"/>
    </row>
    <row r="737" spans="9:168" x14ac:dyDescent="0.2">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98"/>
      <c r="AG737" s="71"/>
      <c r="AH737" s="71"/>
      <c r="AI737" s="71"/>
      <c r="AJ737" s="71"/>
      <c r="AK737" s="71"/>
      <c r="AL737" s="98"/>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71"/>
      <c r="CW737" s="71"/>
      <c r="CX737" s="71"/>
      <c r="CY737" s="71"/>
      <c r="CZ737" s="71"/>
      <c r="DA737" s="71"/>
      <c r="DB737" s="71"/>
      <c r="DC737" s="71"/>
      <c r="DD737" s="71"/>
      <c r="DE737" s="71"/>
      <c r="DF737" s="71"/>
      <c r="DG737" s="71"/>
      <c r="DH737" s="71"/>
      <c r="DI737" s="71"/>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1"/>
      <c r="EI737" s="71"/>
      <c r="EJ737" s="71"/>
      <c r="EK737" s="71"/>
      <c r="EL737" s="71"/>
      <c r="EM737" s="71"/>
      <c r="EN737" s="71"/>
      <c r="EO737" s="71"/>
      <c r="EP737" s="71"/>
      <c r="EQ737" s="71"/>
      <c r="ER737" s="71"/>
      <c r="ES737" s="71"/>
      <c r="ET737" s="71"/>
      <c r="EU737" s="71"/>
      <c r="EV737" s="71"/>
      <c r="EW737" s="71"/>
      <c r="EX737" s="71"/>
      <c r="EY737" s="71"/>
      <c r="EZ737" s="71"/>
      <c r="FA737" s="71"/>
      <c r="FB737" s="71"/>
      <c r="FC737" s="71"/>
      <c r="FD737" s="71"/>
      <c r="FE737" s="71"/>
      <c r="FF737" s="71"/>
      <c r="FG737" s="71"/>
      <c r="FH737" s="71"/>
      <c r="FI737" s="71"/>
      <c r="FJ737" s="71"/>
      <c r="FK737" s="71"/>
      <c r="FL737" s="71"/>
    </row>
    <row r="738" spans="9:168" x14ac:dyDescent="0.2">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98"/>
      <c r="AG738" s="71"/>
      <c r="AH738" s="71"/>
      <c r="AI738" s="71"/>
      <c r="AJ738" s="71"/>
      <c r="AK738" s="71"/>
      <c r="AL738" s="98"/>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71"/>
      <c r="CW738" s="71"/>
      <c r="CX738" s="71"/>
      <c r="CY738" s="71"/>
      <c r="CZ738" s="71"/>
      <c r="DA738" s="71"/>
      <c r="DB738" s="71"/>
      <c r="DC738" s="71"/>
      <c r="DD738" s="71"/>
      <c r="DE738" s="71"/>
      <c r="DF738" s="71"/>
      <c r="DG738" s="71"/>
      <c r="DH738" s="71"/>
      <c r="DI738" s="71"/>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1"/>
      <c r="EI738" s="71"/>
      <c r="EJ738" s="71"/>
      <c r="EK738" s="71"/>
      <c r="EL738" s="71"/>
      <c r="EM738" s="71"/>
      <c r="EN738" s="71"/>
      <c r="EO738" s="71"/>
      <c r="EP738" s="71"/>
      <c r="EQ738" s="71"/>
      <c r="ER738" s="71"/>
      <c r="ES738" s="71"/>
      <c r="ET738" s="71"/>
      <c r="EU738" s="71"/>
      <c r="EV738" s="71"/>
      <c r="EW738" s="71"/>
      <c r="EX738" s="71"/>
      <c r="EY738" s="71"/>
      <c r="EZ738" s="71"/>
      <c r="FA738" s="71"/>
      <c r="FB738" s="71"/>
      <c r="FC738" s="71"/>
      <c r="FD738" s="71"/>
      <c r="FE738" s="71"/>
      <c r="FF738" s="71"/>
      <c r="FG738" s="71"/>
      <c r="FH738" s="71"/>
      <c r="FI738" s="71"/>
      <c r="FJ738" s="71"/>
      <c r="FK738" s="71"/>
      <c r="FL738" s="71"/>
    </row>
    <row r="739" spans="9:168" x14ac:dyDescent="0.2">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98"/>
      <c r="AG739" s="71"/>
      <c r="AH739" s="71"/>
      <c r="AI739" s="71"/>
      <c r="AJ739" s="71"/>
      <c r="AK739" s="71"/>
      <c r="AL739" s="98"/>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71"/>
      <c r="CW739" s="71"/>
      <c r="CX739" s="71"/>
      <c r="CY739" s="71"/>
      <c r="CZ739" s="71"/>
      <c r="DA739" s="71"/>
      <c r="DB739" s="71"/>
      <c r="DC739" s="71"/>
      <c r="DD739" s="71"/>
      <c r="DE739" s="71"/>
      <c r="DF739" s="71"/>
      <c r="DG739" s="71"/>
      <c r="DH739" s="71"/>
      <c r="DI739" s="71"/>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1"/>
      <c r="EI739" s="71"/>
      <c r="EJ739" s="71"/>
      <c r="EK739" s="71"/>
      <c r="EL739" s="71"/>
      <c r="EM739" s="71"/>
      <c r="EN739" s="71"/>
      <c r="EO739" s="71"/>
      <c r="EP739" s="71"/>
      <c r="EQ739" s="71"/>
      <c r="ER739" s="71"/>
      <c r="ES739" s="71"/>
      <c r="ET739" s="71"/>
      <c r="EU739" s="71"/>
      <c r="EV739" s="71"/>
      <c r="EW739" s="71"/>
      <c r="EX739" s="71"/>
      <c r="EY739" s="71"/>
      <c r="EZ739" s="71"/>
      <c r="FA739" s="71"/>
      <c r="FB739" s="71"/>
      <c r="FC739" s="71"/>
      <c r="FD739" s="71"/>
      <c r="FE739" s="71"/>
      <c r="FF739" s="71"/>
      <c r="FG739" s="71"/>
      <c r="FH739" s="71"/>
      <c r="FI739" s="71"/>
      <c r="FJ739" s="71"/>
      <c r="FK739" s="71"/>
      <c r="FL739" s="71"/>
    </row>
    <row r="740" spans="9:168" x14ac:dyDescent="0.2">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98"/>
      <c r="AG740" s="71"/>
      <c r="AH740" s="71"/>
      <c r="AI740" s="71"/>
      <c r="AJ740" s="71"/>
      <c r="AK740" s="71"/>
      <c r="AL740" s="98"/>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71"/>
      <c r="CW740" s="71"/>
      <c r="CX740" s="71"/>
      <c r="CY740" s="71"/>
      <c r="CZ740" s="71"/>
      <c r="DA740" s="71"/>
      <c r="DB740" s="71"/>
      <c r="DC740" s="71"/>
      <c r="DD740" s="71"/>
      <c r="DE740" s="71"/>
      <c r="DF740" s="71"/>
      <c r="DG740" s="71"/>
      <c r="DH740" s="71"/>
      <c r="DI740" s="71"/>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1"/>
      <c r="EI740" s="71"/>
      <c r="EJ740" s="71"/>
      <c r="EK740" s="71"/>
      <c r="EL740" s="71"/>
      <c r="EM740" s="71"/>
      <c r="EN740" s="71"/>
      <c r="EO740" s="71"/>
      <c r="EP740" s="71"/>
      <c r="EQ740" s="71"/>
      <c r="ER740" s="71"/>
      <c r="ES740" s="71"/>
      <c r="ET740" s="71"/>
      <c r="EU740" s="71"/>
      <c r="EV740" s="71"/>
      <c r="EW740" s="71"/>
      <c r="EX740" s="71"/>
      <c r="EY740" s="71"/>
      <c r="EZ740" s="71"/>
      <c r="FA740" s="71"/>
      <c r="FB740" s="71"/>
      <c r="FC740" s="71"/>
      <c r="FD740" s="71"/>
      <c r="FE740" s="71"/>
      <c r="FF740" s="71"/>
      <c r="FG740" s="71"/>
      <c r="FH740" s="71"/>
      <c r="FI740" s="71"/>
      <c r="FJ740" s="71"/>
      <c r="FK740" s="71"/>
      <c r="FL740" s="71"/>
    </row>
    <row r="741" spans="9:168" x14ac:dyDescent="0.2">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98"/>
      <c r="AG741" s="71"/>
      <c r="AH741" s="71"/>
      <c r="AI741" s="71"/>
      <c r="AJ741" s="71"/>
      <c r="AK741" s="71"/>
      <c r="AL741" s="98"/>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71"/>
      <c r="CW741" s="71"/>
      <c r="CX741" s="71"/>
      <c r="CY741" s="71"/>
      <c r="CZ741" s="71"/>
      <c r="DA741" s="71"/>
      <c r="DB741" s="71"/>
      <c r="DC741" s="71"/>
      <c r="DD741" s="71"/>
      <c r="DE741" s="71"/>
      <c r="DF741" s="71"/>
      <c r="DG741" s="71"/>
      <c r="DH741" s="71"/>
      <c r="DI741" s="71"/>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1"/>
      <c r="EI741" s="71"/>
      <c r="EJ741" s="71"/>
      <c r="EK741" s="71"/>
      <c r="EL741" s="71"/>
      <c r="EM741" s="71"/>
      <c r="EN741" s="71"/>
      <c r="EO741" s="71"/>
      <c r="EP741" s="71"/>
      <c r="EQ741" s="71"/>
      <c r="ER741" s="71"/>
      <c r="ES741" s="71"/>
      <c r="ET741" s="71"/>
      <c r="EU741" s="71"/>
      <c r="EV741" s="71"/>
      <c r="EW741" s="71"/>
      <c r="EX741" s="71"/>
      <c r="EY741" s="71"/>
      <c r="EZ741" s="71"/>
      <c r="FA741" s="71"/>
      <c r="FB741" s="71"/>
      <c r="FC741" s="71"/>
      <c r="FD741" s="71"/>
      <c r="FE741" s="71"/>
      <c r="FF741" s="71"/>
      <c r="FG741" s="71"/>
      <c r="FH741" s="71"/>
      <c r="FI741" s="71"/>
      <c r="FJ741" s="71"/>
      <c r="FK741" s="71"/>
      <c r="FL741" s="71"/>
    </row>
    <row r="742" spans="9:168" x14ac:dyDescent="0.2">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98"/>
      <c r="AG742" s="71"/>
      <c r="AH742" s="71"/>
      <c r="AI742" s="71"/>
      <c r="AJ742" s="71"/>
      <c r="AK742" s="71"/>
      <c r="AL742" s="98"/>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71"/>
      <c r="CW742" s="71"/>
      <c r="CX742" s="71"/>
      <c r="CY742" s="71"/>
      <c r="CZ742" s="71"/>
      <c r="DA742" s="71"/>
      <c r="DB742" s="71"/>
      <c r="DC742" s="71"/>
      <c r="DD742" s="71"/>
      <c r="DE742" s="71"/>
      <c r="DF742" s="71"/>
      <c r="DG742" s="71"/>
      <c r="DH742" s="71"/>
      <c r="DI742" s="71"/>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1"/>
      <c r="EI742" s="71"/>
      <c r="EJ742" s="71"/>
      <c r="EK742" s="71"/>
      <c r="EL742" s="71"/>
      <c r="EM742" s="71"/>
      <c r="EN742" s="71"/>
      <c r="EO742" s="71"/>
      <c r="EP742" s="71"/>
      <c r="EQ742" s="71"/>
      <c r="ER742" s="71"/>
      <c r="ES742" s="71"/>
      <c r="ET742" s="71"/>
      <c r="EU742" s="71"/>
      <c r="EV742" s="71"/>
      <c r="EW742" s="71"/>
      <c r="EX742" s="71"/>
      <c r="EY742" s="71"/>
      <c r="EZ742" s="71"/>
      <c r="FA742" s="71"/>
      <c r="FB742" s="71"/>
      <c r="FC742" s="71"/>
      <c r="FD742" s="71"/>
      <c r="FE742" s="71"/>
      <c r="FF742" s="71"/>
      <c r="FG742" s="71"/>
      <c r="FH742" s="71"/>
      <c r="FI742" s="71"/>
      <c r="FJ742" s="71"/>
      <c r="FK742" s="71"/>
      <c r="FL742" s="71"/>
    </row>
    <row r="743" spans="9:168" x14ac:dyDescent="0.2">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98"/>
      <c r="AG743" s="71"/>
      <c r="AH743" s="71"/>
      <c r="AI743" s="71"/>
      <c r="AJ743" s="71"/>
      <c r="AK743" s="71"/>
      <c r="AL743" s="98"/>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71"/>
      <c r="CW743" s="71"/>
      <c r="CX743" s="71"/>
      <c r="CY743" s="71"/>
      <c r="CZ743" s="71"/>
      <c r="DA743" s="71"/>
      <c r="DB743" s="71"/>
      <c r="DC743" s="71"/>
      <c r="DD743" s="71"/>
      <c r="DE743" s="71"/>
      <c r="DF743" s="71"/>
      <c r="DG743" s="71"/>
      <c r="DH743" s="71"/>
      <c r="DI743" s="71"/>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1"/>
      <c r="EI743" s="71"/>
      <c r="EJ743" s="71"/>
      <c r="EK743" s="71"/>
      <c r="EL743" s="71"/>
      <c r="EM743" s="71"/>
      <c r="EN743" s="71"/>
      <c r="EO743" s="71"/>
      <c r="EP743" s="71"/>
      <c r="EQ743" s="71"/>
      <c r="ER743" s="71"/>
      <c r="ES743" s="71"/>
      <c r="ET743" s="71"/>
      <c r="EU743" s="71"/>
      <c r="EV743" s="71"/>
      <c r="EW743" s="71"/>
      <c r="EX743" s="71"/>
      <c r="EY743" s="71"/>
      <c r="EZ743" s="71"/>
      <c r="FA743" s="71"/>
      <c r="FB743" s="71"/>
      <c r="FC743" s="71"/>
      <c r="FD743" s="71"/>
      <c r="FE743" s="71"/>
      <c r="FF743" s="71"/>
      <c r="FG743" s="71"/>
      <c r="FH743" s="71"/>
      <c r="FI743" s="71"/>
      <c r="FJ743" s="71"/>
      <c r="FK743" s="71"/>
      <c r="FL743" s="71"/>
    </row>
    <row r="744" spans="9:168" x14ac:dyDescent="0.2">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98"/>
      <c r="AG744" s="71"/>
      <c r="AH744" s="71"/>
      <c r="AI744" s="71"/>
      <c r="AJ744" s="71"/>
      <c r="AK744" s="71"/>
      <c r="AL744" s="98"/>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71"/>
      <c r="CW744" s="71"/>
      <c r="CX744" s="71"/>
      <c r="CY744" s="71"/>
      <c r="CZ744" s="71"/>
      <c r="DA744" s="71"/>
      <c r="DB744" s="71"/>
      <c r="DC744" s="71"/>
      <c r="DD744" s="71"/>
      <c r="DE744" s="71"/>
      <c r="DF744" s="71"/>
      <c r="DG744" s="71"/>
      <c r="DH744" s="71"/>
      <c r="DI744" s="71"/>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1"/>
      <c r="EI744" s="71"/>
      <c r="EJ744" s="71"/>
      <c r="EK744" s="71"/>
      <c r="EL744" s="71"/>
      <c r="EM744" s="71"/>
      <c r="EN744" s="71"/>
      <c r="EO744" s="71"/>
      <c r="EP744" s="71"/>
      <c r="EQ744" s="71"/>
      <c r="ER744" s="71"/>
      <c r="ES744" s="71"/>
      <c r="ET744" s="71"/>
      <c r="EU744" s="71"/>
      <c r="EV744" s="71"/>
      <c r="EW744" s="71"/>
      <c r="EX744" s="71"/>
      <c r="EY744" s="71"/>
      <c r="EZ744" s="71"/>
      <c r="FA744" s="71"/>
      <c r="FB744" s="71"/>
      <c r="FC744" s="71"/>
      <c r="FD744" s="71"/>
      <c r="FE744" s="71"/>
      <c r="FF744" s="71"/>
      <c r="FG744" s="71"/>
      <c r="FH744" s="71"/>
      <c r="FI744" s="71"/>
      <c r="FJ744" s="71"/>
      <c r="FK744" s="71"/>
      <c r="FL744" s="71"/>
    </row>
    <row r="745" spans="9:168" x14ac:dyDescent="0.2">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98"/>
      <c r="AG745" s="71"/>
      <c r="AH745" s="71"/>
      <c r="AI745" s="71"/>
      <c r="AJ745" s="71"/>
      <c r="AK745" s="71"/>
      <c r="AL745" s="98"/>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71"/>
      <c r="CW745" s="71"/>
      <c r="CX745" s="71"/>
      <c r="CY745" s="71"/>
      <c r="CZ745" s="71"/>
      <c r="DA745" s="71"/>
      <c r="DB745" s="71"/>
      <c r="DC745" s="71"/>
      <c r="DD745" s="71"/>
      <c r="DE745" s="71"/>
      <c r="DF745" s="71"/>
      <c r="DG745" s="71"/>
      <c r="DH745" s="71"/>
      <c r="DI745" s="71"/>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1"/>
      <c r="EI745" s="71"/>
      <c r="EJ745" s="71"/>
      <c r="EK745" s="71"/>
      <c r="EL745" s="71"/>
      <c r="EM745" s="71"/>
      <c r="EN745" s="71"/>
      <c r="EO745" s="71"/>
      <c r="EP745" s="71"/>
      <c r="EQ745" s="71"/>
      <c r="ER745" s="71"/>
      <c r="ES745" s="71"/>
      <c r="ET745" s="71"/>
      <c r="EU745" s="71"/>
      <c r="EV745" s="71"/>
      <c r="EW745" s="71"/>
      <c r="EX745" s="71"/>
      <c r="EY745" s="71"/>
      <c r="EZ745" s="71"/>
      <c r="FA745" s="71"/>
      <c r="FB745" s="71"/>
      <c r="FC745" s="71"/>
      <c r="FD745" s="71"/>
      <c r="FE745" s="71"/>
      <c r="FF745" s="71"/>
      <c r="FG745" s="71"/>
      <c r="FH745" s="71"/>
      <c r="FI745" s="71"/>
      <c r="FJ745" s="71"/>
      <c r="FK745" s="71"/>
      <c r="FL745" s="71"/>
    </row>
    <row r="746" spans="9:168" x14ac:dyDescent="0.2">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98"/>
      <c r="AG746" s="71"/>
      <c r="AH746" s="71"/>
      <c r="AI746" s="71"/>
      <c r="AJ746" s="71"/>
      <c r="AK746" s="71"/>
      <c r="AL746" s="98"/>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71"/>
      <c r="CW746" s="71"/>
      <c r="CX746" s="71"/>
      <c r="CY746" s="71"/>
      <c r="CZ746" s="71"/>
      <c r="DA746" s="71"/>
      <c r="DB746" s="71"/>
      <c r="DC746" s="71"/>
      <c r="DD746" s="71"/>
      <c r="DE746" s="71"/>
      <c r="DF746" s="71"/>
      <c r="DG746" s="71"/>
      <c r="DH746" s="71"/>
      <c r="DI746" s="71"/>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1"/>
      <c r="EI746" s="71"/>
      <c r="EJ746" s="71"/>
      <c r="EK746" s="71"/>
      <c r="EL746" s="71"/>
      <c r="EM746" s="71"/>
      <c r="EN746" s="71"/>
      <c r="EO746" s="71"/>
      <c r="EP746" s="71"/>
      <c r="EQ746" s="71"/>
      <c r="ER746" s="71"/>
      <c r="ES746" s="71"/>
      <c r="ET746" s="71"/>
      <c r="EU746" s="71"/>
      <c r="EV746" s="71"/>
      <c r="EW746" s="71"/>
      <c r="EX746" s="71"/>
      <c r="EY746" s="71"/>
      <c r="EZ746" s="71"/>
      <c r="FA746" s="71"/>
      <c r="FB746" s="71"/>
      <c r="FC746" s="71"/>
      <c r="FD746" s="71"/>
      <c r="FE746" s="71"/>
      <c r="FF746" s="71"/>
      <c r="FG746" s="71"/>
      <c r="FH746" s="71"/>
      <c r="FI746" s="71"/>
      <c r="FJ746" s="71"/>
      <c r="FK746" s="71"/>
      <c r="FL746" s="71"/>
    </row>
    <row r="747" spans="9:168" x14ac:dyDescent="0.2">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98"/>
      <c r="AG747" s="71"/>
      <c r="AH747" s="71"/>
      <c r="AI747" s="71"/>
      <c r="AJ747" s="71"/>
      <c r="AK747" s="71"/>
      <c r="AL747" s="98"/>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71"/>
      <c r="CW747" s="71"/>
      <c r="CX747" s="71"/>
      <c r="CY747" s="71"/>
      <c r="CZ747" s="71"/>
      <c r="DA747" s="71"/>
      <c r="DB747" s="71"/>
      <c r="DC747" s="71"/>
      <c r="DD747" s="71"/>
      <c r="DE747" s="71"/>
      <c r="DF747" s="71"/>
      <c r="DG747" s="71"/>
      <c r="DH747" s="71"/>
      <c r="DI747" s="71"/>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1"/>
      <c r="EI747" s="71"/>
      <c r="EJ747" s="71"/>
      <c r="EK747" s="71"/>
      <c r="EL747" s="71"/>
      <c r="EM747" s="71"/>
      <c r="EN747" s="71"/>
      <c r="EO747" s="71"/>
      <c r="EP747" s="71"/>
      <c r="EQ747" s="71"/>
      <c r="ER747" s="71"/>
      <c r="ES747" s="71"/>
      <c r="ET747" s="71"/>
      <c r="EU747" s="71"/>
      <c r="EV747" s="71"/>
      <c r="EW747" s="71"/>
      <c r="EX747" s="71"/>
      <c r="EY747" s="71"/>
      <c r="EZ747" s="71"/>
      <c r="FA747" s="71"/>
      <c r="FB747" s="71"/>
      <c r="FC747" s="71"/>
      <c r="FD747" s="71"/>
      <c r="FE747" s="71"/>
      <c r="FF747" s="71"/>
      <c r="FG747" s="71"/>
      <c r="FH747" s="71"/>
      <c r="FI747" s="71"/>
      <c r="FJ747" s="71"/>
      <c r="FK747" s="71"/>
      <c r="FL747" s="71"/>
    </row>
    <row r="748" spans="9:168" x14ac:dyDescent="0.2">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98"/>
      <c r="AG748" s="71"/>
      <c r="AH748" s="71"/>
      <c r="AI748" s="71"/>
      <c r="AJ748" s="71"/>
      <c r="AK748" s="71"/>
      <c r="AL748" s="98"/>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71"/>
      <c r="CW748" s="71"/>
      <c r="CX748" s="71"/>
      <c r="CY748" s="71"/>
      <c r="CZ748" s="71"/>
      <c r="DA748" s="71"/>
      <c r="DB748" s="71"/>
      <c r="DC748" s="71"/>
      <c r="DD748" s="71"/>
      <c r="DE748" s="71"/>
      <c r="DF748" s="71"/>
      <c r="DG748" s="71"/>
      <c r="DH748" s="71"/>
      <c r="DI748" s="71"/>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1"/>
      <c r="EI748" s="71"/>
      <c r="EJ748" s="71"/>
      <c r="EK748" s="71"/>
      <c r="EL748" s="71"/>
      <c r="EM748" s="71"/>
      <c r="EN748" s="71"/>
      <c r="EO748" s="71"/>
      <c r="EP748" s="71"/>
      <c r="EQ748" s="71"/>
      <c r="ER748" s="71"/>
      <c r="ES748" s="71"/>
      <c r="ET748" s="71"/>
      <c r="EU748" s="71"/>
      <c r="EV748" s="71"/>
      <c r="EW748" s="71"/>
      <c r="EX748" s="71"/>
      <c r="EY748" s="71"/>
      <c r="EZ748" s="71"/>
      <c r="FA748" s="71"/>
      <c r="FB748" s="71"/>
      <c r="FC748" s="71"/>
      <c r="FD748" s="71"/>
      <c r="FE748" s="71"/>
      <c r="FF748" s="71"/>
      <c r="FG748" s="71"/>
      <c r="FH748" s="71"/>
      <c r="FI748" s="71"/>
      <c r="FJ748" s="71"/>
      <c r="FK748" s="71"/>
      <c r="FL748" s="71"/>
    </row>
    <row r="749" spans="9:168" x14ac:dyDescent="0.2">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98"/>
      <c r="AG749" s="71"/>
      <c r="AH749" s="71"/>
      <c r="AI749" s="71"/>
      <c r="AJ749" s="71"/>
      <c r="AK749" s="71"/>
      <c r="AL749" s="98"/>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71"/>
      <c r="CW749" s="71"/>
      <c r="CX749" s="71"/>
      <c r="CY749" s="71"/>
      <c r="CZ749" s="71"/>
      <c r="DA749" s="71"/>
      <c r="DB749" s="71"/>
      <c r="DC749" s="71"/>
      <c r="DD749" s="71"/>
      <c r="DE749" s="71"/>
      <c r="DF749" s="71"/>
      <c r="DG749" s="71"/>
      <c r="DH749" s="71"/>
      <c r="DI749" s="71"/>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1"/>
      <c r="EI749" s="71"/>
      <c r="EJ749" s="71"/>
      <c r="EK749" s="71"/>
      <c r="EL749" s="71"/>
      <c r="EM749" s="71"/>
      <c r="EN749" s="71"/>
      <c r="EO749" s="71"/>
      <c r="EP749" s="71"/>
      <c r="EQ749" s="71"/>
      <c r="ER749" s="71"/>
      <c r="ES749" s="71"/>
      <c r="ET749" s="71"/>
      <c r="EU749" s="71"/>
      <c r="EV749" s="71"/>
      <c r="EW749" s="71"/>
      <c r="EX749" s="71"/>
      <c r="EY749" s="71"/>
      <c r="EZ749" s="71"/>
      <c r="FA749" s="71"/>
      <c r="FB749" s="71"/>
      <c r="FC749" s="71"/>
      <c r="FD749" s="71"/>
      <c r="FE749" s="71"/>
      <c r="FF749" s="71"/>
      <c r="FG749" s="71"/>
      <c r="FH749" s="71"/>
      <c r="FI749" s="71"/>
      <c r="FJ749" s="71"/>
      <c r="FK749" s="71"/>
      <c r="FL749" s="71"/>
    </row>
    <row r="750" spans="9:168" x14ac:dyDescent="0.2">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98"/>
      <c r="AG750" s="71"/>
      <c r="AH750" s="71"/>
      <c r="AI750" s="71"/>
      <c r="AJ750" s="71"/>
      <c r="AK750" s="71"/>
      <c r="AL750" s="98"/>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71"/>
      <c r="CW750" s="71"/>
      <c r="CX750" s="71"/>
      <c r="CY750" s="71"/>
      <c r="CZ750" s="71"/>
      <c r="DA750" s="71"/>
      <c r="DB750" s="71"/>
      <c r="DC750" s="71"/>
      <c r="DD750" s="71"/>
      <c r="DE750" s="71"/>
      <c r="DF750" s="71"/>
      <c r="DG750" s="71"/>
      <c r="DH750" s="71"/>
      <c r="DI750" s="71"/>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1"/>
      <c r="EI750" s="71"/>
      <c r="EJ750" s="71"/>
      <c r="EK750" s="71"/>
      <c r="EL750" s="71"/>
      <c r="EM750" s="71"/>
      <c r="EN750" s="71"/>
      <c r="EO750" s="71"/>
      <c r="EP750" s="71"/>
      <c r="EQ750" s="71"/>
      <c r="ER750" s="71"/>
      <c r="ES750" s="71"/>
      <c r="ET750" s="71"/>
      <c r="EU750" s="71"/>
      <c r="EV750" s="71"/>
      <c r="EW750" s="71"/>
      <c r="EX750" s="71"/>
      <c r="EY750" s="71"/>
      <c r="EZ750" s="71"/>
      <c r="FA750" s="71"/>
      <c r="FB750" s="71"/>
      <c r="FC750" s="71"/>
      <c r="FD750" s="71"/>
      <c r="FE750" s="71"/>
      <c r="FF750" s="71"/>
      <c r="FG750" s="71"/>
      <c r="FH750" s="71"/>
      <c r="FI750" s="71"/>
      <c r="FJ750" s="71"/>
      <c r="FK750" s="71"/>
      <c r="FL750" s="71"/>
    </row>
    <row r="751" spans="9:168" x14ac:dyDescent="0.2">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98"/>
      <c r="AG751" s="71"/>
      <c r="AH751" s="71"/>
      <c r="AI751" s="71"/>
      <c r="AJ751" s="71"/>
      <c r="AK751" s="71"/>
      <c r="AL751" s="98"/>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71"/>
      <c r="CW751" s="71"/>
      <c r="CX751" s="71"/>
      <c r="CY751" s="71"/>
      <c r="CZ751" s="71"/>
      <c r="DA751" s="71"/>
      <c r="DB751" s="71"/>
      <c r="DC751" s="71"/>
      <c r="DD751" s="71"/>
      <c r="DE751" s="71"/>
      <c r="DF751" s="71"/>
      <c r="DG751" s="71"/>
      <c r="DH751" s="71"/>
      <c r="DI751" s="71"/>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1"/>
      <c r="EI751" s="71"/>
      <c r="EJ751" s="71"/>
      <c r="EK751" s="71"/>
      <c r="EL751" s="71"/>
      <c r="EM751" s="71"/>
      <c r="EN751" s="71"/>
      <c r="EO751" s="71"/>
      <c r="EP751" s="71"/>
      <c r="EQ751" s="71"/>
      <c r="ER751" s="71"/>
      <c r="ES751" s="71"/>
      <c r="ET751" s="71"/>
      <c r="EU751" s="71"/>
      <c r="EV751" s="71"/>
      <c r="EW751" s="71"/>
      <c r="EX751" s="71"/>
      <c r="EY751" s="71"/>
      <c r="EZ751" s="71"/>
      <c r="FA751" s="71"/>
      <c r="FB751" s="71"/>
      <c r="FC751" s="71"/>
      <c r="FD751" s="71"/>
      <c r="FE751" s="71"/>
      <c r="FF751" s="71"/>
      <c r="FG751" s="71"/>
      <c r="FH751" s="71"/>
      <c r="FI751" s="71"/>
      <c r="FJ751" s="71"/>
      <c r="FK751" s="71"/>
      <c r="FL751" s="71"/>
    </row>
    <row r="752" spans="9:168" x14ac:dyDescent="0.2">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98"/>
      <c r="AG752" s="71"/>
      <c r="AH752" s="71"/>
      <c r="AI752" s="71"/>
      <c r="AJ752" s="71"/>
      <c r="AK752" s="71"/>
      <c r="AL752" s="98"/>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71"/>
      <c r="CW752" s="71"/>
      <c r="CX752" s="71"/>
      <c r="CY752" s="71"/>
      <c r="CZ752" s="71"/>
      <c r="DA752" s="71"/>
      <c r="DB752" s="71"/>
      <c r="DC752" s="71"/>
      <c r="DD752" s="71"/>
      <c r="DE752" s="71"/>
      <c r="DF752" s="71"/>
      <c r="DG752" s="71"/>
      <c r="DH752" s="71"/>
      <c r="DI752" s="71"/>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1"/>
      <c r="EI752" s="71"/>
      <c r="EJ752" s="71"/>
      <c r="EK752" s="71"/>
      <c r="EL752" s="71"/>
      <c r="EM752" s="71"/>
      <c r="EN752" s="71"/>
      <c r="EO752" s="71"/>
      <c r="EP752" s="71"/>
      <c r="EQ752" s="71"/>
      <c r="ER752" s="71"/>
      <c r="ES752" s="71"/>
      <c r="ET752" s="71"/>
      <c r="EU752" s="71"/>
      <c r="EV752" s="71"/>
      <c r="EW752" s="71"/>
      <c r="EX752" s="71"/>
      <c r="EY752" s="71"/>
      <c r="EZ752" s="71"/>
      <c r="FA752" s="71"/>
      <c r="FB752" s="71"/>
      <c r="FC752" s="71"/>
      <c r="FD752" s="71"/>
      <c r="FE752" s="71"/>
      <c r="FF752" s="71"/>
      <c r="FG752" s="71"/>
      <c r="FH752" s="71"/>
      <c r="FI752" s="71"/>
      <c r="FJ752" s="71"/>
      <c r="FK752" s="71"/>
      <c r="FL752" s="71"/>
    </row>
    <row r="753" spans="9:168" x14ac:dyDescent="0.2">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98"/>
      <c r="AG753" s="71"/>
      <c r="AH753" s="71"/>
      <c r="AI753" s="71"/>
      <c r="AJ753" s="71"/>
      <c r="AK753" s="71"/>
      <c r="AL753" s="98"/>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71"/>
      <c r="CW753" s="71"/>
      <c r="CX753" s="71"/>
      <c r="CY753" s="71"/>
      <c r="CZ753" s="71"/>
      <c r="DA753" s="71"/>
      <c r="DB753" s="71"/>
      <c r="DC753" s="71"/>
      <c r="DD753" s="71"/>
      <c r="DE753" s="71"/>
      <c r="DF753" s="71"/>
      <c r="DG753" s="71"/>
      <c r="DH753" s="71"/>
      <c r="DI753" s="71"/>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1"/>
      <c r="EI753" s="71"/>
      <c r="EJ753" s="71"/>
      <c r="EK753" s="71"/>
      <c r="EL753" s="71"/>
      <c r="EM753" s="71"/>
      <c r="EN753" s="71"/>
      <c r="EO753" s="71"/>
      <c r="EP753" s="71"/>
      <c r="EQ753" s="71"/>
      <c r="ER753" s="71"/>
      <c r="ES753" s="71"/>
      <c r="ET753" s="71"/>
      <c r="EU753" s="71"/>
      <c r="EV753" s="71"/>
      <c r="EW753" s="71"/>
      <c r="EX753" s="71"/>
      <c r="EY753" s="71"/>
      <c r="EZ753" s="71"/>
      <c r="FA753" s="71"/>
      <c r="FB753" s="71"/>
      <c r="FC753" s="71"/>
      <c r="FD753" s="71"/>
      <c r="FE753" s="71"/>
      <c r="FF753" s="71"/>
      <c r="FG753" s="71"/>
      <c r="FH753" s="71"/>
      <c r="FI753" s="71"/>
      <c r="FJ753" s="71"/>
      <c r="FK753" s="71"/>
      <c r="FL753" s="71"/>
    </row>
    <row r="754" spans="9:168" x14ac:dyDescent="0.2">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98"/>
      <c r="AG754" s="71"/>
      <c r="AH754" s="71"/>
      <c r="AI754" s="71"/>
      <c r="AJ754" s="71"/>
      <c r="AK754" s="71"/>
      <c r="AL754" s="98"/>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71"/>
      <c r="CW754" s="71"/>
      <c r="CX754" s="71"/>
      <c r="CY754" s="71"/>
      <c r="CZ754" s="71"/>
      <c r="DA754" s="71"/>
      <c r="DB754" s="71"/>
      <c r="DC754" s="71"/>
      <c r="DD754" s="71"/>
      <c r="DE754" s="71"/>
      <c r="DF754" s="71"/>
      <c r="DG754" s="71"/>
      <c r="DH754" s="71"/>
      <c r="DI754" s="71"/>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1"/>
      <c r="EI754" s="71"/>
      <c r="EJ754" s="71"/>
      <c r="EK754" s="71"/>
      <c r="EL754" s="71"/>
      <c r="EM754" s="71"/>
      <c r="EN754" s="71"/>
      <c r="EO754" s="71"/>
      <c r="EP754" s="71"/>
      <c r="EQ754" s="71"/>
      <c r="ER754" s="71"/>
      <c r="ES754" s="71"/>
      <c r="ET754" s="71"/>
      <c r="EU754" s="71"/>
      <c r="EV754" s="71"/>
      <c r="EW754" s="71"/>
      <c r="EX754" s="71"/>
      <c r="EY754" s="71"/>
      <c r="EZ754" s="71"/>
      <c r="FA754" s="71"/>
      <c r="FB754" s="71"/>
      <c r="FC754" s="71"/>
      <c r="FD754" s="71"/>
      <c r="FE754" s="71"/>
      <c r="FF754" s="71"/>
      <c r="FG754" s="71"/>
      <c r="FH754" s="71"/>
      <c r="FI754" s="71"/>
      <c r="FJ754" s="71"/>
      <c r="FK754" s="71"/>
      <c r="FL754" s="71"/>
    </row>
    <row r="755" spans="9:168" x14ac:dyDescent="0.2">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98"/>
      <c r="AG755" s="71"/>
      <c r="AH755" s="71"/>
      <c r="AI755" s="71"/>
      <c r="AJ755" s="71"/>
      <c r="AK755" s="71"/>
      <c r="AL755" s="98"/>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71"/>
      <c r="CW755" s="71"/>
      <c r="CX755" s="71"/>
      <c r="CY755" s="71"/>
      <c r="CZ755" s="71"/>
      <c r="DA755" s="71"/>
      <c r="DB755" s="71"/>
      <c r="DC755" s="71"/>
      <c r="DD755" s="71"/>
      <c r="DE755" s="71"/>
      <c r="DF755" s="71"/>
      <c r="DG755" s="71"/>
      <c r="DH755" s="71"/>
      <c r="DI755" s="71"/>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1"/>
      <c r="EI755" s="71"/>
      <c r="EJ755" s="71"/>
      <c r="EK755" s="71"/>
      <c r="EL755" s="71"/>
      <c r="EM755" s="71"/>
      <c r="EN755" s="71"/>
      <c r="EO755" s="71"/>
      <c r="EP755" s="71"/>
      <c r="EQ755" s="71"/>
      <c r="ER755" s="71"/>
      <c r="ES755" s="71"/>
      <c r="ET755" s="71"/>
      <c r="EU755" s="71"/>
      <c r="EV755" s="71"/>
      <c r="EW755" s="71"/>
      <c r="EX755" s="71"/>
      <c r="EY755" s="71"/>
      <c r="EZ755" s="71"/>
      <c r="FA755" s="71"/>
      <c r="FB755" s="71"/>
      <c r="FC755" s="71"/>
      <c r="FD755" s="71"/>
      <c r="FE755" s="71"/>
      <c r="FF755" s="71"/>
      <c r="FG755" s="71"/>
      <c r="FH755" s="71"/>
      <c r="FI755" s="71"/>
      <c r="FJ755" s="71"/>
      <c r="FK755" s="71"/>
      <c r="FL755" s="71"/>
    </row>
    <row r="756" spans="9:168" x14ac:dyDescent="0.2">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98"/>
      <c r="AG756" s="71"/>
      <c r="AH756" s="71"/>
      <c r="AI756" s="71"/>
      <c r="AJ756" s="71"/>
      <c r="AK756" s="71"/>
      <c r="AL756" s="98"/>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71"/>
      <c r="CW756" s="71"/>
      <c r="CX756" s="71"/>
      <c r="CY756" s="71"/>
      <c r="CZ756" s="71"/>
      <c r="DA756" s="71"/>
      <c r="DB756" s="71"/>
      <c r="DC756" s="71"/>
      <c r="DD756" s="71"/>
      <c r="DE756" s="71"/>
      <c r="DF756" s="71"/>
      <c r="DG756" s="71"/>
      <c r="DH756" s="71"/>
      <c r="DI756" s="71"/>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1"/>
      <c r="EI756" s="71"/>
      <c r="EJ756" s="71"/>
      <c r="EK756" s="71"/>
      <c r="EL756" s="71"/>
      <c r="EM756" s="71"/>
      <c r="EN756" s="71"/>
      <c r="EO756" s="71"/>
      <c r="EP756" s="71"/>
      <c r="EQ756" s="71"/>
      <c r="ER756" s="71"/>
      <c r="ES756" s="71"/>
      <c r="ET756" s="71"/>
      <c r="EU756" s="71"/>
      <c r="EV756" s="71"/>
      <c r="EW756" s="71"/>
      <c r="EX756" s="71"/>
      <c r="EY756" s="71"/>
      <c r="EZ756" s="71"/>
      <c r="FA756" s="71"/>
      <c r="FB756" s="71"/>
      <c r="FC756" s="71"/>
      <c r="FD756" s="71"/>
      <c r="FE756" s="71"/>
      <c r="FF756" s="71"/>
      <c r="FG756" s="71"/>
      <c r="FH756" s="71"/>
      <c r="FI756" s="71"/>
      <c r="FJ756" s="71"/>
      <c r="FK756" s="71"/>
      <c r="FL756" s="71"/>
    </row>
    <row r="757" spans="9:168" x14ac:dyDescent="0.2">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98"/>
      <c r="AG757" s="71"/>
      <c r="AH757" s="71"/>
      <c r="AI757" s="71"/>
      <c r="AJ757" s="71"/>
      <c r="AK757" s="71"/>
      <c r="AL757" s="98"/>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71"/>
      <c r="CW757" s="71"/>
      <c r="CX757" s="71"/>
      <c r="CY757" s="71"/>
      <c r="CZ757" s="71"/>
      <c r="DA757" s="71"/>
      <c r="DB757" s="71"/>
      <c r="DC757" s="71"/>
      <c r="DD757" s="71"/>
      <c r="DE757" s="71"/>
      <c r="DF757" s="71"/>
      <c r="DG757" s="71"/>
      <c r="DH757" s="71"/>
      <c r="DI757" s="71"/>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1"/>
      <c r="EI757" s="71"/>
      <c r="EJ757" s="71"/>
      <c r="EK757" s="71"/>
      <c r="EL757" s="71"/>
      <c r="EM757" s="71"/>
      <c r="EN757" s="71"/>
      <c r="EO757" s="71"/>
      <c r="EP757" s="71"/>
      <c r="EQ757" s="71"/>
      <c r="ER757" s="71"/>
      <c r="ES757" s="71"/>
      <c r="ET757" s="71"/>
      <c r="EU757" s="71"/>
      <c r="EV757" s="71"/>
      <c r="EW757" s="71"/>
      <c r="EX757" s="71"/>
      <c r="EY757" s="71"/>
      <c r="EZ757" s="71"/>
      <c r="FA757" s="71"/>
      <c r="FB757" s="71"/>
      <c r="FC757" s="71"/>
      <c r="FD757" s="71"/>
      <c r="FE757" s="71"/>
      <c r="FF757" s="71"/>
      <c r="FG757" s="71"/>
      <c r="FH757" s="71"/>
      <c r="FI757" s="71"/>
      <c r="FJ757" s="71"/>
      <c r="FK757" s="71"/>
      <c r="FL757" s="71"/>
    </row>
    <row r="758" spans="9:168" x14ac:dyDescent="0.2">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98"/>
      <c r="AG758" s="71"/>
      <c r="AH758" s="71"/>
      <c r="AI758" s="71"/>
      <c r="AJ758" s="71"/>
      <c r="AK758" s="71"/>
      <c r="AL758" s="98"/>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71"/>
      <c r="CW758" s="71"/>
      <c r="CX758" s="71"/>
      <c r="CY758" s="71"/>
      <c r="CZ758" s="71"/>
      <c r="DA758" s="71"/>
      <c r="DB758" s="71"/>
      <c r="DC758" s="71"/>
      <c r="DD758" s="71"/>
      <c r="DE758" s="71"/>
      <c r="DF758" s="71"/>
      <c r="DG758" s="71"/>
      <c r="DH758" s="71"/>
      <c r="DI758" s="71"/>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1"/>
      <c r="EI758" s="71"/>
      <c r="EJ758" s="71"/>
      <c r="EK758" s="71"/>
      <c r="EL758" s="71"/>
      <c r="EM758" s="71"/>
      <c r="EN758" s="71"/>
      <c r="EO758" s="71"/>
      <c r="EP758" s="71"/>
      <c r="EQ758" s="71"/>
      <c r="ER758" s="71"/>
      <c r="ES758" s="71"/>
      <c r="ET758" s="71"/>
      <c r="EU758" s="71"/>
      <c r="EV758" s="71"/>
      <c r="EW758" s="71"/>
      <c r="EX758" s="71"/>
      <c r="EY758" s="71"/>
      <c r="EZ758" s="71"/>
      <c r="FA758" s="71"/>
      <c r="FB758" s="71"/>
      <c r="FC758" s="71"/>
      <c r="FD758" s="71"/>
      <c r="FE758" s="71"/>
      <c r="FF758" s="71"/>
      <c r="FG758" s="71"/>
      <c r="FH758" s="71"/>
      <c r="FI758" s="71"/>
      <c r="FJ758" s="71"/>
      <c r="FK758" s="71"/>
      <c r="FL758" s="71"/>
    </row>
    <row r="759" spans="9:168" x14ac:dyDescent="0.2">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98"/>
      <c r="AG759" s="71"/>
      <c r="AH759" s="71"/>
      <c r="AI759" s="71"/>
      <c r="AJ759" s="71"/>
      <c r="AK759" s="71"/>
      <c r="AL759" s="98"/>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71"/>
      <c r="CW759" s="71"/>
      <c r="CX759" s="71"/>
      <c r="CY759" s="71"/>
      <c r="CZ759" s="71"/>
      <c r="DA759" s="71"/>
      <c r="DB759" s="71"/>
      <c r="DC759" s="71"/>
      <c r="DD759" s="71"/>
      <c r="DE759" s="71"/>
      <c r="DF759" s="71"/>
      <c r="DG759" s="71"/>
      <c r="DH759" s="71"/>
      <c r="DI759" s="71"/>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1"/>
      <c r="EI759" s="71"/>
      <c r="EJ759" s="71"/>
      <c r="EK759" s="71"/>
      <c r="EL759" s="71"/>
      <c r="EM759" s="71"/>
      <c r="EN759" s="71"/>
      <c r="EO759" s="71"/>
      <c r="EP759" s="71"/>
      <c r="EQ759" s="71"/>
      <c r="ER759" s="71"/>
      <c r="ES759" s="71"/>
      <c r="ET759" s="71"/>
      <c r="EU759" s="71"/>
      <c r="EV759" s="71"/>
      <c r="EW759" s="71"/>
      <c r="EX759" s="71"/>
      <c r="EY759" s="71"/>
      <c r="EZ759" s="71"/>
      <c r="FA759" s="71"/>
      <c r="FB759" s="71"/>
      <c r="FC759" s="71"/>
      <c r="FD759" s="71"/>
      <c r="FE759" s="71"/>
      <c r="FF759" s="71"/>
      <c r="FG759" s="71"/>
      <c r="FH759" s="71"/>
      <c r="FI759" s="71"/>
      <c r="FJ759" s="71"/>
      <c r="FK759" s="71"/>
      <c r="FL759" s="71"/>
    </row>
    <row r="760" spans="9:168" x14ac:dyDescent="0.2">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98"/>
      <c r="AG760" s="71"/>
      <c r="AH760" s="71"/>
      <c r="AI760" s="71"/>
      <c r="AJ760" s="71"/>
      <c r="AK760" s="71"/>
      <c r="AL760" s="98"/>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71"/>
      <c r="CW760" s="71"/>
      <c r="CX760" s="71"/>
      <c r="CY760" s="71"/>
      <c r="CZ760" s="71"/>
      <c r="DA760" s="71"/>
      <c r="DB760" s="71"/>
      <c r="DC760" s="71"/>
      <c r="DD760" s="71"/>
      <c r="DE760" s="71"/>
      <c r="DF760" s="71"/>
      <c r="DG760" s="71"/>
      <c r="DH760" s="71"/>
      <c r="DI760" s="71"/>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1"/>
      <c r="EI760" s="71"/>
      <c r="EJ760" s="71"/>
      <c r="EK760" s="71"/>
      <c r="EL760" s="71"/>
      <c r="EM760" s="71"/>
      <c r="EN760" s="71"/>
      <c r="EO760" s="71"/>
      <c r="EP760" s="71"/>
      <c r="EQ760" s="71"/>
      <c r="ER760" s="71"/>
      <c r="ES760" s="71"/>
      <c r="ET760" s="71"/>
      <c r="EU760" s="71"/>
      <c r="EV760" s="71"/>
      <c r="EW760" s="71"/>
      <c r="EX760" s="71"/>
      <c r="EY760" s="71"/>
      <c r="EZ760" s="71"/>
      <c r="FA760" s="71"/>
      <c r="FB760" s="71"/>
      <c r="FC760" s="71"/>
      <c r="FD760" s="71"/>
      <c r="FE760" s="71"/>
      <c r="FF760" s="71"/>
      <c r="FG760" s="71"/>
      <c r="FH760" s="71"/>
      <c r="FI760" s="71"/>
      <c r="FJ760" s="71"/>
      <c r="FK760" s="71"/>
      <c r="FL760" s="71"/>
    </row>
    <row r="761" spans="9:168" x14ac:dyDescent="0.2">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98"/>
      <c r="AG761" s="71"/>
      <c r="AH761" s="71"/>
      <c r="AI761" s="71"/>
      <c r="AJ761" s="71"/>
      <c r="AK761" s="71"/>
      <c r="AL761" s="98"/>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71"/>
      <c r="CW761" s="71"/>
      <c r="CX761" s="71"/>
      <c r="CY761" s="71"/>
      <c r="CZ761" s="71"/>
      <c r="DA761" s="71"/>
      <c r="DB761" s="71"/>
      <c r="DC761" s="71"/>
      <c r="DD761" s="71"/>
      <c r="DE761" s="71"/>
      <c r="DF761" s="71"/>
      <c r="DG761" s="71"/>
      <c r="DH761" s="71"/>
      <c r="DI761" s="71"/>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1"/>
      <c r="EI761" s="71"/>
      <c r="EJ761" s="71"/>
      <c r="EK761" s="71"/>
      <c r="EL761" s="71"/>
      <c r="EM761" s="71"/>
      <c r="EN761" s="71"/>
      <c r="EO761" s="71"/>
      <c r="EP761" s="71"/>
      <c r="EQ761" s="71"/>
      <c r="ER761" s="71"/>
      <c r="ES761" s="71"/>
      <c r="ET761" s="71"/>
      <c r="EU761" s="71"/>
      <c r="EV761" s="71"/>
      <c r="EW761" s="71"/>
      <c r="EX761" s="71"/>
      <c r="EY761" s="71"/>
      <c r="EZ761" s="71"/>
      <c r="FA761" s="71"/>
      <c r="FB761" s="71"/>
      <c r="FC761" s="71"/>
      <c r="FD761" s="71"/>
      <c r="FE761" s="71"/>
      <c r="FF761" s="71"/>
      <c r="FG761" s="71"/>
      <c r="FH761" s="71"/>
      <c r="FI761" s="71"/>
      <c r="FJ761" s="71"/>
      <c r="FK761" s="71"/>
      <c r="FL761" s="71"/>
    </row>
    <row r="762" spans="9:168" x14ac:dyDescent="0.2">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98"/>
      <c r="AG762" s="71"/>
      <c r="AH762" s="71"/>
      <c r="AI762" s="71"/>
      <c r="AJ762" s="71"/>
      <c r="AK762" s="71"/>
      <c r="AL762" s="98"/>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71"/>
      <c r="CW762" s="71"/>
      <c r="CX762" s="71"/>
      <c r="CY762" s="71"/>
      <c r="CZ762" s="71"/>
      <c r="DA762" s="71"/>
      <c r="DB762" s="71"/>
      <c r="DC762" s="71"/>
      <c r="DD762" s="71"/>
      <c r="DE762" s="71"/>
      <c r="DF762" s="71"/>
      <c r="DG762" s="71"/>
      <c r="DH762" s="71"/>
      <c r="DI762" s="71"/>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1"/>
      <c r="EI762" s="71"/>
      <c r="EJ762" s="71"/>
      <c r="EK762" s="71"/>
      <c r="EL762" s="71"/>
      <c r="EM762" s="71"/>
      <c r="EN762" s="71"/>
      <c r="EO762" s="71"/>
      <c r="EP762" s="71"/>
      <c r="EQ762" s="71"/>
      <c r="ER762" s="71"/>
      <c r="ES762" s="71"/>
      <c r="ET762" s="71"/>
      <c r="EU762" s="71"/>
      <c r="EV762" s="71"/>
      <c r="EW762" s="71"/>
      <c r="EX762" s="71"/>
      <c r="EY762" s="71"/>
      <c r="EZ762" s="71"/>
      <c r="FA762" s="71"/>
      <c r="FB762" s="71"/>
      <c r="FC762" s="71"/>
      <c r="FD762" s="71"/>
      <c r="FE762" s="71"/>
      <c r="FF762" s="71"/>
      <c r="FG762" s="71"/>
      <c r="FH762" s="71"/>
      <c r="FI762" s="71"/>
      <c r="FJ762" s="71"/>
      <c r="FK762" s="71"/>
      <c r="FL762" s="71"/>
    </row>
    <row r="763" spans="9:168" x14ac:dyDescent="0.2">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98"/>
      <c r="AG763" s="71"/>
      <c r="AH763" s="71"/>
      <c r="AI763" s="71"/>
      <c r="AJ763" s="71"/>
      <c r="AK763" s="71"/>
      <c r="AL763" s="98"/>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71"/>
      <c r="CW763" s="71"/>
      <c r="CX763" s="71"/>
      <c r="CY763" s="71"/>
      <c r="CZ763" s="71"/>
      <c r="DA763" s="71"/>
      <c r="DB763" s="71"/>
      <c r="DC763" s="71"/>
      <c r="DD763" s="71"/>
      <c r="DE763" s="71"/>
      <c r="DF763" s="71"/>
      <c r="DG763" s="71"/>
      <c r="DH763" s="71"/>
      <c r="DI763" s="71"/>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1"/>
      <c r="EI763" s="71"/>
      <c r="EJ763" s="71"/>
      <c r="EK763" s="71"/>
      <c r="EL763" s="71"/>
      <c r="EM763" s="71"/>
      <c r="EN763" s="71"/>
      <c r="EO763" s="71"/>
      <c r="EP763" s="71"/>
      <c r="EQ763" s="71"/>
      <c r="ER763" s="71"/>
      <c r="ES763" s="71"/>
      <c r="ET763" s="71"/>
      <c r="EU763" s="71"/>
      <c r="EV763" s="71"/>
      <c r="EW763" s="71"/>
      <c r="EX763" s="71"/>
      <c r="EY763" s="71"/>
      <c r="EZ763" s="71"/>
      <c r="FA763" s="71"/>
      <c r="FB763" s="71"/>
      <c r="FC763" s="71"/>
      <c r="FD763" s="71"/>
      <c r="FE763" s="71"/>
      <c r="FF763" s="71"/>
      <c r="FG763" s="71"/>
      <c r="FH763" s="71"/>
      <c r="FI763" s="71"/>
      <c r="FJ763" s="71"/>
      <c r="FK763" s="71"/>
      <c r="FL763" s="71"/>
    </row>
    <row r="764" spans="9:168" x14ac:dyDescent="0.2">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98"/>
      <c r="AG764" s="71"/>
      <c r="AH764" s="71"/>
      <c r="AI764" s="71"/>
      <c r="AJ764" s="71"/>
      <c r="AK764" s="71"/>
      <c r="AL764" s="98"/>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71"/>
      <c r="CW764" s="71"/>
      <c r="CX764" s="71"/>
      <c r="CY764" s="71"/>
      <c r="CZ764" s="71"/>
      <c r="DA764" s="71"/>
      <c r="DB764" s="71"/>
      <c r="DC764" s="71"/>
      <c r="DD764" s="71"/>
      <c r="DE764" s="71"/>
      <c r="DF764" s="71"/>
      <c r="DG764" s="71"/>
      <c r="DH764" s="71"/>
      <c r="DI764" s="71"/>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1"/>
      <c r="EI764" s="71"/>
      <c r="EJ764" s="71"/>
      <c r="EK764" s="71"/>
      <c r="EL764" s="71"/>
      <c r="EM764" s="71"/>
      <c r="EN764" s="71"/>
      <c r="EO764" s="71"/>
      <c r="EP764" s="71"/>
      <c r="EQ764" s="71"/>
      <c r="ER764" s="71"/>
      <c r="ES764" s="71"/>
      <c r="ET764" s="71"/>
      <c r="EU764" s="71"/>
      <c r="EV764" s="71"/>
      <c r="EW764" s="71"/>
      <c r="EX764" s="71"/>
      <c r="EY764" s="71"/>
      <c r="EZ764" s="71"/>
      <c r="FA764" s="71"/>
      <c r="FB764" s="71"/>
      <c r="FC764" s="71"/>
      <c r="FD764" s="71"/>
      <c r="FE764" s="71"/>
      <c r="FF764" s="71"/>
      <c r="FG764" s="71"/>
      <c r="FH764" s="71"/>
      <c r="FI764" s="71"/>
      <c r="FJ764" s="71"/>
      <c r="FK764" s="71"/>
      <c r="FL764" s="71"/>
    </row>
    <row r="765" spans="9:168" x14ac:dyDescent="0.2">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98"/>
      <c r="AG765" s="71"/>
      <c r="AH765" s="71"/>
      <c r="AI765" s="71"/>
      <c r="AJ765" s="71"/>
      <c r="AK765" s="71"/>
      <c r="AL765" s="98"/>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71"/>
      <c r="CW765" s="71"/>
      <c r="CX765" s="71"/>
      <c r="CY765" s="71"/>
      <c r="CZ765" s="71"/>
      <c r="DA765" s="71"/>
      <c r="DB765" s="71"/>
      <c r="DC765" s="71"/>
      <c r="DD765" s="71"/>
      <c r="DE765" s="71"/>
      <c r="DF765" s="71"/>
      <c r="DG765" s="71"/>
      <c r="DH765" s="71"/>
      <c r="DI765" s="71"/>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1"/>
      <c r="EI765" s="71"/>
      <c r="EJ765" s="71"/>
      <c r="EK765" s="71"/>
      <c r="EL765" s="71"/>
      <c r="EM765" s="71"/>
      <c r="EN765" s="71"/>
      <c r="EO765" s="71"/>
      <c r="EP765" s="71"/>
      <c r="EQ765" s="71"/>
      <c r="ER765" s="71"/>
      <c r="ES765" s="71"/>
      <c r="ET765" s="71"/>
      <c r="EU765" s="71"/>
      <c r="EV765" s="71"/>
      <c r="EW765" s="71"/>
      <c r="EX765" s="71"/>
      <c r="EY765" s="71"/>
      <c r="EZ765" s="71"/>
      <c r="FA765" s="71"/>
      <c r="FB765" s="71"/>
      <c r="FC765" s="71"/>
      <c r="FD765" s="71"/>
      <c r="FE765" s="71"/>
      <c r="FF765" s="71"/>
      <c r="FG765" s="71"/>
      <c r="FH765" s="71"/>
      <c r="FI765" s="71"/>
      <c r="FJ765" s="71"/>
      <c r="FK765" s="71"/>
      <c r="FL765" s="71"/>
    </row>
    <row r="766" spans="9:168" x14ac:dyDescent="0.2">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98"/>
      <c r="AG766" s="71"/>
      <c r="AH766" s="71"/>
      <c r="AI766" s="71"/>
      <c r="AJ766" s="71"/>
      <c r="AK766" s="71"/>
      <c r="AL766" s="98"/>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71"/>
      <c r="CW766" s="71"/>
      <c r="CX766" s="71"/>
      <c r="CY766" s="71"/>
      <c r="CZ766" s="71"/>
      <c r="DA766" s="71"/>
      <c r="DB766" s="71"/>
      <c r="DC766" s="71"/>
      <c r="DD766" s="71"/>
      <c r="DE766" s="71"/>
      <c r="DF766" s="71"/>
      <c r="DG766" s="71"/>
      <c r="DH766" s="71"/>
      <c r="DI766" s="71"/>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1"/>
      <c r="EI766" s="71"/>
      <c r="EJ766" s="71"/>
      <c r="EK766" s="71"/>
      <c r="EL766" s="71"/>
      <c r="EM766" s="71"/>
      <c r="EN766" s="71"/>
      <c r="EO766" s="71"/>
      <c r="EP766" s="71"/>
      <c r="EQ766" s="71"/>
      <c r="ER766" s="71"/>
      <c r="ES766" s="71"/>
      <c r="ET766" s="71"/>
      <c r="EU766" s="71"/>
      <c r="EV766" s="71"/>
      <c r="EW766" s="71"/>
      <c r="EX766" s="71"/>
      <c r="EY766" s="71"/>
      <c r="EZ766" s="71"/>
      <c r="FA766" s="71"/>
      <c r="FB766" s="71"/>
      <c r="FC766" s="71"/>
      <c r="FD766" s="71"/>
      <c r="FE766" s="71"/>
      <c r="FF766" s="71"/>
      <c r="FG766" s="71"/>
      <c r="FH766" s="71"/>
      <c r="FI766" s="71"/>
      <c r="FJ766" s="71"/>
      <c r="FK766" s="71"/>
      <c r="FL766" s="71"/>
    </row>
    <row r="767" spans="9:168" x14ac:dyDescent="0.2">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98"/>
      <c r="AG767" s="71"/>
      <c r="AH767" s="71"/>
      <c r="AI767" s="71"/>
      <c r="AJ767" s="71"/>
      <c r="AK767" s="71"/>
      <c r="AL767" s="98"/>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71"/>
      <c r="CW767" s="71"/>
      <c r="CX767" s="71"/>
      <c r="CY767" s="71"/>
      <c r="CZ767" s="71"/>
      <c r="DA767" s="71"/>
      <c r="DB767" s="71"/>
      <c r="DC767" s="71"/>
      <c r="DD767" s="71"/>
      <c r="DE767" s="71"/>
      <c r="DF767" s="71"/>
      <c r="DG767" s="71"/>
      <c r="DH767" s="71"/>
      <c r="DI767" s="71"/>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1"/>
      <c r="EI767" s="71"/>
      <c r="EJ767" s="71"/>
      <c r="EK767" s="71"/>
      <c r="EL767" s="71"/>
      <c r="EM767" s="71"/>
      <c r="EN767" s="71"/>
      <c r="EO767" s="71"/>
      <c r="EP767" s="71"/>
      <c r="EQ767" s="71"/>
      <c r="ER767" s="71"/>
      <c r="ES767" s="71"/>
      <c r="ET767" s="71"/>
      <c r="EU767" s="71"/>
      <c r="EV767" s="71"/>
      <c r="EW767" s="71"/>
      <c r="EX767" s="71"/>
      <c r="EY767" s="71"/>
      <c r="EZ767" s="71"/>
      <c r="FA767" s="71"/>
      <c r="FB767" s="71"/>
      <c r="FC767" s="71"/>
      <c r="FD767" s="71"/>
      <c r="FE767" s="71"/>
      <c r="FF767" s="71"/>
      <c r="FG767" s="71"/>
      <c r="FH767" s="71"/>
      <c r="FI767" s="71"/>
      <c r="FJ767" s="71"/>
      <c r="FK767" s="71"/>
      <c r="FL767" s="71"/>
    </row>
    <row r="768" spans="9:168" x14ac:dyDescent="0.2">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98"/>
      <c r="AG768" s="71"/>
      <c r="AH768" s="71"/>
      <c r="AI768" s="71"/>
      <c r="AJ768" s="71"/>
      <c r="AK768" s="71"/>
      <c r="AL768" s="98"/>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71"/>
      <c r="CW768" s="71"/>
      <c r="CX768" s="71"/>
      <c r="CY768" s="71"/>
      <c r="CZ768" s="71"/>
      <c r="DA768" s="71"/>
      <c r="DB768" s="71"/>
      <c r="DC768" s="71"/>
      <c r="DD768" s="71"/>
      <c r="DE768" s="71"/>
      <c r="DF768" s="71"/>
      <c r="DG768" s="71"/>
      <c r="DH768" s="71"/>
      <c r="DI768" s="71"/>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1"/>
      <c r="EI768" s="71"/>
      <c r="EJ768" s="71"/>
      <c r="EK768" s="71"/>
      <c r="EL768" s="71"/>
      <c r="EM768" s="71"/>
      <c r="EN768" s="71"/>
      <c r="EO768" s="71"/>
      <c r="EP768" s="71"/>
      <c r="EQ768" s="71"/>
      <c r="ER768" s="71"/>
      <c r="ES768" s="71"/>
      <c r="ET768" s="71"/>
      <c r="EU768" s="71"/>
      <c r="EV768" s="71"/>
      <c r="EW768" s="71"/>
      <c r="EX768" s="71"/>
      <c r="EY768" s="71"/>
      <c r="EZ768" s="71"/>
      <c r="FA768" s="71"/>
      <c r="FB768" s="71"/>
      <c r="FC768" s="71"/>
      <c r="FD768" s="71"/>
      <c r="FE768" s="71"/>
      <c r="FF768" s="71"/>
      <c r="FG768" s="71"/>
      <c r="FH768" s="71"/>
      <c r="FI768" s="71"/>
      <c r="FJ768" s="71"/>
      <c r="FK768" s="71"/>
      <c r="FL768" s="71"/>
    </row>
    <row r="769" spans="9:168" x14ac:dyDescent="0.2">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98"/>
      <c r="AG769" s="71"/>
      <c r="AH769" s="71"/>
      <c r="AI769" s="71"/>
      <c r="AJ769" s="71"/>
      <c r="AK769" s="71"/>
      <c r="AL769" s="98"/>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71"/>
      <c r="CW769" s="71"/>
      <c r="CX769" s="71"/>
      <c r="CY769" s="71"/>
      <c r="CZ769" s="71"/>
      <c r="DA769" s="71"/>
      <c r="DB769" s="71"/>
      <c r="DC769" s="71"/>
      <c r="DD769" s="71"/>
      <c r="DE769" s="71"/>
      <c r="DF769" s="71"/>
      <c r="DG769" s="71"/>
      <c r="DH769" s="71"/>
      <c r="DI769" s="71"/>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1"/>
      <c r="EI769" s="71"/>
      <c r="EJ769" s="71"/>
      <c r="EK769" s="71"/>
      <c r="EL769" s="71"/>
      <c r="EM769" s="71"/>
      <c r="EN769" s="71"/>
      <c r="EO769" s="71"/>
      <c r="EP769" s="71"/>
      <c r="EQ769" s="71"/>
      <c r="ER769" s="71"/>
      <c r="ES769" s="71"/>
      <c r="ET769" s="71"/>
      <c r="EU769" s="71"/>
      <c r="EV769" s="71"/>
      <c r="EW769" s="71"/>
      <c r="EX769" s="71"/>
      <c r="EY769" s="71"/>
      <c r="EZ769" s="71"/>
      <c r="FA769" s="71"/>
      <c r="FB769" s="71"/>
      <c r="FC769" s="71"/>
      <c r="FD769" s="71"/>
      <c r="FE769" s="71"/>
      <c r="FF769" s="71"/>
      <c r="FG769" s="71"/>
      <c r="FH769" s="71"/>
      <c r="FI769" s="71"/>
      <c r="FJ769" s="71"/>
      <c r="FK769" s="71"/>
      <c r="FL769" s="71"/>
    </row>
    <row r="770" spans="9:168" x14ac:dyDescent="0.2">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98"/>
      <c r="AG770" s="71"/>
      <c r="AH770" s="71"/>
      <c r="AI770" s="71"/>
      <c r="AJ770" s="71"/>
      <c r="AK770" s="71"/>
      <c r="AL770" s="98"/>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71"/>
      <c r="CW770" s="71"/>
      <c r="CX770" s="71"/>
      <c r="CY770" s="71"/>
      <c r="CZ770" s="71"/>
      <c r="DA770" s="71"/>
      <c r="DB770" s="71"/>
      <c r="DC770" s="71"/>
      <c r="DD770" s="71"/>
      <c r="DE770" s="71"/>
      <c r="DF770" s="71"/>
      <c r="DG770" s="71"/>
      <c r="DH770" s="71"/>
      <c r="DI770" s="71"/>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1"/>
      <c r="EI770" s="71"/>
      <c r="EJ770" s="71"/>
      <c r="EK770" s="71"/>
      <c r="EL770" s="71"/>
      <c r="EM770" s="71"/>
      <c r="EN770" s="71"/>
      <c r="EO770" s="71"/>
      <c r="EP770" s="71"/>
      <c r="EQ770" s="71"/>
      <c r="ER770" s="71"/>
      <c r="ES770" s="71"/>
      <c r="ET770" s="71"/>
      <c r="EU770" s="71"/>
      <c r="EV770" s="71"/>
      <c r="EW770" s="71"/>
      <c r="EX770" s="71"/>
      <c r="EY770" s="71"/>
      <c r="EZ770" s="71"/>
      <c r="FA770" s="71"/>
      <c r="FB770" s="71"/>
      <c r="FC770" s="71"/>
      <c r="FD770" s="71"/>
      <c r="FE770" s="71"/>
      <c r="FF770" s="71"/>
      <c r="FG770" s="71"/>
      <c r="FH770" s="71"/>
      <c r="FI770" s="71"/>
      <c r="FJ770" s="71"/>
      <c r="FK770" s="71"/>
      <c r="FL770" s="71"/>
    </row>
    <row r="771" spans="9:168" x14ac:dyDescent="0.2">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98"/>
      <c r="AG771" s="71"/>
      <c r="AH771" s="71"/>
      <c r="AI771" s="71"/>
      <c r="AJ771" s="71"/>
      <c r="AK771" s="71"/>
      <c r="AL771" s="98"/>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71"/>
      <c r="CW771" s="71"/>
      <c r="CX771" s="71"/>
      <c r="CY771" s="71"/>
      <c r="CZ771" s="71"/>
      <c r="DA771" s="71"/>
      <c r="DB771" s="71"/>
      <c r="DC771" s="71"/>
      <c r="DD771" s="71"/>
      <c r="DE771" s="71"/>
      <c r="DF771" s="71"/>
      <c r="DG771" s="71"/>
      <c r="DH771" s="71"/>
      <c r="DI771" s="71"/>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1"/>
      <c r="EI771" s="71"/>
      <c r="EJ771" s="71"/>
      <c r="EK771" s="71"/>
      <c r="EL771" s="71"/>
      <c r="EM771" s="71"/>
      <c r="EN771" s="71"/>
      <c r="EO771" s="71"/>
      <c r="EP771" s="71"/>
      <c r="EQ771" s="71"/>
      <c r="ER771" s="71"/>
      <c r="ES771" s="71"/>
      <c r="ET771" s="71"/>
      <c r="EU771" s="71"/>
      <c r="EV771" s="71"/>
      <c r="EW771" s="71"/>
      <c r="EX771" s="71"/>
      <c r="EY771" s="71"/>
      <c r="EZ771" s="71"/>
      <c r="FA771" s="71"/>
      <c r="FB771" s="71"/>
      <c r="FC771" s="71"/>
      <c r="FD771" s="71"/>
      <c r="FE771" s="71"/>
      <c r="FF771" s="71"/>
      <c r="FG771" s="71"/>
      <c r="FH771" s="71"/>
      <c r="FI771" s="71"/>
      <c r="FJ771" s="71"/>
      <c r="FK771" s="71"/>
      <c r="FL771" s="71"/>
    </row>
    <row r="772" spans="9:168" x14ac:dyDescent="0.2">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98"/>
      <c r="AG772" s="71"/>
      <c r="AH772" s="71"/>
      <c r="AI772" s="71"/>
      <c r="AJ772" s="71"/>
      <c r="AK772" s="71"/>
      <c r="AL772" s="98"/>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71"/>
      <c r="CW772" s="71"/>
      <c r="CX772" s="71"/>
      <c r="CY772" s="71"/>
      <c r="CZ772" s="71"/>
      <c r="DA772" s="71"/>
      <c r="DB772" s="71"/>
      <c r="DC772" s="71"/>
      <c r="DD772" s="71"/>
      <c r="DE772" s="71"/>
      <c r="DF772" s="71"/>
      <c r="DG772" s="71"/>
      <c r="DH772" s="71"/>
      <c r="DI772" s="71"/>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1"/>
      <c r="EI772" s="71"/>
      <c r="EJ772" s="71"/>
      <c r="EK772" s="71"/>
      <c r="EL772" s="71"/>
      <c r="EM772" s="71"/>
      <c r="EN772" s="71"/>
      <c r="EO772" s="71"/>
      <c r="EP772" s="71"/>
      <c r="EQ772" s="71"/>
      <c r="ER772" s="71"/>
      <c r="ES772" s="71"/>
      <c r="ET772" s="71"/>
      <c r="EU772" s="71"/>
      <c r="EV772" s="71"/>
      <c r="EW772" s="71"/>
      <c r="EX772" s="71"/>
      <c r="EY772" s="71"/>
      <c r="EZ772" s="71"/>
      <c r="FA772" s="71"/>
      <c r="FB772" s="71"/>
      <c r="FC772" s="71"/>
      <c r="FD772" s="71"/>
      <c r="FE772" s="71"/>
      <c r="FF772" s="71"/>
      <c r="FG772" s="71"/>
      <c r="FH772" s="71"/>
      <c r="FI772" s="71"/>
      <c r="FJ772" s="71"/>
      <c r="FK772" s="71"/>
      <c r="FL772" s="71"/>
    </row>
    <row r="773" spans="9:168" x14ac:dyDescent="0.2">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98"/>
      <c r="AG773" s="71"/>
      <c r="AH773" s="71"/>
      <c r="AI773" s="71"/>
      <c r="AJ773" s="71"/>
      <c r="AK773" s="71"/>
      <c r="AL773" s="98"/>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71"/>
      <c r="CW773" s="71"/>
      <c r="CX773" s="71"/>
      <c r="CY773" s="71"/>
      <c r="CZ773" s="71"/>
      <c r="DA773" s="71"/>
      <c r="DB773" s="71"/>
      <c r="DC773" s="71"/>
      <c r="DD773" s="71"/>
      <c r="DE773" s="71"/>
      <c r="DF773" s="71"/>
      <c r="DG773" s="71"/>
      <c r="DH773" s="71"/>
      <c r="DI773" s="71"/>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1"/>
      <c r="EI773" s="71"/>
      <c r="EJ773" s="71"/>
      <c r="EK773" s="71"/>
      <c r="EL773" s="71"/>
      <c r="EM773" s="71"/>
      <c r="EN773" s="71"/>
      <c r="EO773" s="71"/>
      <c r="EP773" s="71"/>
      <c r="EQ773" s="71"/>
      <c r="ER773" s="71"/>
      <c r="ES773" s="71"/>
      <c r="ET773" s="71"/>
      <c r="EU773" s="71"/>
      <c r="EV773" s="71"/>
      <c r="EW773" s="71"/>
      <c r="EX773" s="71"/>
      <c r="EY773" s="71"/>
      <c r="EZ773" s="71"/>
      <c r="FA773" s="71"/>
      <c r="FB773" s="71"/>
      <c r="FC773" s="71"/>
      <c r="FD773" s="71"/>
      <c r="FE773" s="71"/>
      <c r="FF773" s="71"/>
      <c r="FG773" s="71"/>
      <c r="FH773" s="71"/>
      <c r="FI773" s="71"/>
      <c r="FJ773" s="71"/>
      <c r="FK773" s="71"/>
      <c r="FL773" s="71"/>
    </row>
    <row r="774" spans="9:168" x14ac:dyDescent="0.2">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98"/>
      <c r="AG774" s="71"/>
      <c r="AH774" s="71"/>
      <c r="AI774" s="71"/>
      <c r="AJ774" s="71"/>
      <c r="AK774" s="71"/>
      <c r="AL774" s="98"/>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71"/>
      <c r="CW774" s="71"/>
      <c r="CX774" s="71"/>
      <c r="CY774" s="71"/>
      <c r="CZ774" s="71"/>
      <c r="DA774" s="71"/>
      <c r="DB774" s="71"/>
      <c r="DC774" s="71"/>
      <c r="DD774" s="71"/>
      <c r="DE774" s="71"/>
      <c r="DF774" s="71"/>
      <c r="DG774" s="71"/>
      <c r="DH774" s="71"/>
      <c r="DI774" s="71"/>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1"/>
      <c r="EI774" s="71"/>
      <c r="EJ774" s="71"/>
      <c r="EK774" s="71"/>
      <c r="EL774" s="71"/>
      <c r="EM774" s="71"/>
      <c r="EN774" s="71"/>
      <c r="EO774" s="71"/>
      <c r="EP774" s="71"/>
      <c r="EQ774" s="71"/>
      <c r="ER774" s="71"/>
      <c r="ES774" s="71"/>
      <c r="ET774" s="71"/>
      <c r="EU774" s="71"/>
      <c r="EV774" s="71"/>
      <c r="EW774" s="71"/>
      <c r="EX774" s="71"/>
      <c r="EY774" s="71"/>
      <c r="EZ774" s="71"/>
      <c r="FA774" s="71"/>
      <c r="FB774" s="71"/>
      <c r="FC774" s="71"/>
      <c r="FD774" s="71"/>
      <c r="FE774" s="71"/>
      <c r="FF774" s="71"/>
      <c r="FG774" s="71"/>
      <c r="FH774" s="71"/>
      <c r="FI774" s="71"/>
      <c r="FJ774" s="71"/>
      <c r="FK774" s="71"/>
      <c r="FL774" s="71"/>
    </row>
    <row r="775" spans="9:168" x14ac:dyDescent="0.2">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98"/>
      <c r="AG775" s="71"/>
      <c r="AH775" s="71"/>
      <c r="AI775" s="71"/>
      <c r="AJ775" s="71"/>
      <c r="AK775" s="71"/>
      <c r="AL775" s="98"/>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71"/>
      <c r="CW775" s="71"/>
      <c r="CX775" s="71"/>
      <c r="CY775" s="71"/>
      <c r="CZ775" s="71"/>
      <c r="DA775" s="71"/>
      <c r="DB775" s="71"/>
      <c r="DC775" s="71"/>
      <c r="DD775" s="71"/>
      <c r="DE775" s="71"/>
      <c r="DF775" s="71"/>
      <c r="DG775" s="71"/>
      <c r="DH775" s="71"/>
      <c r="DI775" s="71"/>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1"/>
      <c r="EI775" s="71"/>
      <c r="EJ775" s="71"/>
      <c r="EK775" s="71"/>
      <c r="EL775" s="71"/>
      <c r="EM775" s="71"/>
      <c r="EN775" s="71"/>
      <c r="EO775" s="71"/>
      <c r="EP775" s="71"/>
      <c r="EQ775" s="71"/>
      <c r="ER775" s="71"/>
      <c r="ES775" s="71"/>
      <c r="ET775" s="71"/>
      <c r="EU775" s="71"/>
      <c r="EV775" s="71"/>
      <c r="EW775" s="71"/>
      <c r="EX775" s="71"/>
      <c r="EY775" s="71"/>
      <c r="EZ775" s="71"/>
      <c r="FA775" s="71"/>
      <c r="FB775" s="71"/>
      <c r="FC775" s="71"/>
      <c r="FD775" s="71"/>
      <c r="FE775" s="71"/>
      <c r="FF775" s="71"/>
      <c r="FG775" s="71"/>
      <c r="FH775" s="71"/>
      <c r="FI775" s="71"/>
      <c r="FJ775" s="71"/>
      <c r="FK775" s="71"/>
      <c r="FL775" s="71"/>
    </row>
    <row r="776" spans="9:168" x14ac:dyDescent="0.2">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98"/>
      <c r="AG776" s="71"/>
      <c r="AH776" s="71"/>
      <c r="AI776" s="71"/>
      <c r="AJ776" s="71"/>
      <c r="AK776" s="71"/>
      <c r="AL776" s="98"/>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71"/>
      <c r="CW776" s="71"/>
      <c r="CX776" s="71"/>
      <c r="CY776" s="71"/>
      <c r="CZ776" s="71"/>
      <c r="DA776" s="71"/>
      <c r="DB776" s="71"/>
      <c r="DC776" s="71"/>
      <c r="DD776" s="71"/>
      <c r="DE776" s="71"/>
      <c r="DF776" s="71"/>
      <c r="DG776" s="71"/>
      <c r="DH776" s="71"/>
      <c r="DI776" s="71"/>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1"/>
      <c r="EI776" s="71"/>
      <c r="EJ776" s="71"/>
      <c r="EK776" s="71"/>
      <c r="EL776" s="71"/>
      <c r="EM776" s="71"/>
      <c r="EN776" s="71"/>
      <c r="EO776" s="71"/>
      <c r="EP776" s="71"/>
      <c r="EQ776" s="71"/>
      <c r="ER776" s="71"/>
      <c r="ES776" s="71"/>
      <c r="ET776" s="71"/>
      <c r="EU776" s="71"/>
      <c r="EV776" s="71"/>
      <c r="EW776" s="71"/>
      <c r="EX776" s="71"/>
      <c r="EY776" s="71"/>
      <c r="EZ776" s="71"/>
      <c r="FA776" s="71"/>
      <c r="FB776" s="71"/>
      <c r="FC776" s="71"/>
      <c r="FD776" s="71"/>
      <c r="FE776" s="71"/>
      <c r="FF776" s="71"/>
      <c r="FG776" s="71"/>
      <c r="FH776" s="71"/>
      <c r="FI776" s="71"/>
      <c r="FJ776" s="71"/>
      <c r="FK776" s="71"/>
      <c r="FL776" s="71"/>
    </row>
    <row r="777" spans="9:168" x14ac:dyDescent="0.2">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98"/>
      <c r="AG777" s="71"/>
      <c r="AH777" s="71"/>
      <c r="AI777" s="71"/>
      <c r="AJ777" s="71"/>
      <c r="AK777" s="71"/>
      <c r="AL777" s="98"/>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71"/>
      <c r="CW777" s="71"/>
      <c r="CX777" s="71"/>
      <c r="CY777" s="71"/>
      <c r="CZ777" s="71"/>
      <c r="DA777" s="71"/>
      <c r="DB777" s="71"/>
      <c r="DC777" s="71"/>
      <c r="DD777" s="71"/>
      <c r="DE777" s="71"/>
      <c r="DF777" s="71"/>
      <c r="DG777" s="71"/>
      <c r="DH777" s="71"/>
      <c r="DI777" s="71"/>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1"/>
      <c r="EI777" s="71"/>
      <c r="EJ777" s="71"/>
      <c r="EK777" s="71"/>
      <c r="EL777" s="71"/>
      <c r="EM777" s="71"/>
      <c r="EN777" s="71"/>
      <c r="EO777" s="71"/>
      <c r="EP777" s="71"/>
      <c r="EQ777" s="71"/>
      <c r="ER777" s="71"/>
      <c r="ES777" s="71"/>
      <c r="ET777" s="71"/>
      <c r="EU777" s="71"/>
      <c r="EV777" s="71"/>
      <c r="EW777" s="71"/>
      <c r="EX777" s="71"/>
      <c r="EY777" s="71"/>
      <c r="EZ777" s="71"/>
      <c r="FA777" s="71"/>
      <c r="FB777" s="71"/>
      <c r="FC777" s="71"/>
      <c r="FD777" s="71"/>
      <c r="FE777" s="71"/>
      <c r="FF777" s="71"/>
      <c r="FG777" s="71"/>
      <c r="FH777" s="71"/>
      <c r="FI777" s="71"/>
      <c r="FJ777" s="71"/>
      <c r="FK777" s="71"/>
      <c r="FL777" s="71"/>
    </row>
    <row r="778" spans="9:168" x14ac:dyDescent="0.2">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98"/>
      <c r="AG778" s="71"/>
      <c r="AH778" s="71"/>
      <c r="AI778" s="71"/>
      <c r="AJ778" s="71"/>
      <c r="AK778" s="71"/>
      <c r="AL778" s="98"/>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71"/>
      <c r="CW778" s="71"/>
      <c r="CX778" s="71"/>
      <c r="CY778" s="71"/>
      <c r="CZ778" s="71"/>
      <c r="DA778" s="71"/>
      <c r="DB778" s="71"/>
      <c r="DC778" s="71"/>
      <c r="DD778" s="71"/>
      <c r="DE778" s="71"/>
      <c r="DF778" s="71"/>
      <c r="DG778" s="71"/>
      <c r="DH778" s="71"/>
      <c r="DI778" s="71"/>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1"/>
      <c r="EI778" s="71"/>
      <c r="EJ778" s="71"/>
      <c r="EK778" s="71"/>
      <c r="EL778" s="71"/>
      <c r="EM778" s="71"/>
      <c r="EN778" s="71"/>
      <c r="EO778" s="71"/>
      <c r="EP778" s="71"/>
      <c r="EQ778" s="71"/>
      <c r="ER778" s="71"/>
      <c r="ES778" s="71"/>
      <c r="ET778" s="71"/>
      <c r="EU778" s="71"/>
      <c r="EV778" s="71"/>
      <c r="EW778" s="71"/>
      <c r="EX778" s="71"/>
      <c r="EY778" s="71"/>
      <c r="EZ778" s="71"/>
      <c r="FA778" s="71"/>
      <c r="FB778" s="71"/>
      <c r="FC778" s="71"/>
      <c r="FD778" s="71"/>
      <c r="FE778" s="71"/>
      <c r="FF778" s="71"/>
      <c r="FG778" s="71"/>
      <c r="FH778" s="71"/>
      <c r="FI778" s="71"/>
      <c r="FJ778" s="71"/>
      <c r="FK778" s="71"/>
      <c r="FL778" s="71"/>
    </row>
    <row r="779" spans="9:168" x14ac:dyDescent="0.2">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98"/>
      <c r="AG779" s="71"/>
      <c r="AH779" s="71"/>
      <c r="AI779" s="71"/>
      <c r="AJ779" s="71"/>
      <c r="AK779" s="71"/>
      <c r="AL779" s="98"/>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71"/>
      <c r="CW779" s="71"/>
      <c r="CX779" s="71"/>
      <c r="CY779" s="71"/>
      <c r="CZ779" s="71"/>
      <c r="DA779" s="71"/>
      <c r="DB779" s="71"/>
      <c r="DC779" s="71"/>
      <c r="DD779" s="71"/>
      <c r="DE779" s="71"/>
      <c r="DF779" s="71"/>
      <c r="DG779" s="71"/>
      <c r="DH779" s="71"/>
      <c r="DI779" s="71"/>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1"/>
      <c r="EI779" s="71"/>
      <c r="EJ779" s="71"/>
      <c r="EK779" s="71"/>
      <c r="EL779" s="71"/>
      <c r="EM779" s="71"/>
      <c r="EN779" s="71"/>
      <c r="EO779" s="71"/>
      <c r="EP779" s="71"/>
      <c r="EQ779" s="71"/>
      <c r="ER779" s="71"/>
      <c r="ES779" s="71"/>
      <c r="ET779" s="71"/>
      <c r="EU779" s="71"/>
      <c r="EV779" s="71"/>
      <c r="EW779" s="71"/>
      <c r="EX779" s="71"/>
      <c r="EY779" s="71"/>
      <c r="EZ779" s="71"/>
      <c r="FA779" s="71"/>
      <c r="FB779" s="71"/>
      <c r="FC779" s="71"/>
      <c r="FD779" s="71"/>
      <c r="FE779" s="71"/>
      <c r="FF779" s="71"/>
      <c r="FG779" s="71"/>
      <c r="FH779" s="71"/>
      <c r="FI779" s="71"/>
      <c r="FJ779" s="71"/>
      <c r="FK779" s="71"/>
      <c r="FL779" s="71"/>
    </row>
    <row r="780" spans="9:168" x14ac:dyDescent="0.2">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98"/>
      <c r="AG780" s="71"/>
      <c r="AH780" s="71"/>
      <c r="AI780" s="71"/>
      <c r="AJ780" s="71"/>
      <c r="AK780" s="71"/>
      <c r="AL780" s="98"/>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71"/>
      <c r="CW780" s="71"/>
      <c r="CX780" s="71"/>
      <c r="CY780" s="71"/>
      <c r="CZ780" s="71"/>
      <c r="DA780" s="71"/>
      <c r="DB780" s="71"/>
      <c r="DC780" s="71"/>
      <c r="DD780" s="71"/>
      <c r="DE780" s="71"/>
      <c r="DF780" s="71"/>
      <c r="DG780" s="71"/>
      <c r="DH780" s="71"/>
      <c r="DI780" s="71"/>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1"/>
      <c r="EI780" s="71"/>
      <c r="EJ780" s="71"/>
      <c r="EK780" s="71"/>
      <c r="EL780" s="71"/>
      <c r="EM780" s="71"/>
      <c r="EN780" s="71"/>
      <c r="EO780" s="71"/>
      <c r="EP780" s="71"/>
      <c r="EQ780" s="71"/>
      <c r="ER780" s="71"/>
      <c r="ES780" s="71"/>
      <c r="ET780" s="71"/>
      <c r="EU780" s="71"/>
      <c r="EV780" s="71"/>
      <c r="EW780" s="71"/>
      <c r="EX780" s="71"/>
      <c r="EY780" s="71"/>
      <c r="EZ780" s="71"/>
      <c r="FA780" s="71"/>
      <c r="FB780" s="71"/>
      <c r="FC780" s="71"/>
      <c r="FD780" s="71"/>
      <c r="FE780" s="71"/>
      <c r="FF780" s="71"/>
      <c r="FG780" s="71"/>
      <c r="FH780" s="71"/>
      <c r="FI780" s="71"/>
      <c r="FJ780" s="71"/>
      <c r="FK780" s="71"/>
      <c r="FL780" s="71"/>
    </row>
    <row r="781" spans="9:168" x14ac:dyDescent="0.2">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98"/>
      <c r="AG781" s="71"/>
      <c r="AH781" s="71"/>
      <c r="AI781" s="71"/>
      <c r="AJ781" s="71"/>
      <c r="AK781" s="71"/>
      <c r="AL781" s="98"/>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71"/>
      <c r="CW781" s="71"/>
      <c r="CX781" s="71"/>
      <c r="CY781" s="71"/>
      <c r="CZ781" s="71"/>
      <c r="DA781" s="71"/>
      <c r="DB781" s="71"/>
      <c r="DC781" s="71"/>
      <c r="DD781" s="71"/>
      <c r="DE781" s="71"/>
      <c r="DF781" s="71"/>
      <c r="DG781" s="71"/>
      <c r="DH781" s="71"/>
      <c r="DI781" s="71"/>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1"/>
      <c r="EI781" s="71"/>
      <c r="EJ781" s="71"/>
      <c r="EK781" s="71"/>
      <c r="EL781" s="71"/>
      <c r="EM781" s="71"/>
      <c r="EN781" s="71"/>
      <c r="EO781" s="71"/>
      <c r="EP781" s="71"/>
      <c r="EQ781" s="71"/>
      <c r="ER781" s="71"/>
      <c r="ES781" s="71"/>
      <c r="ET781" s="71"/>
      <c r="EU781" s="71"/>
      <c r="EV781" s="71"/>
      <c r="EW781" s="71"/>
      <c r="EX781" s="71"/>
      <c r="EY781" s="71"/>
      <c r="EZ781" s="71"/>
      <c r="FA781" s="71"/>
      <c r="FB781" s="71"/>
      <c r="FC781" s="71"/>
      <c r="FD781" s="71"/>
      <c r="FE781" s="71"/>
      <c r="FF781" s="71"/>
      <c r="FG781" s="71"/>
      <c r="FH781" s="71"/>
      <c r="FI781" s="71"/>
      <c r="FJ781" s="71"/>
      <c r="FK781" s="71"/>
      <c r="FL781" s="71"/>
    </row>
    <row r="782" spans="9:168" x14ac:dyDescent="0.2">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98"/>
      <c r="AG782" s="71"/>
      <c r="AH782" s="71"/>
      <c r="AI782" s="71"/>
      <c r="AJ782" s="71"/>
      <c r="AK782" s="71"/>
      <c r="AL782" s="98"/>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71"/>
      <c r="CW782" s="71"/>
      <c r="CX782" s="71"/>
      <c r="CY782" s="71"/>
      <c r="CZ782" s="71"/>
      <c r="DA782" s="71"/>
      <c r="DB782" s="71"/>
      <c r="DC782" s="71"/>
      <c r="DD782" s="71"/>
      <c r="DE782" s="71"/>
      <c r="DF782" s="71"/>
      <c r="DG782" s="71"/>
      <c r="DH782" s="71"/>
      <c r="DI782" s="71"/>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1"/>
      <c r="EI782" s="71"/>
      <c r="EJ782" s="71"/>
      <c r="EK782" s="71"/>
      <c r="EL782" s="71"/>
      <c r="EM782" s="71"/>
      <c r="EN782" s="71"/>
      <c r="EO782" s="71"/>
      <c r="EP782" s="71"/>
      <c r="EQ782" s="71"/>
      <c r="ER782" s="71"/>
      <c r="ES782" s="71"/>
      <c r="ET782" s="71"/>
      <c r="EU782" s="71"/>
      <c r="EV782" s="71"/>
      <c r="EW782" s="71"/>
      <c r="EX782" s="71"/>
      <c r="EY782" s="71"/>
      <c r="EZ782" s="71"/>
      <c r="FA782" s="71"/>
      <c r="FB782" s="71"/>
      <c r="FC782" s="71"/>
      <c r="FD782" s="71"/>
      <c r="FE782" s="71"/>
      <c r="FF782" s="71"/>
      <c r="FG782" s="71"/>
      <c r="FH782" s="71"/>
      <c r="FI782" s="71"/>
      <c r="FJ782" s="71"/>
      <c r="FK782" s="71"/>
      <c r="FL782" s="71"/>
    </row>
    <row r="783" spans="9:168" x14ac:dyDescent="0.2">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98"/>
      <c r="AG783" s="71"/>
      <c r="AH783" s="71"/>
      <c r="AI783" s="71"/>
      <c r="AJ783" s="71"/>
      <c r="AK783" s="71"/>
      <c r="AL783" s="98"/>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71"/>
      <c r="CW783" s="71"/>
      <c r="CX783" s="71"/>
      <c r="CY783" s="71"/>
      <c r="CZ783" s="71"/>
      <c r="DA783" s="71"/>
      <c r="DB783" s="71"/>
      <c r="DC783" s="71"/>
      <c r="DD783" s="71"/>
      <c r="DE783" s="71"/>
      <c r="DF783" s="71"/>
      <c r="DG783" s="71"/>
      <c r="DH783" s="71"/>
      <c r="DI783" s="71"/>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1"/>
      <c r="EI783" s="71"/>
      <c r="EJ783" s="71"/>
      <c r="EK783" s="71"/>
      <c r="EL783" s="71"/>
      <c r="EM783" s="71"/>
      <c r="EN783" s="71"/>
      <c r="EO783" s="71"/>
      <c r="EP783" s="71"/>
      <c r="EQ783" s="71"/>
      <c r="ER783" s="71"/>
      <c r="ES783" s="71"/>
      <c r="ET783" s="71"/>
      <c r="EU783" s="71"/>
      <c r="EV783" s="71"/>
      <c r="EW783" s="71"/>
      <c r="EX783" s="71"/>
      <c r="EY783" s="71"/>
      <c r="EZ783" s="71"/>
      <c r="FA783" s="71"/>
      <c r="FB783" s="71"/>
      <c r="FC783" s="71"/>
      <c r="FD783" s="71"/>
      <c r="FE783" s="71"/>
      <c r="FF783" s="71"/>
      <c r="FG783" s="71"/>
      <c r="FH783" s="71"/>
      <c r="FI783" s="71"/>
      <c r="FJ783" s="71"/>
      <c r="FK783" s="71"/>
      <c r="FL783" s="71"/>
    </row>
    <row r="784" spans="9:168" x14ac:dyDescent="0.2">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98"/>
      <c r="AG784" s="71"/>
      <c r="AH784" s="71"/>
      <c r="AI784" s="71"/>
      <c r="AJ784" s="71"/>
      <c r="AK784" s="71"/>
      <c r="AL784" s="98"/>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71"/>
      <c r="CW784" s="71"/>
      <c r="CX784" s="71"/>
      <c r="CY784" s="71"/>
      <c r="CZ784" s="71"/>
      <c r="DA784" s="71"/>
      <c r="DB784" s="71"/>
      <c r="DC784" s="71"/>
      <c r="DD784" s="71"/>
      <c r="DE784" s="71"/>
      <c r="DF784" s="71"/>
      <c r="DG784" s="71"/>
      <c r="DH784" s="71"/>
      <c r="DI784" s="71"/>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1"/>
      <c r="EI784" s="71"/>
      <c r="EJ784" s="71"/>
      <c r="EK784" s="71"/>
      <c r="EL784" s="71"/>
      <c r="EM784" s="71"/>
      <c r="EN784" s="71"/>
      <c r="EO784" s="71"/>
      <c r="EP784" s="71"/>
      <c r="EQ784" s="71"/>
      <c r="ER784" s="71"/>
      <c r="ES784" s="71"/>
      <c r="ET784" s="71"/>
      <c r="EU784" s="71"/>
      <c r="EV784" s="71"/>
      <c r="EW784" s="71"/>
      <c r="EX784" s="71"/>
      <c r="EY784" s="71"/>
      <c r="EZ784" s="71"/>
      <c r="FA784" s="71"/>
      <c r="FB784" s="71"/>
      <c r="FC784" s="71"/>
      <c r="FD784" s="71"/>
      <c r="FE784" s="71"/>
      <c r="FF784" s="71"/>
      <c r="FG784" s="71"/>
      <c r="FH784" s="71"/>
      <c r="FI784" s="71"/>
      <c r="FJ784" s="71"/>
      <c r="FK784" s="71"/>
      <c r="FL784" s="71"/>
    </row>
    <row r="785" spans="9:168" x14ac:dyDescent="0.2">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98"/>
      <c r="AG785" s="71"/>
      <c r="AH785" s="71"/>
      <c r="AI785" s="71"/>
      <c r="AJ785" s="71"/>
      <c r="AK785" s="71"/>
      <c r="AL785" s="98"/>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71"/>
      <c r="CW785" s="71"/>
      <c r="CX785" s="71"/>
      <c r="CY785" s="71"/>
      <c r="CZ785" s="71"/>
      <c r="DA785" s="71"/>
      <c r="DB785" s="71"/>
      <c r="DC785" s="71"/>
      <c r="DD785" s="71"/>
      <c r="DE785" s="71"/>
      <c r="DF785" s="71"/>
      <c r="DG785" s="71"/>
      <c r="DH785" s="71"/>
      <c r="DI785" s="71"/>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1"/>
      <c r="EI785" s="71"/>
      <c r="EJ785" s="71"/>
      <c r="EK785" s="71"/>
      <c r="EL785" s="71"/>
      <c r="EM785" s="71"/>
      <c r="EN785" s="71"/>
      <c r="EO785" s="71"/>
      <c r="EP785" s="71"/>
      <c r="EQ785" s="71"/>
      <c r="ER785" s="71"/>
      <c r="ES785" s="71"/>
      <c r="ET785" s="71"/>
      <c r="EU785" s="71"/>
      <c r="EV785" s="71"/>
      <c r="EW785" s="71"/>
      <c r="EX785" s="71"/>
      <c r="EY785" s="71"/>
      <c r="EZ785" s="71"/>
      <c r="FA785" s="71"/>
      <c r="FB785" s="71"/>
      <c r="FC785" s="71"/>
      <c r="FD785" s="71"/>
      <c r="FE785" s="71"/>
      <c r="FF785" s="71"/>
      <c r="FG785" s="71"/>
      <c r="FH785" s="71"/>
      <c r="FI785" s="71"/>
      <c r="FJ785" s="71"/>
      <c r="FK785" s="71"/>
      <c r="FL785" s="71"/>
    </row>
    <row r="786" spans="9:168" x14ac:dyDescent="0.2">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98"/>
      <c r="AG786" s="71"/>
      <c r="AH786" s="71"/>
      <c r="AI786" s="71"/>
      <c r="AJ786" s="71"/>
      <c r="AK786" s="71"/>
      <c r="AL786" s="98"/>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71"/>
      <c r="CW786" s="71"/>
      <c r="CX786" s="71"/>
      <c r="CY786" s="71"/>
      <c r="CZ786" s="71"/>
      <c r="DA786" s="71"/>
      <c r="DB786" s="71"/>
      <c r="DC786" s="71"/>
      <c r="DD786" s="71"/>
      <c r="DE786" s="71"/>
      <c r="DF786" s="71"/>
      <c r="DG786" s="71"/>
      <c r="DH786" s="71"/>
      <c r="DI786" s="71"/>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1"/>
      <c r="EI786" s="71"/>
      <c r="EJ786" s="71"/>
      <c r="EK786" s="71"/>
      <c r="EL786" s="71"/>
      <c r="EM786" s="71"/>
      <c r="EN786" s="71"/>
      <c r="EO786" s="71"/>
      <c r="EP786" s="71"/>
      <c r="EQ786" s="71"/>
      <c r="ER786" s="71"/>
      <c r="ES786" s="71"/>
      <c r="ET786" s="71"/>
      <c r="EU786" s="71"/>
      <c r="EV786" s="71"/>
      <c r="EW786" s="71"/>
      <c r="EX786" s="71"/>
      <c r="EY786" s="71"/>
      <c r="EZ786" s="71"/>
      <c r="FA786" s="71"/>
      <c r="FB786" s="71"/>
      <c r="FC786" s="71"/>
      <c r="FD786" s="71"/>
      <c r="FE786" s="71"/>
      <c r="FF786" s="71"/>
      <c r="FG786" s="71"/>
      <c r="FH786" s="71"/>
      <c r="FI786" s="71"/>
      <c r="FJ786" s="71"/>
      <c r="FK786" s="71"/>
      <c r="FL786" s="71"/>
    </row>
    <row r="787" spans="9:168" x14ac:dyDescent="0.2">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98"/>
      <c r="AG787" s="71"/>
      <c r="AH787" s="71"/>
      <c r="AI787" s="71"/>
      <c r="AJ787" s="71"/>
      <c r="AK787" s="71"/>
      <c r="AL787" s="98"/>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71"/>
      <c r="CW787" s="71"/>
      <c r="CX787" s="71"/>
      <c r="CY787" s="71"/>
      <c r="CZ787" s="71"/>
      <c r="DA787" s="71"/>
      <c r="DB787" s="71"/>
      <c r="DC787" s="71"/>
      <c r="DD787" s="71"/>
      <c r="DE787" s="71"/>
      <c r="DF787" s="71"/>
      <c r="DG787" s="71"/>
      <c r="DH787" s="71"/>
      <c r="DI787" s="71"/>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1"/>
      <c r="EI787" s="71"/>
      <c r="EJ787" s="71"/>
      <c r="EK787" s="71"/>
      <c r="EL787" s="71"/>
      <c r="EM787" s="71"/>
      <c r="EN787" s="71"/>
      <c r="EO787" s="71"/>
      <c r="EP787" s="71"/>
      <c r="EQ787" s="71"/>
      <c r="ER787" s="71"/>
      <c r="ES787" s="71"/>
      <c r="ET787" s="71"/>
      <c r="EU787" s="71"/>
      <c r="EV787" s="71"/>
      <c r="EW787" s="71"/>
      <c r="EX787" s="71"/>
      <c r="EY787" s="71"/>
      <c r="EZ787" s="71"/>
      <c r="FA787" s="71"/>
      <c r="FB787" s="71"/>
      <c r="FC787" s="71"/>
      <c r="FD787" s="71"/>
      <c r="FE787" s="71"/>
      <c r="FF787" s="71"/>
      <c r="FG787" s="71"/>
      <c r="FH787" s="71"/>
      <c r="FI787" s="71"/>
      <c r="FJ787" s="71"/>
      <c r="FK787" s="71"/>
      <c r="FL787" s="71"/>
    </row>
    <row r="788" spans="9:168" x14ac:dyDescent="0.2">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98"/>
      <c r="AG788" s="71"/>
      <c r="AH788" s="71"/>
      <c r="AI788" s="71"/>
      <c r="AJ788" s="71"/>
      <c r="AK788" s="71"/>
      <c r="AL788" s="98"/>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71"/>
      <c r="CW788" s="71"/>
      <c r="CX788" s="71"/>
      <c r="CY788" s="71"/>
      <c r="CZ788" s="71"/>
      <c r="DA788" s="71"/>
      <c r="DB788" s="71"/>
      <c r="DC788" s="71"/>
      <c r="DD788" s="71"/>
      <c r="DE788" s="71"/>
      <c r="DF788" s="71"/>
      <c r="DG788" s="71"/>
      <c r="DH788" s="71"/>
      <c r="DI788" s="71"/>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1"/>
      <c r="EI788" s="71"/>
      <c r="EJ788" s="71"/>
      <c r="EK788" s="71"/>
      <c r="EL788" s="71"/>
      <c r="EM788" s="71"/>
      <c r="EN788" s="71"/>
      <c r="EO788" s="71"/>
      <c r="EP788" s="71"/>
      <c r="EQ788" s="71"/>
      <c r="ER788" s="71"/>
      <c r="ES788" s="71"/>
      <c r="ET788" s="71"/>
      <c r="EU788" s="71"/>
      <c r="EV788" s="71"/>
      <c r="EW788" s="71"/>
      <c r="EX788" s="71"/>
      <c r="EY788" s="71"/>
      <c r="EZ788" s="71"/>
      <c r="FA788" s="71"/>
      <c r="FB788" s="71"/>
      <c r="FC788" s="71"/>
      <c r="FD788" s="71"/>
      <c r="FE788" s="71"/>
      <c r="FF788" s="71"/>
      <c r="FG788" s="71"/>
      <c r="FH788" s="71"/>
      <c r="FI788" s="71"/>
      <c r="FJ788" s="71"/>
      <c r="FK788" s="71"/>
      <c r="FL788" s="71"/>
    </row>
    <row r="789" spans="9:168" x14ac:dyDescent="0.2">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98"/>
      <c r="AG789" s="71"/>
      <c r="AH789" s="71"/>
      <c r="AI789" s="71"/>
      <c r="AJ789" s="71"/>
      <c r="AK789" s="71"/>
      <c r="AL789" s="98"/>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71"/>
      <c r="CW789" s="71"/>
      <c r="CX789" s="71"/>
      <c r="CY789" s="71"/>
      <c r="CZ789" s="71"/>
      <c r="DA789" s="71"/>
      <c r="DB789" s="71"/>
      <c r="DC789" s="71"/>
      <c r="DD789" s="71"/>
      <c r="DE789" s="71"/>
      <c r="DF789" s="71"/>
      <c r="DG789" s="71"/>
      <c r="DH789" s="71"/>
      <c r="DI789" s="71"/>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1"/>
      <c r="EI789" s="71"/>
      <c r="EJ789" s="71"/>
      <c r="EK789" s="71"/>
      <c r="EL789" s="71"/>
      <c r="EM789" s="71"/>
      <c r="EN789" s="71"/>
      <c r="EO789" s="71"/>
      <c r="EP789" s="71"/>
      <c r="EQ789" s="71"/>
      <c r="ER789" s="71"/>
      <c r="ES789" s="71"/>
      <c r="ET789" s="71"/>
      <c r="EU789" s="71"/>
      <c r="EV789" s="71"/>
      <c r="EW789" s="71"/>
      <c r="EX789" s="71"/>
      <c r="EY789" s="71"/>
      <c r="EZ789" s="71"/>
      <c r="FA789" s="71"/>
      <c r="FB789" s="71"/>
      <c r="FC789" s="71"/>
      <c r="FD789" s="71"/>
      <c r="FE789" s="71"/>
      <c r="FF789" s="71"/>
      <c r="FG789" s="71"/>
      <c r="FH789" s="71"/>
      <c r="FI789" s="71"/>
      <c r="FJ789" s="71"/>
      <c r="FK789" s="71"/>
      <c r="FL789" s="71"/>
    </row>
    <row r="790" spans="9:168" x14ac:dyDescent="0.2">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98"/>
      <c r="AG790" s="71"/>
      <c r="AH790" s="71"/>
      <c r="AI790" s="71"/>
      <c r="AJ790" s="71"/>
      <c r="AK790" s="71"/>
      <c r="AL790" s="98"/>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71"/>
      <c r="CW790" s="71"/>
      <c r="CX790" s="71"/>
      <c r="CY790" s="71"/>
      <c r="CZ790" s="71"/>
      <c r="DA790" s="71"/>
      <c r="DB790" s="71"/>
      <c r="DC790" s="71"/>
      <c r="DD790" s="71"/>
      <c r="DE790" s="71"/>
      <c r="DF790" s="71"/>
      <c r="DG790" s="71"/>
      <c r="DH790" s="71"/>
      <c r="DI790" s="71"/>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1"/>
      <c r="EI790" s="71"/>
      <c r="EJ790" s="71"/>
      <c r="EK790" s="71"/>
      <c r="EL790" s="71"/>
      <c r="EM790" s="71"/>
      <c r="EN790" s="71"/>
      <c r="EO790" s="71"/>
      <c r="EP790" s="71"/>
      <c r="EQ790" s="71"/>
      <c r="ER790" s="71"/>
      <c r="ES790" s="71"/>
      <c r="ET790" s="71"/>
      <c r="EU790" s="71"/>
      <c r="EV790" s="71"/>
      <c r="EW790" s="71"/>
      <c r="EX790" s="71"/>
      <c r="EY790" s="71"/>
      <c r="EZ790" s="71"/>
      <c r="FA790" s="71"/>
      <c r="FB790" s="71"/>
      <c r="FC790" s="71"/>
      <c r="FD790" s="71"/>
      <c r="FE790" s="71"/>
      <c r="FF790" s="71"/>
      <c r="FG790" s="71"/>
      <c r="FH790" s="71"/>
      <c r="FI790" s="71"/>
      <c r="FJ790" s="71"/>
      <c r="FK790" s="71"/>
      <c r="FL790" s="71"/>
    </row>
    <row r="791" spans="9:168" x14ac:dyDescent="0.2">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98"/>
      <c r="AG791" s="71"/>
      <c r="AH791" s="71"/>
      <c r="AI791" s="71"/>
      <c r="AJ791" s="71"/>
      <c r="AK791" s="71"/>
      <c r="AL791" s="98"/>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71"/>
      <c r="CW791" s="71"/>
      <c r="CX791" s="71"/>
      <c r="CY791" s="71"/>
      <c r="CZ791" s="71"/>
      <c r="DA791" s="71"/>
      <c r="DB791" s="71"/>
      <c r="DC791" s="71"/>
      <c r="DD791" s="71"/>
      <c r="DE791" s="71"/>
      <c r="DF791" s="71"/>
      <c r="DG791" s="71"/>
      <c r="DH791" s="71"/>
      <c r="DI791" s="71"/>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1"/>
      <c r="EI791" s="71"/>
      <c r="EJ791" s="71"/>
      <c r="EK791" s="71"/>
      <c r="EL791" s="71"/>
      <c r="EM791" s="71"/>
      <c r="EN791" s="71"/>
      <c r="EO791" s="71"/>
      <c r="EP791" s="71"/>
      <c r="EQ791" s="71"/>
      <c r="ER791" s="71"/>
      <c r="ES791" s="71"/>
      <c r="ET791" s="71"/>
      <c r="EU791" s="71"/>
      <c r="EV791" s="71"/>
      <c r="EW791" s="71"/>
      <c r="EX791" s="71"/>
      <c r="EY791" s="71"/>
      <c r="EZ791" s="71"/>
      <c r="FA791" s="71"/>
      <c r="FB791" s="71"/>
      <c r="FC791" s="71"/>
      <c r="FD791" s="71"/>
      <c r="FE791" s="71"/>
      <c r="FF791" s="71"/>
      <c r="FG791" s="71"/>
      <c r="FH791" s="71"/>
      <c r="FI791" s="71"/>
      <c r="FJ791" s="71"/>
      <c r="FK791" s="71"/>
      <c r="FL791" s="71"/>
    </row>
    <row r="792" spans="9:168" x14ac:dyDescent="0.2">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98"/>
      <c r="AG792" s="71"/>
      <c r="AH792" s="71"/>
      <c r="AI792" s="71"/>
      <c r="AJ792" s="71"/>
      <c r="AK792" s="71"/>
      <c r="AL792" s="98"/>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71"/>
      <c r="CW792" s="71"/>
      <c r="CX792" s="71"/>
      <c r="CY792" s="71"/>
      <c r="CZ792" s="71"/>
      <c r="DA792" s="71"/>
      <c r="DB792" s="71"/>
      <c r="DC792" s="71"/>
      <c r="DD792" s="71"/>
      <c r="DE792" s="71"/>
      <c r="DF792" s="71"/>
      <c r="DG792" s="71"/>
      <c r="DH792" s="71"/>
      <c r="DI792" s="71"/>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1"/>
      <c r="EI792" s="71"/>
      <c r="EJ792" s="71"/>
      <c r="EK792" s="71"/>
      <c r="EL792" s="71"/>
      <c r="EM792" s="71"/>
      <c r="EN792" s="71"/>
      <c r="EO792" s="71"/>
      <c r="EP792" s="71"/>
      <c r="EQ792" s="71"/>
      <c r="ER792" s="71"/>
      <c r="ES792" s="71"/>
      <c r="ET792" s="71"/>
      <c r="EU792" s="71"/>
      <c r="EV792" s="71"/>
      <c r="EW792" s="71"/>
      <c r="EX792" s="71"/>
      <c r="EY792" s="71"/>
      <c r="EZ792" s="71"/>
      <c r="FA792" s="71"/>
      <c r="FB792" s="71"/>
      <c r="FC792" s="71"/>
      <c r="FD792" s="71"/>
      <c r="FE792" s="71"/>
      <c r="FF792" s="71"/>
      <c r="FG792" s="71"/>
      <c r="FH792" s="71"/>
      <c r="FI792" s="71"/>
      <c r="FJ792" s="71"/>
      <c r="FK792" s="71"/>
      <c r="FL792" s="71"/>
    </row>
    <row r="793" spans="9:168" x14ac:dyDescent="0.2">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98"/>
      <c r="AG793" s="71"/>
      <c r="AH793" s="71"/>
      <c r="AI793" s="71"/>
      <c r="AJ793" s="71"/>
      <c r="AK793" s="71"/>
      <c r="AL793" s="98"/>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71"/>
      <c r="CW793" s="71"/>
      <c r="CX793" s="71"/>
      <c r="CY793" s="71"/>
      <c r="CZ793" s="71"/>
      <c r="DA793" s="71"/>
      <c r="DB793" s="71"/>
      <c r="DC793" s="71"/>
      <c r="DD793" s="71"/>
      <c r="DE793" s="71"/>
      <c r="DF793" s="71"/>
      <c r="DG793" s="71"/>
      <c r="DH793" s="71"/>
      <c r="DI793" s="71"/>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1"/>
      <c r="EI793" s="71"/>
      <c r="EJ793" s="71"/>
      <c r="EK793" s="71"/>
      <c r="EL793" s="71"/>
      <c r="EM793" s="71"/>
      <c r="EN793" s="71"/>
      <c r="EO793" s="71"/>
      <c r="EP793" s="71"/>
      <c r="EQ793" s="71"/>
      <c r="ER793" s="71"/>
      <c r="ES793" s="71"/>
      <c r="ET793" s="71"/>
      <c r="EU793" s="71"/>
      <c r="EV793" s="71"/>
      <c r="EW793" s="71"/>
      <c r="EX793" s="71"/>
      <c r="EY793" s="71"/>
      <c r="EZ793" s="71"/>
      <c r="FA793" s="71"/>
      <c r="FB793" s="71"/>
      <c r="FC793" s="71"/>
      <c r="FD793" s="71"/>
      <c r="FE793" s="71"/>
      <c r="FF793" s="71"/>
      <c r="FG793" s="71"/>
      <c r="FH793" s="71"/>
      <c r="FI793" s="71"/>
      <c r="FJ793" s="71"/>
      <c r="FK793" s="71"/>
      <c r="FL793" s="71"/>
    </row>
    <row r="794" spans="9:168" x14ac:dyDescent="0.2">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98"/>
      <c r="AG794" s="71"/>
      <c r="AH794" s="71"/>
      <c r="AI794" s="71"/>
      <c r="AJ794" s="71"/>
      <c r="AK794" s="71"/>
      <c r="AL794" s="98"/>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71"/>
      <c r="CW794" s="71"/>
      <c r="CX794" s="71"/>
      <c r="CY794" s="71"/>
      <c r="CZ794" s="71"/>
      <c r="DA794" s="71"/>
      <c r="DB794" s="71"/>
      <c r="DC794" s="71"/>
      <c r="DD794" s="71"/>
      <c r="DE794" s="71"/>
      <c r="DF794" s="71"/>
      <c r="DG794" s="71"/>
      <c r="DH794" s="71"/>
      <c r="DI794" s="71"/>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1"/>
      <c r="EI794" s="71"/>
      <c r="EJ794" s="71"/>
      <c r="EK794" s="71"/>
      <c r="EL794" s="71"/>
      <c r="EM794" s="71"/>
      <c r="EN794" s="71"/>
      <c r="EO794" s="71"/>
      <c r="EP794" s="71"/>
      <c r="EQ794" s="71"/>
      <c r="ER794" s="71"/>
      <c r="ES794" s="71"/>
      <c r="ET794" s="71"/>
      <c r="EU794" s="71"/>
      <c r="EV794" s="71"/>
      <c r="EW794" s="71"/>
      <c r="EX794" s="71"/>
      <c r="EY794" s="71"/>
      <c r="EZ794" s="71"/>
      <c r="FA794" s="71"/>
      <c r="FB794" s="71"/>
      <c r="FC794" s="71"/>
      <c r="FD794" s="71"/>
      <c r="FE794" s="71"/>
      <c r="FF794" s="71"/>
      <c r="FG794" s="71"/>
      <c r="FH794" s="71"/>
      <c r="FI794" s="71"/>
      <c r="FJ794" s="71"/>
      <c r="FK794" s="71"/>
      <c r="FL794" s="71"/>
    </row>
    <row r="795" spans="9:168" x14ac:dyDescent="0.2">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98"/>
      <c r="AG795" s="71"/>
      <c r="AH795" s="71"/>
      <c r="AI795" s="71"/>
      <c r="AJ795" s="71"/>
      <c r="AK795" s="71"/>
      <c r="AL795" s="98"/>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71"/>
      <c r="CW795" s="71"/>
      <c r="CX795" s="71"/>
      <c r="CY795" s="71"/>
      <c r="CZ795" s="71"/>
      <c r="DA795" s="71"/>
      <c r="DB795" s="71"/>
      <c r="DC795" s="71"/>
      <c r="DD795" s="71"/>
      <c r="DE795" s="71"/>
      <c r="DF795" s="71"/>
      <c r="DG795" s="71"/>
      <c r="DH795" s="71"/>
      <c r="DI795" s="71"/>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1"/>
      <c r="EI795" s="71"/>
      <c r="EJ795" s="71"/>
      <c r="EK795" s="71"/>
      <c r="EL795" s="71"/>
      <c r="EM795" s="71"/>
      <c r="EN795" s="71"/>
      <c r="EO795" s="71"/>
      <c r="EP795" s="71"/>
      <c r="EQ795" s="71"/>
      <c r="ER795" s="71"/>
      <c r="ES795" s="71"/>
      <c r="ET795" s="71"/>
      <c r="EU795" s="71"/>
      <c r="EV795" s="71"/>
      <c r="EW795" s="71"/>
      <c r="EX795" s="71"/>
      <c r="EY795" s="71"/>
      <c r="EZ795" s="71"/>
      <c r="FA795" s="71"/>
      <c r="FB795" s="71"/>
      <c r="FC795" s="71"/>
      <c r="FD795" s="71"/>
      <c r="FE795" s="71"/>
      <c r="FF795" s="71"/>
      <c r="FG795" s="71"/>
      <c r="FH795" s="71"/>
      <c r="FI795" s="71"/>
      <c r="FJ795" s="71"/>
      <c r="FK795" s="71"/>
      <c r="FL795" s="71"/>
    </row>
    <row r="796" spans="9:168" x14ac:dyDescent="0.2">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98"/>
      <c r="AG796" s="71"/>
      <c r="AH796" s="71"/>
      <c r="AI796" s="71"/>
      <c r="AJ796" s="71"/>
      <c r="AK796" s="71"/>
      <c r="AL796" s="98"/>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71"/>
      <c r="CW796" s="71"/>
      <c r="CX796" s="71"/>
      <c r="CY796" s="71"/>
      <c r="CZ796" s="71"/>
      <c r="DA796" s="71"/>
      <c r="DB796" s="71"/>
      <c r="DC796" s="71"/>
      <c r="DD796" s="71"/>
      <c r="DE796" s="71"/>
      <c r="DF796" s="71"/>
      <c r="DG796" s="71"/>
      <c r="DH796" s="71"/>
      <c r="DI796" s="71"/>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1"/>
      <c r="EI796" s="71"/>
      <c r="EJ796" s="71"/>
      <c r="EK796" s="71"/>
      <c r="EL796" s="71"/>
      <c r="EM796" s="71"/>
      <c r="EN796" s="71"/>
      <c r="EO796" s="71"/>
      <c r="EP796" s="71"/>
      <c r="EQ796" s="71"/>
      <c r="ER796" s="71"/>
      <c r="ES796" s="71"/>
      <c r="ET796" s="71"/>
      <c r="EU796" s="71"/>
      <c r="EV796" s="71"/>
      <c r="EW796" s="71"/>
      <c r="EX796" s="71"/>
      <c r="EY796" s="71"/>
      <c r="EZ796" s="71"/>
      <c r="FA796" s="71"/>
      <c r="FB796" s="71"/>
      <c r="FC796" s="71"/>
      <c r="FD796" s="71"/>
      <c r="FE796" s="71"/>
      <c r="FF796" s="71"/>
      <c r="FG796" s="71"/>
      <c r="FH796" s="71"/>
      <c r="FI796" s="71"/>
      <c r="FJ796" s="71"/>
      <c r="FK796" s="71"/>
      <c r="FL796" s="71"/>
    </row>
    <row r="797" spans="9:168" x14ac:dyDescent="0.2">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98"/>
      <c r="AG797" s="71"/>
      <c r="AH797" s="71"/>
      <c r="AI797" s="71"/>
      <c r="AJ797" s="71"/>
      <c r="AK797" s="71"/>
      <c r="AL797" s="98"/>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71"/>
      <c r="CW797" s="71"/>
      <c r="CX797" s="71"/>
      <c r="CY797" s="71"/>
      <c r="CZ797" s="71"/>
      <c r="DA797" s="71"/>
      <c r="DB797" s="71"/>
      <c r="DC797" s="71"/>
      <c r="DD797" s="71"/>
      <c r="DE797" s="71"/>
      <c r="DF797" s="71"/>
      <c r="DG797" s="71"/>
      <c r="DH797" s="71"/>
      <c r="DI797" s="71"/>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1"/>
      <c r="EI797" s="71"/>
      <c r="EJ797" s="71"/>
      <c r="EK797" s="71"/>
      <c r="EL797" s="71"/>
      <c r="EM797" s="71"/>
      <c r="EN797" s="71"/>
      <c r="EO797" s="71"/>
      <c r="EP797" s="71"/>
      <c r="EQ797" s="71"/>
      <c r="ER797" s="71"/>
      <c r="ES797" s="71"/>
      <c r="ET797" s="71"/>
      <c r="EU797" s="71"/>
      <c r="EV797" s="71"/>
      <c r="EW797" s="71"/>
      <c r="EX797" s="71"/>
      <c r="EY797" s="71"/>
      <c r="EZ797" s="71"/>
      <c r="FA797" s="71"/>
      <c r="FB797" s="71"/>
      <c r="FC797" s="71"/>
      <c r="FD797" s="71"/>
      <c r="FE797" s="71"/>
      <c r="FF797" s="71"/>
      <c r="FG797" s="71"/>
      <c r="FH797" s="71"/>
      <c r="FI797" s="71"/>
      <c r="FJ797" s="71"/>
      <c r="FK797" s="71"/>
      <c r="FL797" s="71"/>
    </row>
    <row r="798" spans="9:168" x14ac:dyDescent="0.2">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98"/>
      <c r="AG798" s="71"/>
      <c r="AH798" s="71"/>
      <c r="AI798" s="71"/>
      <c r="AJ798" s="71"/>
      <c r="AK798" s="71"/>
      <c r="AL798" s="98"/>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71"/>
      <c r="CW798" s="71"/>
      <c r="CX798" s="71"/>
      <c r="CY798" s="71"/>
      <c r="CZ798" s="71"/>
      <c r="DA798" s="71"/>
      <c r="DB798" s="71"/>
      <c r="DC798" s="71"/>
      <c r="DD798" s="71"/>
      <c r="DE798" s="71"/>
      <c r="DF798" s="71"/>
      <c r="DG798" s="71"/>
      <c r="DH798" s="71"/>
      <c r="DI798" s="71"/>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1"/>
      <c r="EI798" s="71"/>
      <c r="EJ798" s="71"/>
      <c r="EK798" s="71"/>
      <c r="EL798" s="71"/>
      <c r="EM798" s="71"/>
      <c r="EN798" s="71"/>
      <c r="EO798" s="71"/>
      <c r="EP798" s="71"/>
      <c r="EQ798" s="71"/>
      <c r="ER798" s="71"/>
      <c r="ES798" s="71"/>
      <c r="ET798" s="71"/>
      <c r="EU798" s="71"/>
      <c r="EV798" s="71"/>
      <c r="EW798" s="71"/>
      <c r="EX798" s="71"/>
      <c r="EY798" s="71"/>
      <c r="EZ798" s="71"/>
      <c r="FA798" s="71"/>
      <c r="FB798" s="71"/>
      <c r="FC798" s="71"/>
      <c r="FD798" s="71"/>
      <c r="FE798" s="71"/>
      <c r="FF798" s="71"/>
      <c r="FG798" s="71"/>
      <c r="FH798" s="71"/>
      <c r="FI798" s="71"/>
      <c r="FJ798" s="71"/>
      <c r="FK798" s="71"/>
      <c r="FL798" s="71"/>
    </row>
    <row r="799" spans="9:168" x14ac:dyDescent="0.2">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98"/>
      <c r="AG799" s="71"/>
      <c r="AH799" s="71"/>
      <c r="AI799" s="71"/>
      <c r="AJ799" s="71"/>
      <c r="AK799" s="71"/>
      <c r="AL799" s="98"/>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71"/>
      <c r="CW799" s="71"/>
      <c r="CX799" s="71"/>
      <c r="CY799" s="71"/>
      <c r="CZ799" s="71"/>
      <c r="DA799" s="71"/>
      <c r="DB799" s="71"/>
      <c r="DC799" s="71"/>
      <c r="DD799" s="71"/>
      <c r="DE799" s="71"/>
      <c r="DF799" s="71"/>
      <c r="DG799" s="71"/>
      <c r="DH799" s="71"/>
      <c r="DI799" s="71"/>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1"/>
      <c r="EI799" s="71"/>
      <c r="EJ799" s="71"/>
      <c r="EK799" s="71"/>
      <c r="EL799" s="71"/>
      <c r="EM799" s="71"/>
      <c r="EN799" s="71"/>
      <c r="EO799" s="71"/>
      <c r="EP799" s="71"/>
      <c r="EQ799" s="71"/>
      <c r="ER799" s="71"/>
      <c r="ES799" s="71"/>
      <c r="ET799" s="71"/>
      <c r="EU799" s="71"/>
      <c r="EV799" s="71"/>
      <c r="EW799" s="71"/>
      <c r="EX799" s="71"/>
      <c r="EY799" s="71"/>
      <c r="EZ799" s="71"/>
      <c r="FA799" s="71"/>
      <c r="FB799" s="71"/>
      <c r="FC799" s="71"/>
      <c r="FD799" s="71"/>
      <c r="FE799" s="71"/>
      <c r="FF799" s="71"/>
      <c r="FG799" s="71"/>
      <c r="FH799" s="71"/>
      <c r="FI799" s="71"/>
      <c r="FJ799" s="71"/>
      <c r="FK799" s="71"/>
      <c r="FL799" s="71"/>
    </row>
    <row r="800" spans="9:168" x14ac:dyDescent="0.2">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98"/>
      <c r="AG800" s="71"/>
      <c r="AH800" s="71"/>
      <c r="AI800" s="71"/>
      <c r="AJ800" s="71"/>
      <c r="AK800" s="71"/>
      <c r="AL800" s="98"/>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71"/>
      <c r="CW800" s="71"/>
      <c r="CX800" s="71"/>
      <c r="CY800" s="71"/>
      <c r="CZ800" s="71"/>
      <c r="DA800" s="71"/>
      <c r="DB800" s="71"/>
      <c r="DC800" s="71"/>
      <c r="DD800" s="71"/>
      <c r="DE800" s="71"/>
      <c r="DF800" s="71"/>
      <c r="DG800" s="71"/>
      <c r="DH800" s="71"/>
      <c r="DI800" s="71"/>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1"/>
      <c r="EI800" s="71"/>
      <c r="EJ800" s="71"/>
      <c r="EK800" s="71"/>
      <c r="EL800" s="71"/>
      <c r="EM800" s="71"/>
      <c r="EN800" s="71"/>
      <c r="EO800" s="71"/>
      <c r="EP800" s="71"/>
      <c r="EQ800" s="71"/>
      <c r="ER800" s="71"/>
      <c r="ES800" s="71"/>
      <c r="ET800" s="71"/>
      <c r="EU800" s="71"/>
      <c r="EV800" s="71"/>
      <c r="EW800" s="71"/>
      <c r="EX800" s="71"/>
      <c r="EY800" s="71"/>
      <c r="EZ800" s="71"/>
      <c r="FA800" s="71"/>
      <c r="FB800" s="71"/>
      <c r="FC800" s="71"/>
      <c r="FD800" s="71"/>
      <c r="FE800" s="71"/>
      <c r="FF800" s="71"/>
      <c r="FG800" s="71"/>
      <c r="FH800" s="71"/>
      <c r="FI800" s="71"/>
      <c r="FJ800" s="71"/>
      <c r="FK800" s="71"/>
      <c r="FL800" s="71"/>
    </row>
    <row r="801" spans="9:168" x14ac:dyDescent="0.2">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98"/>
      <c r="AG801" s="71"/>
      <c r="AH801" s="71"/>
      <c r="AI801" s="71"/>
      <c r="AJ801" s="71"/>
      <c r="AK801" s="71"/>
      <c r="AL801" s="98"/>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71"/>
      <c r="CW801" s="71"/>
      <c r="CX801" s="71"/>
      <c r="CY801" s="71"/>
      <c r="CZ801" s="71"/>
      <c r="DA801" s="71"/>
      <c r="DB801" s="71"/>
      <c r="DC801" s="71"/>
      <c r="DD801" s="71"/>
      <c r="DE801" s="71"/>
      <c r="DF801" s="71"/>
      <c r="DG801" s="71"/>
      <c r="DH801" s="71"/>
      <c r="DI801" s="71"/>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1"/>
      <c r="EI801" s="71"/>
      <c r="EJ801" s="71"/>
      <c r="EK801" s="71"/>
      <c r="EL801" s="71"/>
      <c r="EM801" s="71"/>
      <c r="EN801" s="71"/>
      <c r="EO801" s="71"/>
      <c r="EP801" s="71"/>
      <c r="EQ801" s="71"/>
      <c r="ER801" s="71"/>
      <c r="ES801" s="71"/>
      <c r="ET801" s="71"/>
      <c r="EU801" s="71"/>
      <c r="EV801" s="71"/>
      <c r="EW801" s="71"/>
      <c r="EX801" s="71"/>
      <c r="EY801" s="71"/>
      <c r="EZ801" s="71"/>
      <c r="FA801" s="71"/>
      <c r="FB801" s="71"/>
      <c r="FC801" s="71"/>
      <c r="FD801" s="71"/>
      <c r="FE801" s="71"/>
      <c r="FF801" s="71"/>
      <c r="FG801" s="71"/>
      <c r="FH801" s="71"/>
      <c r="FI801" s="71"/>
      <c r="FJ801" s="71"/>
      <c r="FK801" s="71"/>
      <c r="FL801" s="71"/>
    </row>
    <row r="802" spans="9:168" x14ac:dyDescent="0.2">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98"/>
      <c r="AG802" s="71"/>
      <c r="AH802" s="71"/>
      <c r="AI802" s="71"/>
      <c r="AJ802" s="71"/>
      <c r="AK802" s="71"/>
      <c r="AL802" s="98"/>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71"/>
      <c r="CW802" s="71"/>
      <c r="CX802" s="71"/>
      <c r="CY802" s="71"/>
      <c r="CZ802" s="71"/>
      <c r="DA802" s="71"/>
      <c r="DB802" s="71"/>
      <c r="DC802" s="71"/>
      <c r="DD802" s="71"/>
      <c r="DE802" s="71"/>
      <c r="DF802" s="71"/>
      <c r="DG802" s="71"/>
      <c r="DH802" s="71"/>
      <c r="DI802" s="71"/>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1"/>
      <c r="EI802" s="71"/>
      <c r="EJ802" s="71"/>
      <c r="EK802" s="71"/>
      <c r="EL802" s="71"/>
      <c r="EM802" s="71"/>
      <c r="EN802" s="71"/>
      <c r="EO802" s="71"/>
      <c r="EP802" s="71"/>
      <c r="EQ802" s="71"/>
      <c r="ER802" s="71"/>
      <c r="ES802" s="71"/>
      <c r="ET802" s="71"/>
      <c r="EU802" s="71"/>
      <c r="EV802" s="71"/>
      <c r="EW802" s="71"/>
      <c r="EX802" s="71"/>
      <c r="EY802" s="71"/>
      <c r="EZ802" s="71"/>
      <c r="FA802" s="71"/>
      <c r="FB802" s="71"/>
      <c r="FC802" s="71"/>
      <c r="FD802" s="71"/>
      <c r="FE802" s="71"/>
      <c r="FF802" s="71"/>
      <c r="FG802" s="71"/>
      <c r="FH802" s="71"/>
      <c r="FI802" s="71"/>
      <c r="FJ802" s="71"/>
      <c r="FK802" s="71"/>
      <c r="FL802" s="71"/>
    </row>
    <row r="803" spans="9:168" x14ac:dyDescent="0.2">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98"/>
      <c r="AG803" s="71"/>
      <c r="AH803" s="71"/>
      <c r="AI803" s="71"/>
      <c r="AJ803" s="71"/>
      <c r="AK803" s="71"/>
      <c r="AL803" s="98"/>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71"/>
      <c r="CW803" s="71"/>
      <c r="CX803" s="71"/>
      <c r="CY803" s="71"/>
      <c r="CZ803" s="71"/>
      <c r="DA803" s="71"/>
      <c r="DB803" s="71"/>
      <c r="DC803" s="71"/>
      <c r="DD803" s="71"/>
      <c r="DE803" s="71"/>
      <c r="DF803" s="71"/>
      <c r="DG803" s="71"/>
      <c r="DH803" s="71"/>
      <c r="DI803" s="71"/>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1"/>
      <c r="EI803" s="71"/>
      <c r="EJ803" s="71"/>
      <c r="EK803" s="71"/>
      <c r="EL803" s="71"/>
      <c r="EM803" s="71"/>
      <c r="EN803" s="71"/>
      <c r="EO803" s="71"/>
      <c r="EP803" s="71"/>
      <c r="EQ803" s="71"/>
      <c r="ER803" s="71"/>
      <c r="ES803" s="71"/>
      <c r="ET803" s="71"/>
      <c r="EU803" s="71"/>
      <c r="EV803" s="71"/>
      <c r="EW803" s="71"/>
      <c r="EX803" s="71"/>
      <c r="EY803" s="71"/>
      <c r="EZ803" s="71"/>
      <c r="FA803" s="71"/>
      <c r="FB803" s="71"/>
      <c r="FC803" s="71"/>
      <c r="FD803" s="71"/>
      <c r="FE803" s="71"/>
      <c r="FF803" s="71"/>
      <c r="FG803" s="71"/>
      <c r="FH803" s="71"/>
      <c r="FI803" s="71"/>
      <c r="FJ803" s="71"/>
      <c r="FK803" s="71"/>
      <c r="FL803" s="71"/>
    </row>
    <row r="804" spans="9:168" x14ac:dyDescent="0.2">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98"/>
      <c r="AG804" s="71"/>
      <c r="AH804" s="71"/>
      <c r="AI804" s="71"/>
      <c r="AJ804" s="71"/>
      <c r="AK804" s="71"/>
      <c r="AL804" s="98"/>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71"/>
      <c r="CW804" s="71"/>
      <c r="CX804" s="71"/>
      <c r="CY804" s="71"/>
      <c r="CZ804" s="71"/>
      <c r="DA804" s="71"/>
      <c r="DB804" s="71"/>
      <c r="DC804" s="71"/>
      <c r="DD804" s="71"/>
      <c r="DE804" s="71"/>
      <c r="DF804" s="71"/>
      <c r="DG804" s="71"/>
      <c r="DH804" s="71"/>
      <c r="DI804" s="71"/>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1"/>
      <c r="EI804" s="71"/>
      <c r="EJ804" s="71"/>
      <c r="EK804" s="71"/>
      <c r="EL804" s="71"/>
      <c r="EM804" s="71"/>
      <c r="EN804" s="71"/>
      <c r="EO804" s="71"/>
      <c r="EP804" s="71"/>
      <c r="EQ804" s="71"/>
      <c r="ER804" s="71"/>
      <c r="ES804" s="71"/>
      <c r="ET804" s="71"/>
      <c r="EU804" s="71"/>
      <c r="EV804" s="71"/>
      <c r="EW804" s="71"/>
      <c r="EX804" s="71"/>
      <c r="EY804" s="71"/>
      <c r="EZ804" s="71"/>
      <c r="FA804" s="71"/>
      <c r="FB804" s="71"/>
      <c r="FC804" s="71"/>
      <c r="FD804" s="71"/>
      <c r="FE804" s="71"/>
      <c r="FF804" s="71"/>
      <c r="FG804" s="71"/>
      <c r="FH804" s="71"/>
      <c r="FI804" s="71"/>
      <c r="FJ804" s="71"/>
      <c r="FK804" s="71"/>
      <c r="FL804" s="71"/>
    </row>
    <row r="805" spans="9:168" x14ac:dyDescent="0.2">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98"/>
      <c r="AG805" s="71"/>
      <c r="AH805" s="71"/>
      <c r="AI805" s="71"/>
      <c r="AJ805" s="71"/>
      <c r="AK805" s="71"/>
      <c r="AL805" s="98"/>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71"/>
      <c r="CW805" s="71"/>
      <c r="CX805" s="71"/>
      <c r="CY805" s="71"/>
      <c r="CZ805" s="71"/>
      <c r="DA805" s="71"/>
      <c r="DB805" s="71"/>
      <c r="DC805" s="71"/>
      <c r="DD805" s="71"/>
      <c r="DE805" s="71"/>
      <c r="DF805" s="71"/>
      <c r="DG805" s="71"/>
      <c r="DH805" s="71"/>
      <c r="DI805" s="71"/>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1"/>
      <c r="EI805" s="71"/>
      <c r="EJ805" s="71"/>
      <c r="EK805" s="71"/>
      <c r="EL805" s="71"/>
      <c r="EM805" s="71"/>
      <c r="EN805" s="71"/>
      <c r="EO805" s="71"/>
      <c r="EP805" s="71"/>
      <c r="EQ805" s="71"/>
      <c r="ER805" s="71"/>
      <c r="ES805" s="71"/>
      <c r="ET805" s="71"/>
      <c r="EU805" s="71"/>
      <c r="EV805" s="71"/>
      <c r="EW805" s="71"/>
      <c r="EX805" s="71"/>
      <c r="EY805" s="71"/>
      <c r="EZ805" s="71"/>
      <c r="FA805" s="71"/>
      <c r="FB805" s="71"/>
      <c r="FC805" s="71"/>
      <c r="FD805" s="71"/>
      <c r="FE805" s="71"/>
      <c r="FF805" s="71"/>
      <c r="FG805" s="71"/>
      <c r="FH805" s="71"/>
      <c r="FI805" s="71"/>
      <c r="FJ805" s="71"/>
      <c r="FK805" s="71"/>
      <c r="FL805" s="71"/>
    </row>
    <row r="806" spans="9:168" x14ac:dyDescent="0.2">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98"/>
      <c r="AG806" s="71"/>
      <c r="AH806" s="71"/>
      <c r="AI806" s="71"/>
      <c r="AJ806" s="71"/>
      <c r="AK806" s="71"/>
      <c r="AL806" s="98"/>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71"/>
      <c r="CW806" s="71"/>
      <c r="CX806" s="71"/>
      <c r="CY806" s="71"/>
      <c r="CZ806" s="71"/>
      <c r="DA806" s="71"/>
      <c r="DB806" s="71"/>
      <c r="DC806" s="71"/>
      <c r="DD806" s="71"/>
      <c r="DE806" s="71"/>
      <c r="DF806" s="71"/>
      <c r="DG806" s="71"/>
      <c r="DH806" s="71"/>
      <c r="DI806" s="71"/>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1"/>
      <c r="EI806" s="71"/>
      <c r="EJ806" s="71"/>
      <c r="EK806" s="71"/>
      <c r="EL806" s="71"/>
      <c r="EM806" s="71"/>
      <c r="EN806" s="71"/>
      <c r="EO806" s="71"/>
      <c r="EP806" s="71"/>
      <c r="EQ806" s="71"/>
      <c r="ER806" s="71"/>
      <c r="ES806" s="71"/>
      <c r="ET806" s="71"/>
      <c r="EU806" s="71"/>
      <c r="EV806" s="71"/>
      <c r="EW806" s="71"/>
      <c r="EX806" s="71"/>
      <c r="EY806" s="71"/>
      <c r="EZ806" s="71"/>
      <c r="FA806" s="71"/>
      <c r="FB806" s="71"/>
      <c r="FC806" s="71"/>
      <c r="FD806" s="71"/>
      <c r="FE806" s="71"/>
      <c r="FF806" s="71"/>
      <c r="FG806" s="71"/>
      <c r="FH806" s="71"/>
      <c r="FI806" s="71"/>
      <c r="FJ806" s="71"/>
      <c r="FK806" s="71"/>
      <c r="FL806" s="71"/>
    </row>
    <row r="807" spans="9:168" x14ac:dyDescent="0.2">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98"/>
      <c r="AG807" s="71"/>
      <c r="AH807" s="71"/>
      <c r="AI807" s="71"/>
      <c r="AJ807" s="71"/>
      <c r="AK807" s="71"/>
      <c r="AL807" s="98"/>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71"/>
      <c r="CW807" s="71"/>
      <c r="CX807" s="71"/>
      <c r="CY807" s="71"/>
      <c r="CZ807" s="71"/>
      <c r="DA807" s="71"/>
      <c r="DB807" s="71"/>
      <c r="DC807" s="71"/>
      <c r="DD807" s="71"/>
      <c r="DE807" s="71"/>
      <c r="DF807" s="71"/>
      <c r="DG807" s="71"/>
      <c r="DH807" s="71"/>
      <c r="DI807" s="71"/>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1"/>
      <c r="EI807" s="71"/>
      <c r="EJ807" s="71"/>
      <c r="EK807" s="71"/>
      <c r="EL807" s="71"/>
      <c r="EM807" s="71"/>
      <c r="EN807" s="71"/>
      <c r="EO807" s="71"/>
      <c r="EP807" s="71"/>
      <c r="EQ807" s="71"/>
      <c r="ER807" s="71"/>
      <c r="ES807" s="71"/>
      <c r="ET807" s="71"/>
      <c r="EU807" s="71"/>
      <c r="EV807" s="71"/>
      <c r="EW807" s="71"/>
      <c r="EX807" s="71"/>
      <c r="EY807" s="71"/>
      <c r="EZ807" s="71"/>
      <c r="FA807" s="71"/>
      <c r="FB807" s="71"/>
      <c r="FC807" s="71"/>
      <c r="FD807" s="71"/>
      <c r="FE807" s="71"/>
      <c r="FF807" s="71"/>
      <c r="FG807" s="71"/>
      <c r="FH807" s="71"/>
      <c r="FI807" s="71"/>
      <c r="FJ807" s="71"/>
      <c r="FK807" s="71"/>
      <c r="FL807" s="71"/>
    </row>
    <row r="808" spans="9:168" x14ac:dyDescent="0.2">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98"/>
      <c r="AG808" s="71"/>
      <c r="AH808" s="71"/>
      <c r="AI808" s="71"/>
      <c r="AJ808" s="71"/>
      <c r="AK808" s="71"/>
      <c r="AL808" s="98"/>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71"/>
      <c r="CW808" s="71"/>
      <c r="CX808" s="71"/>
      <c r="CY808" s="71"/>
      <c r="CZ808" s="71"/>
      <c r="DA808" s="71"/>
      <c r="DB808" s="71"/>
      <c r="DC808" s="71"/>
      <c r="DD808" s="71"/>
      <c r="DE808" s="71"/>
      <c r="DF808" s="71"/>
      <c r="DG808" s="71"/>
      <c r="DH808" s="71"/>
      <c r="DI808" s="71"/>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1"/>
      <c r="EI808" s="71"/>
      <c r="EJ808" s="71"/>
      <c r="EK808" s="71"/>
      <c r="EL808" s="71"/>
      <c r="EM808" s="71"/>
      <c r="EN808" s="71"/>
      <c r="EO808" s="71"/>
      <c r="EP808" s="71"/>
      <c r="EQ808" s="71"/>
      <c r="ER808" s="71"/>
      <c r="ES808" s="71"/>
      <c r="ET808" s="71"/>
      <c r="EU808" s="71"/>
      <c r="EV808" s="71"/>
      <c r="EW808" s="71"/>
      <c r="EX808" s="71"/>
      <c r="EY808" s="71"/>
      <c r="EZ808" s="71"/>
      <c r="FA808" s="71"/>
      <c r="FB808" s="71"/>
      <c r="FC808" s="71"/>
      <c r="FD808" s="71"/>
      <c r="FE808" s="71"/>
      <c r="FF808" s="71"/>
      <c r="FG808" s="71"/>
      <c r="FH808" s="71"/>
      <c r="FI808" s="71"/>
      <c r="FJ808" s="71"/>
      <c r="FK808" s="71"/>
      <c r="FL808" s="71"/>
    </row>
    <row r="809" spans="9:168" x14ac:dyDescent="0.2">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98"/>
      <c r="AG809" s="71"/>
      <c r="AH809" s="71"/>
      <c r="AI809" s="71"/>
      <c r="AJ809" s="71"/>
      <c r="AK809" s="71"/>
      <c r="AL809" s="98"/>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71"/>
      <c r="CW809" s="71"/>
      <c r="CX809" s="71"/>
      <c r="CY809" s="71"/>
      <c r="CZ809" s="71"/>
      <c r="DA809" s="71"/>
      <c r="DB809" s="71"/>
      <c r="DC809" s="71"/>
      <c r="DD809" s="71"/>
      <c r="DE809" s="71"/>
      <c r="DF809" s="71"/>
      <c r="DG809" s="71"/>
      <c r="DH809" s="71"/>
      <c r="DI809" s="71"/>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1"/>
      <c r="EI809" s="71"/>
      <c r="EJ809" s="71"/>
      <c r="EK809" s="71"/>
      <c r="EL809" s="71"/>
      <c r="EM809" s="71"/>
      <c r="EN809" s="71"/>
      <c r="EO809" s="71"/>
      <c r="EP809" s="71"/>
      <c r="EQ809" s="71"/>
      <c r="ER809" s="71"/>
      <c r="ES809" s="71"/>
      <c r="ET809" s="71"/>
      <c r="EU809" s="71"/>
      <c r="EV809" s="71"/>
      <c r="EW809" s="71"/>
      <c r="EX809" s="71"/>
      <c r="EY809" s="71"/>
      <c r="EZ809" s="71"/>
      <c r="FA809" s="71"/>
      <c r="FB809" s="71"/>
      <c r="FC809" s="71"/>
      <c r="FD809" s="71"/>
      <c r="FE809" s="71"/>
      <c r="FF809" s="71"/>
      <c r="FG809" s="71"/>
      <c r="FH809" s="71"/>
      <c r="FI809" s="71"/>
      <c r="FJ809" s="71"/>
      <c r="FK809" s="71"/>
      <c r="FL809" s="71"/>
    </row>
    <row r="810" spans="9:168" x14ac:dyDescent="0.2">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98"/>
      <c r="AG810" s="71"/>
      <c r="AH810" s="71"/>
      <c r="AI810" s="71"/>
      <c r="AJ810" s="71"/>
      <c r="AK810" s="71"/>
      <c r="AL810" s="98"/>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71"/>
      <c r="CW810" s="71"/>
      <c r="CX810" s="71"/>
      <c r="CY810" s="71"/>
      <c r="CZ810" s="71"/>
      <c r="DA810" s="71"/>
      <c r="DB810" s="71"/>
      <c r="DC810" s="71"/>
      <c r="DD810" s="71"/>
      <c r="DE810" s="71"/>
      <c r="DF810" s="71"/>
      <c r="DG810" s="71"/>
      <c r="DH810" s="71"/>
      <c r="DI810" s="71"/>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1"/>
      <c r="EI810" s="71"/>
      <c r="EJ810" s="71"/>
      <c r="EK810" s="71"/>
      <c r="EL810" s="71"/>
      <c r="EM810" s="71"/>
      <c r="EN810" s="71"/>
      <c r="EO810" s="71"/>
      <c r="EP810" s="71"/>
      <c r="EQ810" s="71"/>
      <c r="ER810" s="71"/>
      <c r="ES810" s="71"/>
      <c r="ET810" s="71"/>
      <c r="EU810" s="71"/>
      <c r="EV810" s="71"/>
      <c r="EW810" s="71"/>
      <c r="EX810" s="71"/>
      <c r="EY810" s="71"/>
      <c r="EZ810" s="71"/>
      <c r="FA810" s="71"/>
      <c r="FB810" s="71"/>
      <c r="FC810" s="71"/>
      <c r="FD810" s="71"/>
      <c r="FE810" s="71"/>
      <c r="FF810" s="71"/>
      <c r="FG810" s="71"/>
      <c r="FH810" s="71"/>
      <c r="FI810" s="71"/>
      <c r="FJ810" s="71"/>
      <c r="FK810" s="71"/>
      <c r="FL810" s="71"/>
    </row>
    <row r="811" spans="9:168" x14ac:dyDescent="0.2">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98"/>
      <c r="AG811" s="71"/>
      <c r="AH811" s="71"/>
      <c r="AI811" s="71"/>
      <c r="AJ811" s="71"/>
      <c r="AK811" s="71"/>
      <c r="AL811" s="98"/>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71"/>
      <c r="CW811" s="71"/>
      <c r="CX811" s="71"/>
      <c r="CY811" s="71"/>
      <c r="CZ811" s="71"/>
      <c r="DA811" s="71"/>
      <c r="DB811" s="71"/>
      <c r="DC811" s="71"/>
      <c r="DD811" s="71"/>
      <c r="DE811" s="71"/>
      <c r="DF811" s="71"/>
      <c r="DG811" s="71"/>
      <c r="DH811" s="71"/>
      <c r="DI811" s="71"/>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1"/>
      <c r="EI811" s="71"/>
      <c r="EJ811" s="71"/>
      <c r="EK811" s="71"/>
      <c r="EL811" s="71"/>
      <c r="EM811" s="71"/>
      <c r="EN811" s="71"/>
      <c r="EO811" s="71"/>
      <c r="EP811" s="71"/>
      <c r="EQ811" s="71"/>
      <c r="ER811" s="71"/>
      <c r="ES811" s="71"/>
      <c r="ET811" s="71"/>
      <c r="EU811" s="71"/>
      <c r="EV811" s="71"/>
      <c r="EW811" s="71"/>
      <c r="EX811" s="71"/>
      <c r="EY811" s="71"/>
      <c r="EZ811" s="71"/>
      <c r="FA811" s="71"/>
      <c r="FB811" s="71"/>
      <c r="FC811" s="71"/>
      <c r="FD811" s="71"/>
      <c r="FE811" s="71"/>
      <c r="FF811" s="71"/>
      <c r="FG811" s="71"/>
      <c r="FH811" s="71"/>
      <c r="FI811" s="71"/>
      <c r="FJ811" s="71"/>
      <c r="FK811" s="71"/>
      <c r="FL811" s="71"/>
    </row>
    <row r="812" spans="9:168" x14ac:dyDescent="0.2">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98"/>
      <c r="AG812" s="71"/>
      <c r="AH812" s="71"/>
      <c r="AI812" s="71"/>
      <c r="AJ812" s="71"/>
      <c r="AK812" s="71"/>
      <c r="AL812" s="98"/>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71"/>
      <c r="CW812" s="71"/>
      <c r="CX812" s="71"/>
      <c r="CY812" s="71"/>
      <c r="CZ812" s="71"/>
      <c r="DA812" s="71"/>
      <c r="DB812" s="71"/>
      <c r="DC812" s="71"/>
      <c r="DD812" s="71"/>
      <c r="DE812" s="71"/>
      <c r="DF812" s="71"/>
      <c r="DG812" s="71"/>
      <c r="DH812" s="71"/>
      <c r="DI812" s="71"/>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1"/>
      <c r="EI812" s="71"/>
      <c r="EJ812" s="71"/>
      <c r="EK812" s="71"/>
      <c r="EL812" s="71"/>
      <c r="EM812" s="71"/>
      <c r="EN812" s="71"/>
      <c r="EO812" s="71"/>
      <c r="EP812" s="71"/>
      <c r="EQ812" s="71"/>
      <c r="ER812" s="71"/>
      <c r="ES812" s="71"/>
      <c r="ET812" s="71"/>
      <c r="EU812" s="71"/>
      <c r="EV812" s="71"/>
      <c r="EW812" s="71"/>
      <c r="EX812" s="71"/>
      <c r="EY812" s="71"/>
      <c r="EZ812" s="71"/>
      <c r="FA812" s="71"/>
      <c r="FB812" s="71"/>
      <c r="FC812" s="71"/>
      <c r="FD812" s="71"/>
      <c r="FE812" s="71"/>
      <c r="FF812" s="71"/>
      <c r="FG812" s="71"/>
      <c r="FH812" s="71"/>
      <c r="FI812" s="71"/>
      <c r="FJ812" s="71"/>
      <c r="FK812" s="71"/>
      <c r="FL812" s="71"/>
    </row>
    <row r="813" spans="9:168" x14ac:dyDescent="0.2">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98"/>
      <c r="AG813" s="71"/>
      <c r="AH813" s="71"/>
      <c r="AI813" s="71"/>
      <c r="AJ813" s="71"/>
      <c r="AK813" s="71"/>
      <c r="AL813" s="98"/>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71"/>
      <c r="CW813" s="71"/>
      <c r="CX813" s="71"/>
      <c r="CY813" s="71"/>
      <c r="CZ813" s="71"/>
      <c r="DA813" s="71"/>
      <c r="DB813" s="71"/>
      <c r="DC813" s="71"/>
      <c r="DD813" s="71"/>
      <c r="DE813" s="71"/>
      <c r="DF813" s="71"/>
      <c r="DG813" s="71"/>
      <c r="DH813" s="71"/>
      <c r="DI813" s="71"/>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1"/>
      <c r="EI813" s="71"/>
      <c r="EJ813" s="71"/>
      <c r="EK813" s="71"/>
      <c r="EL813" s="71"/>
      <c r="EM813" s="71"/>
      <c r="EN813" s="71"/>
      <c r="EO813" s="71"/>
      <c r="EP813" s="71"/>
      <c r="EQ813" s="71"/>
      <c r="ER813" s="71"/>
      <c r="ES813" s="71"/>
      <c r="ET813" s="71"/>
      <c r="EU813" s="71"/>
      <c r="EV813" s="71"/>
      <c r="EW813" s="71"/>
      <c r="EX813" s="71"/>
      <c r="EY813" s="71"/>
      <c r="EZ813" s="71"/>
      <c r="FA813" s="71"/>
      <c r="FB813" s="71"/>
      <c r="FC813" s="71"/>
      <c r="FD813" s="71"/>
      <c r="FE813" s="71"/>
      <c r="FF813" s="71"/>
      <c r="FG813" s="71"/>
      <c r="FH813" s="71"/>
      <c r="FI813" s="71"/>
      <c r="FJ813" s="71"/>
      <c r="FK813" s="71"/>
      <c r="FL813" s="71"/>
    </row>
    <row r="814" spans="9:168" x14ac:dyDescent="0.2">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98"/>
      <c r="AG814" s="71"/>
      <c r="AH814" s="71"/>
      <c r="AI814" s="71"/>
      <c r="AJ814" s="71"/>
      <c r="AK814" s="71"/>
      <c r="AL814" s="98"/>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71"/>
      <c r="CW814" s="71"/>
      <c r="CX814" s="71"/>
      <c r="CY814" s="71"/>
      <c r="CZ814" s="71"/>
      <c r="DA814" s="71"/>
      <c r="DB814" s="71"/>
      <c r="DC814" s="71"/>
      <c r="DD814" s="71"/>
      <c r="DE814" s="71"/>
      <c r="DF814" s="71"/>
      <c r="DG814" s="71"/>
      <c r="DH814" s="71"/>
      <c r="DI814" s="71"/>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1"/>
      <c r="EI814" s="71"/>
      <c r="EJ814" s="71"/>
      <c r="EK814" s="71"/>
      <c r="EL814" s="71"/>
      <c r="EM814" s="71"/>
      <c r="EN814" s="71"/>
      <c r="EO814" s="71"/>
      <c r="EP814" s="71"/>
      <c r="EQ814" s="71"/>
      <c r="ER814" s="71"/>
      <c r="ES814" s="71"/>
      <c r="ET814" s="71"/>
      <c r="EU814" s="71"/>
      <c r="EV814" s="71"/>
      <c r="EW814" s="71"/>
      <c r="EX814" s="71"/>
      <c r="EY814" s="71"/>
      <c r="EZ814" s="71"/>
      <c r="FA814" s="71"/>
      <c r="FB814" s="71"/>
      <c r="FC814" s="71"/>
      <c r="FD814" s="71"/>
      <c r="FE814" s="71"/>
      <c r="FF814" s="71"/>
      <c r="FG814" s="71"/>
      <c r="FH814" s="71"/>
      <c r="FI814" s="71"/>
      <c r="FJ814" s="71"/>
      <c r="FK814" s="71"/>
      <c r="FL814" s="71"/>
    </row>
    <row r="815" spans="9:168" x14ac:dyDescent="0.2">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98"/>
      <c r="AG815" s="71"/>
      <c r="AH815" s="71"/>
      <c r="AI815" s="71"/>
      <c r="AJ815" s="71"/>
      <c r="AK815" s="71"/>
      <c r="AL815" s="98"/>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71"/>
      <c r="CW815" s="71"/>
      <c r="CX815" s="71"/>
      <c r="CY815" s="71"/>
      <c r="CZ815" s="71"/>
      <c r="DA815" s="71"/>
      <c r="DB815" s="71"/>
      <c r="DC815" s="71"/>
      <c r="DD815" s="71"/>
      <c r="DE815" s="71"/>
      <c r="DF815" s="71"/>
      <c r="DG815" s="71"/>
      <c r="DH815" s="71"/>
      <c r="DI815" s="71"/>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1"/>
      <c r="EI815" s="71"/>
      <c r="EJ815" s="71"/>
      <c r="EK815" s="71"/>
      <c r="EL815" s="71"/>
      <c r="EM815" s="71"/>
      <c r="EN815" s="71"/>
      <c r="EO815" s="71"/>
      <c r="EP815" s="71"/>
      <c r="EQ815" s="71"/>
      <c r="ER815" s="71"/>
      <c r="ES815" s="71"/>
      <c r="ET815" s="71"/>
      <c r="EU815" s="71"/>
      <c r="EV815" s="71"/>
      <c r="EW815" s="71"/>
      <c r="EX815" s="71"/>
      <c r="EY815" s="71"/>
      <c r="EZ815" s="71"/>
      <c r="FA815" s="71"/>
      <c r="FB815" s="71"/>
      <c r="FC815" s="71"/>
      <c r="FD815" s="71"/>
      <c r="FE815" s="71"/>
      <c r="FF815" s="71"/>
      <c r="FG815" s="71"/>
      <c r="FH815" s="71"/>
      <c r="FI815" s="71"/>
      <c r="FJ815" s="71"/>
      <c r="FK815" s="71"/>
      <c r="FL815" s="71"/>
    </row>
    <row r="816" spans="9:168" x14ac:dyDescent="0.2">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98"/>
      <c r="AG816" s="71"/>
      <c r="AH816" s="71"/>
      <c r="AI816" s="71"/>
      <c r="AJ816" s="71"/>
      <c r="AK816" s="71"/>
      <c r="AL816" s="98"/>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71"/>
      <c r="CW816" s="71"/>
      <c r="CX816" s="71"/>
      <c r="CY816" s="71"/>
      <c r="CZ816" s="71"/>
      <c r="DA816" s="71"/>
      <c r="DB816" s="71"/>
      <c r="DC816" s="71"/>
      <c r="DD816" s="71"/>
      <c r="DE816" s="71"/>
      <c r="DF816" s="71"/>
      <c r="DG816" s="71"/>
      <c r="DH816" s="71"/>
      <c r="DI816" s="71"/>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1"/>
      <c r="EI816" s="71"/>
      <c r="EJ816" s="71"/>
      <c r="EK816" s="71"/>
      <c r="EL816" s="71"/>
      <c r="EM816" s="71"/>
      <c r="EN816" s="71"/>
      <c r="EO816" s="71"/>
      <c r="EP816" s="71"/>
      <c r="EQ816" s="71"/>
      <c r="ER816" s="71"/>
      <c r="ES816" s="71"/>
      <c r="ET816" s="71"/>
      <c r="EU816" s="71"/>
      <c r="EV816" s="71"/>
      <c r="EW816" s="71"/>
      <c r="EX816" s="71"/>
      <c r="EY816" s="71"/>
      <c r="EZ816" s="71"/>
      <c r="FA816" s="71"/>
      <c r="FB816" s="71"/>
      <c r="FC816" s="71"/>
      <c r="FD816" s="71"/>
      <c r="FE816" s="71"/>
      <c r="FF816" s="71"/>
      <c r="FG816" s="71"/>
      <c r="FH816" s="71"/>
      <c r="FI816" s="71"/>
      <c r="FJ816" s="71"/>
      <c r="FK816" s="71"/>
      <c r="FL816" s="71"/>
    </row>
    <row r="817" spans="9:168" x14ac:dyDescent="0.2">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98"/>
      <c r="AG817" s="71"/>
      <c r="AH817" s="71"/>
      <c r="AI817" s="71"/>
      <c r="AJ817" s="71"/>
      <c r="AK817" s="71"/>
      <c r="AL817" s="98"/>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71"/>
      <c r="CW817" s="71"/>
      <c r="CX817" s="71"/>
      <c r="CY817" s="71"/>
      <c r="CZ817" s="71"/>
      <c r="DA817" s="71"/>
      <c r="DB817" s="71"/>
      <c r="DC817" s="71"/>
      <c r="DD817" s="71"/>
      <c r="DE817" s="71"/>
      <c r="DF817" s="71"/>
      <c r="DG817" s="71"/>
      <c r="DH817" s="71"/>
      <c r="DI817" s="71"/>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1"/>
      <c r="EI817" s="71"/>
      <c r="EJ817" s="71"/>
      <c r="EK817" s="71"/>
      <c r="EL817" s="71"/>
      <c r="EM817" s="71"/>
      <c r="EN817" s="71"/>
      <c r="EO817" s="71"/>
      <c r="EP817" s="71"/>
      <c r="EQ817" s="71"/>
      <c r="ER817" s="71"/>
      <c r="ES817" s="71"/>
      <c r="ET817" s="71"/>
      <c r="EU817" s="71"/>
      <c r="EV817" s="71"/>
      <c r="EW817" s="71"/>
      <c r="EX817" s="71"/>
      <c r="EY817" s="71"/>
      <c r="EZ817" s="71"/>
      <c r="FA817" s="71"/>
      <c r="FB817" s="71"/>
      <c r="FC817" s="71"/>
      <c r="FD817" s="71"/>
      <c r="FE817" s="71"/>
      <c r="FF817" s="71"/>
      <c r="FG817" s="71"/>
      <c r="FH817" s="71"/>
      <c r="FI817" s="71"/>
      <c r="FJ817" s="71"/>
      <c r="FK817" s="71"/>
      <c r="FL817" s="71"/>
    </row>
    <row r="818" spans="9:168" x14ac:dyDescent="0.2">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98"/>
      <c r="AG818" s="71"/>
      <c r="AH818" s="71"/>
      <c r="AI818" s="71"/>
      <c r="AJ818" s="71"/>
      <c r="AK818" s="71"/>
      <c r="AL818" s="98"/>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71"/>
      <c r="CW818" s="71"/>
      <c r="CX818" s="71"/>
      <c r="CY818" s="71"/>
      <c r="CZ818" s="71"/>
      <c r="DA818" s="71"/>
      <c r="DB818" s="71"/>
      <c r="DC818" s="71"/>
      <c r="DD818" s="71"/>
      <c r="DE818" s="71"/>
      <c r="DF818" s="71"/>
      <c r="DG818" s="71"/>
      <c r="DH818" s="71"/>
      <c r="DI818" s="71"/>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1"/>
      <c r="EI818" s="71"/>
      <c r="EJ818" s="71"/>
      <c r="EK818" s="71"/>
      <c r="EL818" s="71"/>
      <c r="EM818" s="71"/>
      <c r="EN818" s="71"/>
      <c r="EO818" s="71"/>
      <c r="EP818" s="71"/>
      <c r="EQ818" s="71"/>
      <c r="ER818" s="71"/>
      <c r="ES818" s="71"/>
      <c r="ET818" s="71"/>
      <c r="EU818" s="71"/>
      <c r="EV818" s="71"/>
      <c r="EW818" s="71"/>
      <c r="EX818" s="71"/>
      <c r="EY818" s="71"/>
      <c r="EZ818" s="71"/>
      <c r="FA818" s="71"/>
      <c r="FB818" s="71"/>
      <c r="FC818" s="71"/>
      <c r="FD818" s="71"/>
      <c r="FE818" s="71"/>
      <c r="FF818" s="71"/>
      <c r="FG818" s="71"/>
      <c r="FH818" s="71"/>
      <c r="FI818" s="71"/>
      <c r="FJ818" s="71"/>
      <c r="FK818" s="71"/>
      <c r="FL818" s="71"/>
    </row>
    <row r="819" spans="9:168" x14ac:dyDescent="0.2">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98"/>
      <c r="AG819" s="71"/>
      <c r="AH819" s="71"/>
      <c r="AI819" s="71"/>
      <c r="AJ819" s="71"/>
      <c r="AK819" s="71"/>
      <c r="AL819" s="98"/>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71"/>
      <c r="CW819" s="71"/>
      <c r="CX819" s="71"/>
      <c r="CY819" s="71"/>
      <c r="CZ819" s="71"/>
      <c r="DA819" s="71"/>
      <c r="DB819" s="71"/>
      <c r="DC819" s="71"/>
      <c r="DD819" s="71"/>
      <c r="DE819" s="71"/>
      <c r="DF819" s="71"/>
      <c r="DG819" s="71"/>
      <c r="DH819" s="71"/>
      <c r="DI819" s="71"/>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1"/>
      <c r="EI819" s="71"/>
      <c r="EJ819" s="71"/>
      <c r="EK819" s="71"/>
      <c r="EL819" s="71"/>
      <c r="EM819" s="71"/>
      <c r="EN819" s="71"/>
      <c r="EO819" s="71"/>
      <c r="EP819" s="71"/>
      <c r="EQ819" s="71"/>
      <c r="ER819" s="71"/>
      <c r="ES819" s="71"/>
      <c r="ET819" s="71"/>
      <c r="EU819" s="71"/>
      <c r="EV819" s="71"/>
      <c r="EW819" s="71"/>
      <c r="EX819" s="71"/>
      <c r="EY819" s="71"/>
      <c r="EZ819" s="71"/>
      <c r="FA819" s="71"/>
      <c r="FB819" s="71"/>
      <c r="FC819" s="71"/>
      <c r="FD819" s="71"/>
      <c r="FE819" s="71"/>
      <c r="FF819" s="71"/>
      <c r="FG819" s="71"/>
      <c r="FH819" s="71"/>
      <c r="FI819" s="71"/>
      <c r="FJ819" s="71"/>
      <c r="FK819" s="71"/>
      <c r="FL819" s="71"/>
    </row>
    <row r="820" spans="9:168" x14ac:dyDescent="0.2">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98"/>
      <c r="AG820" s="71"/>
      <c r="AH820" s="71"/>
      <c r="AI820" s="71"/>
      <c r="AJ820" s="71"/>
      <c r="AK820" s="71"/>
      <c r="AL820" s="98"/>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71"/>
      <c r="CW820" s="71"/>
      <c r="CX820" s="71"/>
      <c r="CY820" s="71"/>
      <c r="CZ820" s="71"/>
      <c r="DA820" s="71"/>
      <c r="DB820" s="71"/>
      <c r="DC820" s="71"/>
      <c r="DD820" s="71"/>
      <c r="DE820" s="71"/>
      <c r="DF820" s="71"/>
      <c r="DG820" s="71"/>
      <c r="DH820" s="71"/>
      <c r="DI820" s="71"/>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1"/>
      <c r="EI820" s="71"/>
      <c r="EJ820" s="71"/>
      <c r="EK820" s="71"/>
      <c r="EL820" s="71"/>
      <c r="EM820" s="71"/>
      <c r="EN820" s="71"/>
      <c r="EO820" s="71"/>
      <c r="EP820" s="71"/>
      <c r="EQ820" s="71"/>
      <c r="ER820" s="71"/>
      <c r="ES820" s="71"/>
      <c r="ET820" s="71"/>
      <c r="EU820" s="71"/>
      <c r="EV820" s="71"/>
      <c r="EW820" s="71"/>
      <c r="EX820" s="71"/>
      <c r="EY820" s="71"/>
      <c r="EZ820" s="71"/>
      <c r="FA820" s="71"/>
      <c r="FB820" s="71"/>
      <c r="FC820" s="71"/>
      <c r="FD820" s="71"/>
      <c r="FE820" s="71"/>
      <c r="FF820" s="71"/>
      <c r="FG820" s="71"/>
      <c r="FH820" s="71"/>
      <c r="FI820" s="71"/>
      <c r="FJ820" s="71"/>
      <c r="FK820" s="71"/>
      <c r="FL820" s="71"/>
    </row>
    <row r="821" spans="9:168" x14ac:dyDescent="0.2">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98"/>
      <c r="AG821" s="71"/>
      <c r="AH821" s="71"/>
      <c r="AI821" s="71"/>
      <c r="AJ821" s="71"/>
      <c r="AK821" s="71"/>
      <c r="AL821" s="98"/>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71"/>
      <c r="CW821" s="71"/>
      <c r="CX821" s="71"/>
      <c r="CY821" s="71"/>
      <c r="CZ821" s="71"/>
      <c r="DA821" s="71"/>
      <c r="DB821" s="71"/>
      <c r="DC821" s="71"/>
      <c r="DD821" s="71"/>
      <c r="DE821" s="71"/>
      <c r="DF821" s="71"/>
      <c r="DG821" s="71"/>
      <c r="DH821" s="71"/>
      <c r="DI821" s="71"/>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1"/>
      <c r="EI821" s="71"/>
      <c r="EJ821" s="71"/>
      <c r="EK821" s="71"/>
      <c r="EL821" s="71"/>
      <c r="EM821" s="71"/>
      <c r="EN821" s="71"/>
      <c r="EO821" s="71"/>
      <c r="EP821" s="71"/>
      <c r="EQ821" s="71"/>
      <c r="ER821" s="71"/>
      <c r="ES821" s="71"/>
      <c r="ET821" s="71"/>
      <c r="EU821" s="71"/>
      <c r="EV821" s="71"/>
      <c r="EW821" s="71"/>
      <c r="EX821" s="71"/>
      <c r="EY821" s="71"/>
      <c r="EZ821" s="71"/>
      <c r="FA821" s="71"/>
      <c r="FB821" s="71"/>
      <c r="FC821" s="71"/>
      <c r="FD821" s="71"/>
      <c r="FE821" s="71"/>
      <c r="FF821" s="71"/>
      <c r="FG821" s="71"/>
      <c r="FH821" s="71"/>
      <c r="FI821" s="71"/>
      <c r="FJ821" s="71"/>
      <c r="FK821" s="71"/>
      <c r="FL821" s="71"/>
    </row>
    <row r="822" spans="9:168" x14ac:dyDescent="0.2">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98"/>
      <c r="AG822" s="71"/>
      <c r="AH822" s="71"/>
      <c r="AI822" s="71"/>
      <c r="AJ822" s="71"/>
      <c r="AK822" s="71"/>
      <c r="AL822" s="98"/>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71"/>
      <c r="CW822" s="71"/>
      <c r="CX822" s="71"/>
      <c r="CY822" s="71"/>
      <c r="CZ822" s="71"/>
      <c r="DA822" s="71"/>
      <c r="DB822" s="71"/>
      <c r="DC822" s="71"/>
      <c r="DD822" s="71"/>
      <c r="DE822" s="71"/>
      <c r="DF822" s="71"/>
      <c r="DG822" s="71"/>
      <c r="DH822" s="71"/>
      <c r="DI822" s="71"/>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1"/>
      <c r="EI822" s="71"/>
      <c r="EJ822" s="71"/>
      <c r="EK822" s="71"/>
      <c r="EL822" s="71"/>
      <c r="EM822" s="71"/>
      <c r="EN822" s="71"/>
      <c r="EO822" s="71"/>
      <c r="EP822" s="71"/>
      <c r="EQ822" s="71"/>
      <c r="ER822" s="71"/>
      <c r="ES822" s="71"/>
      <c r="ET822" s="71"/>
      <c r="EU822" s="71"/>
      <c r="EV822" s="71"/>
      <c r="EW822" s="71"/>
      <c r="EX822" s="71"/>
      <c r="EY822" s="71"/>
      <c r="EZ822" s="71"/>
      <c r="FA822" s="71"/>
      <c r="FB822" s="71"/>
      <c r="FC822" s="71"/>
      <c r="FD822" s="71"/>
      <c r="FE822" s="71"/>
      <c r="FF822" s="71"/>
      <c r="FG822" s="71"/>
      <c r="FH822" s="71"/>
      <c r="FI822" s="71"/>
      <c r="FJ822" s="71"/>
      <c r="FK822" s="71"/>
      <c r="FL822" s="71"/>
    </row>
    <row r="823" spans="9:168" x14ac:dyDescent="0.2">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98"/>
      <c r="AG823" s="71"/>
      <c r="AH823" s="71"/>
      <c r="AI823" s="71"/>
      <c r="AJ823" s="71"/>
      <c r="AK823" s="71"/>
      <c r="AL823" s="98"/>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71"/>
      <c r="CW823" s="71"/>
      <c r="CX823" s="71"/>
      <c r="CY823" s="71"/>
      <c r="CZ823" s="71"/>
      <c r="DA823" s="71"/>
      <c r="DB823" s="71"/>
      <c r="DC823" s="71"/>
      <c r="DD823" s="71"/>
      <c r="DE823" s="71"/>
      <c r="DF823" s="71"/>
      <c r="DG823" s="71"/>
      <c r="DH823" s="71"/>
      <c r="DI823" s="71"/>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1"/>
      <c r="EI823" s="71"/>
      <c r="EJ823" s="71"/>
      <c r="EK823" s="71"/>
      <c r="EL823" s="71"/>
      <c r="EM823" s="71"/>
      <c r="EN823" s="71"/>
      <c r="EO823" s="71"/>
      <c r="EP823" s="71"/>
      <c r="EQ823" s="71"/>
      <c r="ER823" s="71"/>
      <c r="ES823" s="71"/>
      <c r="ET823" s="71"/>
      <c r="EU823" s="71"/>
      <c r="EV823" s="71"/>
      <c r="EW823" s="71"/>
      <c r="EX823" s="71"/>
      <c r="EY823" s="71"/>
      <c r="EZ823" s="71"/>
      <c r="FA823" s="71"/>
      <c r="FB823" s="71"/>
      <c r="FC823" s="71"/>
      <c r="FD823" s="71"/>
      <c r="FE823" s="71"/>
      <c r="FF823" s="71"/>
      <c r="FG823" s="71"/>
      <c r="FH823" s="71"/>
      <c r="FI823" s="71"/>
      <c r="FJ823" s="71"/>
      <c r="FK823" s="71"/>
      <c r="FL823" s="71"/>
    </row>
    <row r="824" spans="9:168" x14ac:dyDescent="0.2">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98"/>
      <c r="AG824" s="71"/>
      <c r="AH824" s="71"/>
      <c r="AI824" s="71"/>
      <c r="AJ824" s="71"/>
      <c r="AK824" s="71"/>
      <c r="AL824" s="98"/>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71"/>
      <c r="CW824" s="71"/>
      <c r="CX824" s="71"/>
      <c r="CY824" s="71"/>
      <c r="CZ824" s="71"/>
      <c r="DA824" s="71"/>
      <c r="DB824" s="71"/>
      <c r="DC824" s="71"/>
      <c r="DD824" s="71"/>
      <c r="DE824" s="71"/>
      <c r="DF824" s="71"/>
      <c r="DG824" s="71"/>
      <c r="DH824" s="71"/>
      <c r="DI824" s="71"/>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1"/>
      <c r="EI824" s="71"/>
      <c r="EJ824" s="71"/>
      <c r="EK824" s="71"/>
      <c r="EL824" s="71"/>
      <c r="EM824" s="71"/>
      <c r="EN824" s="71"/>
      <c r="EO824" s="71"/>
      <c r="EP824" s="71"/>
      <c r="EQ824" s="71"/>
      <c r="ER824" s="71"/>
      <c r="ES824" s="71"/>
      <c r="ET824" s="71"/>
      <c r="EU824" s="71"/>
      <c r="EV824" s="71"/>
      <c r="EW824" s="71"/>
      <c r="EX824" s="71"/>
      <c r="EY824" s="71"/>
      <c r="EZ824" s="71"/>
      <c r="FA824" s="71"/>
      <c r="FB824" s="71"/>
      <c r="FC824" s="71"/>
      <c r="FD824" s="71"/>
      <c r="FE824" s="71"/>
      <c r="FF824" s="71"/>
      <c r="FG824" s="71"/>
      <c r="FH824" s="71"/>
      <c r="FI824" s="71"/>
      <c r="FJ824" s="71"/>
      <c r="FK824" s="71"/>
      <c r="FL824" s="71"/>
    </row>
    <row r="825" spans="9:168" x14ac:dyDescent="0.2">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98"/>
      <c r="AG825" s="71"/>
      <c r="AH825" s="71"/>
      <c r="AI825" s="71"/>
      <c r="AJ825" s="71"/>
      <c r="AK825" s="71"/>
      <c r="AL825" s="98"/>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71"/>
      <c r="CW825" s="71"/>
      <c r="CX825" s="71"/>
      <c r="CY825" s="71"/>
      <c r="CZ825" s="71"/>
      <c r="DA825" s="71"/>
      <c r="DB825" s="71"/>
      <c r="DC825" s="71"/>
      <c r="DD825" s="71"/>
      <c r="DE825" s="71"/>
      <c r="DF825" s="71"/>
      <c r="DG825" s="71"/>
      <c r="DH825" s="71"/>
      <c r="DI825" s="71"/>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1"/>
      <c r="EI825" s="71"/>
      <c r="EJ825" s="71"/>
      <c r="EK825" s="71"/>
      <c r="EL825" s="71"/>
      <c r="EM825" s="71"/>
      <c r="EN825" s="71"/>
      <c r="EO825" s="71"/>
      <c r="EP825" s="71"/>
      <c r="EQ825" s="71"/>
      <c r="ER825" s="71"/>
      <c r="ES825" s="71"/>
      <c r="ET825" s="71"/>
      <c r="EU825" s="71"/>
      <c r="EV825" s="71"/>
      <c r="EW825" s="71"/>
      <c r="EX825" s="71"/>
      <c r="EY825" s="71"/>
      <c r="EZ825" s="71"/>
      <c r="FA825" s="71"/>
      <c r="FB825" s="71"/>
      <c r="FC825" s="71"/>
      <c r="FD825" s="71"/>
      <c r="FE825" s="71"/>
      <c r="FF825" s="71"/>
      <c r="FG825" s="71"/>
      <c r="FH825" s="71"/>
      <c r="FI825" s="71"/>
      <c r="FJ825" s="71"/>
      <c r="FK825" s="71"/>
      <c r="FL825" s="71"/>
    </row>
    <row r="826" spans="9:168" x14ac:dyDescent="0.2">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98"/>
      <c r="AG826" s="71"/>
      <c r="AH826" s="71"/>
      <c r="AI826" s="71"/>
      <c r="AJ826" s="71"/>
      <c r="AK826" s="71"/>
      <c r="AL826" s="98"/>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71"/>
      <c r="CW826" s="71"/>
      <c r="CX826" s="71"/>
      <c r="CY826" s="71"/>
      <c r="CZ826" s="71"/>
      <c r="DA826" s="71"/>
      <c r="DB826" s="71"/>
      <c r="DC826" s="71"/>
      <c r="DD826" s="71"/>
      <c r="DE826" s="71"/>
      <c r="DF826" s="71"/>
      <c r="DG826" s="71"/>
      <c r="DH826" s="71"/>
      <c r="DI826" s="71"/>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1"/>
      <c r="EI826" s="71"/>
      <c r="EJ826" s="71"/>
      <c r="EK826" s="71"/>
      <c r="EL826" s="71"/>
      <c r="EM826" s="71"/>
      <c r="EN826" s="71"/>
      <c r="EO826" s="71"/>
      <c r="EP826" s="71"/>
      <c r="EQ826" s="71"/>
      <c r="ER826" s="71"/>
      <c r="ES826" s="71"/>
      <c r="ET826" s="71"/>
      <c r="EU826" s="71"/>
      <c r="EV826" s="71"/>
      <c r="EW826" s="71"/>
      <c r="EX826" s="71"/>
      <c r="EY826" s="71"/>
      <c r="EZ826" s="71"/>
      <c r="FA826" s="71"/>
      <c r="FB826" s="71"/>
      <c r="FC826" s="71"/>
      <c r="FD826" s="71"/>
      <c r="FE826" s="71"/>
      <c r="FF826" s="71"/>
      <c r="FG826" s="71"/>
      <c r="FH826" s="71"/>
      <c r="FI826" s="71"/>
      <c r="FJ826" s="71"/>
      <c r="FK826" s="71"/>
      <c r="FL826" s="71"/>
    </row>
    <row r="827" spans="9:168" x14ac:dyDescent="0.2">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98"/>
      <c r="AG827" s="71"/>
      <c r="AH827" s="71"/>
      <c r="AI827" s="71"/>
      <c r="AJ827" s="71"/>
      <c r="AK827" s="71"/>
      <c r="AL827" s="98"/>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71"/>
      <c r="CW827" s="71"/>
      <c r="CX827" s="71"/>
      <c r="CY827" s="71"/>
      <c r="CZ827" s="71"/>
      <c r="DA827" s="71"/>
      <c r="DB827" s="71"/>
      <c r="DC827" s="71"/>
      <c r="DD827" s="71"/>
      <c r="DE827" s="71"/>
      <c r="DF827" s="71"/>
      <c r="DG827" s="71"/>
      <c r="DH827" s="71"/>
      <c r="DI827" s="71"/>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1"/>
      <c r="EI827" s="71"/>
      <c r="EJ827" s="71"/>
      <c r="EK827" s="71"/>
      <c r="EL827" s="71"/>
      <c r="EM827" s="71"/>
      <c r="EN827" s="71"/>
      <c r="EO827" s="71"/>
      <c r="EP827" s="71"/>
      <c r="EQ827" s="71"/>
      <c r="ER827" s="71"/>
      <c r="ES827" s="71"/>
      <c r="ET827" s="71"/>
      <c r="EU827" s="71"/>
      <c r="EV827" s="71"/>
      <c r="EW827" s="71"/>
      <c r="EX827" s="71"/>
      <c r="EY827" s="71"/>
      <c r="EZ827" s="71"/>
      <c r="FA827" s="71"/>
      <c r="FB827" s="71"/>
      <c r="FC827" s="71"/>
      <c r="FD827" s="71"/>
      <c r="FE827" s="71"/>
      <c r="FF827" s="71"/>
      <c r="FG827" s="71"/>
      <c r="FH827" s="71"/>
      <c r="FI827" s="71"/>
      <c r="FJ827" s="71"/>
      <c r="FK827" s="71"/>
      <c r="FL827" s="71"/>
    </row>
    <row r="828" spans="9:168" x14ac:dyDescent="0.2">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98"/>
      <c r="AG828" s="71"/>
      <c r="AH828" s="71"/>
      <c r="AI828" s="71"/>
      <c r="AJ828" s="71"/>
      <c r="AK828" s="71"/>
      <c r="AL828" s="98"/>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71"/>
      <c r="CW828" s="71"/>
      <c r="CX828" s="71"/>
      <c r="CY828" s="71"/>
      <c r="CZ828" s="71"/>
      <c r="DA828" s="71"/>
      <c r="DB828" s="71"/>
      <c r="DC828" s="71"/>
      <c r="DD828" s="71"/>
      <c r="DE828" s="71"/>
      <c r="DF828" s="71"/>
      <c r="DG828" s="71"/>
      <c r="DH828" s="71"/>
      <c r="DI828" s="71"/>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1"/>
      <c r="EI828" s="71"/>
      <c r="EJ828" s="71"/>
      <c r="EK828" s="71"/>
      <c r="EL828" s="71"/>
      <c r="EM828" s="71"/>
      <c r="EN828" s="71"/>
      <c r="EO828" s="71"/>
      <c r="EP828" s="71"/>
      <c r="EQ828" s="71"/>
      <c r="ER828" s="71"/>
      <c r="ES828" s="71"/>
      <c r="ET828" s="71"/>
      <c r="EU828" s="71"/>
      <c r="EV828" s="71"/>
      <c r="EW828" s="71"/>
      <c r="EX828" s="71"/>
      <c r="EY828" s="71"/>
      <c r="EZ828" s="71"/>
      <c r="FA828" s="71"/>
      <c r="FB828" s="71"/>
      <c r="FC828" s="71"/>
      <c r="FD828" s="71"/>
      <c r="FE828" s="71"/>
      <c r="FF828" s="71"/>
      <c r="FG828" s="71"/>
      <c r="FH828" s="71"/>
      <c r="FI828" s="71"/>
      <c r="FJ828" s="71"/>
      <c r="FK828" s="71"/>
      <c r="FL828" s="71"/>
    </row>
    <row r="829" spans="9:168" x14ac:dyDescent="0.2">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98"/>
      <c r="AG829" s="71"/>
      <c r="AH829" s="71"/>
      <c r="AI829" s="71"/>
      <c r="AJ829" s="71"/>
      <c r="AK829" s="71"/>
      <c r="AL829" s="98"/>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71"/>
      <c r="CW829" s="71"/>
      <c r="CX829" s="71"/>
      <c r="CY829" s="71"/>
      <c r="CZ829" s="71"/>
      <c r="DA829" s="71"/>
      <c r="DB829" s="71"/>
      <c r="DC829" s="71"/>
      <c r="DD829" s="71"/>
      <c r="DE829" s="71"/>
      <c r="DF829" s="71"/>
      <c r="DG829" s="71"/>
      <c r="DH829" s="71"/>
      <c r="DI829" s="71"/>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1"/>
      <c r="EI829" s="71"/>
      <c r="EJ829" s="71"/>
      <c r="EK829" s="71"/>
      <c r="EL829" s="71"/>
      <c r="EM829" s="71"/>
      <c r="EN829" s="71"/>
      <c r="EO829" s="71"/>
      <c r="EP829" s="71"/>
      <c r="EQ829" s="71"/>
      <c r="ER829" s="71"/>
      <c r="ES829" s="71"/>
      <c r="ET829" s="71"/>
      <c r="EU829" s="71"/>
      <c r="EV829" s="71"/>
      <c r="EW829" s="71"/>
      <c r="EX829" s="71"/>
      <c r="EY829" s="71"/>
      <c r="EZ829" s="71"/>
      <c r="FA829" s="71"/>
      <c r="FB829" s="71"/>
      <c r="FC829" s="71"/>
      <c r="FD829" s="71"/>
      <c r="FE829" s="71"/>
      <c r="FF829" s="71"/>
      <c r="FG829" s="71"/>
      <c r="FH829" s="71"/>
      <c r="FI829" s="71"/>
      <c r="FJ829" s="71"/>
      <c r="FK829" s="71"/>
      <c r="FL829" s="71"/>
    </row>
    <row r="830" spans="9:168" x14ac:dyDescent="0.2">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98"/>
      <c r="AG830" s="71"/>
      <c r="AH830" s="71"/>
      <c r="AI830" s="71"/>
      <c r="AJ830" s="71"/>
      <c r="AK830" s="71"/>
      <c r="AL830" s="98"/>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71"/>
      <c r="CW830" s="71"/>
      <c r="CX830" s="71"/>
      <c r="CY830" s="71"/>
      <c r="CZ830" s="71"/>
      <c r="DA830" s="71"/>
      <c r="DB830" s="71"/>
      <c r="DC830" s="71"/>
      <c r="DD830" s="71"/>
      <c r="DE830" s="71"/>
      <c r="DF830" s="71"/>
      <c r="DG830" s="71"/>
      <c r="DH830" s="71"/>
      <c r="DI830" s="71"/>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1"/>
      <c r="EI830" s="71"/>
      <c r="EJ830" s="71"/>
      <c r="EK830" s="71"/>
      <c r="EL830" s="71"/>
      <c r="EM830" s="71"/>
      <c r="EN830" s="71"/>
      <c r="EO830" s="71"/>
      <c r="EP830" s="71"/>
      <c r="EQ830" s="71"/>
      <c r="ER830" s="71"/>
      <c r="ES830" s="71"/>
      <c r="ET830" s="71"/>
      <c r="EU830" s="71"/>
      <c r="EV830" s="71"/>
      <c r="EW830" s="71"/>
      <c r="EX830" s="71"/>
      <c r="EY830" s="71"/>
      <c r="EZ830" s="71"/>
      <c r="FA830" s="71"/>
      <c r="FB830" s="71"/>
      <c r="FC830" s="71"/>
      <c r="FD830" s="71"/>
      <c r="FE830" s="71"/>
      <c r="FF830" s="71"/>
      <c r="FG830" s="71"/>
      <c r="FH830" s="71"/>
      <c r="FI830" s="71"/>
      <c r="FJ830" s="71"/>
      <c r="FK830" s="71"/>
      <c r="FL830" s="71"/>
    </row>
    <row r="831" spans="9:168" x14ac:dyDescent="0.2">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98"/>
      <c r="AG831" s="71"/>
      <c r="AH831" s="71"/>
      <c r="AI831" s="71"/>
      <c r="AJ831" s="71"/>
      <c r="AK831" s="71"/>
      <c r="AL831" s="98"/>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71"/>
      <c r="CW831" s="71"/>
      <c r="CX831" s="71"/>
      <c r="CY831" s="71"/>
      <c r="CZ831" s="71"/>
      <c r="DA831" s="71"/>
      <c r="DB831" s="71"/>
      <c r="DC831" s="71"/>
      <c r="DD831" s="71"/>
      <c r="DE831" s="71"/>
      <c r="DF831" s="71"/>
      <c r="DG831" s="71"/>
      <c r="DH831" s="71"/>
      <c r="DI831" s="71"/>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1"/>
      <c r="EI831" s="71"/>
      <c r="EJ831" s="71"/>
      <c r="EK831" s="71"/>
      <c r="EL831" s="71"/>
      <c r="EM831" s="71"/>
      <c r="EN831" s="71"/>
      <c r="EO831" s="71"/>
      <c r="EP831" s="71"/>
      <c r="EQ831" s="71"/>
      <c r="ER831" s="71"/>
      <c r="ES831" s="71"/>
      <c r="ET831" s="71"/>
      <c r="EU831" s="71"/>
      <c r="EV831" s="71"/>
      <c r="EW831" s="71"/>
      <c r="EX831" s="71"/>
      <c r="EY831" s="71"/>
      <c r="EZ831" s="71"/>
      <c r="FA831" s="71"/>
      <c r="FB831" s="71"/>
      <c r="FC831" s="71"/>
      <c r="FD831" s="71"/>
      <c r="FE831" s="71"/>
      <c r="FF831" s="71"/>
      <c r="FG831" s="71"/>
      <c r="FH831" s="71"/>
      <c r="FI831" s="71"/>
      <c r="FJ831" s="71"/>
      <c r="FK831" s="71"/>
      <c r="FL831" s="71"/>
    </row>
    <row r="832" spans="9:168" x14ac:dyDescent="0.2">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98"/>
      <c r="AG832" s="71"/>
      <c r="AH832" s="71"/>
      <c r="AI832" s="71"/>
      <c r="AJ832" s="71"/>
      <c r="AK832" s="71"/>
      <c r="AL832" s="98"/>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71"/>
      <c r="CW832" s="71"/>
      <c r="CX832" s="71"/>
      <c r="CY832" s="71"/>
      <c r="CZ832" s="71"/>
      <c r="DA832" s="71"/>
      <c r="DB832" s="71"/>
      <c r="DC832" s="71"/>
      <c r="DD832" s="71"/>
      <c r="DE832" s="71"/>
      <c r="DF832" s="71"/>
      <c r="DG832" s="71"/>
      <c r="DH832" s="71"/>
      <c r="DI832" s="71"/>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1"/>
      <c r="EI832" s="71"/>
      <c r="EJ832" s="71"/>
      <c r="EK832" s="71"/>
      <c r="EL832" s="71"/>
      <c r="EM832" s="71"/>
      <c r="EN832" s="71"/>
      <c r="EO832" s="71"/>
      <c r="EP832" s="71"/>
      <c r="EQ832" s="71"/>
      <c r="ER832" s="71"/>
      <c r="ES832" s="71"/>
      <c r="ET832" s="71"/>
      <c r="EU832" s="71"/>
      <c r="EV832" s="71"/>
      <c r="EW832" s="71"/>
      <c r="EX832" s="71"/>
      <c r="EY832" s="71"/>
      <c r="EZ832" s="71"/>
      <c r="FA832" s="71"/>
      <c r="FB832" s="71"/>
      <c r="FC832" s="71"/>
      <c r="FD832" s="71"/>
      <c r="FE832" s="71"/>
      <c r="FF832" s="71"/>
      <c r="FG832" s="71"/>
      <c r="FH832" s="71"/>
      <c r="FI832" s="71"/>
      <c r="FJ832" s="71"/>
      <c r="FK832" s="71"/>
      <c r="FL832" s="71"/>
    </row>
    <row r="833" spans="9:168" x14ac:dyDescent="0.2">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98"/>
      <c r="AG833" s="71"/>
      <c r="AH833" s="71"/>
      <c r="AI833" s="71"/>
      <c r="AJ833" s="71"/>
      <c r="AK833" s="71"/>
      <c r="AL833" s="98"/>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71"/>
      <c r="CW833" s="71"/>
      <c r="CX833" s="71"/>
      <c r="CY833" s="71"/>
      <c r="CZ833" s="71"/>
      <c r="DA833" s="71"/>
      <c r="DB833" s="71"/>
      <c r="DC833" s="71"/>
      <c r="DD833" s="71"/>
      <c r="DE833" s="71"/>
      <c r="DF833" s="71"/>
      <c r="DG833" s="71"/>
      <c r="DH833" s="71"/>
      <c r="DI833" s="71"/>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1"/>
      <c r="EI833" s="71"/>
      <c r="EJ833" s="71"/>
      <c r="EK833" s="71"/>
      <c r="EL833" s="71"/>
      <c r="EM833" s="71"/>
      <c r="EN833" s="71"/>
      <c r="EO833" s="71"/>
      <c r="EP833" s="71"/>
      <c r="EQ833" s="71"/>
      <c r="ER833" s="71"/>
      <c r="ES833" s="71"/>
      <c r="ET833" s="71"/>
      <c r="EU833" s="71"/>
      <c r="EV833" s="71"/>
      <c r="EW833" s="71"/>
      <c r="EX833" s="71"/>
      <c r="EY833" s="71"/>
      <c r="EZ833" s="71"/>
      <c r="FA833" s="71"/>
      <c r="FB833" s="71"/>
      <c r="FC833" s="71"/>
      <c r="FD833" s="71"/>
      <c r="FE833" s="71"/>
      <c r="FF833" s="71"/>
      <c r="FG833" s="71"/>
      <c r="FH833" s="71"/>
      <c r="FI833" s="71"/>
      <c r="FJ833" s="71"/>
      <c r="FK833" s="71"/>
      <c r="FL833" s="71"/>
    </row>
    <row r="834" spans="9:168" x14ac:dyDescent="0.2">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98"/>
      <c r="AG834" s="71"/>
      <c r="AH834" s="71"/>
      <c r="AI834" s="71"/>
      <c r="AJ834" s="71"/>
      <c r="AK834" s="71"/>
      <c r="AL834" s="98"/>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71"/>
      <c r="CW834" s="71"/>
      <c r="CX834" s="71"/>
      <c r="CY834" s="71"/>
      <c r="CZ834" s="71"/>
      <c r="DA834" s="71"/>
      <c r="DB834" s="71"/>
      <c r="DC834" s="71"/>
      <c r="DD834" s="71"/>
      <c r="DE834" s="71"/>
      <c r="DF834" s="71"/>
      <c r="DG834" s="71"/>
      <c r="DH834" s="71"/>
      <c r="DI834" s="71"/>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1"/>
      <c r="EI834" s="71"/>
      <c r="EJ834" s="71"/>
      <c r="EK834" s="71"/>
      <c r="EL834" s="71"/>
      <c r="EM834" s="71"/>
      <c r="EN834" s="71"/>
      <c r="EO834" s="71"/>
      <c r="EP834" s="71"/>
      <c r="EQ834" s="71"/>
      <c r="ER834" s="71"/>
      <c r="ES834" s="71"/>
      <c r="ET834" s="71"/>
      <c r="EU834" s="71"/>
      <c r="EV834" s="71"/>
      <c r="EW834" s="71"/>
      <c r="EX834" s="71"/>
      <c r="EY834" s="71"/>
      <c r="EZ834" s="71"/>
      <c r="FA834" s="71"/>
      <c r="FB834" s="71"/>
      <c r="FC834" s="71"/>
      <c r="FD834" s="71"/>
      <c r="FE834" s="71"/>
      <c r="FF834" s="71"/>
      <c r="FG834" s="71"/>
      <c r="FH834" s="71"/>
      <c r="FI834" s="71"/>
      <c r="FJ834" s="71"/>
      <c r="FK834" s="71"/>
      <c r="FL834" s="71"/>
    </row>
    <row r="835" spans="9:168" x14ac:dyDescent="0.2">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98"/>
      <c r="AG835" s="71"/>
      <c r="AH835" s="71"/>
      <c r="AI835" s="71"/>
      <c r="AJ835" s="71"/>
      <c r="AK835" s="71"/>
      <c r="AL835" s="98"/>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71"/>
      <c r="CW835" s="71"/>
      <c r="CX835" s="71"/>
      <c r="CY835" s="71"/>
      <c r="CZ835" s="71"/>
      <c r="DA835" s="71"/>
      <c r="DB835" s="71"/>
      <c r="DC835" s="71"/>
      <c r="DD835" s="71"/>
      <c r="DE835" s="71"/>
      <c r="DF835" s="71"/>
      <c r="DG835" s="71"/>
      <c r="DH835" s="71"/>
      <c r="DI835" s="71"/>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1"/>
      <c r="EI835" s="71"/>
      <c r="EJ835" s="71"/>
      <c r="EK835" s="71"/>
      <c r="EL835" s="71"/>
      <c r="EM835" s="71"/>
      <c r="EN835" s="71"/>
      <c r="EO835" s="71"/>
      <c r="EP835" s="71"/>
      <c r="EQ835" s="71"/>
      <c r="ER835" s="71"/>
      <c r="ES835" s="71"/>
      <c r="ET835" s="71"/>
      <c r="EU835" s="71"/>
      <c r="EV835" s="71"/>
      <c r="EW835" s="71"/>
      <c r="EX835" s="71"/>
      <c r="EY835" s="71"/>
      <c r="EZ835" s="71"/>
      <c r="FA835" s="71"/>
      <c r="FB835" s="71"/>
      <c r="FC835" s="71"/>
      <c r="FD835" s="71"/>
      <c r="FE835" s="71"/>
      <c r="FF835" s="71"/>
      <c r="FG835" s="71"/>
      <c r="FH835" s="71"/>
      <c r="FI835" s="71"/>
      <c r="FJ835" s="71"/>
      <c r="FK835" s="71"/>
      <c r="FL835" s="71"/>
    </row>
    <row r="836" spans="9:168" x14ac:dyDescent="0.2">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98"/>
      <c r="AG836" s="71"/>
      <c r="AH836" s="71"/>
      <c r="AI836" s="71"/>
      <c r="AJ836" s="71"/>
      <c r="AK836" s="71"/>
      <c r="AL836" s="98"/>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71"/>
      <c r="CW836" s="71"/>
      <c r="CX836" s="71"/>
      <c r="CY836" s="71"/>
      <c r="CZ836" s="71"/>
      <c r="DA836" s="71"/>
      <c r="DB836" s="71"/>
      <c r="DC836" s="71"/>
      <c r="DD836" s="71"/>
      <c r="DE836" s="71"/>
      <c r="DF836" s="71"/>
      <c r="DG836" s="71"/>
      <c r="DH836" s="71"/>
      <c r="DI836" s="71"/>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1"/>
      <c r="EI836" s="71"/>
      <c r="EJ836" s="71"/>
      <c r="EK836" s="71"/>
      <c r="EL836" s="71"/>
      <c r="EM836" s="71"/>
      <c r="EN836" s="71"/>
      <c r="EO836" s="71"/>
      <c r="EP836" s="71"/>
      <c r="EQ836" s="71"/>
      <c r="ER836" s="71"/>
      <c r="ES836" s="71"/>
      <c r="ET836" s="71"/>
      <c r="EU836" s="71"/>
      <c r="EV836" s="71"/>
      <c r="EW836" s="71"/>
      <c r="EX836" s="71"/>
      <c r="EY836" s="71"/>
      <c r="EZ836" s="71"/>
      <c r="FA836" s="71"/>
      <c r="FB836" s="71"/>
      <c r="FC836" s="71"/>
      <c r="FD836" s="71"/>
      <c r="FE836" s="71"/>
      <c r="FF836" s="71"/>
      <c r="FG836" s="71"/>
      <c r="FH836" s="71"/>
      <c r="FI836" s="71"/>
      <c r="FJ836" s="71"/>
      <c r="FK836" s="71"/>
      <c r="FL836" s="71"/>
    </row>
    <row r="837" spans="9:168" x14ac:dyDescent="0.2">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98"/>
      <c r="AG837" s="71"/>
      <c r="AH837" s="71"/>
      <c r="AI837" s="71"/>
      <c r="AJ837" s="71"/>
      <c r="AK837" s="71"/>
      <c r="AL837" s="98"/>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71"/>
      <c r="CW837" s="71"/>
      <c r="CX837" s="71"/>
      <c r="CY837" s="71"/>
      <c r="CZ837" s="71"/>
      <c r="DA837" s="71"/>
      <c r="DB837" s="71"/>
      <c r="DC837" s="71"/>
      <c r="DD837" s="71"/>
      <c r="DE837" s="71"/>
      <c r="DF837" s="71"/>
      <c r="DG837" s="71"/>
      <c r="DH837" s="71"/>
      <c r="DI837" s="71"/>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1"/>
      <c r="EI837" s="71"/>
      <c r="EJ837" s="71"/>
      <c r="EK837" s="71"/>
      <c r="EL837" s="71"/>
      <c r="EM837" s="71"/>
      <c r="EN837" s="71"/>
      <c r="EO837" s="71"/>
      <c r="EP837" s="71"/>
      <c r="EQ837" s="71"/>
      <c r="ER837" s="71"/>
      <c r="ES837" s="71"/>
      <c r="ET837" s="71"/>
      <c r="EU837" s="71"/>
      <c r="EV837" s="71"/>
      <c r="EW837" s="71"/>
      <c r="EX837" s="71"/>
      <c r="EY837" s="71"/>
      <c r="EZ837" s="71"/>
      <c r="FA837" s="71"/>
      <c r="FB837" s="71"/>
      <c r="FC837" s="71"/>
      <c r="FD837" s="71"/>
      <c r="FE837" s="71"/>
      <c r="FF837" s="71"/>
      <c r="FG837" s="71"/>
      <c r="FH837" s="71"/>
      <c r="FI837" s="71"/>
      <c r="FJ837" s="71"/>
      <c r="FK837" s="71"/>
      <c r="FL837" s="71"/>
    </row>
    <row r="838" spans="9:168" x14ac:dyDescent="0.2">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98"/>
      <c r="AG838" s="71"/>
      <c r="AH838" s="71"/>
      <c r="AI838" s="71"/>
      <c r="AJ838" s="71"/>
      <c r="AK838" s="71"/>
      <c r="AL838" s="98"/>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71"/>
      <c r="CW838" s="71"/>
      <c r="CX838" s="71"/>
      <c r="CY838" s="71"/>
      <c r="CZ838" s="71"/>
      <c r="DA838" s="71"/>
      <c r="DB838" s="71"/>
      <c r="DC838" s="71"/>
      <c r="DD838" s="71"/>
      <c r="DE838" s="71"/>
      <c r="DF838" s="71"/>
      <c r="DG838" s="71"/>
      <c r="DH838" s="71"/>
      <c r="DI838" s="71"/>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1"/>
      <c r="EI838" s="71"/>
      <c r="EJ838" s="71"/>
      <c r="EK838" s="71"/>
      <c r="EL838" s="71"/>
      <c r="EM838" s="71"/>
      <c r="EN838" s="71"/>
      <c r="EO838" s="71"/>
      <c r="EP838" s="71"/>
      <c r="EQ838" s="71"/>
      <c r="ER838" s="71"/>
      <c r="ES838" s="71"/>
      <c r="ET838" s="71"/>
      <c r="EU838" s="71"/>
      <c r="EV838" s="71"/>
      <c r="EW838" s="71"/>
      <c r="EX838" s="71"/>
      <c r="EY838" s="71"/>
      <c r="EZ838" s="71"/>
      <c r="FA838" s="71"/>
      <c r="FB838" s="71"/>
      <c r="FC838" s="71"/>
      <c r="FD838" s="71"/>
      <c r="FE838" s="71"/>
      <c r="FF838" s="71"/>
      <c r="FG838" s="71"/>
      <c r="FH838" s="71"/>
      <c r="FI838" s="71"/>
      <c r="FJ838" s="71"/>
      <c r="FK838" s="71"/>
      <c r="FL838" s="71"/>
    </row>
    <row r="839" spans="9:168" x14ac:dyDescent="0.2">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98"/>
      <c r="AG839" s="71"/>
      <c r="AH839" s="71"/>
      <c r="AI839" s="71"/>
      <c r="AJ839" s="71"/>
      <c r="AK839" s="71"/>
      <c r="AL839" s="98"/>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71"/>
      <c r="CW839" s="71"/>
      <c r="CX839" s="71"/>
      <c r="CY839" s="71"/>
      <c r="CZ839" s="71"/>
      <c r="DA839" s="71"/>
      <c r="DB839" s="71"/>
      <c r="DC839" s="71"/>
      <c r="DD839" s="71"/>
      <c r="DE839" s="71"/>
      <c r="DF839" s="71"/>
      <c r="DG839" s="71"/>
      <c r="DH839" s="71"/>
      <c r="DI839" s="71"/>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1"/>
      <c r="EI839" s="71"/>
      <c r="EJ839" s="71"/>
      <c r="EK839" s="71"/>
      <c r="EL839" s="71"/>
      <c r="EM839" s="71"/>
      <c r="EN839" s="71"/>
      <c r="EO839" s="71"/>
      <c r="EP839" s="71"/>
      <c r="EQ839" s="71"/>
      <c r="ER839" s="71"/>
      <c r="ES839" s="71"/>
      <c r="ET839" s="71"/>
      <c r="EU839" s="71"/>
      <c r="EV839" s="71"/>
      <c r="EW839" s="71"/>
      <c r="EX839" s="71"/>
      <c r="EY839" s="71"/>
      <c r="EZ839" s="71"/>
      <c r="FA839" s="71"/>
      <c r="FB839" s="71"/>
      <c r="FC839" s="71"/>
      <c r="FD839" s="71"/>
      <c r="FE839" s="71"/>
      <c r="FF839" s="71"/>
      <c r="FG839" s="71"/>
      <c r="FH839" s="71"/>
      <c r="FI839" s="71"/>
      <c r="FJ839" s="71"/>
      <c r="FK839" s="71"/>
      <c r="FL839" s="71"/>
    </row>
    <row r="840" spans="9:168" x14ac:dyDescent="0.2">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98"/>
      <c r="AG840" s="71"/>
      <c r="AH840" s="71"/>
      <c r="AI840" s="71"/>
      <c r="AJ840" s="71"/>
      <c r="AK840" s="71"/>
      <c r="AL840" s="98"/>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71"/>
      <c r="CW840" s="71"/>
      <c r="CX840" s="71"/>
      <c r="CY840" s="71"/>
      <c r="CZ840" s="71"/>
      <c r="DA840" s="71"/>
      <c r="DB840" s="71"/>
      <c r="DC840" s="71"/>
      <c r="DD840" s="71"/>
      <c r="DE840" s="71"/>
      <c r="DF840" s="71"/>
      <c r="DG840" s="71"/>
      <c r="DH840" s="71"/>
      <c r="DI840" s="71"/>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1"/>
      <c r="EI840" s="71"/>
      <c r="EJ840" s="71"/>
      <c r="EK840" s="71"/>
      <c r="EL840" s="71"/>
      <c r="EM840" s="71"/>
      <c r="EN840" s="71"/>
      <c r="EO840" s="71"/>
      <c r="EP840" s="71"/>
      <c r="EQ840" s="71"/>
      <c r="ER840" s="71"/>
      <c r="ES840" s="71"/>
      <c r="ET840" s="71"/>
      <c r="EU840" s="71"/>
      <c r="EV840" s="71"/>
      <c r="EW840" s="71"/>
      <c r="EX840" s="71"/>
      <c r="EY840" s="71"/>
      <c r="EZ840" s="71"/>
      <c r="FA840" s="71"/>
      <c r="FB840" s="71"/>
      <c r="FC840" s="71"/>
      <c r="FD840" s="71"/>
      <c r="FE840" s="71"/>
      <c r="FF840" s="71"/>
      <c r="FG840" s="71"/>
      <c r="FH840" s="71"/>
      <c r="FI840" s="71"/>
      <c r="FJ840" s="71"/>
      <c r="FK840" s="71"/>
      <c r="FL840" s="71"/>
    </row>
    <row r="841" spans="9:168" x14ac:dyDescent="0.2">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98"/>
      <c r="AG841" s="71"/>
      <c r="AH841" s="71"/>
      <c r="AI841" s="71"/>
      <c r="AJ841" s="71"/>
      <c r="AK841" s="71"/>
      <c r="AL841" s="98"/>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71"/>
      <c r="CW841" s="71"/>
      <c r="CX841" s="71"/>
      <c r="CY841" s="71"/>
      <c r="CZ841" s="71"/>
      <c r="DA841" s="71"/>
      <c r="DB841" s="71"/>
      <c r="DC841" s="71"/>
      <c r="DD841" s="71"/>
      <c r="DE841" s="71"/>
      <c r="DF841" s="71"/>
      <c r="DG841" s="71"/>
      <c r="DH841" s="71"/>
      <c r="DI841" s="71"/>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1"/>
      <c r="EI841" s="71"/>
      <c r="EJ841" s="71"/>
      <c r="EK841" s="71"/>
      <c r="EL841" s="71"/>
      <c r="EM841" s="71"/>
      <c r="EN841" s="71"/>
      <c r="EO841" s="71"/>
      <c r="EP841" s="71"/>
      <c r="EQ841" s="71"/>
      <c r="ER841" s="71"/>
      <c r="ES841" s="71"/>
      <c r="ET841" s="71"/>
      <c r="EU841" s="71"/>
      <c r="EV841" s="71"/>
      <c r="EW841" s="71"/>
      <c r="EX841" s="71"/>
      <c r="EY841" s="71"/>
      <c r="EZ841" s="71"/>
      <c r="FA841" s="71"/>
      <c r="FB841" s="71"/>
      <c r="FC841" s="71"/>
      <c r="FD841" s="71"/>
      <c r="FE841" s="71"/>
      <c r="FF841" s="71"/>
      <c r="FG841" s="71"/>
      <c r="FH841" s="71"/>
      <c r="FI841" s="71"/>
      <c r="FJ841" s="71"/>
      <c r="FK841" s="71"/>
      <c r="FL841" s="71"/>
    </row>
    <row r="842" spans="9:168" x14ac:dyDescent="0.2">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98"/>
      <c r="AG842" s="71"/>
      <c r="AH842" s="71"/>
      <c r="AI842" s="71"/>
      <c r="AJ842" s="71"/>
      <c r="AK842" s="71"/>
      <c r="AL842" s="98"/>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71"/>
      <c r="CW842" s="71"/>
      <c r="CX842" s="71"/>
      <c r="CY842" s="71"/>
      <c r="CZ842" s="71"/>
      <c r="DA842" s="71"/>
      <c r="DB842" s="71"/>
      <c r="DC842" s="71"/>
      <c r="DD842" s="71"/>
      <c r="DE842" s="71"/>
      <c r="DF842" s="71"/>
      <c r="DG842" s="71"/>
      <c r="DH842" s="71"/>
      <c r="DI842" s="71"/>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1"/>
      <c r="EI842" s="71"/>
      <c r="EJ842" s="71"/>
      <c r="EK842" s="71"/>
      <c r="EL842" s="71"/>
      <c r="EM842" s="71"/>
      <c r="EN842" s="71"/>
      <c r="EO842" s="71"/>
      <c r="EP842" s="71"/>
      <c r="EQ842" s="71"/>
      <c r="ER842" s="71"/>
      <c r="ES842" s="71"/>
      <c r="ET842" s="71"/>
      <c r="EU842" s="71"/>
      <c r="EV842" s="71"/>
      <c r="EW842" s="71"/>
      <c r="EX842" s="71"/>
      <c r="EY842" s="71"/>
      <c r="EZ842" s="71"/>
      <c r="FA842" s="71"/>
      <c r="FB842" s="71"/>
      <c r="FC842" s="71"/>
      <c r="FD842" s="71"/>
      <c r="FE842" s="71"/>
      <c r="FF842" s="71"/>
      <c r="FG842" s="71"/>
      <c r="FH842" s="71"/>
      <c r="FI842" s="71"/>
      <c r="FJ842" s="71"/>
      <c r="FK842" s="71"/>
      <c r="FL842" s="71"/>
    </row>
    <row r="843" spans="9:168" x14ac:dyDescent="0.2">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98"/>
      <c r="AG843" s="71"/>
      <c r="AH843" s="71"/>
      <c r="AI843" s="71"/>
      <c r="AJ843" s="71"/>
      <c r="AK843" s="71"/>
      <c r="AL843" s="98"/>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71"/>
      <c r="CW843" s="71"/>
      <c r="CX843" s="71"/>
      <c r="CY843" s="71"/>
      <c r="CZ843" s="71"/>
      <c r="DA843" s="71"/>
      <c r="DB843" s="71"/>
      <c r="DC843" s="71"/>
      <c r="DD843" s="71"/>
      <c r="DE843" s="71"/>
      <c r="DF843" s="71"/>
      <c r="DG843" s="71"/>
      <c r="DH843" s="71"/>
      <c r="DI843" s="71"/>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1"/>
      <c r="EI843" s="71"/>
      <c r="EJ843" s="71"/>
      <c r="EK843" s="71"/>
      <c r="EL843" s="71"/>
      <c r="EM843" s="71"/>
      <c r="EN843" s="71"/>
      <c r="EO843" s="71"/>
      <c r="EP843" s="71"/>
      <c r="EQ843" s="71"/>
      <c r="ER843" s="71"/>
      <c r="ES843" s="71"/>
      <c r="ET843" s="71"/>
      <c r="EU843" s="71"/>
      <c r="EV843" s="71"/>
      <c r="EW843" s="71"/>
      <c r="EX843" s="71"/>
      <c r="EY843" s="71"/>
      <c r="EZ843" s="71"/>
      <c r="FA843" s="71"/>
      <c r="FB843" s="71"/>
      <c r="FC843" s="71"/>
      <c r="FD843" s="71"/>
      <c r="FE843" s="71"/>
      <c r="FF843" s="71"/>
      <c r="FG843" s="71"/>
      <c r="FH843" s="71"/>
      <c r="FI843" s="71"/>
      <c r="FJ843" s="71"/>
      <c r="FK843" s="71"/>
      <c r="FL843" s="71"/>
    </row>
    <row r="844" spans="9:168" x14ac:dyDescent="0.2">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98"/>
      <c r="AG844" s="71"/>
      <c r="AH844" s="71"/>
      <c r="AI844" s="71"/>
      <c r="AJ844" s="71"/>
      <c r="AK844" s="71"/>
      <c r="AL844" s="98"/>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71"/>
      <c r="CW844" s="71"/>
      <c r="CX844" s="71"/>
      <c r="CY844" s="71"/>
      <c r="CZ844" s="71"/>
      <c r="DA844" s="71"/>
      <c r="DB844" s="71"/>
      <c r="DC844" s="71"/>
      <c r="DD844" s="71"/>
      <c r="DE844" s="71"/>
      <c r="DF844" s="71"/>
      <c r="DG844" s="71"/>
      <c r="DH844" s="71"/>
      <c r="DI844" s="71"/>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1"/>
      <c r="EI844" s="71"/>
      <c r="EJ844" s="71"/>
      <c r="EK844" s="71"/>
      <c r="EL844" s="71"/>
      <c r="EM844" s="71"/>
      <c r="EN844" s="71"/>
      <c r="EO844" s="71"/>
      <c r="EP844" s="71"/>
      <c r="EQ844" s="71"/>
      <c r="ER844" s="71"/>
      <c r="ES844" s="71"/>
      <c r="ET844" s="71"/>
      <c r="EU844" s="71"/>
      <c r="EV844" s="71"/>
      <c r="EW844" s="71"/>
      <c r="EX844" s="71"/>
      <c r="EY844" s="71"/>
      <c r="EZ844" s="71"/>
      <c r="FA844" s="71"/>
      <c r="FB844" s="71"/>
      <c r="FC844" s="71"/>
      <c r="FD844" s="71"/>
      <c r="FE844" s="71"/>
      <c r="FF844" s="71"/>
      <c r="FG844" s="71"/>
      <c r="FH844" s="71"/>
      <c r="FI844" s="71"/>
      <c r="FJ844" s="71"/>
      <c r="FK844" s="71"/>
      <c r="FL844" s="71"/>
    </row>
    <row r="845" spans="9:168" x14ac:dyDescent="0.2">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98"/>
      <c r="AG845" s="71"/>
      <c r="AH845" s="71"/>
      <c r="AI845" s="71"/>
      <c r="AJ845" s="71"/>
      <c r="AK845" s="71"/>
      <c r="AL845" s="98"/>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71"/>
      <c r="CW845" s="71"/>
      <c r="CX845" s="71"/>
      <c r="CY845" s="71"/>
      <c r="CZ845" s="71"/>
      <c r="DA845" s="71"/>
      <c r="DB845" s="71"/>
      <c r="DC845" s="71"/>
      <c r="DD845" s="71"/>
      <c r="DE845" s="71"/>
      <c r="DF845" s="71"/>
      <c r="DG845" s="71"/>
      <c r="DH845" s="71"/>
      <c r="DI845" s="71"/>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1"/>
      <c r="EI845" s="71"/>
      <c r="EJ845" s="71"/>
      <c r="EK845" s="71"/>
      <c r="EL845" s="71"/>
      <c r="EM845" s="71"/>
      <c r="EN845" s="71"/>
      <c r="EO845" s="71"/>
      <c r="EP845" s="71"/>
      <c r="EQ845" s="71"/>
      <c r="ER845" s="71"/>
      <c r="ES845" s="71"/>
      <c r="ET845" s="71"/>
      <c r="EU845" s="71"/>
      <c r="EV845" s="71"/>
      <c r="EW845" s="71"/>
      <c r="EX845" s="71"/>
      <c r="EY845" s="71"/>
      <c r="EZ845" s="71"/>
      <c r="FA845" s="71"/>
      <c r="FB845" s="71"/>
      <c r="FC845" s="71"/>
      <c r="FD845" s="71"/>
      <c r="FE845" s="71"/>
      <c r="FF845" s="71"/>
      <c r="FG845" s="71"/>
      <c r="FH845" s="71"/>
      <c r="FI845" s="71"/>
      <c r="FJ845" s="71"/>
      <c r="FK845" s="71"/>
      <c r="FL845" s="71"/>
    </row>
    <row r="846" spans="9:168" x14ac:dyDescent="0.2">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98"/>
      <c r="AG846" s="71"/>
      <c r="AH846" s="71"/>
      <c r="AI846" s="71"/>
      <c r="AJ846" s="71"/>
      <c r="AK846" s="71"/>
      <c r="AL846" s="98"/>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71"/>
      <c r="CW846" s="71"/>
      <c r="CX846" s="71"/>
      <c r="CY846" s="71"/>
      <c r="CZ846" s="71"/>
      <c r="DA846" s="71"/>
      <c r="DB846" s="71"/>
      <c r="DC846" s="71"/>
      <c r="DD846" s="71"/>
      <c r="DE846" s="71"/>
      <c r="DF846" s="71"/>
      <c r="DG846" s="71"/>
      <c r="DH846" s="71"/>
      <c r="DI846" s="71"/>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1"/>
      <c r="EI846" s="71"/>
      <c r="EJ846" s="71"/>
      <c r="EK846" s="71"/>
      <c r="EL846" s="71"/>
      <c r="EM846" s="71"/>
      <c r="EN846" s="71"/>
      <c r="EO846" s="71"/>
      <c r="EP846" s="71"/>
      <c r="EQ846" s="71"/>
      <c r="ER846" s="71"/>
      <c r="ES846" s="71"/>
      <c r="ET846" s="71"/>
      <c r="EU846" s="71"/>
      <c r="EV846" s="71"/>
      <c r="EW846" s="71"/>
      <c r="EX846" s="71"/>
      <c r="EY846" s="71"/>
      <c r="EZ846" s="71"/>
      <c r="FA846" s="71"/>
      <c r="FB846" s="71"/>
      <c r="FC846" s="71"/>
      <c r="FD846" s="71"/>
      <c r="FE846" s="71"/>
      <c r="FF846" s="71"/>
      <c r="FG846" s="71"/>
      <c r="FH846" s="71"/>
      <c r="FI846" s="71"/>
      <c r="FJ846" s="71"/>
      <c r="FK846" s="71"/>
      <c r="FL846" s="71"/>
    </row>
    <row r="847" spans="9:168" x14ac:dyDescent="0.2">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98"/>
      <c r="AG847" s="71"/>
      <c r="AH847" s="71"/>
      <c r="AI847" s="71"/>
      <c r="AJ847" s="71"/>
      <c r="AK847" s="71"/>
      <c r="AL847" s="98"/>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71"/>
      <c r="CW847" s="71"/>
      <c r="CX847" s="71"/>
      <c r="CY847" s="71"/>
      <c r="CZ847" s="71"/>
      <c r="DA847" s="71"/>
      <c r="DB847" s="71"/>
      <c r="DC847" s="71"/>
      <c r="DD847" s="71"/>
      <c r="DE847" s="71"/>
      <c r="DF847" s="71"/>
      <c r="DG847" s="71"/>
      <c r="DH847" s="71"/>
      <c r="DI847" s="71"/>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1"/>
      <c r="EI847" s="71"/>
      <c r="EJ847" s="71"/>
      <c r="EK847" s="71"/>
      <c r="EL847" s="71"/>
      <c r="EM847" s="71"/>
      <c r="EN847" s="71"/>
      <c r="EO847" s="71"/>
      <c r="EP847" s="71"/>
      <c r="EQ847" s="71"/>
      <c r="ER847" s="71"/>
      <c r="ES847" s="71"/>
      <c r="ET847" s="71"/>
      <c r="EU847" s="71"/>
      <c r="EV847" s="71"/>
      <c r="EW847" s="71"/>
      <c r="EX847" s="71"/>
      <c r="EY847" s="71"/>
      <c r="EZ847" s="71"/>
      <c r="FA847" s="71"/>
      <c r="FB847" s="71"/>
      <c r="FC847" s="71"/>
      <c r="FD847" s="71"/>
      <c r="FE847" s="71"/>
      <c r="FF847" s="71"/>
      <c r="FG847" s="71"/>
      <c r="FH847" s="71"/>
      <c r="FI847" s="71"/>
      <c r="FJ847" s="71"/>
      <c r="FK847" s="71"/>
      <c r="FL847" s="71"/>
    </row>
    <row r="848" spans="9:168" x14ac:dyDescent="0.2">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98"/>
      <c r="AG848" s="71"/>
      <c r="AH848" s="71"/>
      <c r="AI848" s="71"/>
      <c r="AJ848" s="71"/>
      <c r="AK848" s="71"/>
      <c r="AL848" s="98"/>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71"/>
      <c r="CW848" s="71"/>
      <c r="CX848" s="71"/>
      <c r="CY848" s="71"/>
      <c r="CZ848" s="71"/>
      <c r="DA848" s="71"/>
      <c r="DB848" s="71"/>
      <c r="DC848" s="71"/>
      <c r="DD848" s="71"/>
      <c r="DE848" s="71"/>
      <c r="DF848" s="71"/>
      <c r="DG848" s="71"/>
      <c r="DH848" s="71"/>
      <c r="DI848" s="71"/>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1"/>
      <c r="EI848" s="71"/>
      <c r="EJ848" s="71"/>
      <c r="EK848" s="71"/>
      <c r="EL848" s="71"/>
      <c r="EM848" s="71"/>
      <c r="EN848" s="71"/>
      <c r="EO848" s="71"/>
      <c r="EP848" s="71"/>
      <c r="EQ848" s="71"/>
      <c r="ER848" s="71"/>
      <c r="ES848" s="71"/>
      <c r="ET848" s="71"/>
      <c r="EU848" s="71"/>
      <c r="EV848" s="71"/>
      <c r="EW848" s="71"/>
      <c r="EX848" s="71"/>
      <c r="EY848" s="71"/>
      <c r="EZ848" s="71"/>
      <c r="FA848" s="71"/>
      <c r="FB848" s="71"/>
      <c r="FC848" s="71"/>
      <c r="FD848" s="71"/>
      <c r="FE848" s="71"/>
      <c r="FF848" s="71"/>
      <c r="FG848" s="71"/>
      <c r="FH848" s="71"/>
      <c r="FI848" s="71"/>
      <c r="FJ848" s="71"/>
      <c r="FK848" s="71"/>
      <c r="FL848" s="71"/>
    </row>
    <row r="849" spans="9:168" x14ac:dyDescent="0.2">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98"/>
      <c r="AG849" s="71"/>
      <c r="AH849" s="71"/>
      <c r="AI849" s="71"/>
      <c r="AJ849" s="71"/>
      <c r="AK849" s="71"/>
      <c r="AL849" s="98"/>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71"/>
      <c r="CW849" s="71"/>
      <c r="CX849" s="71"/>
      <c r="CY849" s="71"/>
      <c r="CZ849" s="71"/>
      <c r="DA849" s="71"/>
      <c r="DB849" s="71"/>
      <c r="DC849" s="71"/>
      <c r="DD849" s="71"/>
      <c r="DE849" s="71"/>
      <c r="DF849" s="71"/>
      <c r="DG849" s="71"/>
      <c r="DH849" s="71"/>
      <c r="DI849" s="71"/>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1"/>
      <c r="EI849" s="71"/>
      <c r="EJ849" s="71"/>
      <c r="EK849" s="71"/>
      <c r="EL849" s="71"/>
      <c r="EM849" s="71"/>
      <c r="EN849" s="71"/>
      <c r="EO849" s="71"/>
      <c r="EP849" s="71"/>
      <c r="EQ849" s="71"/>
      <c r="ER849" s="71"/>
      <c r="ES849" s="71"/>
      <c r="ET849" s="71"/>
      <c r="EU849" s="71"/>
      <c r="EV849" s="71"/>
      <c r="EW849" s="71"/>
      <c r="EX849" s="71"/>
      <c r="EY849" s="71"/>
      <c r="EZ849" s="71"/>
      <c r="FA849" s="71"/>
      <c r="FB849" s="71"/>
      <c r="FC849" s="71"/>
      <c r="FD849" s="71"/>
      <c r="FE849" s="71"/>
      <c r="FF849" s="71"/>
      <c r="FG849" s="71"/>
      <c r="FH849" s="71"/>
      <c r="FI849" s="71"/>
      <c r="FJ849" s="71"/>
      <c r="FK849" s="71"/>
      <c r="FL849" s="71"/>
    </row>
    <row r="850" spans="9:168" x14ac:dyDescent="0.2">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98"/>
      <c r="AG850" s="71"/>
      <c r="AH850" s="71"/>
      <c r="AI850" s="71"/>
      <c r="AJ850" s="71"/>
      <c r="AK850" s="71"/>
      <c r="AL850" s="98"/>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71"/>
      <c r="CW850" s="71"/>
      <c r="CX850" s="71"/>
      <c r="CY850" s="71"/>
      <c r="CZ850" s="71"/>
      <c r="DA850" s="71"/>
      <c r="DB850" s="71"/>
      <c r="DC850" s="71"/>
      <c r="DD850" s="71"/>
      <c r="DE850" s="71"/>
      <c r="DF850" s="71"/>
      <c r="DG850" s="71"/>
      <c r="DH850" s="71"/>
      <c r="DI850" s="71"/>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1"/>
      <c r="EI850" s="71"/>
      <c r="EJ850" s="71"/>
      <c r="EK850" s="71"/>
      <c r="EL850" s="71"/>
      <c r="EM850" s="71"/>
      <c r="EN850" s="71"/>
      <c r="EO850" s="71"/>
      <c r="EP850" s="71"/>
      <c r="EQ850" s="71"/>
      <c r="ER850" s="71"/>
      <c r="ES850" s="71"/>
      <c r="ET850" s="71"/>
      <c r="EU850" s="71"/>
      <c r="EV850" s="71"/>
      <c r="EW850" s="71"/>
      <c r="EX850" s="71"/>
      <c r="EY850" s="71"/>
      <c r="EZ850" s="71"/>
      <c r="FA850" s="71"/>
      <c r="FB850" s="71"/>
      <c r="FC850" s="71"/>
      <c r="FD850" s="71"/>
      <c r="FE850" s="71"/>
      <c r="FF850" s="71"/>
      <c r="FG850" s="71"/>
      <c r="FH850" s="71"/>
      <c r="FI850" s="71"/>
      <c r="FJ850" s="71"/>
      <c r="FK850" s="71"/>
      <c r="FL850" s="71"/>
    </row>
    <row r="851" spans="9:168" x14ac:dyDescent="0.2">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98"/>
      <c r="AG851" s="71"/>
      <c r="AH851" s="71"/>
      <c r="AI851" s="71"/>
      <c r="AJ851" s="71"/>
      <c r="AK851" s="71"/>
      <c r="AL851" s="98"/>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71"/>
      <c r="CW851" s="71"/>
      <c r="CX851" s="71"/>
      <c r="CY851" s="71"/>
      <c r="CZ851" s="71"/>
      <c r="DA851" s="71"/>
      <c r="DB851" s="71"/>
      <c r="DC851" s="71"/>
      <c r="DD851" s="71"/>
      <c r="DE851" s="71"/>
      <c r="DF851" s="71"/>
      <c r="DG851" s="71"/>
      <c r="DH851" s="71"/>
      <c r="DI851" s="71"/>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1"/>
      <c r="EI851" s="71"/>
      <c r="EJ851" s="71"/>
      <c r="EK851" s="71"/>
      <c r="EL851" s="71"/>
      <c r="EM851" s="71"/>
      <c r="EN851" s="71"/>
      <c r="EO851" s="71"/>
      <c r="EP851" s="71"/>
      <c r="EQ851" s="71"/>
      <c r="ER851" s="71"/>
      <c r="ES851" s="71"/>
      <c r="ET851" s="71"/>
      <c r="EU851" s="71"/>
      <c r="EV851" s="71"/>
      <c r="EW851" s="71"/>
      <c r="EX851" s="71"/>
      <c r="EY851" s="71"/>
      <c r="EZ851" s="71"/>
      <c r="FA851" s="71"/>
      <c r="FB851" s="71"/>
      <c r="FC851" s="71"/>
      <c r="FD851" s="71"/>
      <c r="FE851" s="71"/>
      <c r="FF851" s="71"/>
      <c r="FG851" s="71"/>
      <c r="FH851" s="71"/>
      <c r="FI851" s="71"/>
      <c r="FJ851" s="71"/>
      <c r="FK851" s="71"/>
      <c r="FL851" s="71"/>
    </row>
    <row r="852" spans="9:168" x14ac:dyDescent="0.2">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98"/>
      <c r="AG852" s="71"/>
      <c r="AH852" s="71"/>
      <c r="AI852" s="71"/>
      <c r="AJ852" s="71"/>
      <c r="AK852" s="71"/>
      <c r="AL852" s="98"/>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71"/>
      <c r="CW852" s="71"/>
      <c r="CX852" s="71"/>
      <c r="CY852" s="71"/>
      <c r="CZ852" s="71"/>
      <c r="DA852" s="71"/>
      <c r="DB852" s="71"/>
      <c r="DC852" s="71"/>
      <c r="DD852" s="71"/>
      <c r="DE852" s="71"/>
      <c r="DF852" s="71"/>
      <c r="DG852" s="71"/>
      <c r="DH852" s="71"/>
      <c r="DI852" s="71"/>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1"/>
      <c r="EI852" s="71"/>
      <c r="EJ852" s="71"/>
      <c r="EK852" s="71"/>
      <c r="EL852" s="71"/>
      <c r="EM852" s="71"/>
      <c r="EN852" s="71"/>
      <c r="EO852" s="71"/>
      <c r="EP852" s="71"/>
      <c r="EQ852" s="71"/>
      <c r="ER852" s="71"/>
      <c r="ES852" s="71"/>
      <c r="ET852" s="71"/>
      <c r="EU852" s="71"/>
      <c r="EV852" s="71"/>
      <c r="EW852" s="71"/>
      <c r="EX852" s="71"/>
      <c r="EY852" s="71"/>
      <c r="EZ852" s="71"/>
      <c r="FA852" s="71"/>
      <c r="FB852" s="71"/>
      <c r="FC852" s="71"/>
      <c r="FD852" s="71"/>
      <c r="FE852" s="71"/>
      <c r="FF852" s="71"/>
      <c r="FG852" s="71"/>
      <c r="FH852" s="71"/>
      <c r="FI852" s="71"/>
      <c r="FJ852" s="71"/>
      <c r="FK852" s="71"/>
      <c r="FL852" s="71"/>
    </row>
    <row r="853" spans="9:168" x14ac:dyDescent="0.2">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98"/>
      <c r="AG853" s="71"/>
      <c r="AH853" s="71"/>
      <c r="AI853" s="71"/>
      <c r="AJ853" s="71"/>
      <c r="AK853" s="71"/>
      <c r="AL853" s="98"/>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71"/>
      <c r="CW853" s="71"/>
      <c r="CX853" s="71"/>
      <c r="CY853" s="71"/>
      <c r="CZ853" s="71"/>
      <c r="DA853" s="71"/>
      <c r="DB853" s="71"/>
      <c r="DC853" s="71"/>
      <c r="DD853" s="71"/>
      <c r="DE853" s="71"/>
      <c r="DF853" s="71"/>
      <c r="DG853" s="71"/>
      <c r="DH853" s="71"/>
      <c r="DI853" s="71"/>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1"/>
      <c r="EI853" s="71"/>
      <c r="EJ853" s="71"/>
      <c r="EK853" s="71"/>
      <c r="EL853" s="71"/>
      <c r="EM853" s="71"/>
      <c r="EN853" s="71"/>
      <c r="EO853" s="71"/>
      <c r="EP853" s="71"/>
      <c r="EQ853" s="71"/>
      <c r="ER853" s="71"/>
      <c r="ES853" s="71"/>
      <c r="ET853" s="71"/>
      <c r="EU853" s="71"/>
      <c r="EV853" s="71"/>
      <c r="EW853" s="71"/>
      <c r="EX853" s="71"/>
      <c r="EY853" s="71"/>
      <c r="EZ853" s="71"/>
      <c r="FA853" s="71"/>
      <c r="FB853" s="71"/>
      <c r="FC853" s="71"/>
      <c r="FD853" s="71"/>
      <c r="FE853" s="71"/>
      <c r="FF853" s="71"/>
      <c r="FG853" s="71"/>
      <c r="FH853" s="71"/>
      <c r="FI853" s="71"/>
      <c r="FJ853" s="71"/>
      <c r="FK853" s="71"/>
      <c r="FL853" s="71"/>
    </row>
    <row r="854" spans="9:168" x14ac:dyDescent="0.2">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98"/>
      <c r="AG854" s="71"/>
      <c r="AH854" s="71"/>
      <c r="AI854" s="71"/>
      <c r="AJ854" s="71"/>
      <c r="AK854" s="71"/>
      <c r="AL854" s="98"/>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71"/>
      <c r="CW854" s="71"/>
      <c r="CX854" s="71"/>
      <c r="CY854" s="71"/>
      <c r="CZ854" s="71"/>
      <c r="DA854" s="71"/>
      <c r="DB854" s="71"/>
      <c r="DC854" s="71"/>
      <c r="DD854" s="71"/>
      <c r="DE854" s="71"/>
      <c r="DF854" s="71"/>
      <c r="DG854" s="71"/>
      <c r="DH854" s="71"/>
      <c r="DI854" s="71"/>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1"/>
      <c r="EI854" s="71"/>
      <c r="EJ854" s="71"/>
      <c r="EK854" s="71"/>
      <c r="EL854" s="71"/>
      <c r="EM854" s="71"/>
      <c r="EN854" s="71"/>
      <c r="EO854" s="71"/>
      <c r="EP854" s="71"/>
      <c r="EQ854" s="71"/>
      <c r="ER854" s="71"/>
      <c r="ES854" s="71"/>
      <c r="ET854" s="71"/>
      <c r="EU854" s="71"/>
      <c r="EV854" s="71"/>
      <c r="EW854" s="71"/>
      <c r="EX854" s="71"/>
      <c r="EY854" s="71"/>
      <c r="EZ854" s="71"/>
      <c r="FA854" s="71"/>
      <c r="FB854" s="71"/>
      <c r="FC854" s="71"/>
      <c r="FD854" s="71"/>
      <c r="FE854" s="71"/>
      <c r="FF854" s="71"/>
      <c r="FG854" s="71"/>
      <c r="FH854" s="71"/>
      <c r="FI854" s="71"/>
      <c r="FJ854" s="71"/>
      <c r="FK854" s="71"/>
      <c r="FL854" s="71"/>
    </row>
    <row r="855" spans="9:168" x14ac:dyDescent="0.2">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98"/>
      <c r="AG855" s="71"/>
      <c r="AH855" s="71"/>
      <c r="AI855" s="71"/>
      <c r="AJ855" s="71"/>
      <c r="AK855" s="71"/>
      <c r="AL855" s="98"/>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71"/>
      <c r="CW855" s="71"/>
      <c r="CX855" s="71"/>
      <c r="CY855" s="71"/>
      <c r="CZ855" s="71"/>
      <c r="DA855" s="71"/>
      <c r="DB855" s="71"/>
      <c r="DC855" s="71"/>
      <c r="DD855" s="71"/>
      <c r="DE855" s="71"/>
      <c r="DF855" s="71"/>
      <c r="DG855" s="71"/>
      <c r="DH855" s="71"/>
      <c r="DI855" s="71"/>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1"/>
      <c r="EI855" s="71"/>
      <c r="EJ855" s="71"/>
      <c r="EK855" s="71"/>
      <c r="EL855" s="71"/>
      <c r="EM855" s="71"/>
      <c r="EN855" s="71"/>
      <c r="EO855" s="71"/>
      <c r="EP855" s="71"/>
      <c r="EQ855" s="71"/>
      <c r="ER855" s="71"/>
      <c r="ES855" s="71"/>
      <c r="ET855" s="71"/>
      <c r="EU855" s="71"/>
      <c r="EV855" s="71"/>
      <c r="EW855" s="71"/>
      <c r="EX855" s="71"/>
      <c r="EY855" s="71"/>
      <c r="EZ855" s="71"/>
      <c r="FA855" s="71"/>
      <c r="FB855" s="71"/>
      <c r="FC855" s="71"/>
      <c r="FD855" s="71"/>
      <c r="FE855" s="71"/>
      <c r="FF855" s="71"/>
      <c r="FG855" s="71"/>
      <c r="FH855" s="71"/>
      <c r="FI855" s="71"/>
      <c r="FJ855" s="71"/>
      <c r="FK855" s="71"/>
      <c r="FL855" s="71"/>
    </row>
    <row r="856" spans="9:168" x14ac:dyDescent="0.2">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98"/>
      <c r="AG856" s="71"/>
      <c r="AH856" s="71"/>
      <c r="AI856" s="71"/>
      <c r="AJ856" s="71"/>
      <c r="AK856" s="71"/>
      <c r="AL856" s="98"/>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71"/>
      <c r="CW856" s="71"/>
      <c r="CX856" s="71"/>
      <c r="CY856" s="71"/>
      <c r="CZ856" s="71"/>
      <c r="DA856" s="71"/>
      <c r="DB856" s="71"/>
      <c r="DC856" s="71"/>
      <c r="DD856" s="71"/>
      <c r="DE856" s="71"/>
      <c r="DF856" s="71"/>
      <c r="DG856" s="71"/>
      <c r="DH856" s="71"/>
      <c r="DI856" s="71"/>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1"/>
      <c r="EI856" s="71"/>
      <c r="EJ856" s="71"/>
      <c r="EK856" s="71"/>
      <c r="EL856" s="71"/>
      <c r="EM856" s="71"/>
      <c r="EN856" s="71"/>
      <c r="EO856" s="71"/>
      <c r="EP856" s="71"/>
      <c r="EQ856" s="71"/>
      <c r="ER856" s="71"/>
      <c r="ES856" s="71"/>
      <c r="ET856" s="71"/>
      <c r="EU856" s="71"/>
      <c r="EV856" s="71"/>
      <c r="EW856" s="71"/>
      <c r="EX856" s="71"/>
      <c r="EY856" s="71"/>
      <c r="EZ856" s="71"/>
      <c r="FA856" s="71"/>
      <c r="FB856" s="71"/>
      <c r="FC856" s="71"/>
      <c r="FD856" s="71"/>
      <c r="FE856" s="71"/>
      <c r="FF856" s="71"/>
      <c r="FG856" s="71"/>
      <c r="FH856" s="71"/>
      <c r="FI856" s="71"/>
      <c r="FJ856" s="71"/>
      <c r="FK856" s="71"/>
      <c r="FL856" s="71"/>
    </row>
    <row r="857" spans="9:168" x14ac:dyDescent="0.2">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98"/>
      <c r="AG857" s="71"/>
      <c r="AH857" s="71"/>
      <c r="AI857" s="71"/>
      <c r="AJ857" s="71"/>
      <c r="AK857" s="71"/>
      <c r="AL857" s="98"/>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71"/>
      <c r="CW857" s="71"/>
      <c r="CX857" s="71"/>
      <c r="CY857" s="71"/>
      <c r="CZ857" s="71"/>
      <c r="DA857" s="71"/>
      <c r="DB857" s="71"/>
      <c r="DC857" s="71"/>
      <c r="DD857" s="71"/>
      <c r="DE857" s="71"/>
      <c r="DF857" s="71"/>
      <c r="DG857" s="71"/>
      <c r="DH857" s="71"/>
      <c r="DI857" s="71"/>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1"/>
      <c r="EI857" s="71"/>
      <c r="EJ857" s="71"/>
      <c r="EK857" s="71"/>
      <c r="EL857" s="71"/>
      <c r="EM857" s="71"/>
      <c r="EN857" s="71"/>
      <c r="EO857" s="71"/>
      <c r="EP857" s="71"/>
      <c r="EQ857" s="71"/>
      <c r="ER857" s="71"/>
      <c r="ES857" s="71"/>
      <c r="ET857" s="71"/>
      <c r="EU857" s="71"/>
      <c r="EV857" s="71"/>
      <c r="EW857" s="71"/>
      <c r="EX857" s="71"/>
      <c r="EY857" s="71"/>
      <c r="EZ857" s="71"/>
      <c r="FA857" s="71"/>
      <c r="FB857" s="71"/>
      <c r="FC857" s="71"/>
      <c r="FD857" s="71"/>
      <c r="FE857" s="71"/>
      <c r="FF857" s="71"/>
      <c r="FG857" s="71"/>
      <c r="FH857" s="71"/>
      <c r="FI857" s="71"/>
      <c r="FJ857" s="71"/>
      <c r="FK857" s="71"/>
      <c r="FL857" s="71"/>
    </row>
    <row r="858" spans="9:168" x14ac:dyDescent="0.2">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98"/>
      <c r="AG858" s="71"/>
      <c r="AH858" s="71"/>
      <c r="AI858" s="71"/>
      <c r="AJ858" s="71"/>
      <c r="AK858" s="71"/>
      <c r="AL858" s="98"/>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71"/>
      <c r="CW858" s="71"/>
      <c r="CX858" s="71"/>
      <c r="CY858" s="71"/>
      <c r="CZ858" s="71"/>
      <c r="DA858" s="71"/>
      <c r="DB858" s="71"/>
      <c r="DC858" s="71"/>
      <c r="DD858" s="71"/>
      <c r="DE858" s="71"/>
      <c r="DF858" s="71"/>
      <c r="DG858" s="71"/>
      <c r="DH858" s="71"/>
      <c r="DI858" s="71"/>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1"/>
      <c r="EI858" s="71"/>
      <c r="EJ858" s="71"/>
      <c r="EK858" s="71"/>
      <c r="EL858" s="71"/>
      <c r="EM858" s="71"/>
      <c r="EN858" s="71"/>
      <c r="EO858" s="71"/>
      <c r="EP858" s="71"/>
      <c r="EQ858" s="71"/>
      <c r="ER858" s="71"/>
      <c r="ES858" s="71"/>
      <c r="ET858" s="71"/>
      <c r="EU858" s="71"/>
      <c r="EV858" s="71"/>
      <c r="EW858" s="71"/>
      <c r="EX858" s="71"/>
      <c r="EY858" s="71"/>
      <c r="EZ858" s="71"/>
      <c r="FA858" s="71"/>
      <c r="FB858" s="71"/>
      <c r="FC858" s="71"/>
      <c r="FD858" s="71"/>
      <c r="FE858" s="71"/>
      <c r="FF858" s="71"/>
      <c r="FG858" s="71"/>
      <c r="FH858" s="71"/>
      <c r="FI858" s="71"/>
      <c r="FJ858" s="71"/>
      <c r="FK858" s="71"/>
      <c r="FL858" s="71"/>
    </row>
    <row r="859" spans="9:168" x14ac:dyDescent="0.2">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98"/>
      <c r="AG859" s="71"/>
      <c r="AH859" s="71"/>
      <c r="AI859" s="71"/>
      <c r="AJ859" s="71"/>
      <c r="AK859" s="71"/>
      <c r="AL859" s="98"/>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71"/>
      <c r="CW859" s="71"/>
      <c r="CX859" s="71"/>
      <c r="CY859" s="71"/>
      <c r="CZ859" s="71"/>
      <c r="DA859" s="71"/>
      <c r="DB859" s="71"/>
      <c r="DC859" s="71"/>
      <c r="DD859" s="71"/>
      <c r="DE859" s="71"/>
      <c r="DF859" s="71"/>
      <c r="DG859" s="71"/>
      <c r="DH859" s="71"/>
      <c r="DI859" s="71"/>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1"/>
      <c r="EI859" s="71"/>
      <c r="EJ859" s="71"/>
      <c r="EK859" s="71"/>
      <c r="EL859" s="71"/>
      <c r="EM859" s="71"/>
      <c r="EN859" s="71"/>
      <c r="EO859" s="71"/>
      <c r="EP859" s="71"/>
      <c r="EQ859" s="71"/>
      <c r="ER859" s="71"/>
      <c r="ES859" s="71"/>
      <c r="ET859" s="71"/>
      <c r="EU859" s="71"/>
      <c r="EV859" s="71"/>
      <c r="EW859" s="71"/>
      <c r="EX859" s="71"/>
      <c r="EY859" s="71"/>
      <c r="EZ859" s="71"/>
      <c r="FA859" s="71"/>
      <c r="FB859" s="71"/>
      <c r="FC859" s="71"/>
      <c r="FD859" s="71"/>
      <c r="FE859" s="71"/>
      <c r="FF859" s="71"/>
      <c r="FG859" s="71"/>
      <c r="FH859" s="71"/>
      <c r="FI859" s="71"/>
      <c r="FJ859" s="71"/>
      <c r="FK859" s="71"/>
      <c r="FL859" s="71"/>
    </row>
    <row r="860" spans="9:168" x14ac:dyDescent="0.2">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98"/>
      <c r="AG860" s="71"/>
      <c r="AH860" s="71"/>
      <c r="AI860" s="71"/>
      <c r="AJ860" s="71"/>
      <c r="AK860" s="71"/>
      <c r="AL860" s="98"/>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71"/>
      <c r="CW860" s="71"/>
      <c r="CX860" s="71"/>
      <c r="CY860" s="71"/>
      <c r="CZ860" s="71"/>
      <c r="DA860" s="71"/>
      <c r="DB860" s="71"/>
      <c r="DC860" s="71"/>
      <c r="DD860" s="71"/>
      <c r="DE860" s="71"/>
      <c r="DF860" s="71"/>
      <c r="DG860" s="71"/>
      <c r="DH860" s="71"/>
      <c r="DI860" s="71"/>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1"/>
      <c r="EI860" s="71"/>
      <c r="EJ860" s="71"/>
      <c r="EK860" s="71"/>
      <c r="EL860" s="71"/>
      <c r="EM860" s="71"/>
      <c r="EN860" s="71"/>
      <c r="EO860" s="71"/>
      <c r="EP860" s="71"/>
      <c r="EQ860" s="71"/>
      <c r="ER860" s="71"/>
      <c r="ES860" s="71"/>
      <c r="ET860" s="71"/>
      <c r="EU860" s="71"/>
      <c r="EV860" s="71"/>
      <c r="EW860" s="71"/>
      <c r="EX860" s="71"/>
      <c r="EY860" s="71"/>
      <c r="EZ860" s="71"/>
      <c r="FA860" s="71"/>
      <c r="FB860" s="71"/>
      <c r="FC860" s="71"/>
      <c r="FD860" s="71"/>
      <c r="FE860" s="71"/>
      <c r="FF860" s="71"/>
      <c r="FG860" s="71"/>
      <c r="FH860" s="71"/>
      <c r="FI860" s="71"/>
      <c r="FJ860" s="71"/>
      <c r="FK860" s="71"/>
      <c r="FL860" s="71"/>
    </row>
    <row r="861" spans="9:168" x14ac:dyDescent="0.2">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98"/>
      <c r="AG861" s="71"/>
      <c r="AH861" s="71"/>
      <c r="AI861" s="71"/>
      <c r="AJ861" s="71"/>
      <c r="AK861" s="71"/>
      <c r="AL861" s="98"/>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71"/>
      <c r="CW861" s="71"/>
      <c r="CX861" s="71"/>
      <c r="CY861" s="71"/>
      <c r="CZ861" s="71"/>
      <c r="DA861" s="71"/>
      <c r="DB861" s="71"/>
      <c r="DC861" s="71"/>
      <c r="DD861" s="71"/>
      <c r="DE861" s="71"/>
      <c r="DF861" s="71"/>
      <c r="DG861" s="71"/>
      <c r="DH861" s="71"/>
      <c r="DI861" s="71"/>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1"/>
      <c r="EI861" s="71"/>
      <c r="EJ861" s="71"/>
      <c r="EK861" s="71"/>
      <c r="EL861" s="71"/>
      <c r="EM861" s="71"/>
      <c r="EN861" s="71"/>
      <c r="EO861" s="71"/>
      <c r="EP861" s="71"/>
      <c r="EQ861" s="71"/>
      <c r="ER861" s="71"/>
      <c r="ES861" s="71"/>
      <c r="ET861" s="71"/>
      <c r="EU861" s="71"/>
      <c r="EV861" s="71"/>
      <c r="EW861" s="71"/>
      <c r="EX861" s="71"/>
      <c r="EY861" s="71"/>
      <c r="EZ861" s="71"/>
      <c r="FA861" s="71"/>
      <c r="FB861" s="71"/>
      <c r="FC861" s="71"/>
      <c r="FD861" s="71"/>
      <c r="FE861" s="71"/>
      <c r="FF861" s="71"/>
      <c r="FG861" s="71"/>
      <c r="FH861" s="71"/>
      <c r="FI861" s="71"/>
      <c r="FJ861" s="71"/>
      <c r="FK861" s="71"/>
      <c r="FL861" s="71"/>
    </row>
    <row r="862" spans="9:168" x14ac:dyDescent="0.2">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98"/>
      <c r="AG862" s="71"/>
      <c r="AH862" s="71"/>
      <c r="AI862" s="71"/>
      <c r="AJ862" s="71"/>
      <c r="AK862" s="71"/>
      <c r="AL862" s="98"/>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71"/>
      <c r="CW862" s="71"/>
      <c r="CX862" s="71"/>
      <c r="CY862" s="71"/>
      <c r="CZ862" s="71"/>
      <c r="DA862" s="71"/>
      <c r="DB862" s="71"/>
      <c r="DC862" s="71"/>
      <c r="DD862" s="71"/>
      <c r="DE862" s="71"/>
      <c r="DF862" s="71"/>
      <c r="DG862" s="71"/>
      <c r="DH862" s="71"/>
      <c r="DI862" s="71"/>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1"/>
      <c r="EI862" s="71"/>
      <c r="EJ862" s="71"/>
      <c r="EK862" s="71"/>
      <c r="EL862" s="71"/>
      <c r="EM862" s="71"/>
      <c r="EN862" s="71"/>
      <c r="EO862" s="71"/>
      <c r="EP862" s="71"/>
      <c r="EQ862" s="71"/>
      <c r="ER862" s="71"/>
      <c r="ES862" s="71"/>
      <c r="ET862" s="71"/>
      <c r="EU862" s="71"/>
      <c r="EV862" s="71"/>
      <c r="EW862" s="71"/>
      <c r="EX862" s="71"/>
      <c r="EY862" s="71"/>
      <c r="EZ862" s="71"/>
      <c r="FA862" s="71"/>
      <c r="FB862" s="71"/>
      <c r="FC862" s="71"/>
      <c r="FD862" s="71"/>
      <c r="FE862" s="71"/>
      <c r="FF862" s="71"/>
      <c r="FG862" s="71"/>
      <c r="FH862" s="71"/>
      <c r="FI862" s="71"/>
      <c r="FJ862" s="71"/>
      <c r="FK862" s="71"/>
      <c r="FL862" s="71"/>
    </row>
    <row r="863" spans="9:168" x14ac:dyDescent="0.2">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98"/>
      <c r="AG863" s="71"/>
      <c r="AH863" s="71"/>
      <c r="AI863" s="71"/>
      <c r="AJ863" s="71"/>
      <c r="AK863" s="71"/>
      <c r="AL863" s="98"/>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71"/>
      <c r="CW863" s="71"/>
      <c r="CX863" s="71"/>
      <c r="CY863" s="71"/>
      <c r="CZ863" s="71"/>
      <c r="DA863" s="71"/>
      <c r="DB863" s="71"/>
      <c r="DC863" s="71"/>
      <c r="DD863" s="71"/>
      <c r="DE863" s="71"/>
      <c r="DF863" s="71"/>
      <c r="DG863" s="71"/>
      <c r="DH863" s="71"/>
      <c r="DI863" s="71"/>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1"/>
      <c r="EI863" s="71"/>
      <c r="EJ863" s="71"/>
      <c r="EK863" s="71"/>
      <c r="EL863" s="71"/>
      <c r="EM863" s="71"/>
      <c r="EN863" s="71"/>
      <c r="EO863" s="71"/>
      <c r="EP863" s="71"/>
      <c r="EQ863" s="71"/>
      <c r="ER863" s="71"/>
      <c r="ES863" s="71"/>
      <c r="ET863" s="71"/>
      <c r="EU863" s="71"/>
      <c r="EV863" s="71"/>
      <c r="EW863" s="71"/>
      <c r="EX863" s="71"/>
      <c r="EY863" s="71"/>
      <c r="EZ863" s="71"/>
      <c r="FA863" s="71"/>
      <c r="FB863" s="71"/>
      <c r="FC863" s="71"/>
      <c r="FD863" s="71"/>
      <c r="FE863" s="71"/>
      <c r="FF863" s="71"/>
      <c r="FG863" s="71"/>
      <c r="FH863" s="71"/>
      <c r="FI863" s="71"/>
      <c r="FJ863" s="71"/>
      <c r="FK863" s="71"/>
      <c r="FL863" s="71"/>
    </row>
    <row r="864" spans="9:168" x14ac:dyDescent="0.2">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98"/>
      <c r="AG864" s="71"/>
      <c r="AH864" s="71"/>
      <c r="AI864" s="71"/>
      <c r="AJ864" s="71"/>
      <c r="AK864" s="71"/>
      <c r="AL864" s="98"/>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71"/>
      <c r="CW864" s="71"/>
      <c r="CX864" s="71"/>
      <c r="CY864" s="71"/>
      <c r="CZ864" s="71"/>
      <c r="DA864" s="71"/>
      <c r="DB864" s="71"/>
      <c r="DC864" s="71"/>
      <c r="DD864" s="71"/>
      <c r="DE864" s="71"/>
      <c r="DF864" s="71"/>
      <c r="DG864" s="71"/>
      <c r="DH864" s="71"/>
      <c r="DI864" s="71"/>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1"/>
      <c r="EI864" s="71"/>
      <c r="EJ864" s="71"/>
      <c r="EK864" s="71"/>
      <c r="EL864" s="71"/>
      <c r="EM864" s="71"/>
      <c r="EN864" s="71"/>
      <c r="EO864" s="71"/>
      <c r="EP864" s="71"/>
      <c r="EQ864" s="71"/>
      <c r="ER864" s="71"/>
      <c r="ES864" s="71"/>
      <c r="ET864" s="71"/>
      <c r="EU864" s="71"/>
      <c r="EV864" s="71"/>
      <c r="EW864" s="71"/>
      <c r="EX864" s="71"/>
      <c r="EY864" s="71"/>
      <c r="EZ864" s="71"/>
      <c r="FA864" s="71"/>
      <c r="FB864" s="71"/>
      <c r="FC864" s="71"/>
      <c r="FD864" s="71"/>
      <c r="FE864" s="71"/>
      <c r="FF864" s="71"/>
      <c r="FG864" s="71"/>
      <c r="FH864" s="71"/>
      <c r="FI864" s="71"/>
      <c r="FJ864" s="71"/>
      <c r="FK864" s="71"/>
      <c r="FL864" s="71"/>
    </row>
    <row r="865" spans="9:168" x14ac:dyDescent="0.2">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98"/>
      <c r="AG865" s="71"/>
      <c r="AH865" s="71"/>
      <c r="AI865" s="71"/>
      <c r="AJ865" s="71"/>
      <c r="AK865" s="71"/>
      <c r="AL865" s="98"/>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71"/>
      <c r="CW865" s="71"/>
      <c r="CX865" s="71"/>
      <c r="CY865" s="71"/>
      <c r="CZ865" s="71"/>
      <c r="DA865" s="71"/>
      <c r="DB865" s="71"/>
      <c r="DC865" s="71"/>
      <c r="DD865" s="71"/>
      <c r="DE865" s="71"/>
      <c r="DF865" s="71"/>
      <c r="DG865" s="71"/>
      <c r="DH865" s="71"/>
      <c r="DI865" s="71"/>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1"/>
      <c r="EI865" s="71"/>
      <c r="EJ865" s="71"/>
      <c r="EK865" s="71"/>
      <c r="EL865" s="71"/>
      <c r="EM865" s="71"/>
      <c r="EN865" s="71"/>
      <c r="EO865" s="71"/>
      <c r="EP865" s="71"/>
      <c r="EQ865" s="71"/>
      <c r="ER865" s="71"/>
      <c r="ES865" s="71"/>
      <c r="ET865" s="71"/>
      <c r="EU865" s="71"/>
      <c r="EV865" s="71"/>
      <c r="EW865" s="71"/>
      <c r="EX865" s="71"/>
      <c r="EY865" s="71"/>
      <c r="EZ865" s="71"/>
      <c r="FA865" s="71"/>
      <c r="FB865" s="71"/>
      <c r="FC865" s="71"/>
      <c r="FD865" s="71"/>
      <c r="FE865" s="71"/>
      <c r="FF865" s="71"/>
      <c r="FG865" s="71"/>
      <c r="FH865" s="71"/>
      <c r="FI865" s="71"/>
      <c r="FJ865" s="71"/>
      <c r="FK865" s="71"/>
      <c r="FL865" s="71"/>
    </row>
    <row r="866" spans="9:168" x14ac:dyDescent="0.2">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98"/>
      <c r="AG866" s="71"/>
      <c r="AH866" s="71"/>
      <c r="AI866" s="71"/>
      <c r="AJ866" s="71"/>
      <c r="AK866" s="71"/>
      <c r="AL866" s="98"/>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71"/>
      <c r="CW866" s="71"/>
      <c r="CX866" s="71"/>
      <c r="CY866" s="71"/>
      <c r="CZ866" s="71"/>
      <c r="DA866" s="71"/>
      <c r="DB866" s="71"/>
      <c r="DC866" s="71"/>
      <c r="DD866" s="71"/>
      <c r="DE866" s="71"/>
      <c r="DF866" s="71"/>
      <c r="DG866" s="71"/>
      <c r="DH866" s="71"/>
      <c r="DI866" s="71"/>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1"/>
      <c r="EI866" s="71"/>
      <c r="EJ866" s="71"/>
      <c r="EK866" s="71"/>
      <c r="EL866" s="71"/>
      <c r="EM866" s="71"/>
      <c r="EN866" s="71"/>
      <c r="EO866" s="71"/>
      <c r="EP866" s="71"/>
      <c r="EQ866" s="71"/>
      <c r="ER866" s="71"/>
      <c r="ES866" s="71"/>
      <c r="ET866" s="71"/>
      <c r="EU866" s="71"/>
      <c r="EV866" s="71"/>
      <c r="EW866" s="71"/>
      <c r="EX866" s="71"/>
      <c r="EY866" s="71"/>
      <c r="EZ866" s="71"/>
      <c r="FA866" s="71"/>
      <c r="FB866" s="71"/>
      <c r="FC866" s="71"/>
      <c r="FD866" s="71"/>
      <c r="FE866" s="71"/>
      <c r="FF866" s="71"/>
      <c r="FG866" s="71"/>
      <c r="FH866" s="71"/>
      <c r="FI866" s="71"/>
      <c r="FJ866" s="71"/>
      <c r="FK866" s="71"/>
      <c r="FL866" s="71"/>
    </row>
    <row r="867" spans="9:168" x14ac:dyDescent="0.2">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98"/>
      <c r="AG867" s="71"/>
      <c r="AH867" s="71"/>
      <c r="AI867" s="71"/>
      <c r="AJ867" s="71"/>
      <c r="AK867" s="71"/>
      <c r="AL867" s="98"/>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71"/>
      <c r="CW867" s="71"/>
      <c r="CX867" s="71"/>
      <c r="CY867" s="71"/>
      <c r="CZ867" s="71"/>
      <c r="DA867" s="71"/>
      <c r="DB867" s="71"/>
      <c r="DC867" s="71"/>
      <c r="DD867" s="71"/>
      <c r="DE867" s="71"/>
      <c r="DF867" s="71"/>
      <c r="DG867" s="71"/>
      <c r="DH867" s="71"/>
      <c r="DI867" s="71"/>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1"/>
      <c r="EI867" s="71"/>
      <c r="EJ867" s="71"/>
      <c r="EK867" s="71"/>
      <c r="EL867" s="71"/>
      <c r="EM867" s="71"/>
      <c r="EN867" s="71"/>
      <c r="EO867" s="71"/>
      <c r="EP867" s="71"/>
      <c r="EQ867" s="71"/>
      <c r="ER867" s="71"/>
      <c r="ES867" s="71"/>
      <c r="ET867" s="71"/>
      <c r="EU867" s="71"/>
      <c r="EV867" s="71"/>
      <c r="EW867" s="71"/>
      <c r="EX867" s="71"/>
      <c r="EY867" s="71"/>
      <c r="EZ867" s="71"/>
      <c r="FA867" s="71"/>
      <c r="FB867" s="71"/>
      <c r="FC867" s="71"/>
      <c r="FD867" s="71"/>
      <c r="FE867" s="71"/>
      <c r="FF867" s="71"/>
      <c r="FG867" s="71"/>
      <c r="FH867" s="71"/>
      <c r="FI867" s="71"/>
      <c r="FJ867" s="71"/>
      <c r="FK867" s="71"/>
      <c r="FL867" s="71"/>
    </row>
    <row r="868" spans="9:168" x14ac:dyDescent="0.2">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98"/>
      <c r="AG868" s="71"/>
      <c r="AH868" s="71"/>
      <c r="AI868" s="71"/>
      <c r="AJ868" s="71"/>
      <c r="AK868" s="71"/>
      <c r="AL868" s="98"/>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71"/>
      <c r="CW868" s="71"/>
      <c r="CX868" s="71"/>
      <c r="CY868" s="71"/>
      <c r="CZ868" s="71"/>
      <c r="DA868" s="71"/>
      <c r="DB868" s="71"/>
      <c r="DC868" s="71"/>
      <c r="DD868" s="71"/>
      <c r="DE868" s="71"/>
      <c r="DF868" s="71"/>
      <c r="DG868" s="71"/>
      <c r="DH868" s="71"/>
      <c r="DI868" s="71"/>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1"/>
      <c r="EI868" s="71"/>
      <c r="EJ868" s="71"/>
      <c r="EK868" s="71"/>
      <c r="EL868" s="71"/>
      <c r="EM868" s="71"/>
      <c r="EN868" s="71"/>
      <c r="EO868" s="71"/>
      <c r="EP868" s="71"/>
      <c r="EQ868" s="71"/>
      <c r="ER868" s="71"/>
      <c r="ES868" s="71"/>
      <c r="ET868" s="71"/>
      <c r="EU868" s="71"/>
      <c r="EV868" s="71"/>
      <c r="EW868" s="71"/>
      <c r="EX868" s="71"/>
      <c r="EY868" s="71"/>
      <c r="EZ868" s="71"/>
      <c r="FA868" s="71"/>
      <c r="FB868" s="71"/>
      <c r="FC868" s="71"/>
      <c r="FD868" s="71"/>
      <c r="FE868" s="71"/>
      <c r="FF868" s="71"/>
      <c r="FG868" s="71"/>
      <c r="FH868" s="71"/>
      <c r="FI868" s="71"/>
      <c r="FJ868" s="71"/>
      <c r="FK868" s="71"/>
      <c r="FL868" s="71"/>
    </row>
    <row r="869" spans="9:168" x14ac:dyDescent="0.2">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98"/>
      <c r="AG869" s="71"/>
      <c r="AH869" s="71"/>
      <c r="AI869" s="71"/>
      <c r="AJ869" s="71"/>
      <c r="AK869" s="71"/>
      <c r="AL869" s="98"/>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71"/>
      <c r="CW869" s="71"/>
      <c r="CX869" s="71"/>
      <c r="CY869" s="71"/>
      <c r="CZ869" s="71"/>
      <c r="DA869" s="71"/>
      <c r="DB869" s="71"/>
      <c r="DC869" s="71"/>
      <c r="DD869" s="71"/>
      <c r="DE869" s="71"/>
      <c r="DF869" s="71"/>
      <c r="DG869" s="71"/>
      <c r="DH869" s="71"/>
      <c r="DI869" s="71"/>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1"/>
      <c r="EI869" s="71"/>
      <c r="EJ869" s="71"/>
      <c r="EK869" s="71"/>
      <c r="EL869" s="71"/>
      <c r="EM869" s="71"/>
      <c r="EN869" s="71"/>
      <c r="EO869" s="71"/>
      <c r="EP869" s="71"/>
      <c r="EQ869" s="71"/>
      <c r="ER869" s="71"/>
      <c r="ES869" s="71"/>
      <c r="ET869" s="71"/>
      <c r="EU869" s="71"/>
      <c r="EV869" s="71"/>
      <c r="EW869" s="71"/>
      <c r="EX869" s="71"/>
      <c r="EY869" s="71"/>
      <c r="EZ869" s="71"/>
      <c r="FA869" s="71"/>
      <c r="FB869" s="71"/>
      <c r="FC869" s="71"/>
      <c r="FD869" s="71"/>
      <c r="FE869" s="71"/>
      <c r="FF869" s="71"/>
      <c r="FG869" s="71"/>
      <c r="FH869" s="71"/>
      <c r="FI869" s="71"/>
      <c r="FJ869" s="71"/>
      <c r="FK869" s="71"/>
      <c r="FL869" s="71"/>
    </row>
    <row r="870" spans="9:168" x14ac:dyDescent="0.2">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98"/>
      <c r="AG870" s="71"/>
      <c r="AH870" s="71"/>
      <c r="AI870" s="71"/>
      <c r="AJ870" s="71"/>
      <c r="AK870" s="71"/>
      <c r="AL870" s="98"/>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71"/>
      <c r="CW870" s="71"/>
      <c r="CX870" s="71"/>
      <c r="CY870" s="71"/>
      <c r="CZ870" s="71"/>
      <c r="DA870" s="71"/>
      <c r="DB870" s="71"/>
      <c r="DC870" s="71"/>
      <c r="DD870" s="71"/>
      <c r="DE870" s="71"/>
      <c r="DF870" s="71"/>
      <c r="DG870" s="71"/>
      <c r="DH870" s="71"/>
      <c r="DI870" s="71"/>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1"/>
      <c r="EI870" s="71"/>
      <c r="EJ870" s="71"/>
      <c r="EK870" s="71"/>
      <c r="EL870" s="71"/>
      <c r="EM870" s="71"/>
      <c r="EN870" s="71"/>
      <c r="EO870" s="71"/>
      <c r="EP870" s="71"/>
      <c r="EQ870" s="71"/>
      <c r="ER870" s="71"/>
      <c r="ES870" s="71"/>
      <c r="ET870" s="71"/>
      <c r="EU870" s="71"/>
      <c r="EV870" s="71"/>
      <c r="EW870" s="71"/>
      <c r="EX870" s="71"/>
      <c r="EY870" s="71"/>
      <c r="EZ870" s="71"/>
      <c r="FA870" s="71"/>
      <c r="FB870" s="71"/>
      <c r="FC870" s="71"/>
      <c r="FD870" s="71"/>
      <c r="FE870" s="71"/>
      <c r="FF870" s="71"/>
      <c r="FG870" s="71"/>
      <c r="FH870" s="71"/>
      <c r="FI870" s="71"/>
      <c r="FJ870" s="71"/>
      <c r="FK870" s="71"/>
      <c r="FL870" s="71"/>
    </row>
    <row r="871" spans="9:168" x14ac:dyDescent="0.2">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98"/>
      <c r="AG871" s="71"/>
      <c r="AH871" s="71"/>
      <c r="AI871" s="71"/>
      <c r="AJ871" s="71"/>
      <c r="AK871" s="71"/>
      <c r="AL871" s="98"/>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c r="CS871" s="71"/>
      <c r="CT871" s="71"/>
      <c r="CU871" s="71"/>
      <c r="CV871" s="71"/>
      <c r="CW871" s="71"/>
      <c r="CX871" s="71"/>
      <c r="CY871" s="71"/>
      <c r="CZ871" s="71"/>
      <c r="DA871" s="71"/>
      <c r="DB871" s="71"/>
      <c r="DC871" s="71"/>
      <c r="DD871" s="71"/>
      <c r="DE871" s="71"/>
      <c r="DF871" s="71"/>
      <c r="DG871" s="71"/>
      <c r="DH871" s="71"/>
      <c r="DI871" s="71"/>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1"/>
      <c r="EI871" s="71"/>
      <c r="EJ871" s="71"/>
      <c r="EK871" s="71"/>
      <c r="EL871" s="71"/>
      <c r="EM871" s="71"/>
      <c r="EN871" s="71"/>
      <c r="EO871" s="71"/>
      <c r="EP871" s="71"/>
      <c r="EQ871" s="71"/>
      <c r="ER871" s="71"/>
      <c r="ES871" s="71"/>
      <c r="ET871" s="71"/>
      <c r="EU871" s="71"/>
      <c r="EV871" s="71"/>
      <c r="EW871" s="71"/>
      <c r="EX871" s="71"/>
      <c r="EY871" s="71"/>
      <c r="EZ871" s="71"/>
      <c r="FA871" s="71"/>
      <c r="FB871" s="71"/>
      <c r="FC871" s="71"/>
      <c r="FD871" s="71"/>
      <c r="FE871" s="71"/>
      <c r="FF871" s="71"/>
      <c r="FG871" s="71"/>
      <c r="FH871" s="71"/>
      <c r="FI871" s="71"/>
      <c r="FJ871" s="71"/>
      <c r="FK871" s="71"/>
      <c r="FL871" s="71"/>
    </row>
    <row r="872" spans="9:168" x14ac:dyDescent="0.2">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98"/>
      <c r="AG872" s="71"/>
      <c r="AH872" s="71"/>
      <c r="AI872" s="71"/>
      <c r="AJ872" s="71"/>
      <c r="AK872" s="71"/>
      <c r="AL872" s="98"/>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71"/>
      <c r="CW872" s="71"/>
      <c r="CX872" s="71"/>
      <c r="CY872" s="71"/>
      <c r="CZ872" s="71"/>
      <c r="DA872" s="71"/>
      <c r="DB872" s="71"/>
      <c r="DC872" s="71"/>
      <c r="DD872" s="71"/>
      <c r="DE872" s="71"/>
      <c r="DF872" s="71"/>
      <c r="DG872" s="71"/>
      <c r="DH872" s="71"/>
      <c r="DI872" s="71"/>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1"/>
      <c r="EI872" s="71"/>
      <c r="EJ872" s="71"/>
      <c r="EK872" s="71"/>
      <c r="EL872" s="71"/>
      <c r="EM872" s="71"/>
      <c r="EN872" s="71"/>
      <c r="EO872" s="71"/>
      <c r="EP872" s="71"/>
      <c r="EQ872" s="71"/>
      <c r="ER872" s="71"/>
      <c r="ES872" s="71"/>
      <c r="ET872" s="71"/>
      <c r="EU872" s="71"/>
      <c r="EV872" s="71"/>
      <c r="EW872" s="71"/>
      <c r="EX872" s="71"/>
      <c r="EY872" s="71"/>
      <c r="EZ872" s="71"/>
      <c r="FA872" s="71"/>
      <c r="FB872" s="71"/>
      <c r="FC872" s="71"/>
      <c r="FD872" s="71"/>
      <c r="FE872" s="71"/>
      <c r="FF872" s="71"/>
      <c r="FG872" s="71"/>
      <c r="FH872" s="71"/>
      <c r="FI872" s="71"/>
      <c r="FJ872" s="71"/>
      <c r="FK872" s="71"/>
      <c r="FL872" s="71"/>
    </row>
    <row r="873" spans="9:168" x14ac:dyDescent="0.2">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98"/>
      <c r="AG873" s="71"/>
      <c r="AH873" s="71"/>
      <c r="AI873" s="71"/>
      <c r="AJ873" s="71"/>
      <c r="AK873" s="71"/>
      <c r="AL873" s="98"/>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71"/>
      <c r="CW873" s="71"/>
      <c r="CX873" s="71"/>
      <c r="CY873" s="71"/>
      <c r="CZ873" s="71"/>
      <c r="DA873" s="71"/>
      <c r="DB873" s="71"/>
      <c r="DC873" s="71"/>
      <c r="DD873" s="71"/>
      <c r="DE873" s="71"/>
      <c r="DF873" s="71"/>
      <c r="DG873" s="71"/>
      <c r="DH873" s="71"/>
      <c r="DI873" s="71"/>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1"/>
      <c r="EI873" s="71"/>
      <c r="EJ873" s="71"/>
      <c r="EK873" s="71"/>
      <c r="EL873" s="71"/>
      <c r="EM873" s="71"/>
      <c r="EN873" s="71"/>
      <c r="EO873" s="71"/>
      <c r="EP873" s="71"/>
      <c r="EQ873" s="71"/>
      <c r="ER873" s="71"/>
      <c r="ES873" s="71"/>
      <c r="ET873" s="71"/>
      <c r="EU873" s="71"/>
      <c r="EV873" s="71"/>
      <c r="EW873" s="71"/>
      <c r="EX873" s="71"/>
      <c r="EY873" s="71"/>
      <c r="EZ873" s="71"/>
      <c r="FA873" s="71"/>
      <c r="FB873" s="71"/>
      <c r="FC873" s="71"/>
      <c r="FD873" s="71"/>
      <c r="FE873" s="71"/>
      <c r="FF873" s="71"/>
      <c r="FG873" s="71"/>
      <c r="FH873" s="71"/>
      <c r="FI873" s="71"/>
      <c r="FJ873" s="71"/>
      <c r="FK873" s="71"/>
      <c r="FL873" s="71"/>
    </row>
    <row r="874" spans="9:168" x14ac:dyDescent="0.2">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98"/>
      <c r="AG874" s="71"/>
      <c r="AH874" s="71"/>
      <c r="AI874" s="71"/>
      <c r="AJ874" s="71"/>
      <c r="AK874" s="71"/>
      <c r="AL874" s="98"/>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c r="CS874" s="71"/>
      <c r="CT874" s="71"/>
      <c r="CU874" s="71"/>
      <c r="CV874" s="71"/>
      <c r="CW874" s="71"/>
      <c r="CX874" s="71"/>
      <c r="CY874" s="71"/>
      <c r="CZ874" s="71"/>
      <c r="DA874" s="71"/>
      <c r="DB874" s="71"/>
      <c r="DC874" s="71"/>
      <c r="DD874" s="71"/>
      <c r="DE874" s="71"/>
      <c r="DF874" s="71"/>
      <c r="DG874" s="71"/>
      <c r="DH874" s="71"/>
      <c r="DI874" s="71"/>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1"/>
      <c r="EI874" s="71"/>
      <c r="EJ874" s="71"/>
      <c r="EK874" s="71"/>
      <c r="EL874" s="71"/>
      <c r="EM874" s="71"/>
      <c r="EN874" s="71"/>
      <c r="EO874" s="71"/>
      <c r="EP874" s="71"/>
      <c r="EQ874" s="71"/>
      <c r="ER874" s="71"/>
      <c r="ES874" s="71"/>
      <c r="ET874" s="71"/>
      <c r="EU874" s="71"/>
      <c r="EV874" s="71"/>
      <c r="EW874" s="71"/>
      <c r="EX874" s="71"/>
      <c r="EY874" s="71"/>
      <c r="EZ874" s="71"/>
      <c r="FA874" s="71"/>
      <c r="FB874" s="71"/>
      <c r="FC874" s="71"/>
      <c r="FD874" s="71"/>
      <c r="FE874" s="71"/>
      <c r="FF874" s="71"/>
      <c r="FG874" s="71"/>
      <c r="FH874" s="71"/>
      <c r="FI874" s="71"/>
      <c r="FJ874" s="71"/>
      <c r="FK874" s="71"/>
      <c r="FL874" s="71"/>
    </row>
    <row r="875" spans="9:168" x14ac:dyDescent="0.2">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98"/>
      <c r="AG875" s="71"/>
      <c r="AH875" s="71"/>
      <c r="AI875" s="71"/>
      <c r="AJ875" s="71"/>
      <c r="AK875" s="71"/>
      <c r="AL875" s="98"/>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71"/>
      <c r="CW875" s="71"/>
      <c r="CX875" s="71"/>
      <c r="CY875" s="71"/>
      <c r="CZ875" s="71"/>
      <c r="DA875" s="71"/>
      <c r="DB875" s="71"/>
      <c r="DC875" s="71"/>
      <c r="DD875" s="71"/>
      <c r="DE875" s="71"/>
      <c r="DF875" s="71"/>
      <c r="DG875" s="71"/>
      <c r="DH875" s="71"/>
      <c r="DI875" s="71"/>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1"/>
      <c r="EI875" s="71"/>
      <c r="EJ875" s="71"/>
      <c r="EK875" s="71"/>
      <c r="EL875" s="71"/>
      <c r="EM875" s="71"/>
      <c r="EN875" s="71"/>
      <c r="EO875" s="71"/>
      <c r="EP875" s="71"/>
      <c r="EQ875" s="71"/>
      <c r="ER875" s="71"/>
      <c r="ES875" s="71"/>
      <c r="ET875" s="71"/>
      <c r="EU875" s="71"/>
      <c r="EV875" s="71"/>
      <c r="EW875" s="71"/>
      <c r="EX875" s="71"/>
      <c r="EY875" s="71"/>
      <c r="EZ875" s="71"/>
      <c r="FA875" s="71"/>
      <c r="FB875" s="71"/>
      <c r="FC875" s="71"/>
      <c r="FD875" s="71"/>
      <c r="FE875" s="71"/>
      <c r="FF875" s="71"/>
      <c r="FG875" s="71"/>
      <c r="FH875" s="71"/>
      <c r="FI875" s="71"/>
      <c r="FJ875" s="71"/>
      <c r="FK875" s="71"/>
      <c r="FL875" s="71"/>
    </row>
    <row r="876" spans="9:168" x14ac:dyDescent="0.2">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98"/>
      <c r="AG876" s="71"/>
      <c r="AH876" s="71"/>
      <c r="AI876" s="71"/>
      <c r="AJ876" s="71"/>
      <c r="AK876" s="71"/>
      <c r="AL876" s="98"/>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71"/>
      <c r="CW876" s="71"/>
      <c r="CX876" s="71"/>
      <c r="CY876" s="71"/>
      <c r="CZ876" s="71"/>
      <c r="DA876" s="71"/>
      <c r="DB876" s="71"/>
      <c r="DC876" s="71"/>
      <c r="DD876" s="71"/>
      <c r="DE876" s="71"/>
      <c r="DF876" s="71"/>
      <c r="DG876" s="71"/>
      <c r="DH876" s="71"/>
      <c r="DI876" s="71"/>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1"/>
      <c r="EI876" s="71"/>
      <c r="EJ876" s="71"/>
      <c r="EK876" s="71"/>
      <c r="EL876" s="71"/>
      <c r="EM876" s="71"/>
      <c r="EN876" s="71"/>
      <c r="EO876" s="71"/>
      <c r="EP876" s="71"/>
      <c r="EQ876" s="71"/>
      <c r="ER876" s="71"/>
      <c r="ES876" s="71"/>
      <c r="ET876" s="71"/>
      <c r="EU876" s="71"/>
      <c r="EV876" s="71"/>
      <c r="EW876" s="71"/>
      <c r="EX876" s="71"/>
      <c r="EY876" s="71"/>
      <c r="EZ876" s="71"/>
      <c r="FA876" s="71"/>
      <c r="FB876" s="71"/>
      <c r="FC876" s="71"/>
      <c r="FD876" s="71"/>
      <c r="FE876" s="71"/>
      <c r="FF876" s="71"/>
      <c r="FG876" s="71"/>
      <c r="FH876" s="71"/>
      <c r="FI876" s="71"/>
      <c r="FJ876" s="71"/>
      <c r="FK876" s="71"/>
      <c r="FL876" s="71"/>
    </row>
    <row r="877" spans="9:168" x14ac:dyDescent="0.2">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98"/>
      <c r="AG877" s="71"/>
      <c r="AH877" s="71"/>
      <c r="AI877" s="71"/>
      <c r="AJ877" s="71"/>
      <c r="AK877" s="71"/>
      <c r="AL877" s="98"/>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c r="CS877" s="71"/>
      <c r="CT877" s="71"/>
      <c r="CU877" s="71"/>
      <c r="CV877" s="71"/>
      <c r="CW877" s="71"/>
      <c r="CX877" s="71"/>
      <c r="CY877" s="71"/>
      <c r="CZ877" s="71"/>
      <c r="DA877" s="71"/>
      <c r="DB877" s="71"/>
      <c r="DC877" s="71"/>
      <c r="DD877" s="71"/>
      <c r="DE877" s="71"/>
      <c r="DF877" s="71"/>
      <c r="DG877" s="71"/>
      <c r="DH877" s="71"/>
      <c r="DI877" s="71"/>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1"/>
      <c r="EI877" s="71"/>
      <c r="EJ877" s="71"/>
      <c r="EK877" s="71"/>
      <c r="EL877" s="71"/>
      <c r="EM877" s="71"/>
      <c r="EN877" s="71"/>
      <c r="EO877" s="71"/>
      <c r="EP877" s="71"/>
      <c r="EQ877" s="71"/>
      <c r="ER877" s="71"/>
      <c r="ES877" s="71"/>
      <c r="ET877" s="71"/>
      <c r="EU877" s="71"/>
      <c r="EV877" s="71"/>
      <c r="EW877" s="71"/>
      <c r="EX877" s="71"/>
      <c r="EY877" s="71"/>
      <c r="EZ877" s="71"/>
      <c r="FA877" s="71"/>
      <c r="FB877" s="71"/>
      <c r="FC877" s="71"/>
      <c r="FD877" s="71"/>
      <c r="FE877" s="71"/>
      <c r="FF877" s="71"/>
      <c r="FG877" s="71"/>
      <c r="FH877" s="71"/>
      <c r="FI877" s="71"/>
      <c r="FJ877" s="71"/>
      <c r="FK877" s="71"/>
      <c r="FL877" s="71"/>
    </row>
    <row r="878" spans="9:168" x14ac:dyDescent="0.2">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98"/>
      <c r="AG878" s="71"/>
      <c r="AH878" s="71"/>
      <c r="AI878" s="71"/>
      <c r="AJ878" s="71"/>
      <c r="AK878" s="71"/>
      <c r="AL878" s="98"/>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c r="CS878" s="71"/>
      <c r="CT878" s="71"/>
      <c r="CU878" s="71"/>
      <c r="CV878" s="71"/>
      <c r="CW878" s="71"/>
      <c r="CX878" s="71"/>
      <c r="CY878" s="71"/>
      <c r="CZ878" s="71"/>
      <c r="DA878" s="71"/>
      <c r="DB878" s="71"/>
      <c r="DC878" s="71"/>
      <c r="DD878" s="71"/>
      <c r="DE878" s="71"/>
      <c r="DF878" s="71"/>
      <c r="DG878" s="71"/>
      <c r="DH878" s="71"/>
      <c r="DI878" s="71"/>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1"/>
      <c r="EI878" s="71"/>
      <c r="EJ878" s="71"/>
      <c r="EK878" s="71"/>
      <c r="EL878" s="71"/>
      <c r="EM878" s="71"/>
      <c r="EN878" s="71"/>
      <c r="EO878" s="71"/>
      <c r="EP878" s="71"/>
      <c r="EQ878" s="71"/>
      <c r="ER878" s="71"/>
      <c r="ES878" s="71"/>
      <c r="ET878" s="71"/>
      <c r="EU878" s="71"/>
      <c r="EV878" s="71"/>
      <c r="EW878" s="71"/>
      <c r="EX878" s="71"/>
      <c r="EY878" s="71"/>
      <c r="EZ878" s="71"/>
      <c r="FA878" s="71"/>
      <c r="FB878" s="71"/>
      <c r="FC878" s="71"/>
      <c r="FD878" s="71"/>
      <c r="FE878" s="71"/>
      <c r="FF878" s="71"/>
      <c r="FG878" s="71"/>
      <c r="FH878" s="71"/>
      <c r="FI878" s="71"/>
      <c r="FJ878" s="71"/>
      <c r="FK878" s="71"/>
      <c r="FL878" s="71"/>
    </row>
    <row r="879" spans="9:168" x14ac:dyDescent="0.2">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98"/>
      <c r="AG879" s="71"/>
      <c r="AH879" s="71"/>
      <c r="AI879" s="71"/>
      <c r="AJ879" s="71"/>
      <c r="AK879" s="71"/>
      <c r="AL879" s="98"/>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c r="CS879" s="71"/>
      <c r="CT879" s="71"/>
      <c r="CU879" s="71"/>
      <c r="CV879" s="71"/>
      <c r="CW879" s="71"/>
      <c r="CX879" s="71"/>
      <c r="CY879" s="71"/>
      <c r="CZ879" s="71"/>
      <c r="DA879" s="71"/>
      <c r="DB879" s="71"/>
      <c r="DC879" s="71"/>
      <c r="DD879" s="71"/>
      <c r="DE879" s="71"/>
      <c r="DF879" s="71"/>
      <c r="DG879" s="71"/>
      <c r="DH879" s="71"/>
      <c r="DI879" s="71"/>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1"/>
      <c r="EI879" s="71"/>
      <c r="EJ879" s="71"/>
      <c r="EK879" s="71"/>
      <c r="EL879" s="71"/>
      <c r="EM879" s="71"/>
      <c r="EN879" s="71"/>
      <c r="EO879" s="71"/>
      <c r="EP879" s="71"/>
      <c r="EQ879" s="71"/>
      <c r="ER879" s="71"/>
      <c r="ES879" s="71"/>
      <c r="ET879" s="71"/>
      <c r="EU879" s="71"/>
      <c r="EV879" s="71"/>
      <c r="EW879" s="71"/>
      <c r="EX879" s="71"/>
      <c r="EY879" s="71"/>
      <c r="EZ879" s="71"/>
      <c r="FA879" s="71"/>
      <c r="FB879" s="71"/>
      <c r="FC879" s="71"/>
      <c r="FD879" s="71"/>
      <c r="FE879" s="71"/>
      <c r="FF879" s="71"/>
      <c r="FG879" s="71"/>
      <c r="FH879" s="71"/>
      <c r="FI879" s="71"/>
      <c r="FJ879" s="71"/>
      <c r="FK879" s="71"/>
      <c r="FL879" s="71"/>
    </row>
    <row r="880" spans="9:168" x14ac:dyDescent="0.2">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98"/>
      <c r="AG880" s="71"/>
      <c r="AH880" s="71"/>
      <c r="AI880" s="71"/>
      <c r="AJ880" s="71"/>
      <c r="AK880" s="71"/>
      <c r="AL880" s="98"/>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c r="CS880" s="71"/>
      <c r="CT880" s="71"/>
      <c r="CU880" s="71"/>
      <c r="CV880" s="71"/>
      <c r="CW880" s="71"/>
      <c r="CX880" s="71"/>
      <c r="CY880" s="71"/>
      <c r="CZ880" s="71"/>
      <c r="DA880" s="71"/>
      <c r="DB880" s="71"/>
      <c r="DC880" s="71"/>
      <c r="DD880" s="71"/>
      <c r="DE880" s="71"/>
      <c r="DF880" s="71"/>
      <c r="DG880" s="71"/>
      <c r="DH880" s="71"/>
      <c r="DI880" s="71"/>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1"/>
      <c r="EI880" s="71"/>
      <c r="EJ880" s="71"/>
      <c r="EK880" s="71"/>
      <c r="EL880" s="71"/>
      <c r="EM880" s="71"/>
      <c r="EN880" s="71"/>
      <c r="EO880" s="71"/>
      <c r="EP880" s="71"/>
      <c r="EQ880" s="71"/>
      <c r="ER880" s="71"/>
      <c r="ES880" s="71"/>
      <c r="ET880" s="71"/>
      <c r="EU880" s="71"/>
      <c r="EV880" s="71"/>
      <c r="EW880" s="71"/>
      <c r="EX880" s="71"/>
      <c r="EY880" s="71"/>
      <c r="EZ880" s="71"/>
      <c r="FA880" s="71"/>
      <c r="FB880" s="71"/>
      <c r="FC880" s="71"/>
      <c r="FD880" s="71"/>
      <c r="FE880" s="71"/>
      <c r="FF880" s="71"/>
      <c r="FG880" s="71"/>
      <c r="FH880" s="71"/>
      <c r="FI880" s="71"/>
      <c r="FJ880" s="71"/>
      <c r="FK880" s="71"/>
      <c r="FL880" s="71"/>
    </row>
    <row r="881" spans="9:168" x14ac:dyDescent="0.2">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98"/>
      <c r="AG881" s="71"/>
      <c r="AH881" s="71"/>
      <c r="AI881" s="71"/>
      <c r="AJ881" s="71"/>
      <c r="AK881" s="71"/>
      <c r="AL881" s="98"/>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c r="CS881" s="71"/>
      <c r="CT881" s="71"/>
      <c r="CU881" s="71"/>
      <c r="CV881" s="71"/>
      <c r="CW881" s="71"/>
      <c r="CX881" s="71"/>
      <c r="CY881" s="71"/>
      <c r="CZ881" s="71"/>
      <c r="DA881" s="71"/>
      <c r="DB881" s="71"/>
      <c r="DC881" s="71"/>
      <c r="DD881" s="71"/>
      <c r="DE881" s="71"/>
      <c r="DF881" s="71"/>
      <c r="DG881" s="71"/>
      <c r="DH881" s="71"/>
      <c r="DI881" s="71"/>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1"/>
      <c r="EI881" s="71"/>
      <c r="EJ881" s="71"/>
      <c r="EK881" s="71"/>
      <c r="EL881" s="71"/>
      <c r="EM881" s="71"/>
      <c r="EN881" s="71"/>
      <c r="EO881" s="71"/>
      <c r="EP881" s="71"/>
      <c r="EQ881" s="71"/>
      <c r="ER881" s="71"/>
      <c r="ES881" s="71"/>
      <c r="ET881" s="71"/>
      <c r="EU881" s="71"/>
      <c r="EV881" s="71"/>
      <c r="EW881" s="71"/>
      <c r="EX881" s="71"/>
      <c r="EY881" s="71"/>
      <c r="EZ881" s="71"/>
      <c r="FA881" s="71"/>
      <c r="FB881" s="71"/>
      <c r="FC881" s="71"/>
      <c r="FD881" s="71"/>
      <c r="FE881" s="71"/>
      <c r="FF881" s="71"/>
      <c r="FG881" s="71"/>
      <c r="FH881" s="71"/>
      <c r="FI881" s="71"/>
      <c r="FJ881" s="71"/>
      <c r="FK881" s="71"/>
      <c r="FL881" s="71"/>
    </row>
    <row r="882" spans="9:168" x14ac:dyDescent="0.2">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98"/>
      <c r="AG882" s="71"/>
      <c r="AH882" s="71"/>
      <c r="AI882" s="71"/>
      <c r="AJ882" s="71"/>
      <c r="AK882" s="71"/>
      <c r="AL882" s="98"/>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c r="CS882" s="71"/>
      <c r="CT882" s="71"/>
      <c r="CU882" s="71"/>
      <c r="CV882" s="71"/>
      <c r="CW882" s="71"/>
      <c r="CX882" s="71"/>
      <c r="CY882" s="71"/>
      <c r="CZ882" s="71"/>
      <c r="DA882" s="71"/>
      <c r="DB882" s="71"/>
      <c r="DC882" s="71"/>
      <c r="DD882" s="71"/>
      <c r="DE882" s="71"/>
      <c r="DF882" s="71"/>
      <c r="DG882" s="71"/>
      <c r="DH882" s="71"/>
      <c r="DI882" s="71"/>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1"/>
      <c r="EI882" s="71"/>
      <c r="EJ882" s="71"/>
      <c r="EK882" s="71"/>
      <c r="EL882" s="71"/>
      <c r="EM882" s="71"/>
      <c r="EN882" s="71"/>
      <c r="EO882" s="71"/>
      <c r="EP882" s="71"/>
      <c r="EQ882" s="71"/>
      <c r="ER882" s="71"/>
      <c r="ES882" s="71"/>
      <c r="ET882" s="71"/>
      <c r="EU882" s="71"/>
      <c r="EV882" s="71"/>
      <c r="EW882" s="71"/>
      <c r="EX882" s="71"/>
      <c r="EY882" s="71"/>
      <c r="EZ882" s="71"/>
      <c r="FA882" s="71"/>
      <c r="FB882" s="71"/>
      <c r="FC882" s="71"/>
      <c r="FD882" s="71"/>
      <c r="FE882" s="71"/>
      <c r="FF882" s="71"/>
      <c r="FG882" s="71"/>
      <c r="FH882" s="71"/>
      <c r="FI882" s="71"/>
      <c r="FJ882" s="71"/>
      <c r="FK882" s="71"/>
      <c r="FL882" s="71"/>
    </row>
    <row r="883" spans="9:168" x14ac:dyDescent="0.2">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98"/>
      <c r="AG883" s="71"/>
      <c r="AH883" s="71"/>
      <c r="AI883" s="71"/>
      <c r="AJ883" s="71"/>
      <c r="AK883" s="71"/>
      <c r="AL883" s="98"/>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c r="CS883" s="71"/>
      <c r="CT883" s="71"/>
      <c r="CU883" s="71"/>
      <c r="CV883" s="71"/>
      <c r="CW883" s="71"/>
      <c r="CX883" s="71"/>
      <c r="CY883" s="71"/>
      <c r="CZ883" s="71"/>
      <c r="DA883" s="71"/>
      <c r="DB883" s="71"/>
      <c r="DC883" s="71"/>
      <c r="DD883" s="71"/>
      <c r="DE883" s="71"/>
      <c r="DF883" s="71"/>
      <c r="DG883" s="71"/>
      <c r="DH883" s="71"/>
      <c r="DI883" s="71"/>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1"/>
      <c r="EI883" s="71"/>
      <c r="EJ883" s="71"/>
      <c r="EK883" s="71"/>
      <c r="EL883" s="71"/>
      <c r="EM883" s="71"/>
      <c r="EN883" s="71"/>
      <c r="EO883" s="71"/>
      <c r="EP883" s="71"/>
      <c r="EQ883" s="71"/>
      <c r="ER883" s="71"/>
      <c r="ES883" s="71"/>
      <c r="ET883" s="71"/>
      <c r="EU883" s="71"/>
      <c r="EV883" s="71"/>
      <c r="EW883" s="71"/>
      <c r="EX883" s="71"/>
      <c r="EY883" s="71"/>
      <c r="EZ883" s="71"/>
      <c r="FA883" s="71"/>
      <c r="FB883" s="71"/>
      <c r="FC883" s="71"/>
      <c r="FD883" s="71"/>
      <c r="FE883" s="71"/>
      <c r="FF883" s="71"/>
      <c r="FG883" s="71"/>
      <c r="FH883" s="71"/>
      <c r="FI883" s="71"/>
      <c r="FJ883" s="71"/>
      <c r="FK883" s="71"/>
      <c r="FL883" s="71"/>
    </row>
    <row r="884" spans="9:168" x14ac:dyDescent="0.2">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98"/>
      <c r="AG884" s="71"/>
      <c r="AH884" s="71"/>
      <c r="AI884" s="71"/>
      <c r="AJ884" s="71"/>
      <c r="AK884" s="71"/>
      <c r="AL884" s="98"/>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c r="CS884" s="71"/>
      <c r="CT884" s="71"/>
      <c r="CU884" s="71"/>
      <c r="CV884" s="71"/>
      <c r="CW884" s="71"/>
      <c r="CX884" s="71"/>
      <c r="CY884" s="71"/>
      <c r="CZ884" s="71"/>
      <c r="DA884" s="71"/>
      <c r="DB884" s="71"/>
      <c r="DC884" s="71"/>
      <c r="DD884" s="71"/>
      <c r="DE884" s="71"/>
      <c r="DF884" s="71"/>
      <c r="DG884" s="71"/>
      <c r="DH884" s="71"/>
      <c r="DI884" s="71"/>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1"/>
      <c r="EI884" s="71"/>
      <c r="EJ884" s="71"/>
      <c r="EK884" s="71"/>
      <c r="EL884" s="71"/>
      <c r="EM884" s="71"/>
      <c r="EN884" s="71"/>
      <c r="EO884" s="71"/>
      <c r="EP884" s="71"/>
      <c r="EQ884" s="71"/>
      <c r="ER884" s="71"/>
      <c r="ES884" s="71"/>
      <c r="ET884" s="71"/>
      <c r="EU884" s="71"/>
      <c r="EV884" s="71"/>
      <c r="EW884" s="71"/>
      <c r="EX884" s="71"/>
      <c r="EY884" s="71"/>
      <c r="EZ884" s="71"/>
      <c r="FA884" s="71"/>
      <c r="FB884" s="71"/>
      <c r="FC884" s="71"/>
      <c r="FD884" s="71"/>
      <c r="FE884" s="71"/>
      <c r="FF884" s="71"/>
      <c r="FG884" s="71"/>
      <c r="FH884" s="71"/>
      <c r="FI884" s="71"/>
      <c r="FJ884" s="71"/>
      <c r="FK884" s="71"/>
      <c r="FL884" s="71"/>
    </row>
    <row r="885" spans="9:168" x14ac:dyDescent="0.2">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98"/>
      <c r="AG885" s="71"/>
      <c r="AH885" s="71"/>
      <c r="AI885" s="71"/>
      <c r="AJ885" s="71"/>
      <c r="AK885" s="71"/>
      <c r="AL885" s="98"/>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c r="CS885" s="71"/>
      <c r="CT885" s="71"/>
      <c r="CU885" s="71"/>
      <c r="CV885" s="71"/>
      <c r="CW885" s="71"/>
      <c r="CX885" s="71"/>
      <c r="CY885" s="71"/>
      <c r="CZ885" s="71"/>
      <c r="DA885" s="71"/>
      <c r="DB885" s="71"/>
      <c r="DC885" s="71"/>
      <c r="DD885" s="71"/>
      <c r="DE885" s="71"/>
      <c r="DF885" s="71"/>
      <c r="DG885" s="71"/>
      <c r="DH885" s="71"/>
      <c r="DI885" s="71"/>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1"/>
      <c r="EI885" s="71"/>
      <c r="EJ885" s="71"/>
      <c r="EK885" s="71"/>
      <c r="EL885" s="71"/>
      <c r="EM885" s="71"/>
      <c r="EN885" s="71"/>
      <c r="EO885" s="71"/>
      <c r="EP885" s="71"/>
      <c r="EQ885" s="71"/>
      <c r="ER885" s="71"/>
      <c r="ES885" s="71"/>
      <c r="ET885" s="71"/>
      <c r="EU885" s="71"/>
      <c r="EV885" s="71"/>
      <c r="EW885" s="71"/>
      <c r="EX885" s="71"/>
      <c r="EY885" s="71"/>
      <c r="EZ885" s="71"/>
      <c r="FA885" s="71"/>
      <c r="FB885" s="71"/>
      <c r="FC885" s="71"/>
      <c r="FD885" s="71"/>
      <c r="FE885" s="71"/>
      <c r="FF885" s="71"/>
      <c r="FG885" s="71"/>
      <c r="FH885" s="71"/>
      <c r="FI885" s="71"/>
      <c r="FJ885" s="71"/>
      <c r="FK885" s="71"/>
      <c r="FL885" s="71"/>
    </row>
    <row r="886" spans="9:168" x14ac:dyDescent="0.2">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98"/>
      <c r="AG886" s="71"/>
      <c r="AH886" s="71"/>
      <c r="AI886" s="71"/>
      <c r="AJ886" s="71"/>
      <c r="AK886" s="71"/>
      <c r="AL886" s="98"/>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c r="CS886" s="71"/>
      <c r="CT886" s="71"/>
      <c r="CU886" s="71"/>
      <c r="CV886" s="71"/>
      <c r="CW886" s="71"/>
      <c r="CX886" s="71"/>
      <c r="CY886" s="71"/>
      <c r="CZ886" s="71"/>
      <c r="DA886" s="71"/>
      <c r="DB886" s="71"/>
      <c r="DC886" s="71"/>
      <c r="DD886" s="71"/>
      <c r="DE886" s="71"/>
      <c r="DF886" s="71"/>
      <c r="DG886" s="71"/>
      <c r="DH886" s="71"/>
      <c r="DI886" s="71"/>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1"/>
      <c r="EI886" s="71"/>
      <c r="EJ886" s="71"/>
      <c r="EK886" s="71"/>
      <c r="EL886" s="71"/>
      <c r="EM886" s="71"/>
      <c r="EN886" s="71"/>
      <c r="EO886" s="71"/>
      <c r="EP886" s="71"/>
      <c r="EQ886" s="71"/>
      <c r="ER886" s="71"/>
      <c r="ES886" s="71"/>
      <c r="ET886" s="71"/>
      <c r="EU886" s="71"/>
      <c r="EV886" s="71"/>
      <c r="EW886" s="71"/>
      <c r="EX886" s="71"/>
      <c r="EY886" s="71"/>
      <c r="EZ886" s="71"/>
      <c r="FA886" s="71"/>
      <c r="FB886" s="71"/>
      <c r="FC886" s="71"/>
      <c r="FD886" s="71"/>
      <c r="FE886" s="71"/>
      <c r="FF886" s="71"/>
      <c r="FG886" s="71"/>
      <c r="FH886" s="71"/>
      <c r="FI886" s="71"/>
      <c r="FJ886" s="71"/>
      <c r="FK886" s="71"/>
      <c r="FL886" s="71"/>
    </row>
    <row r="887" spans="9:168" x14ac:dyDescent="0.2">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98"/>
      <c r="AG887" s="71"/>
      <c r="AH887" s="71"/>
      <c r="AI887" s="71"/>
      <c r="AJ887" s="71"/>
      <c r="AK887" s="71"/>
      <c r="AL887" s="98"/>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c r="CS887" s="71"/>
      <c r="CT887" s="71"/>
      <c r="CU887" s="71"/>
      <c r="CV887" s="71"/>
      <c r="CW887" s="71"/>
      <c r="CX887" s="71"/>
      <c r="CY887" s="71"/>
      <c r="CZ887" s="71"/>
      <c r="DA887" s="71"/>
      <c r="DB887" s="71"/>
      <c r="DC887" s="71"/>
      <c r="DD887" s="71"/>
      <c r="DE887" s="71"/>
      <c r="DF887" s="71"/>
      <c r="DG887" s="71"/>
      <c r="DH887" s="71"/>
      <c r="DI887" s="71"/>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1"/>
      <c r="EI887" s="71"/>
      <c r="EJ887" s="71"/>
      <c r="EK887" s="71"/>
      <c r="EL887" s="71"/>
      <c r="EM887" s="71"/>
      <c r="EN887" s="71"/>
      <c r="EO887" s="71"/>
      <c r="EP887" s="71"/>
      <c r="EQ887" s="71"/>
      <c r="ER887" s="71"/>
      <c r="ES887" s="71"/>
      <c r="ET887" s="71"/>
      <c r="EU887" s="71"/>
      <c r="EV887" s="71"/>
      <c r="EW887" s="71"/>
      <c r="EX887" s="71"/>
      <c r="EY887" s="71"/>
      <c r="EZ887" s="71"/>
      <c r="FA887" s="71"/>
      <c r="FB887" s="71"/>
      <c r="FC887" s="71"/>
      <c r="FD887" s="71"/>
      <c r="FE887" s="71"/>
      <c r="FF887" s="71"/>
      <c r="FG887" s="71"/>
      <c r="FH887" s="71"/>
      <c r="FI887" s="71"/>
      <c r="FJ887" s="71"/>
      <c r="FK887" s="71"/>
      <c r="FL887" s="71"/>
    </row>
    <row r="888" spans="9:168" x14ac:dyDescent="0.2">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98"/>
      <c r="AG888" s="71"/>
      <c r="AH888" s="71"/>
      <c r="AI888" s="71"/>
      <c r="AJ888" s="71"/>
      <c r="AK888" s="71"/>
      <c r="AL888" s="98"/>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c r="CS888" s="71"/>
      <c r="CT888" s="71"/>
      <c r="CU888" s="71"/>
      <c r="CV888" s="71"/>
      <c r="CW888" s="71"/>
      <c r="CX888" s="71"/>
      <c r="CY888" s="71"/>
      <c r="CZ888" s="71"/>
      <c r="DA888" s="71"/>
      <c r="DB888" s="71"/>
      <c r="DC888" s="71"/>
      <c r="DD888" s="71"/>
      <c r="DE888" s="71"/>
      <c r="DF888" s="71"/>
      <c r="DG888" s="71"/>
      <c r="DH888" s="71"/>
      <c r="DI888" s="71"/>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1"/>
      <c r="EI888" s="71"/>
      <c r="EJ888" s="71"/>
      <c r="EK888" s="71"/>
      <c r="EL888" s="71"/>
      <c r="EM888" s="71"/>
      <c r="EN888" s="71"/>
      <c r="EO888" s="71"/>
      <c r="EP888" s="71"/>
      <c r="EQ888" s="71"/>
      <c r="ER888" s="71"/>
      <c r="ES888" s="71"/>
      <c r="ET888" s="71"/>
      <c r="EU888" s="71"/>
      <c r="EV888" s="71"/>
      <c r="EW888" s="71"/>
      <c r="EX888" s="71"/>
      <c r="EY888" s="71"/>
      <c r="EZ888" s="71"/>
      <c r="FA888" s="71"/>
      <c r="FB888" s="71"/>
      <c r="FC888" s="71"/>
      <c r="FD888" s="71"/>
      <c r="FE888" s="71"/>
      <c r="FF888" s="71"/>
      <c r="FG888" s="71"/>
      <c r="FH888" s="71"/>
      <c r="FI888" s="71"/>
      <c r="FJ888" s="71"/>
      <c r="FK888" s="71"/>
      <c r="FL888" s="71"/>
    </row>
    <row r="889" spans="9:168" x14ac:dyDescent="0.2">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98"/>
      <c r="AG889" s="71"/>
      <c r="AH889" s="71"/>
      <c r="AI889" s="71"/>
      <c r="AJ889" s="71"/>
      <c r="AK889" s="71"/>
      <c r="AL889" s="98"/>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c r="CS889" s="71"/>
      <c r="CT889" s="71"/>
      <c r="CU889" s="71"/>
      <c r="CV889" s="71"/>
      <c r="CW889" s="71"/>
      <c r="CX889" s="71"/>
      <c r="CY889" s="71"/>
      <c r="CZ889" s="71"/>
      <c r="DA889" s="71"/>
      <c r="DB889" s="71"/>
      <c r="DC889" s="71"/>
      <c r="DD889" s="71"/>
      <c r="DE889" s="71"/>
      <c r="DF889" s="71"/>
      <c r="DG889" s="71"/>
      <c r="DH889" s="71"/>
      <c r="DI889" s="71"/>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1"/>
      <c r="EI889" s="71"/>
      <c r="EJ889" s="71"/>
      <c r="EK889" s="71"/>
      <c r="EL889" s="71"/>
      <c r="EM889" s="71"/>
      <c r="EN889" s="71"/>
      <c r="EO889" s="71"/>
      <c r="EP889" s="71"/>
      <c r="EQ889" s="71"/>
      <c r="ER889" s="71"/>
      <c r="ES889" s="71"/>
      <c r="ET889" s="71"/>
      <c r="EU889" s="71"/>
      <c r="EV889" s="71"/>
      <c r="EW889" s="71"/>
      <c r="EX889" s="71"/>
      <c r="EY889" s="71"/>
      <c r="EZ889" s="71"/>
      <c r="FA889" s="71"/>
      <c r="FB889" s="71"/>
      <c r="FC889" s="71"/>
      <c r="FD889" s="71"/>
      <c r="FE889" s="71"/>
      <c r="FF889" s="71"/>
      <c r="FG889" s="71"/>
      <c r="FH889" s="71"/>
      <c r="FI889" s="71"/>
      <c r="FJ889" s="71"/>
      <c r="FK889" s="71"/>
      <c r="FL889" s="71"/>
    </row>
    <row r="890" spans="9:168" x14ac:dyDescent="0.2">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98"/>
      <c r="AG890" s="71"/>
      <c r="AH890" s="71"/>
      <c r="AI890" s="71"/>
      <c r="AJ890" s="71"/>
      <c r="AK890" s="71"/>
      <c r="AL890" s="98"/>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c r="CS890" s="71"/>
      <c r="CT890" s="71"/>
      <c r="CU890" s="71"/>
      <c r="CV890" s="71"/>
      <c r="CW890" s="71"/>
      <c r="CX890" s="71"/>
      <c r="CY890" s="71"/>
      <c r="CZ890" s="71"/>
      <c r="DA890" s="71"/>
      <c r="DB890" s="71"/>
      <c r="DC890" s="71"/>
      <c r="DD890" s="71"/>
      <c r="DE890" s="71"/>
      <c r="DF890" s="71"/>
      <c r="DG890" s="71"/>
      <c r="DH890" s="71"/>
      <c r="DI890" s="71"/>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1"/>
      <c r="EI890" s="71"/>
      <c r="EJ890" s="71"/>
      <c r="EK890" s="71"/>
      <c r="EL890" s="71"/>
      <c r="EM890" s="71"/>
      <c r="EN890" s="71"/>
      <c r="EO890" s="71"/>
      <c r="EP890" s="71"/>
      <c r="EQ890" s="71"/>
      <c r="ER890" s="71"/>
      <c r="ES890" s="71"/>
      <c r="ET890" s="71"/>
      <c r="EU890" s="71"/>
      <c r="EV890" s="71"/>
      <c r="EW890" s="71"/>
      <c r="EX890" s="71"/>
      <c r="EY890" s="71"/>
      <c r="EZ890" s="71"/>
      <c r="FA890" s="71"/>
      <c r="FB890" s="71"/>
      <c r="FC890" s="71"/>
      <c r="FD890" s="71"/>
      <c r="FE890" s="71"/>
      <c r="FF890" s="71"/>
      <c r="FG890" s="71"/>
      <c r="FH890" s="71"/>
      <c r="FI890" s="71"/>
      <c r="FJ890" s="71"/>
      <c r="FK890" s="71"/>
      <c r="FL890" s="71"/>
    </row>
    <row r="891" spans="9:168" x14ac:dyDescent="0.2">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98"/>
      <c r="AG891" s="71"/>
      <c r="AH891" s="71"/>
      <c r="AI891" s="71"/>
      <c r="AJ891" s="71"/>
      <c r="AK891" s="71"/>
      <c r="AL891" s="98"/>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c r="CS891" s="71"/>
      <c r="CT891" s="71"/>
      <c r="CU891" s="71"/>
      <c r="CV891" s="71"/>
      <c r="CW891" s="71"/>
      <c r="CX891" s="71"/>
      <c r="CY891" s="71"/>
      <c r="CZ891" s="71"/>
      <c r="DA891" s="71"/>
      <c r="DB891" s="71"/>
      <c r="DC891" s="71"/>
      <c r="DD891" s="71"/>
      <c r="DE891" s="71"/>
      <c r="DF891" s="71"/>
      <c r="DG891" s="71"/>
      <c r="DH891" s="71"/>
      <c r="DI891" s="71"/>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1"/>
      <c r="EI891" s="71"/>
      <c r="EJ891" s="71"/>
      <c r="EK891" s="71"/>
      <c r="EL891" s="71"/>
      <c r="EM891" s="71"/>
      <c r="EN891" s="71"/>
      <c r="EO891" s="71"/>
      <c r="EP891" s="71"/>
      <c r="EQ891" s="71"/>
      <c r="ER891" s="71"/>
      <c r="ES891" s="71"/>
      <c r="ET891" s="71"/>
      <c r="EU891" s="71"/>
      <c r="EV891" s="71"/>
      <c r="EW891" s="71"/>
      <c r="EX891" s="71"/>
      <c r="EY891" s="71"/>
      <c r="EZ891" s="71"/>
      <c r="FA891" s="71"/>
      <c r="FB891" s="71"/>
      <c r="FC891" s="71"/>
      <c r="FD891" s="71"/>
      <c r="FE891" s="71"/>
      <c r="FF891" s="71"/>
      <c r="FG891" s="71"/>
      <c r="FH891" s="71"/>
      <c r="FI891" s="71"/>
      <c r="FJ891" s="71"/>
      <c r="FK891" s="71"/>
      <c r="FL891" s="71"/>
    </row>
    <row r="892" spans="9:168" x14ac:dyDescent="0.2">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98"/>
      <c r="AG892" s="71"/>
      <c r="AH892" s="71"/>
      <c r="AI892" s="71"/>
      <c r="AJ892" s="71"/>
      <c r="AK892" s="71"/>
      <c r="AL892" s="98"/>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c r="CS892" s="71"/>
      <c r="CT892" s="71"/>
      <c r="CU892" s="71"/>
      <c r="CV892" s="71"/>
      <c r="CW892" s="71"/>
      <c r="CX892" s="71"/>
      <c r="CY892" s="71"/>
      <c r="CZ892" s="71"/>
      <c r="DA892" s="71"/>
      <c r="DB892" s="71"/>
      <c r="DC892" s="71"/>
      <c r="DD892" s="71"/>
      <c r="DE892" s="71"/>
      <c r="DF892" s="71"/>
      <c r="DG892" s="71"/>
      <c r="DH892" s="71"/>
      <c r="DI892" s="71"/>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1"/>
      <c r="EI892" s="71"/>
      <c r="EJ892" s="71"/>
      <c r="EK892" s="71"/>
      <c r="EL892" s="71"/>
      <c r="EM892" s="71"/>
      <c r="EN892" s="71"/>
      <c r="EO892" s="71"/>
      <c r="EP892" s="71"/>
      <c r="EQ892" s="71"/>
      <c r="ER892" s="71"/>
      <c r="ES892" s="71"/>
      <c r="ET892" s="71"/>
      <c r="EU892" s="71"/>
      <c r="EV892" s="71"/>
      <c r="EW892" s="71"/>
      <c r="EX892" s="71"/>
      <c r="EY892" s="71"/>
      <c r="EZ892" s="71"/>
      <c r="FA892" s="71"/>
      <c r="FB892" s="71"/>
      <c r="FC892" s="71"/>
      <c r="FD892" s="71"/>
      <c r="FE892" s="71"/>
      <c r="FF892" s="71"/>
      <c r="FG892" s="71"/>
      <c r="FH892" s="71"/>
      <c r="FI892" s="71"/>
      <c r="FJ892" s="71"/>
      <c r="FK892" s="71"/>
      <c r="FL892" s="71"/>
    </row>
    <row r="893" spans="9:168" x14ac:dyDescent="0.2">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98"/>
      <c r="AG893" s="71"/>
      <c r="AH893" s="71"/>
      <c r="AI893" s="71"/>
      <c r="AJ893" s="71"/>
      <c r="AK893" s="71"/>
      <c r="AL893" s="98"/>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c r="CS893" s="71"/>
      <c r="CT893" s="71"/>
      <c r="CU893" s="71"/>
      <c r="CV893" s="71"/>
      <c r="CW893" s="71"/>
      <c r="CX893" s="71"/>
      <c r="CY893" s="71"/>
      <c r="CZ893" s="71"/>
      <c r="DA893" s="71"/>
      <c r="DB893" s="71"/>
      <c r="DC893" s="71"/>
      <c r="DD893" s="71"/>
      <c r="DE893" s="71"/>
      <c r="DF893" s="71"/>
      <c r="DG893" s="71"/>
      <c r="DH893" s="71"/>
      <c r="DI893" s="71"/>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1"/>
      <c r="EI893" s="71"/>
      <c r="EJ893" s="71"/>
      <c r="EK893" s="71"/>
      <c r="EL893" s="71"/>
      <c r="EM893" s="71"/>
      <c r="EN893" s="71"/>
      <c r="EO893" s="71"/>
      <c r="EP893" s="71"/>
      <c r="EQ893" s="71"/>
      <c r="ER893" s="71"/>
      <c r="ES893" s="71"/>
      <c r="ET893" s="71"/>
      <c r="EU893" s="71"/>
      <c r="EV893" s="71"/>
      <c r="EW893" s="71"/>
      <c r="EX893" s="71"/>
      <c r="EY893" s="71"/>
      <c r="EZ893" s="71"/>
      <c r="FA893" s="71"/>
      <c r="FB893" s="71"/>
      <c r="FC893" s="71"/>
      <c r="FD893" s="71"/>
      <c r="FE893" s="71"/>
      <c r="FF893" s="71"/>
      <c r="FG893" s="71"/>
      <c r="FH893" s="71"/>
      <c r="FI893" s="71"/>
      <c r="FJ893" s="71"/>
      <c r="FK893" s="71"/>
      <c r="FL893" s="71"/>
    </row>
    <row r="894" spans="9:168" x14ac:dyDescent="0.2">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98"/>
      <c r="AG894" s="71"/>
      <c r="AH894" s="71"/>
      <c r="AI894" s="71"/>
      <c r="AJ894" s="71"/>
      <c r="AK894" s="71"/>
      <c r="AL894" s="98"/>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c r="CS894" s="71"/>
      <c r="CT894" s="71"/>
      <c r="CU894" s="71"/>
      <c r="CV894" s="71"/>
      <c r="CW894" s="71"/>
      <c r="CX894" s="71"/>
      <c r="CY894" s="71"/>
      <c r="CZ894" s="71"/>
      <c r="DA894" s="71"/>
      <c r="DB894" s="71"/>
      <c r="DC894" s="71"/>
      <c r="DD894" s="71"/>
      <c r="DE894" s="71"/>
      <c r="DF894" s="71"/>
      <c r="DG894" s="71"/>
      <c r="DH894" s="71"/>
      <c r="DI894" s="71"/>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1"/>
      <c r="EI894" s="71"/>
      <c r="EJ894" s="71"/>
      <c r="EK894" s="71"/>
      <c r="EL894" s="71"/>
      <c r="EM894" s="71"/>
      <c r="EN894" s="71"/>
      <c r="EO894" s="71"/>
      <c r="EP894" s="71"/>
      <c r="EQ894" s="71"/>
      <c r="ER894" s="71"/>
      <c r="ES894" s="71"/>
      <c r="ET894" s="71"/>
      <c r="EU894" s="71"/>
      <c r="EV894" s="71"/>
      <c r="EW894" s="71"/>
      <c r="EX894" s="71"/>
      <c r="EY894" s="71"/>
      <c r="EZ894" s="71"/>
      <c r="FA894" s="71"/>
      <c r="FB894" s="71"/>
      <c r="FC894" s="71"/>
      <c r="FD894" s="71"/>
      <c r="FE894" s="71"/>
      <c r="FF894" s="71"/>
      <c r="FG894" s="71"/>
      <c r="FH894" s="71"/>
      <c r="FI894" s="71"/>
      <c r="FJ894" s="71"/>
      <c r="FK894" s="71"/>
      <c r="FL894" s="71"/>
    </row>
    <row r="895" spans="9:168" x14ac:dyDescent="0.2">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98"/>
      <c r="AG895" s="71"/>
      <c r="AH895" s="71"/>
      <c r="AI895" s="71"/>
      <c r="AJ895" s="71"/>
      <c r="AK895" s="71"/>
      <c r="AL895" s="98"/>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c r="CS895" s="71"/>
      <c r="CT895" s="71"/>
      <c r="CU895" s="71"/>
      <c r="CV895" s="71"/>
      <c r="CW895" s="71"/>
      <c r="CX895" s="71"/>
      <c r="CY895" s="71"/>
      <c r="CZ895" s="71"/>
      <c r="DA895" s="71"/>
      <c r="DB895" s="71"/>
      <c r="DC895" s="71"/>
      <c r="DD895" s="71"/>
      <c r="DE895" s="71"/>
      <c r="DF895" s="71"/>
      <c r="DG895" s="71"/>
      <c r="DH895" s="71"/>
      <c r="DI895" s="71"/>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1"/>
      <c r="EI895" s="71"/>
      <c r="EJ895" s="71"/>
      <c r="EK895" s="71"/>
      <c r="EL895" s="71"/>
      <c r="EM895" s="71"/>
      <c r="EN895" s="71"/>
      <c r="EO895" s="71"/>
      <c r="EP895" s="71"/>
      <c r="EQ895" s="71"/>
      <c r="ER895" s="71"/>
      <c r="ES895" s="71"/>
      <c r="ET895" s="71"/>
      <c r="EU895" s="71"/>
      <c r="EV895" s="71"/>
      <c r="EW895" s="71"/>
      <c r="EX895" s="71"/>
      <c r="EY895" s="71"/>
      <c r="EZ895" s="71"/>
      <c r="FA895" s="71"/>
      <c r="FB895" s="71"/>
      <c r="FC895" s="71"/>
      <c r="FD895" s="71"/>
      <c r="FE895" s="71"/>
      <c r="FF895" s="71"/>
      <c r="FG895" s="71"/>
      <c r="FH895" s="71"/>
      <c r="FI895" s="71"/>
      <c r="FJ895" s="71"/>
      <c r="FK895" s="71"/>
      <c r="FL895" s="71"/>
    </row>
    <row r="896" spans="9:168" x14ac:dyDescent="0.2">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98"/>
      <c r="AG896" s="71"/>
      <c r="AH896" s="71"/>
      <c r="AI896" s="71"/>
      <c r="AJ896" s="71"/>
      <c r="AK896" s="71"/>
      <c r="AL896" s="98"/>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c r="CS896" s="71"/>
      <c r="CT896" s="71"/>
      <c r="CU896" s="71"/>
      <c r="CV896" s="71"/>
      <c r="CW896" s="71"/>
      <c r="CX896" s="71"/>
      <c r="CY896" s="71"/>
      <c r="CZ896" s="71"/>
      <c r="DA896" s="71"/>
      <c r="DB896" s="71"/>
      <c r="DC896" s="71"/>
      <c r="DD896" s="71"/>
      <c r="DE896" s="71"/>
      <c r="DF896" s="71"/>
      <c r="DG896" s="71"/>
      <c r="DH896" s="71"/>
      <c r="DI896" s="71"/>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1"/>
      <c r="EI896" s="71"/>
      <c r="EJ896" s="71"/>
      <c r="EK896" s="71"/>
      <c r="EL896" s="71"/>
      <c r="EM896" s="71"/>
      <c r="EN896" s="71"/>
      <c r="EO896" s="71"/>
      <c r="EP896" s="71"/>
      <c r="EQ896" s="71"/>
      <c r="ER896" s="71"/>
      <c r="ES896" s="71"/>
      <c r="ET896" s="71"/>
      <c r="EU896" s="71"/>
      <c r="EV896" s="71"/>
      <c r="EW896" s="71"/>
      <c r="EX896" s="71"/>
      <c r="EY896" s="71"/>
      <c r="EZ896" s="71"/>
      <c r="FA896" s="71"/>
      <c r="FB896" s="71"/>
      <c r="FC896" s="71"/>
      <c r="FD896" s="71"/>
      <c r="FE896" s="71"/>
      <c r="FF896" s="71"/>
      <c r="FG896" s="71"/>
      <c r="FH896" s="71"/>
      <c r="FI896" s="71"/>
      <c r="FJ896" s="71"/>
      <c r="FK896" s="71"/>
      <c r="FL896" s="71"/>
    </row>
    <row r="897" spans="9:168" x14ac:dyDescent="0.2">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98"/>
      <c r="AG897" s="71"/>
      <c r="AH897" s="71"/>
      <c r="AI897" s="71"/>
      <c r="AJ897" s="71"/>
      <c r="AK897" s="71"/>
      <c r="AL897" s="98"/>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c r="CS897" s="71"/>
      <c r="CT897" s="71"/>
      <c r="CU897" s="71"/>
      <c r="CV897" s="71"/>
      <c r="CW897" s="71"/>
      <c r="CX897" s="71"/>
      <c r="CY897" s="71"/>
      <c r="CZ897" s="71"/>
      <c r="DA897" s="71"/>
      <c r="DB897" s="71"/>
      <c r="DC897" s="71"/>
      <c r="DD897" s="71"/>
      <c r="DE897" s="71"/>
      <c r="DF897" s="71"/>
      <c r="DG897" s="71"/>
      <c r="DH897" s="71"/>
      <c r="DI897" s="71"/>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1"/>
      <c r="EI897" s="71"/>
      <c r="EJ897" s="71"/>
      <c r="EK897" s="71"/>
      <c r="EL897" s="71"/>
      <c r="EM897" s="71"/>
      <c r="EN897" s="71"/>
      <c r="EO897" s="71"/>
      <c r="EP897" s="71"/>
      <c r="EQ897" s="71"/>
      <c r="ER897" s="71"/>
      <c r="ES897" s="71"/>
      <c r="ET897" s="71"/>
      <c r="EU897" s="71"/>
      <c r="EV897" s="71"/>
      <c r="EW897" s="71"/>
      <c r="EX897" s="71"/>
      <c r="EY897" s="71"/>
      <c r="EZ897" s="71"/>
      <c r="FA897" s="71"/>
      <c r="FB897" s="71"/>
      <c r="FC897" s="71"/>
      <c r="FD897" s="71"/>
      <c r="FE897" s="71"/>
      <c r="FF897" s="71"/>
      <c r="FG897" s="71"/>
      <c r="FH897" s="71"/>
      <c r="FI897" s="71"/>
      <c r="FJ897" s="71"/>
      <c r="FK897" s="71"/>
      <c r="FL897" s="71"/>
    </row>
    <row r="898" spans="9:168" x14ac:dyDescent="0.2">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98"/>
      <c r="AG898" s="71"/>
      <c r="AH898" s="71"/>
      <c r="AI898" s="71"/>
      <c r="AJ898" s="71"/>
      <c r="AK898" s="71"/>
      <c r="AL898" s="98"/>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71"/>
      <c r="CW898" s="71"/>
      <c r="CX898" s="71"/>
      <c r="CY898" s="71"/>
      <c r="CZ898" s="71"/>
      <c r="DA898" s="71"/>
      <c r="DB898" s="71"/>
      <c r="DC898" s="71"/>
      <c r="DD898" s="71"/>
      <c r="DE898" s="71"/>
      <c r="DF898" s="71"/>
      <c r="DG898" s="71"/>
      <c r="DH898" s="71"/>
      <c r="DI898" s="71"/>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1"/>
      <c r="EI898" s="71"/>
      <c r="EJ898" s="71"/>
      <c r="EK898" s="71"/>
      <c r="EL898" s="71"/>
      <c r="EM898" s="71"/>
      <c r="EN898" s="71"/>
      <c r="EO898" s="71"/>
      <c r="EP898" s="71"/>
      <c r="EQ898" s="71"/>
      <c r="ER898" s="71"/>
      <c r="ES898" s="71"/>
      <c r="ET898" s="71"/>
      <c r="EU898" s="71"/>
      <c r="EV898" s="71"/>
      <c r="EW898" s="71"/>
      <c r="EX898" s="71"/>
      <c r="EY898" s="71"/>
      <c r="EZ898" s="71"/>
      <c r="FA898" s="71"/>
      <c r="FB898" s="71"/>
      <c r="FC898" s="71"/>
      <c r="FD898" s="71"/>
      <c r="FE898" s="71"/>
      <c r="FF898" s="71"/>
      <c r="FG898" s="71"/>
      <c r="FH898" s="71"/>
      <c r="FI898" s="71"/>
      <c r="FJ898" s="71"/>
      <c r="FK898" s="71"/>
      <c r="FL898" s="71"/>
    </row>
    <row r="899" spans="9:168" x14ac:dyDescent="0.2">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98"/>
      <c r="AG899" s="71"/>
      <c r="AH899" s="71"/>
      <c r="AI899" s="71"/>
      <c r="AJ899" s="71"/>
      <c r="AK899" s="71"/>
      <c r="AL899" s="98"/>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c r="CS899" s="71"/>
      <c r="CT899" s="71"/>
      <c r="CU899" s="71"/>
      <c r="CV899" s="71"/>
      <c r="CW899" s="71"/>
      <c r="CX899" s="71"/>
      <c r="CY899" s="71"/>
      <c r="CZ899" s="71"/>
      <c r="DA899" s="71"/>
      <c r="DB899" s="71"/>
      <c r="DC899" s="71"/>
      <c r="DD899" s="71"/>
      <c r="DE899" s="71"/>
      <c r="DF899" s="71"/>
      <c r="DG899" s="71"/>
      <c r="DH899" s="71"/>
      <c r="DI899" s="71"/>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1"/>
      <c r="EI899" s="71"/>
      <c r="EJ899" s="71"/>
      <c r="EK899" s="71"/>
      <c r="EL899" s="71"/>
      <c r="EM899" s="71"/>
      <c r="EN899" s="71"/>
      <c r="EO899" s="71"/>
      <c r="EP899" s="71"/>
      <c r="EQ899" s="71"/>
      <c r="ER899" s="71"/>
      <c r="ES899" s="71"/>
      <c r="ET899" s="71"/>
      <c r="EU899" s="71"/>
      <c r="EV899" s="71"/>
      <c r="EW899" s="71"/>
      <c r="EX899" s="71"/>
      <c r="EY899" s="71"/>
      <c r="EZ899" s="71"/>
      <c r="FA899" s="71"/>
      <c r="FB899" s="71"/>
      <c r="FC899" s="71"/>
      <c r="FD899" s="71"/>
      <c r="FE899" s="71"/>
      <c r="FF899" s="71"/>
      <c r="FG899" s="71"/>
      <c r="FH899" s="71"/>
      <c r="FI899" s="71"/>
      <c r="FJ899" s="71"/>
      <c r="FK899" s="71"/>
      <c r="FL899" s="71"/>
    </row>
    <row r="900" spans="9:168" x14ac:dyDescent="0.2">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98"/>
      <c r="AG900" s="71"/>
      <c r="AH900" s="71"/>
      <c r="AI900" s="71"/>
      <c r="AJ900" s="71"/>
      <c r="AK900" s="71"/>
      <c r="AL900" s="98"/>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c r="CS900" s="71"/>
      <c r="CT900" s="71"/>
      <c r="CU900" s="71"/>
      <c r="CV900" s="71"/>
      <c r="CW900" s="71"/>
      <c r="CX900" s="71"/>
      <c r="CY900" s="71"/>
      <c r="CZ900" s="71"/>
      <c r="DA900" s="71"/>
      <c r="DB900" s="71"/>
      <c r="DC900" s="71"/>
      <c r="DD900" s="71"/>
      <c r="DE900" s="71"/>
      <c r="DF900" s="71"/>
      <c r="DG900" s="71"/>
      <c r="DH900" s="71"/>
      <c r="DI900" s="71"/>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1"/>
      <c r="EI900" s="71"/>
      <c r="EJ900" s="71"/>
      <c r="EK900" s="71"/>
      <c r="EL900" s="71"/>
      <c r="EM900" s="71"/>
      <c r="EN900" s="71"/>
      <c r="EO900" s="71"/>
      <c r="EP900" s="71"/>
      <c r="EQ900" s="71"/>
      <c r="ER900" s="71"/>
      <c r="ES900" s="71"/>
      <c r="ET900" s="71"/>
      <c r="EU900" s="71"/>
      <c r="EV900" s="71"/>
      <c r="EW900" s="71"/>
      <c r="EX900" s="71"/>
      <c r="EY900" s="71"/>
      <c r="EZ900" s="71"/>
      <c r="FA900" s="71"/>
      <c r="FB900" s="71"/>
      <c r="FC900" s="71"/>
      <c r="FD900" s="71"/>
      <c r="FE900" s="71"/>
      <c r="FF900" s="71"/>
      <c r="FG900" s="71"/>
      <c r="FH900" s="71"/>
      <c r="FI900" s="71"/>
      <c r="FJ900" s="71"/>
      <c r="FK900" s="71"/>
      <c r="FL900" s="71"/>
    </row>
    <row r="901" spans="9:168" x14ac:dyDescent="0.2">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98"/>
      <c r="AG901" s="71"/>
      <c r="AH901" s="71"/>
      <c r="AI901" s="71"/>
      <c r="AJ901" s="71"/>
      <c r="AK901" s="71"/>
      <c r="AL901" s="98"/>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71"/>
      <c r="CW901" s="71"/>
      <c r="CX901" s="71"/>
      <c r="CY901" s="71"/>
      <c r="CZ901" s="71"/>
      <c r="DA901" s="71"/>
      <c r="DB901" s="71"/>
      <c r="DC901" s="71"/>
      <c r="DD901" s="71"/>
      <c r="DE901" s="71"/>
      <c r="DF901" s="71"/>
      <c r="DG901" s="71"/>
      <c r="DH901" s="71"/>
      <c r="DI901" s="71"/>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1"/>
      <c r="EI901" s="71"/>
      <c r="EJ901" s="71"/>
      <c r="EK901" s="71"/>
      <c r="EL901" s="71"/>
      <c r="EM901" s="71"/>
      <c r="EN901" s="71"/>
      <c r="EO901" s="71"/>
      <c r="EP901" s="71"/>
      <c r="EQ901" s="71"/>
      <c r="ER901" s="71"/>
      <c r="ES901" s="71"/>
      <c r="ET901" s="71"/>
      <c r="EU901" s="71"/>
      <c r="EV901" s="71"/>
      <c r="EW901" s="71"/>
      <c r="EX901" s="71"/>
      <c r="EY901" s="71"/>
      <c r="EZ901" s="71"/>
      <c r="FA901" s="71"/>
      <c r="FB901" s="71"/>
      <c r="FC901" s="71"/>
      <c r="FD901" s="71"/>
      <c r="FE901" s="71"/>
      <c r="FF901" s="71"/>
      <c r="FG901" s="71"/>
      <c r="FH901" s="71"/>
      <c r="FI901" s="71"/>
      <c r="FJ901" s="71"/>
      <c r="FK901" s="71"/>
      <c r="FL901" s="71"/>
    </row>
    <row r="902" spans="9:168" x14ac:dyDescent="0.2">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98"/>
      <c r="AG902" s="71"/>
      <c r="AH902" s="71"/>
      <c r="AI902" s="71"/>
      <c r="AJ902" s="71"/>
      <c r="AK902" s="71"/>
      <c r="AL902" s="98"/>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71"/>
      <c r="CW902" s="71"/>
      <c r="CX902" s="71"/>
      <c r="CY902" s="71"/>
      <c r="CZ902" s="71"/>
      <c r="DA902" s="71"/>
      <c r="DB902" s="71"/>
      <c r="DC902" s="71"/>
      <c r="DD902" s="71"/>
      <c r="DE902" s="71"/>
      <c r="DF902" s="71"/>
      <c r="DG902" s="71"/>
      <c r="DH902" s="71"/>
      <c r="DI902" s="71"/>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1"/>
      <c r="EI902" s="71"/>
      <c r="EJ902" s="71"/>
      <c r="EK902" s="71"/>
      <c r="EL902" s="71"/>
      <c r="EM902" s="71"/>
      <c r="EN902" s="71"/>
      <c r="EO902" s="71"/>
      <c r="EP902" s="71"/>
      <c r="EQ902" s="71"/>
      <c r="ER902" s="71"/>
      <c r="ES902" s="71"/>
      <c r="ET902" s="71"/>
      <c r="EU902" s="71"/>
      <c r="EV902" s="71"/>
      <c r="EW902" s="71"/>
      <c r="EX902" s="71"/>
      <c r="EY902" s="71"/>
      <c r="EZ902" s="71"/>
      <c r="FA902" s="71"/>
      <c r="FB902" s="71"/>
      <c r="FC902" s="71"/>
      <c r="FD902" s="71"/>
      <c r="FE902" s="71"/>
      <c r="FF902" s="71"/>
      <c r="FG902" s="71"/>
      <c r="FH902" s="71"/>
      <c r="FI902" s="71"/>
      <c r="FJ902" s="71"/>
      <c r="FK902" s="71"/>
      <c r="FL902" s="71"/>
    </row>
    <row r="903" spans="9:168" x14ac:dyDescent="0.2">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98"/>
      <c r="AG903" s="71"/>
      <c r="AH903" s="71"/>
      <c r="AI903" s="71"/>
      <c r="AJ903" s="71"/>
      <c r="AK903" s="71"/>
      <c r="AL903" s="98"/>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71"/>
      <c r="CW903" s="71"/>
      <c r="CX903" s="71"/>
      <c r="CY903" s="71"/>
      <c r="CZ903" s="71"/>
      <c r="DA903" s="71"/>
      <c r="DB903" s="71"/>
      <c r="DC903" s="71"/>
      <c r="DD903" s="71"/>
      <c r="DE903" s="71"/>
      <c r="DF903" s="71"/>
      <c r="DG903" s="71"/>
      <c r="DH903" s="71"/>
      <c r="DI903" s="71"/>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1"/>
      <c r="EI903" s="71"/>
      <c r="EJ903" s="71"/>
      <c r="EK903" s="71"/>
      <c r="EL903" s="71"/>
      <c r="EM903" s="71"/>
      <c r="EN903" s="71"/>
      <c r="EO903" s="71"/>
      <c r="EP903" s="71"/>
      <c r="EQ903" s="71"/>
      <c r="ER903" s="71"/>
      <c r="ES903" s="71"/>
      <c r="ET903" s="71"/>
      <c r="EU903" s="71"/>
      <c r="EV903" s="71"/>
      <c r="EW903" s="71"/>
      <c r="EX903" s="71"/>
      <c r="EY903" s="71"/>
      <c r="EZ903" s="71"/>
      <c r="FA903" s="71"/>
      <c r="FB903" s="71"/>
      <c r="FC903" s="71"/>
      <c r="FD903" s="71"/>
      <c r="FE903" s="71"/>
      <c r="FF903" s="71"/>
      <c r="FG903" s="71"/>
      <c r="FH903" s="71"/>
      <c r="FI903" s="71"/>
      <c r="FJ903" s="71"/>
      <c r="FK903" s="71"/>
      <c r="FL903" s="71"/>
    </row>
    <row r="904" spans="9:168" x14ac:dyDescent="0.2">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98"/>
      <c r="AG904" s="71"/>
      <c r="AH904" s="71"/>
      <c r="AI904" s="71"/>
      <c r="AJ904" s="71"/>
      <c r="AK904" s="71"/>
      <c r="AL904" s="98"/>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71"/>
      <c r="CW904" s="71"/>
      <c r="CX904" s="71"/>
      <c r="CY904" s="71"/>
      <c r="CZ904" s="71"/>
      <c r="DA904" s="71"/>
      <c r="DB904" s="71"/>
      <c r="DC904" s="71"/>
      <c r="DD904" s="71"/>
      <c r="DE904" s="71"/>
      <c r="DF904" s="71"/>
      <c r="DG904" s="71"/>
      <c r="DH904" s="71"/>
      <c r="DI904" s="71"/>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1"/>
      <c r="EI904" s="71"/>
      <c r="EJ904" s="71"/>
      <c r="EK904" s="71"/>
      <c r="EL904" s="71"/>
      <c r="EM904" s="71"/>
      <c r="EN904" s="71"/>
      <c r="EO904" s="71"/>
      <c r="EP904" s="71"/>
      <c r="EQ904" s="71"/>
      <c r="ER904" s="71"/>
      <c r="ES904" s="71"/>
      <c r="ET904" s="71"/>
      <c r="EU904" s="71"/>
      <c r="EV904" s="71"/>
      <c r="EW904" s="71"/>
      <c r="EX904" s="71"/>
      <c r="EY904" s="71"/>
      <c r="EZ904" s="71"/>
      <c r="FA904" s="71"/>
      <c r="FB904" s="71"/>
      <c r="FC904" s="71"/>
      <c r="FD904" s="71"/>
      <c r="FE904" s="71"/>
      <c r="FF904" s="71"/>
      <c r="FG904" s="71"/>
      <c r="FH904" s="71"/>
      <c r="FI904" s="71"/>
      <c r="FJ904" s="71"/>
      <c r="FK904" s="71"/>
      <c r="FL904" s="71"/>
    </row>
    <row r="905" spans="9:168" x14ac:dyDescent="0.2">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98"/>
      <c r="AG905" s="71"/>
      <c r="AH905" s="71"/>
      <c r="AI905" s="71"/>
      <c r="AJ905" s="71"/>
      <c r="AK905" s="71"/>
      <c r="AL905" s="98"/>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71"/>
      <c r="CW905" s="71"/>
      <c r="CX905" s="71"/>
      <c r="CY905" s="71"/>
      <c r="CZ905" s="71"/>
      <c r="DA905" s="71"/>
      <c r="DB905" s="71"/>
      <c r="DC905" s="71"/>
      <c r="DD905" s="71"/>
      <c r="DE905" s="71"/>
      <c r="DF905" s="71"/>
      <c r="DG905" s="71"/>
      <c r="DH905" s="71"/>
      <c r="DI905" s="71"/>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1"/>
      <c r="EI905" s="71"/>
      <c r="EJ905" s="71"/>
      <c r="EK905" s="71"/>
      <c r="EL905" s="71"/>
      <c r="EM905" s="71"/>
      <c r="EN905" s="71"/>
      <c r="EO905" s="71"/>
      <c r="EP905" s="71"/>
      <c r="EQ905" s="71"/>
      <c r="ER905" s="71"/>
      <c r="ES905" s="71"/>
      <c r="ET905" s="71"/>
      <c r="EU905" s="71"/>
      <c r="EV905" s="71"/>
      <c r="EW905" s="71"/>
      <c r="EX905" s="71"/>
      <c r="EY905" s="71"/>
      <c r="EZ905" s="71"/>
      <c r="FA905" s="71"/>
      <c r="FB905" s="71"/>
      <c r="FC905" s="71"/>
      <c r="FD905" s="71"/>
      <c r="FE905" s="71"/>
      <c r="FF905" s="71"/>
      <c r="FG905" s="71"/>
      <c r="FH905" s="71"/>
      <c r="FI905" s="71"/>
      <c r="FJ905" s="71"/>
      <c r="FK905" s="71"/>
      <c r="FL905" s="71"/>
    </row>
    <row r="906" spans="9:168" x14ac:dyDescent="0.2">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98"/>
      <c r="AG906" s="71"/>
      <c r="AH906" s="71"/>
      <c r="AI906" s="71"/>
      <c r="AJ906" s="71"/>
      <c r="AK906" s="71"/>
      <c r="AL906" s="98"/>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71"/>
      <c r="CW906" s="71"/>
      <c r="CX906" s="71"/>
      <c r="CY906" s="71"/>
      <c r="CZ906" s="71"/>
      <c r="DA906" s="71"/>
      <c r="DB906" s="71"/>
      <c r="DC906" s="71"/>
      <c r="DD906" s="71"/>
      <c r="DE906" s="71"/>
      <c r="DF906" s="71"/>
      <c r="DG906" s="71"/>
      <c r="DH906" s="71"/>
      <c r="DI906" s="71"/>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1"/>
      <c r="EI906" s="71"/>
      <c r="EJ906" s="71"/>
      <c r="EK906" s="71"/>
      <c r="EL906" s="71"/>
      <c r="EM906" s="71"/>
      <c r="EN906" s="71"/>
      <c r="EO906" s="71"/>
      <c r="EP906" s="71"/>
      <c r="EQ906" s="71"/>
      <c r="ER906" s="71"/>
      <c r="ES906" s="71"/>
      <c r="ET906" s="71"/>
      <c r="EU906" s="71"/>
      <c r="EV906" s="71"/>
      <c r="EW906" s="71"/>
      <c r="EX906" s="71"/>
      <c r="EY906" s="71"/>
      <c r="EZ906" s="71"/>
      <c r="FA906" s="71"/>
      <c r="FB906" s="71"/>
      <c r="FC906" s="71"/>
      <c r="FD906" s="71"/>
      <c r="FE906" s="71"/>
      <c r="FF906" s="71"/>
      <c r="FG906" s="71"/>
      <c r="FH906" s="71"/>
      <c r="FI906" s="71"/>
      <c r="FJ906" s="71"/>
      <c r="FK906" s="71"/>
      <c r="FL906" s="71"/>
    </row>
    <row r="907" spans="9:168" x14ac:dyDescent="0.2">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98"/>
      <c r="AG907" s="71"/>
      <c r="AH907" s="71"/>
      <c r="AI907" s="71"/>
      <c r="AJ907" s="71"/>
      <c r="AK907" s="71"/>
      <c r="AL907" s="98"/>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71"/>
      <c r="CW907" s="71"/>
      <c r="CX907" s="71"/>
      <c r="CY907" s="71"/>
      <c r="CZ907" s="71"/>
      <c r="DA907" s="71"/>
      <c r="DB907" s="71"/>
      <c r="DC907" s="71"/>
      <c r="DD907" s="71"/>
      <c r="DE907" s="71"/>
      <c r="DF907" s="71"/>
      <c r="DG907" s="71"/>
      <c r="DH907" s="71"/>
      <c r="DI907" s="71"/>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1"/>
      <c r="EI907" s="71"/>
      <c r="EJ907" s="71"/>
      <c r="EK907" s="71"/>
      <c r="EL907" s="71"/>
      <c r="EM907" s="71"/>
      <c r="EN907" s="71"/>
      <c r="EO907" s="71"/>
      <c r="EP907" s="71"/>
      <c r="EQ907" s="71"/>
      <c r="ER907" s="71"/>
      <c r="ES907" s="71"/>
      <c r="ET907" s="71"/>
      <c r="EU907" s="71"/>
      <c r="EV907" s="71"/>
      <c r="EW907" s="71"/>
      <c r="EX907" s="71"/>
      <c r="EY907" s="71"/>
      <c r="EZ907" s="71"/>
      <c r="FA907" s="71"/>
      <c r="FB907" s="71"/>
      <c r="FC907" s="71"/>
      <c r="FD907" s="71"/>
      <c r="FE907" s="71"/>
      <c r="FF907" s="71"/>
      <c r="FG907" s="71"/>
      <c r="FH907" s="71"/>
      <c r="FI907" s="71"/>
      <c r="FJ907" s="71"/>
      <c r="FK907" s="71"/>
      <c r="FL907" s="71"/>
    </row>
    <row r="908" spans="9:168" x14ac:dyDescent="0.2">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98"/>
      <c r="AG908" s="71"/>
      <c r="AH908" s="71"/>
      <c r="AI908" s="71"/>
      <c r="AJ908" s="71"/>
      <c r="AK908" s="71"/>
      <c r="AL908" s="98"/>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71"/>
      <c r="CW908" s="71"/>
      <c r="CX908" s="71"/>
      <c r="CY908" s="71"/>
      <c r="CZ908" s="71"/>
      <c r="DA908" s="71"/>
      <c r="DB908" s="71"/>
      <c r="DC908" s="71"/>
      <c r="DD908" s="71"/>
      <c r="DE908" s="71"/>
      <c r="DF908" s="71"/>
      <c r="DG908" s="71"/>
      <c r="DH908" s="71"/>
      <c r="DI908" s="71"/>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1"/>
      <c r="EI908" s="71"/>
      <c r="EJ908" s="71"/>
      <c r="EK908" s="71"/>
      <c r="EL908" s="71"/>
      <c r="EM908" s="71"/>
      <c r="EN908" s="71"/>
      <c r="EO908" s="71"/>
      <c r="EP908" s="71"/>
      <c r="EQ908" s="71"/>
      <c r="ER908" s="71"/>
      <c r="ES908" s="71"/>
      <c r="ET908" s="71"/>
      <c r="EU908" s="71"/>
      <c r="EV908" s="71"/>
      <c r="EW908" s="71"/>
      <c r="EX908" s="71"/>
      <c r="EY908" s="71"/>
      <c r="EZ908" s="71"/>
      <c r="FA908" s="71"/>
      <c r="FB908" s="71"/>
      <c r="FC908" s="71"/>
      <c r="FD908" s="71"/>
      <c r="FE908" s="71"/>
      <c r="FF908" s="71"/>
      <c r="FG908" s="71"/>
      <c r="FH908" s="71"/>
      <c r="FI908" s="71"/>
      <c r="FJ908" s="71"/>
      <c r="FK908" s="71"/>
      <c r="FL908" s="71"/>
    </row>
    <row r="909" spans="9:168" x14ac:dyDescent="0.2">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98"/>
      <c r="AG909" s="71"/>
      <c r="AH909" s="71"/>
      <c r="AI909" s="71"/>
      <c r="AJ909" s="71"/>
      <c r="AK909" s="71"/>
      <c r="AL909" s="98"/>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c r="CS909" s="71"/>
      <c r="CT909" s="71"/>
      <c r="CU909" s="71"/>
      <c r="CV909" s="71"/>
      <c r="CW909" s="71"/>
      <c r="CX909" s="71"/>
      <c r="CY909" s="71"/>
      <c r="CZ909" s="71"/>
      <c r="DA909" s="71"/>
      <c r="DB909" s="71"/>
      <c r="DC909" s="71"/>
      <c r="DD909" s="71"/>
      <c r="DE909" s="71"/>
      <c r="DF909" s="71"/>
      <c r="DG909" s="71"/>
      <c r="DH909" s="71"/>
      <c r="DI909" s="71"/>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1"/>
      <c r="EI909" s="71"/>
      <c r="EJ909" s="71"/>
      <c r="EK909" s="71"/>
      <c r="EL909" s="71"/>
      <c r="EM909" s="71"/>
      <c r="EN909" s="71"/>
      <c r="EO909" s="71"/>
      <c r="EP909" s="71"/>
      <c r="EQ909" s="71"/>
      <c r="ER909" s="71"/>
      <c r="ES909" s="71"/>
      <c r="ET909" s="71"/>
      <c r="EU909" s="71"/>
      <c r="EV909" s="71"/>
      <c r="EW909" s="71"/>
      <c r="EX909" s="71"/>
      <c r="EY909" s="71"/>
      <c r="EZ909" s="71"/>
      <c r="FA909" s="71"/>
      <c r="FB909" s="71"/>
      <c r="FC909" s="71"/>
      <c r="FD909" s="71"/>
      <c r="FE909" s="71"/>
      <c r="FF909" s="71"/>
      <c r="FG909" s="71"/>
      <c r="FH909" s="71"/>
      <c r="FI909" s="71"/>
      <c r="FJ909" s="71"/>
      <c r="FK909" s="71"/>
      <c r="FL909" s="71"/>
    </row>
    <row r="910" spans="9:168" x14ac:dyDescent="0.2">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98"/>
      <c r="AG910" s="71"/>
      <c r="AH910" s="71"/>
      <c r="AI910" s="71"/>
      <c r="AJ910" s="71"/>
      <c r="AK910" s="71"/>
      <c r="AL910" s="98"/>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c r="CS910" s="71"/>
      <c r="CT910" s="71"/>
      <c r="CU910" s="71"/>
      <c r="CV910" s="71"/>
      <c r="CW910" s="71"/>
      <c r="CX910" s="71"/>
      <c r="CY910" s="71"/>
      <c r="CZ910" s="71"/>
      <c r="DA910" s="71"/>
      <c r="DB910" s="71"/>
      <c r="DC910" s="71"/>
      <c r="DD910" s="71"/>
      <c r="DE910" s="71"/>
      <c r="DF910" s="71"/>
      <c r="DG910" s="71"/>
      <c r="DH910" s="71"/>
      <c r="DI910" s="71"/>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1"/>
      <c r="EI910" s="71"/>
      <c r="EJ910" s="71"/>
      <c r="EK910" s="71"/>
      <c r="EL910" s="71"/>
      <c r="EM910" s="71"/>
      <c r="EN910" s="71"/>
      <c r="EO910" s="71"/>
      <c r="EP910" s="71"/>
      <c r="EQ910" s="71"/>
      <c r="ER910" s="71"/>
      <c r="ES910" s="71"/>
      <c r="ET910" s="71"/>
      <c r="EU910" s="71"/>
      <c r="EV910" s="71"/>
      <c r="EW910" s="71"/>
      <c r="EX910" s="71"/>
      <c r="EY910" s="71"/>
      <c r="EZ910" s="71"/>
      <c r="FA910" s="71"/>
      <c r="FB910" s="71"/>
      <c r="FC910" s="71"/>
      <c r="FD910" s="71"/>
      <c r="FE910" s="71"/>
      <c r="FF910" s="71"/>
      <c r="FG910" s="71"/>
      <c r="FH910" s="71"/>
      <c r="FI910" s="71"/>
      <c r="FJ910" s="71"/>
      <c r="FK910" s="71"/>
      <c r="FL910" s="71"/>
    </row>
    <row r="911" spans="9:168" x14ac:dyDescent="0.2">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98"/>
      <c r="AG911" s="71"/>
      <c r="AH911" s="71"/>
      <c r="AI911" s="71"/>
      <c r="AJ911" s="71"/>
      <c r="AK911" s="71"/>
      <c r="AL911" s="98"/>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c r="CS911" s="71"/>
      <c r="CT911" s="71"/>
      <c r="CU911" s="71"/>
      <c r="CV911" s="71"/>
      <c r="CW911" s="71"/>
      <c r="CX911" s="71"/>
      <c r="CY911" s="71"/>
      <c r="CZ911" s="71"/>
      <c r="DA911" s="71"/>
      <c r="DB911" s="71"/>
      <c r="DC911" s="71"/>
      <c r="DD911" s="71"/>
      <c r="DE911" s="71"/>
      <c r="DF911" s="71"/>
      <c r="DG911" s="71"/>
      <c r="DH911" s="71"/>
      <c r="DI911" s="71"/>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1"/>
      <c r="EI911" s="71"/>
      <c r="EJ911" s="71"/>
      <c r="EK911" s="71"/>
      <c r="EL911" s="71"/>
      <c r="EM911" s="71"/>
      <c r="EN911" s="71"/>
      <c r="EO911" s="71"/>
      <c r="EP911" s="71"/>
      <c r="EQ911" s="71"/>
      <c r="ER911" s="71"/>
      <c r="ES911" s="71"/>
      <c r="ET911" s="71"/>
      <c r="EU911" s="71"/>
      <c r="EV911" s="71"/>
      <c r="EW911" s="71"/>
      <c r="EX911" s="71"/>
      <c r="EY911" s="71"/>
      <c r="EZ911" s="71"/>
      <c r="FA911" s="71"/>
      <c r="FB911" s="71"/>
      <c r="FC911" s="71"/>
      <c r="FD911" s="71"/>
      <c r="FE911" s="71"/>
      <c r="FF911" s="71"/>
      <c r="FG911" s="71"/>
      <c r="FH911" s="71"/>
      <c r="FI911" s="71"/>
      <c r="FJ911" s="71"/>
      <c r="FK911" s="71"/>
      <c r="FL911" s="71"/>
    </row>
    <row r="912" spans="9:168" x14ac:dyDescent="0.2">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98"/>
      <c r="AG912" s="71"/>
      <c r="AH912" s="71"/>
      <c r="AI912" s="71"/>
      <c r="AJ912" s="71"/>
      <c r="AK912" s="71"/>
      <c r="AL912" s="98"/>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c r="CS912" s="71"/>
      <c r="CT912" s="71"/>
      <c r="CU912" s="71"/>
      <c r="CV912" s="71"/>
      <c r="CW912" s="71"/>
      <c r="CX912" s="71"/>
      <c r="CY912" s="71"/>
      <c r="CZ912" s="71"/>
      <c r="DA912" s="71"/>
      <c r="DB912" s="71"/>
      <c r="DC912" s="71"/>
      <c r="DD912" s="71"/>
      <c r="DE912" s="71"/>
      <c r="DF912" s="71"/>
      <c r="DG912" s="71"/>
      <c r="DH912" s="71"/>
      <c r="DI912" s="71"/>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1"/>
      <c r="EI912" s="71"/>
      <c r="EJ912" s="71"/>
      <c r="EK912" s="71"/>
      <c r="EL912" s="71"/>
      <c r="EM912" s="71"/>
      <c r="EN912" s="71"/>
      <c r="EO912" s="71"/>
      <c r="EP912" s="71"/>
      <c r="EQ912" s="71"/>
      <c r="ER912" s="71"/>
      <c r="ES912" s="71"/>
      <c r="ET912" s="71"/>
      <c r="EU912" s="71"/>
      <c r="EV912" s="71"/>
      <c r="EW912" s="71"/>
      <c r="EX912" s="71"/>
      <c r="EY912" s="71"/>
      <c r="EZ912" s="71"/>
      <c r="FA912" s="71"/>
      <c r="FB912" s="71"/>
      <c r="FC912" s="71"/>
      <c r="FD912" s="71"/>
      <c r="FE912" s="71"/>
      <c r="FF912" s="71"/>
      <c r="FG912" s="71"/>
      <c r="FH912" s="71"/>
      <c r="FI912" s="71"/>
      <c r="FJ912" s="71"/>
      <c r="FK912" s="71"/>
      <c r="FL912" s="71"/>
    </row>
    <row r="913" spans="9:168" x14ac:dyDescent="0.2">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98"/>
      <c r="AG913" s="71"/>
      <c r="AH913" s="71"/>
      <c r="AI913" s="71"/>
      <c r="AJ913" s="71"/>
      <c r="AK913" s="71"/>
      <c r="AL913" s="98"/>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c r="CS913" s="71"/>
      <c r="CT913" s="71"/>
      <c r="CU913" s="71"/>
      <c r="CV913" s="71"/>
      <c r="CW913" s="71"/>
      <c r="CX913" s="71"/>
      <c r="CY913" s="71"/>
      <c r="CZ913" s="71"/>
      <c r="DA913" s="71"/>
      <c r="DB913" s="71"/>
      <c r="DC913" s="71"/>
      <c r="DD913" s="71"/>
      <c r="DE913" s="71"/>
      <c r="DF913" s="71"/>
      <c r="DG913" s="71"/>
      <c r="DH913" s="71"/>
      <c r="DI913" s="71"/>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1"/>
      <c r="EI913" s="71"/>
      <c r="EJ913" s="71"/>
      <c r="EK913" s="71"/>
      <c r="EL913" s="71"/>
      <c r="EM913" s="71"/>
      <c r="EN913" s="71"/>
      <c r="EO913" s="71"/>
      <c r="EP913" s="71"/>
      <c r="EQ913" s="71"/>
      <c r="ER913" s="71"/>
      <c r="ES913" s="71"/>
      <c r="ET913" s="71"/>
      <c r="EU913" s="71"/>
      <c r="EV913" s="71"/>
      <c r="EW913" s="71"/>
      <c r="EX913" s="71"/>
      <c r="EY913" s="71"/>
      <c r="EZ913" s="71"/>
      <c r="FA913" s="71"/>
      <c r="FB913" s="71"/>
      <c r="FC913" s="71"/>
      <c r="FD913" s="71"/>
      <c r="FE913" s="71"/>
      <c r="FF913" s="71"/>
      <c r="FG913" s="71"/>
      <c r="FH913" s="71"/>
      <c r="FI913" s="71"/>
      <c r="FJ913" s="71"/>
      <c r="FK913" s="71"/>
      <c r="FL913" s="71"/>
    </row>
    <row r="914" spans="9:168" x14ac:dyDescent="0.2">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98"/>
      <c r="AG914" s="71"/>
      <c r="AH914" s="71"/>
      <c r="AI914" s="71"/>
      <c r="AJ914" s="71"/>
      <c r="AK914" s="71"/>
      <c r="AL914" s="98"/>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c r="CS914" s="71"/>
      <c r="CT914" s="71"/>
      <c r="CU914" s="71"/>
      <c r="CV914" s="71"/>
      <c r="CW914" s="71"/>
      <c r="CX914" s="71"/>
      <c r="CY914" s="71"/>
      <c r="CZ914" s="71"/>
      <c r="DA914" s="71"/>
      <c r="DB914" s="71"/>
      <c r="DC914" s="71"/>
      <c r="DD914" s="71"/>
      <c r="DE914" s="71"/>
      <c r="DF914" s="71"/>
      <c r="DG914" s="71"/>
      <c r="DH914" s="71"/>
      <c r="DI914" s="71"/>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1"/>
      <c r="EI914" s="71"/>
      <c r="EJ914" s="71"/>
      <c r="EK914" s="71"/>
      <c r="EL914" s="71"/>
      <c r="EM914" s="71"/>
      <c r="EN914" s="71"/>
      <c r="EO914" s="71"/>
      <c r="EP914" s="71"/>
      <c r="EQ914" s="71"/>
      <c r="ER914" s="71"/>
      <c r="ES914" s="71"/>
      <c r="ET914" s="71"/>
      <c r="EU914" s="71"/>
      <c r="EV914" s="71"/>
      <c r="EW914" s="71"/>
      <c r="EX914" s="71"/>
      <c r="EY914" s="71"/>
      <c r="EZ914" s="71"/>
      <c r="FA914" s="71"/>
      <c r="FB914" s="71"/>
      <c r="FC914" s="71"/>
      <c r="FD914" s="71"/>
      <c r="FE914" s="71"/>
      <c r="FF914" s="71"/>
      <c r="FG914" s="71"/>
      <c r="FH914" s="71"/>
      <c r="FI914" s="71"/>
      <c r="FJ914" s="71"/>
      <c r="FK914" s="71"/>
      <c r="FL914" s="71"/>
    </row>
    <row r="915" spans="9:168" x14ac:dyDescent="0.2">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98"/>
      <c r="AG915" s="71"/>
      <c r="AH915" s="71"/>
      <c r="AI915" s="71"/>
      <c r="AJ915" s="71"/>
      <c r="AK915" s="71"/>
      <c r="AL915" s="98"/>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c r="CS915" s="71"/>
      <c r="CT915" s="71"/>
      <c r="CU915" s="71"/>
      <c r="CV915" s="71"/>
      <c r="CW915" s="71"/>
      <c r="CX915" s="71"/>
      <c r="CY915" s="71"/>
      <c r="CZ915" s="71"/>
      <c r="DA915" s="71"/>
      <c r="DB915" s="71"/>
      <c r="DC915" s="71"/>
      <c r="DD915" s="71"/>
      <c r="DE915" s="71"/>
      <c r="DF915" s="71"/>
      <c r="DG915" s="71"/>
      <c r="DH915" s="71"/>
      <c r="DI915" s="71"/>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1"/>
      <c r="EI915" s="71"/>
      <c r="EJ915" s="71"/>
      <c r="EK915" s="71"/>
      <c r="EL915" s="71"/>
      <c r="EM915" s="71"/>
      <c r="EN915" s="71"/>
      <c r="EO915" s="71"/>
      <c r="EP915" s="71"/>
      <c r="EQ915" s="71"/>
      <c r="ER915" s="71"/>
      <c r="ES915" s="71"/>
      <c r="ET915" s="71"/>
      <c r="EU915" s="71"/>
      <c r="EV915" s="71"/>
      <c r="EW915" s="71"/>
      <c r="EX915" s="71"/>
      <c r="EY915" s="71"/>
      <c r="EZ915" s="71"/>
      <c r="FA915" s="71"/>
      <c r="FB915" s="71"/>
      <c r="FC915" s="71"/>
      <c r="FD915" s="71"/>
      <c r="FE915" s="71"/>
      <c r="FF915" s="71"/>
      <c r="FG915" s="71"/>
      <c r="FH915" s="71"/>
      <c r="FI915" s="71"/>
      <c r="FJ915" s="71"/>
      <c r="FK915" s="71"/>
      <c r="FL915" s="71"/>
    </row>
    <row r="916" spans="9:168" x14ac:dyDescent="0.2">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98"/>
      <c r="AG916" s="71"/>
      <c r="AH916" s="71"/>
      <c r="AI916" s="71"/>
      <c r="AJ916" s="71"/>
      <c r="AK916" s="71"/>
      <c r="AL916" s="98"/>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c r="CS916" s="71"/>
      <c r="CT916" s="71"/>
      <c r="CU916" s="71"/>
      <c r="CV916" s="71"/>
      <c r="CW916" s="71"/>
      <c r="CX916" s="71"/>
      <c r="CY916" s="71"/>
      <c r="CZ916" s="71"/>
      <c r="DA916" s="71"/>
      <c r="DB916" s="71"/>
      <c r="DC916" s="71"/>
      <c r="DD916" s="71"/>
      <c r="DE916" s="71"/>
      <c r="DF916" s="71"/>
      <c r="DG916" s="71"/>
      <c r="DH916" s="71"/>
      <c r="DI916" s="71"/>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1"/>
      <c r="EI916" s="71"/>
      <c r="EJ916" s="71"/>
      <c r="EK916" s="71"/>
      <c r="EL916" s="71"/>
      <c r="EM916" s="71"/>
      <c r="EN916" s="71"/>
      <c r="EO916" s="71"/>
      <c r="EP916" s="71"/>
      <c r="EQ916" s="71"/>
      <c r="ER916" s="71"/>
      <c r="ES916" s="71"/>
      <c r="ET916" s="71"/>
      <c r="EU916" s="71"/>
      <c r="EV916" s="71"/>
      <c r="EW916" s="71"/>
      <c r="EX916" s="71"/>
      <c r="EY916" s="71"/>
      <c r="EZ916" s="71"/>
      <c r="FA916" s="71"/>
      <c r="FB916" s="71"/>
      <c r="FC916" s="71"/>
      <c r="FD916" s="71"/>
      <c r="FE916" s="71"/>
      <c r="FF916" s="71"/>
      <c r="FG916" s="71"/>
      <c r="FH916" s="71"/>
      <c r="FI916" s="71"/>
      <c r="FJ916" s="71"/>
      <c r="FK916" s="71"/>
      <c r="FL916" s="71"/>
    </row>
    <row r="917" spans="9:168" x14ac:dyDescent="0.2">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98"/>
      <c r="AG917" s="71"/>
      <c r="AH917" s="71"/>
      <c r="AI917" s="71"/>
      <c r="AJ917" s="71"/>
      <c r="AK917" s="71"/>
      <c r="AL917" s="98"/>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c r="CS917" s="71"/>
      <c r="CT917" s="71"/>
      <c r="CU917" s="71"/>
      <c r="CV917" s="71"/>
      <c r="CW917" s="71"/>
      <c r="CX917" s="71"/>
      <c r="CY917" s="71"/>
      <c r="CZ917" s="71"/>
      <c r="DA917" s="71"/>
      <c r="DB917" s="71"/>
      <c r="DC917" s="71"/>
      <c r="DD917" s="71"/>
      <c r="DE917" s="71"/>
      <c r="DF917" s="71"/>
      <c r="DG917" s="71"/>
      <c r="DH917" s="71"/>
      <c r="DI917" s="71"/>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1"/>
      <c r="EI917" s="71"/>
      <c r="EJ917" s="71"/>
      <c r="EK917" s="71"/>
      <c r="EL917" s="71"/>
      <c r="EM917" s="71"/>
      <c r="EN917" s="71"/>
      <c r="EO917" s="71"/>
      <c r="EP917" s="71"/>
      <c r="EQ917" s="71"/>
      <c r="ER917" s="71"/>
      <c r="ES917" s="71"/>
      <c r="ET917" s="71"/>
      <c r="EU917" s="71"/>
      <c r="EV917" s="71"/>
      <c r="EW917" s="71"/>
      <c r="EX917" s="71"/>
      <c r="EY917" s="71"/>
      <c r="EZ917" s="71"/>
      <c r="FA917" s="71"/>
      <c r="FB917" s="71"/>
      <c r="FC917" s="71"/>
      <c r="FD917" s="71"/>
      <c r="FE917" s="71"/>
      <c r="FF917" s="71"/>
      <c r="FG917" s="71"/>
      <c r="FH917" s="71"/>
      <c r="FI917" s="71"/>
      <c r="FJ917" s="71"/>
      <c r="FK917" s="71"/>
      <c r="FL917" s="71"/>
    </row>
    <row r="918" spans="9:168" x14ac:dyDescent="0.2">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98"/>
      <c r="AG918" s="71"/>
      <c r="AH918" s="71"/>
      <c r="AI918" s="71"/>
      <c r="AJ918" s="71"/>
      <c r="AK918" s="71"/>
      <c r="AL918" s="98"/>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c r="CS918" s="71"/>
      <c r="CT918" s="71"/>
      <c r="CU918" s="71"/>
      <c r="CV918" s="71"/>
      <c r="CW918" s="71"/>
      <c r="CX918" s="71"/>
      <c r="CY918" s="71"/>
      <c r="CZ918" s="71"/>
      <c r="DA918" s="71"/>
      <c r="DB918" s="71"/>
      <c r="DC918" s="71"/>
      <c r="DD918" s="71"/>
      <c r="DE918" s="71"/>
      <c r="DF918" s="71"/>
      <c r="DG918" s="71"/>
      <c r="DH918" s="71"/>
      <c r="DI918" s="71"/>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1"/>
      <c r="EI918" s="71"/>
      <c r="EJ918" s="71"/>
      <c r="EK918" s="71"/>
      <c r="EL918" s="71"/>
      <c r="EM918" s="71"/>
      <c r="EN918" s="71"/>
      <c r="EO918" s="71"/>
      <c r="EP918" s="71"/>
      <c r="EQ918" s="71"/>
      <c r="ER918" s="71"/>
      <c r="ES918" s="71"/>
      <c r="ET918" s="71"/>
      <c r="EU918" s="71"/>
      <c r="EV918" s="71"/>
      <c r="EW918" s="71"/>
      <c r="EX918" s="71"/>
      <c r="EY918" s="71"/>
      <c r="EZ918" s="71"/>
      <c r="FA918" s="71"/>
      <c r="FB918" s="71"/>
      <c r="FC918" s="71"/>
      <c r="FD918" s="71"/>
      <c r="FE918" s="71"/>
      <c r="FF918" s="71"/>
      <c r="FG918" s="71"/>
      <c r="FH918" s="71"/>
      <c r="FI918" s="71"/>
      <c r="FJ918" s="71"/>
      <c r="FK918" s="71"/>
      <c r="FL918" s="71"/>
    </row>
    <row r="919" spans="9:168" x14ac:dyDescent="0.2">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98"/>
      <c r="AG919" s="71"/>
      <c r="AH919" s="71"/>
      <c r="AI919" s="71"/>
      <c r="AJ919" s="71"/>
      <c r="AK919" s="71"/>
      <c r="AL919" s="98"/>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c r="CS919" s="71"/>
      <c r="CT919" s="71"/>
      <c r="CU919" s="71"/>
      <c r="CV919" s="71"/>
      <c r="CW919" s="71"/>
      <c r="CX919" s="71"/>
      <c r="CY919" s="71"/>
      <c r="CZ919" s="71"/>
      <c r="DA919" s="71"/>
      <c r="DB919" s="71"/>
      <c r="DC919" s="71"/>
      <c r="DD919" s="71"/>
      <c r="DE919" s="71"/>
      <c r="DF919" s="71"/>
      <c r="DG919" s="71"/>
      <c r="DH919" s="71"/>
      <c r="DI919" s="71"/>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1"/>
      <c r="EI919" s="71"/>
      <c r="EJ919" s="71"/>
      <c r="EK919" s="71"/>
      <c r="EL919" s="71"/>
      <c r="EM919" s="71"/>
      <c r="EN919" s="71"/>
      <c r="EO919" s="71"/>
      <c r="EP919" s="71"/>
      <c r="EQ919" s="71"/>
      <c r="ER919" s="71"/>
      <c r="ES919" s="71"/>
      <c r="ET919" s="71"/>
      <c r="EU919" s="71"/>
      <c r="EV919" s="71"/>
      <c r="EW919" s="71"/>
      <c r="EX919" s="71"/>
      <c r="EY919" s="71"/>
      <c r="EZ919" s="71"/>
      <c r="FA919" s="71"/>
      <c r="FB919" s="71"/>
      <c r="FC919" s="71"/>
      <c r="FD919" s="71"/>
      <c r="FE919" s="71"/>
      <c r="FF919" s="71"/>
      <c r="FG919" s="71"/>
      <c r="FH919" s="71"/>
      <c r="FI919" s="71"/>
      <c r="FJ919" s="71"/>
      <c r="FK919" s="71"/>
      <c r="FL919" s="71"/>
    </row>
    <row r="920" spans="9:168" x14ac:dyDescent="0.2">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98"/>
      <c r="AG920" s="71"/>
      <c r="AH920" s="71"/>
      <c r="AI920" s="71"/>
      <c r="AJ920" s="71"/>
      <c r="AK920" s="71"/>
      <c r="AL920" s="98"/>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c r="CS920" s="71"/>
      <c r="CT920" s="71"/>
      <c r="CU920" s="71"/>
      <c r="CV920" s="71"/>
      <c r="CW920" s="71"/>
      <c r="CX920" s="71"/>
      <c r="CY920" s="71"/>
      <c r="CZ920" s="71"/>
      <c r="DA920" s="71"/>
      <c r="DB920" s="71"/>
      <c r="DC920" s="71"/>
      <c r="DD920" s="71"/>
      <c r="DE920" s="71"/>
      <c r="DF920" s="71"/>
      <c r="DG920" s="71"/>
      <c r="DH920" s="71"/>
      <c r="DI920" s="71"/>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1"/>
      <c r="EI920" s="71"/>
      <c r="EJ920" s="71"/>
      <c r="EK920" s="71"/>
      <c r="EL920" s="71"/>
      <c r="EM920" s="71"/>
      <c r="EN920" s="71"/>
      <c r="EO920" s="71"/>
      <c r="EP920" s="71"/>
      <c r="EQ920" s="71"/>
      <c r="ER920" s="71"/>
      <c r="ES920" s="71"/>
      <c r="ET920" s="71"/>
      <c r="EU920" s="71"/>
      <c r="EV920" s="71"/>
      <c r="EW920" s="71"/>
      <c r="EX920" s="71"/>
      <c r="EY920" s="71"/>
      <c r="EZ920" s="71"/>
      <c r="FA920" s="71"/>
      <c r="FB920" s="71"/>
      <c r="FC920" s="71"/>
      <c r="FD920" s="71"/>
      <c r="FE920" s="71"/>
      <c r="FF920" s="71"/>
      <c r="FG920" s="71"/>
      <c r="FH920" s="71"/>
      <c r="FI920" s="71"/>
      <c r="FJ920" s="71"/>
      <c r="FK920" s="71"/>
      <c r="FL920" s="71"/>
    </row>
    <row r="921" spans="9:168" x14ac:dyDescent="0.2">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98"/>
      <c r="AG921" s="71"/>
      <c r="AH921" s="71"/>
      <c r="AI921" s="71"/>
      <c r="AJ921" s="71"/>
      <c r="AK921" s="71"/>
      <c r="AL921" s="98"/>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c r="CS921" s="71"/>
      <c r="CT921" s="71"/>
      <c r="CU921" s="71"/>
      <c r="CV921" s="71"/>
      <c r="CW921" s="71"/>
      <c r="CX921" s="71"/>
      <c r="CY921" s="71"/>
      <c r="CZ921" s="71"/>
      <c r="DA921" s="71"/>
      <c r="DB921" s="71"/>
      <c r="DC921" s="71"/>
      <c r="DD921" s="71"/>
      <c r="DE921" s="71"/>
      <c r="DF921" s="71"/>
      <c r="DG921" s="71"/>
      <c r="DH921" s="71"/>
      <c r="DI921" s="71"/>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1"/>
      <c r="EI921" s="71"/>
      <c r="EJ921" s="71"/>
      <c r="EK921" s="71"/>
      <c r="EL921" s="71"/>
      <c r="EM921" s="71"/>
      <c r="EN921" s="71"/>
      <c r="EO921" s="71"/>
      <c r="EP921" s="71"/>
      <c r="EQ921" s="71"/>
      <c r="ER921" s="71"/>
      <c r="ES921" s="71"/>
      <c r="ET921" s="71"/>
      <c r="EU921" s="71"/>
      <c r="EV921" s="71"/>
      <c r="EW921" s="71"/>
      <c r="EX921" s="71"/>
      <c r="EY921" s="71"/>
      <c r="EZ921" s="71"/>
      <c r="FA921" s="71"/>
      <c r="FB921" s="71"/>
      <c r="FC921" s="71"/>
      <c r="FD921" s="71"/>
      <c r="FE921" s="71"/>
      <c r="FF921" s="71"/>
      <c r="FG921" s="71"/>
      <c r="FH921" s="71"/>
      <c r="FI921" s="71"/>
      <c r="FJ921" s="71"/>
      <c r="FK921" s="71"/>
      <c r="FL921" s="71"/>
    </row>
    <row r="922" spans="9:168" x14ac:dyDescent="0.2">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98"/>
      <c r="AG922" s="71"/>
      <c r="AH922" s="71"/>
      <c r="AI922" s="71"/>
      <c r="AJ922" s="71"/>
      <c r="AK922" s="71"/>
      <c r="AL922" s="98"/>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c r="CS922" s="71"/>
      <c r="CT922" s="71"/>
      <c r="CU922" s="71"/>
      <c r="CV922" s="71"/>
      <c r="CW922" s="71"/>
      <c r="CX922" s="71"/>
      <c r="CY922" s="71"/>
      <c r="CZ922" s="71"/>
      <c r="DA922" s="71"/>
      <c r="DB922" s="71"/>
      <c r="DC922" s="71"/>
      <c r="DD922" s="71"/>
      <c r="DE922" s="71"/>
      <c r="DF922" s="71"/>
      <c r="DG922" s="71"/>
      <c r="DH922" s="71"/>
      <c r="DI922" s="71"/>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1"/>
      <c r="EI922" s="71"/>
      <c r="EJ922" s="71"/>
      <c r="EK922" s="71"/>
      <c r="EL922" s="71"/>
      <c r="EM922" s="71"/>
      <c r="EN922" s="71"/>
      <c r="EO922" s="71"/>
      <c r="EP922" s="71"/>
      <c r="EQ922" s="71"/>
      <c r="ER922" s="71"/>
      <c r="ES922" s="71"/>
      <c r="ET922" s="71"/>
      <c r="EU922" s="71"/>
      <c r="EV922" s="71"/>
      <c r="EW922" s="71"/>
      <c r="EX922" s="71"/>
      <c r="EY922" s="71"/>
      <c r="EZ922" s="71"/>
      <c r="FA922" s="71"/>
      <c r="FB922" s="71"/>
      <c r="FC922" s="71"/>
      <c r="FD922" s="71"/>
      <c r="FE922" s="71"/>
      <c r="FF922" s="71"/>
      <c r="FG922" s="71"/>
      <c r="FH922" s="71"/>
      <c r="FI922" s="71"/>
      <c r="FJ922" s="71"/>
      <c r="FK922" s="71"/>
      <c r="FL922" s="71"/>
    </row>
    <row r="923" spans="9:168" x14ac:dyDescent="0.2">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98"/>
      <c r="AG923" s="71"/>
      <c r="AH923" s="71"/>
      <c r="AI923" s="71"/>
      <c r="AJ923" s="71"/>
      <c r="AK923" s="71"/>
      <c r="AL923" s="98"/>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c r="CS923" s="71"/>
      <c r="CT923" s="71"/>
      <c r="CU923" s="71"/>
      <c r="CV923" s="71"/>
      <c r="CW923" s="71"/>
      <c r="CX923" s="71"/>
      <c r="CY923" s="71"/>
      <c r="CZ923" s="71"/>
      <c r="DA923" s="71"/>
      <c r="DB923" s="71"/>
      <c r="DC923" s="71"/>
      <c r="DD923" s="71"/>
      <c r="DE923" s="71"/>
      <c r="DF923" s="71"/>
      <c r="DG923" s="71"/>
      <c r="DH923" s="71"/>
      <c r="DI923" s="71"/>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1"/>
      <c r="EI923" s="71"/>
      <c r="EJ923" s="71"/>
      <c r="EK923" s="71"/>
      <c r="EL923" s="71"/>
      <c r="EM923" s="71"/>
      <c r="EN923" s="71"/>
      <c r="EO923" s="71"/>
      <c r="EP923" s="71"/>
      <c r="EQ923" s="71"/>
      <c r="ER923" s="71"/>
      <c r="ES923" s="71"/>
      <c r="ET923" s="71"/>
      <c r="EU923" s="71"/>
      <c r="EV923" s="71"/>
      <c r="EW923" s="71"/>
      <c r="EX923" s="71"/>
      <c r="EY923" s="71"/>
      <c r="EZ923" s="71"/>
      <c r="FA923" s="71"/>
      <c r="FB923" s="71"/>
      <c r="FC923" s="71"/>
      <c r="FD923" s="71"/>
      <c r="FE923" s="71"/>
      <c r="FF923" s="71"/>
      <c r="FG923" s="71"/>
      <c r="FH923" s="71"/>
      <c r="FI923" s="71"/>
      <c r="FJ923" s="71"/>
      <c r="FK923" s="71"/>
      <c r="FL923" s="71"/>
    </row>
    <row r="924" spans="9:168" x14ac:dyDescent="0.2">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98"/>
      <c r="AG924" s="71"/>
      <c r="AH924" s="71"/>
      <c r="AI924" s="71"/>
      <c r="AJ924" s="71"/>
      <c r="AK924" s="71"/>
      <c r="AL924" s="98"/>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c r="CS924" s="71"/>
      <c r="CT924" s="71"/>
      <c r="CU924" s="71"/>
      <c r="CV924" s="71"/>
      <c r="CW924" s="71"/>
      <c r="CX924" s="71"/>
      <c r="CY924" s="71"/>
      <c r="CZ924" s="71"/>
      <c r="DA924" s="71"/>
      <c r="DB924" s="71"/>
      <c r="DC924" s="71"/>
      <c r="DD924" s="71"/>
      <c r="DE924" s="71"/>
      <c r="DF924" s="71"/>
      <c r="DG924" s="71"/>
      <c r="DH924" s="71"/>
      <c r="DI924" s="71"/>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1"/>
      <c r="EI924" s="71"/>
      <c r="EJ924" s="71"/>
      <c r="EK924" s="71"/>
      <c r="EL924" s="71"/>
      <c r="EM924" s="71"/>
      <c r="EN924" s="71"/>
      <c r="EO924" s="71"/>
      <c r="EP924" s="71"/>
      <c r="EQ924" s="71"/>
      <c r="ER924" s="71"/>
      <c r="ES924" s="71"/>
      <c r="ET924" s="71"/>
      <c r="EU924" s="71"/>
      <c r="EV924" s="71"/>
      <c r="EW924" s="71"/>
      <c r="EX924" s="71"/>
      <c r="EY924" s="71"/>
      <c r="EZ924" s="71"/>
      <c r="FA924" s="71"/>
      <c r="FB924" s="71"/>
      <c r="FC924" s="71"/>
      <c r="FD924" s="71"/>
      <c r="FE924" s="71"/>
      <c r="FF924" s="71"/>
      <c r="FG924" s="71"/>
      <c r="FH924" s="71"/>
      <c r="FI924" s="71"/>
      <c r="FJ924" s="71"/>
      <c r="FK924" s="71"/>
      <c r="FL924" s="71"/>
    </row>
    <row r="925" spans="9:168" x14ac:dyDescent="0.2">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98"/>
      <c r="AG925" s="71"/>
      <c r="AH925" s="71"/>
      <c r="AI925" s="71"/>
      <c r="AJ925" s="71"/>
      <c r="AK925" s="71"/>
      <c r="AL925" s="98"/>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c r="CS925" s="71"/>
      <c r="CT925" s="71"/>
      <c r="CU925" s="71"/>
      <c r="CV925" s="71"/>
      <c r="CW925" s="71"/>
      <c r="CX925" s="71"/>
      <c r="CY925" s="71"/>
      <c r="CZ925" s="71"/>
      <c r="DA925" s="71"/>
      <c r="DB925" s="71"/>
      <c r="DC925" s="71"/>
      <c r="DD925" s="71"/>
      <c r="DE925" s="71"/>
      <c r="DF925" s="71"/>
      <c r="DG925" s="71"/>
      <c r="DH925" s="71"/>
      <c r="DI925" s="71"/>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1"/>
      <c r="EI925" s="71"/>
      <c r="EJ925" s="71"/>
      <c r="EK925" s="71"/>
      <c r="EL925" s="71"/>
      <c r="EM925" s="71"/>
      <c r="EN925" s="71"/>
      <c r="EO925" s="71"/>
      <c r="EP925" s="71"/>
      <c r="EQ925" s="71"/>
      <c r="ER925" s="71"/>
      <c r="ES925" s="71"/>
      <c r="ET925" s="71"/>
      <c r="EU925" s="71"/>
      <c r="EV925" s="71"/>
      <c r="EW925" s="71"/>
      <c r="EX925" s="71"/>
      <c r="EY925" s="71"/>
      <c r="EZ925" s="71"/>
      <c r="FA925" s="71"/>
      <c r="FB925" s="71"/>
      <c r="FC925" s="71"/>
      <c r="FD925" s="71"/>
      <c r="FE925" s="71"/>
      <c r="FF925" s="71"/>
      <c r="FG925" s="71"/>
      <c r="FH925" s="71"/>
      <c r="FI925" s="71"/>
      <c r="FJ925" s="71"/>
      <c r="FK925" s="71"/>
      <c r="FL925" s="71"/>
    </row>
    <row r="926" spans="9:168" x14ac:dyDescent="0.2">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98"/>
      <c r="AG926" s="71"/>
      <c r="AH926" s="71"/>
      <c r="AI926" s="71"/>
      <c r="AJ926" s="71"/>
      <c r="AK926" s="71"/>
      <c r="AL926" s="98"/>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c r="CS926" s="71"/>
      <c r="CT926" s="71"/>
      <c r="CU926" s="71"/>
      <c r="CV926" s="71"/>
      <c r="CW926" s="71"/>
      <c r="CX926" s="71"/>
      <c r="CY926" s="71"/>
      <c r="CZ926" s="71"/>
      <c r="DA926" s="71"/>
      <c r="DB926" s="71"/>
      <c r="DC926" s="71"/>
      <c r="DD926" s="71"/>
      <c r="DE926" s="71"/>
      <c r="DF926" s="71"/>
      <c r="DG926" s="71"/>
      <c r="DH926" s="71"/>
      <c r="DI926" s="71"/>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1"/>
      <c r="EI926" s="71"/>
      <c r="EJ926" s="71"/>
      <c r="EK926" s="71"/>
      <c r="EL926" s="71"/>
      <c r="EM926" s="71"/>
      <c r="EN926" s="71"/>
      <c r="EO926" s="71"/>
      <c r="EP926" s="71"/>
      <c r="EQ926" s="71"/>
      <c r="ER926" s="71"/>
      <c r="ES926" s="71"/>
      <c r="ET926" s="71"/>
      <c r="EU926" s="71"/>
      <c r="EV926" s="71"/>
      <c r="EW926" s="71"/>
      <c r="EX926" s="71"/>
      <c r="EY926" s="71"/>
      <c r="EZ926" s="71"/>
      <c r="FA926" s="71"/>
      <c r="FB926" s="71"/>
      <c r="FC926" s="71"/>
      <c r="FD926" s="71"/>
      <c r="FE926" s="71"/>
      <c r="FF926" s="71"/>
      <c r="FG926" s="71"/>
      <c r="FH926" s="71"/>
      <c r="FI926" s="71"/>
      <c r="FJ926" s="71"/>
      <c r="FK926" s="71"/>
      <c r="FL926" s="71"/>
    </row>
    <row r="927" spans="9:168" x14ac:dyDescent="0.2">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98"/>
      <c r="AG927" s="71"/>
      <c r="AH927" s="71"/>
      <c r="AI927" s="71"/>
      <c r="AJ927" s="71"/>
      <c r="AK927" s="71"/>
      <c r="AL927" s="98"/>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c r="CS927" s="71"/>
      <c r="CT927" s="71"/>
      <c r="CU927" s="71"/>
      <c r="CV927" s="71"/>
      <c r="CW927" s="71"/>
      <c r="CX927" s="71"/>
      <c r="CY927" s="71"/>
      <c r="CZ927" s="71"/>
      <c r="DA927" s="71"/>
      <c r="DB927" s="71"/>
      <c r="DC927" s="71"/>
      <c r="DD927" s="71"/>
      <c r="DE927" s="71"/>
      <c r="DF927" s="71"/>
      <c r="DG927" s="71"/>
      <c r="DH927" s="71"/>
      <c r="DI927" s="71"/>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1"/>
      <c r="EI927" s="71"/>
      <c r="EJ927" s="71"/>
      <c r="EK927" s="71"/>
      <c r="EL927" s="71"/>
      <c r="EM927" s="71"/>
      <c r="EN927" s="71"/>
      <c r="EO927" s="71"/>
      <c r="EP927" s="71"/>
      <c r="EQ927" s="71"/>
      <c r="ER927" s="71"/>
      <c r="ES927" s="71"/>
      <c r="ET927" s="71"/>
      <c r="EU927" s="71"/>
      <c r="EV927" s="71"/>
      <c r="EW927" s="71"/>
      <c r="EX927" s="71"/>
      <c r="EY927" s="71"/>
      <c r="EZ927" s="71"/>
      <c r="FA927" s="71"/>
      <c r="FB927" s="71"/>
      <c r="FC927" s="71"/>
      <c r="FD927" s="71"/>
      <c r="FE927" s="71"/>
      <c r="FF927" s="71"/>
      <c r="FG927" s="71"/>
      <c r="FH927" s="71"/>
      <c r="FI927" s="71"/>
      <c r="FJ927" s="71"/>
      <c r="FK927" s="71"/>
      <c r="FL927" s="71"/>
    </row>
    <row r="928" spans="9:168" x14ac:dyDescent="0.2">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98"/>
      <c r="AG928" s="71"/>
      <c r="AH928" s="71"/>
      <c r="AI928" s="71"/>
      <c r="AJ928" s="71"/>
      <c r="AK928" s="71"/>
      <c r="AL928" s="98"/>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c r="CS928" s="71"/>
      <c r="CT928" s="71"/>
      <c r="CU928" s="71"/>
      <c r="CV928" s="71"/>
      <c r="CW928" s="71"/>
      <c r="CX928" s="71"/>
      <c r="CY928" s="71"/>
      <c r="CZ928" s="71"/>
      <c r="DA928" s="71"/>
      <c r="DB928" s="71"/>
      <c r="DC928" s="71"/>
      <c r="DD928" s="71"/>
      <c r="DE928" s="71"/>
      <c r="DF928" s="71"/>
      <c r="DG928" s="71"/>
      <c r="DH928" s="71"/>
      <c r="DI928" s="71"/>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1"/>
      <c r="EI928" s="71"/>
      <c r="EJ928" s="71"/>
      <c r="EK928" s="71"/>
      <c r="EL928" s="71"/>
      <c r="EM928" s="71"/>
      <c r="EN928" s="71"/>
      <c r="EO928" s="71"/>
      <c r="EP928" s="71"/>
      <c r="EQ928" s="71"/>
      <c r="ER928" s="71"/>
      <c r="ES928" s="71"/>
      <c r="ET928" s="71"/>
      <c r="EU928" s="71"/>
      <c r="EV928" s="71"/>
      <c r="EW928" s="71"/>
      <c r="EX928" s="71"/>
      <c r="EY928" s="71"/>
      <c r="EZ928" s="71"/>
      <c r="FA928" s="71"/>
      <c r="FB928" s="71"/>
      <c r="FC928" s="71"/>
      <c r="FD928" s="71"/>
      <c r="FE928" s="71"/>
      <c r="FF928" s="71"/>
      <c r="FG928" s="71"/>
      <c r="FH928" s="71"/>
      <c r="FI928" s="71"/>
      <c r="FJ928" s="71"/>
      <c r="FK928" s="71"/>
      <c r="FL928" s="71"/>
    </row>
    <row r="929" spans="9:168" x14ac:dyDescent="0.2">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98"/>
      <c r="AG929" s="71"/>
      <c r="AH929" s="71"/>
      <c r="AI929" s="71"/>
      <c r="AJ929" s="71"/>
      <c r="AK929" s="71"/>
      <c r="AL929" s="98"/>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c r="CS929" s="71"/>
      <c r="CT929" s="71"/>
      <c r="CU929" s="71"/>
      <c r="CV929" s="71"/>
      <c r="CW929" s="71"/>
      <c r="CX929" s="71"/>
      <c r="CY929" s="71"/>
      <c r="CZ929" s="71"/>
      <c r="DA929" s="71"/>
      <c r="DB929" s="71"/>
      <c r="DC929" s="71"/>
      <c r="DD929" s="71"/>
      <c r="DE929" s="71"/>
      <c r="DF929" s="71"/>
      <c r="DG929" s="71"/>
      <c r="DH929" s="71"/>
      <c r="DI929" s="71"/>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1"/>
      <c r="EI929" s="71"/>
      <c r="EJ929" s="71"/>
      <c r="EK929" s="71"/>
      <c r="EL929" s="71"/>
      <c r="EM929" s="71"/>
      <c r="EN929" s="71"/>
      <c r="EO929" s="71"/>
      <c r="EP929" s="71"/>
      <c r="EQ929" s="71"/>
      <c r="ER929" s="71"/>
      <c r="ES929" s="71"/>
      <c r="ET929" s="71"/>
      <c r="EU929" s="71"/>
      <c r="EV929" s="71"/>
      <c r="EW929" s="71"/>
      <c r="EX929" s="71"/>
      <c r="EY929" s="71"/>
      <c r="EZ929" s="71"/>
      <c r="FA929" s="71"/>
      <c r="FB929" s="71"/>
      <c r="FC929" s="71"/>
      <c r="FD929" s="71"/>
      <c r="FE929" s="71"/>
      <c r="FF929" s="71"/>
      <c r="FG929" s="71"/>
      <c r="FH929" s="71"/>
      <c r="FI929" s="71"/>
      <c r="FJ929" s="71"/>
      <c r="FK929" s="71"/>
      <c r="FL929" s="71"/>
    </row>
    <row r="930" spans="9:168" x14ac:dyDescent="0.2">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98"/>
      <c r="AG930" s="71"/>
      <c r="AH930" s="71"/>
      <c r="AI930" s="71"/>
      <c r="AJ930" s="71"/>
      <c r="AK930" s="71"/>
      <c r="AL930" s="98"/>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71"/>
      <c r="CW930" s="71"/>
      <c r="CX930" s="71"/>
      <c r="CY930" s="71"/>
      <c r="CZ930" s="71"/>
      <c r="DA930" s="71"/>
      <c r="DB930" s="71"/>
      <c r="DC930" s="71"/>
      <c r="DD930" s="71"/>
      <c r="DE930" s="71"/>
      <c r="DF930" s="71"/>
      <c r="DG930" s="71"/>
      <c r="DH930" s="71"/>
      <c r="DI930" s="71"/>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1"/>
      <c r="EI930" s="71"/>
      <c r="EJ930" s="71"/>
      <c r="EK930" s="71"/>
      <c r="EL930" s="71"/>
      <c r="EM930" s="71"/>
      <c r="EN930" s="71"/>
      <c r="EO930" s="71"/>
      <c r="EP930" s="71"/>
      <c r="EQ930" s="71"/>
      <c r="ER930" s="71"/>
      <c r="ES930" s="71"/>
      <c r="ET930" s="71"/>
      <c r="EU930" s="71"/>
      <c r="EV930" s="71"/>
      <c r="EW930" s="71"/>
      <c r="EX930" s="71"/>
      <c r="EY930" s="71"/>
      <c r="EZ930" s="71"/>
      <c r="FA930" s="71"/>
      <c r="FB930" s="71"/>
      <c r="FC930" s="71"/>
      <c r="FD930" s="71"/>
      <c r="FE930" s="71"/>
      <c r="FF930" s="71"/>
      <c r="FG930" s="71"/>
      <c r="FH930" s="71"/>
      <c r="FI930" s="71"/>
      <c r="FJ930" s="71"/>
      <c r="FK930" s="71"/>
      <c r="FL930" s="71"/>
    </row>
    <row r="931" spans="9:168" x14ac:dyDescent="0.2">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98"/>
      <c r="AG931" s="71"/>
      <c r="AH931" s="71"/>
      <c r="AI931" s="71"/>
      <c r="AJ931" s="71"/>
      <c r="AK931" s="71"/>
      <c r="AL931" s="98"/>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71"/>
      <c r="CW931" s="71"/>
      <c r="CX931" s="71"/>
      <c r="CY931" s="71"/>
      <c r="CZ931" s="71"/>
      <c r="DA931" s="71"/>
      <c r="DB931" s="71"/>
      <c r="DC931" s="71"/>
      <c r="DD931" s="71"/>
      <c r="DE931" s="71"/>
      <c r="DF931" s="71"/>
      <c r="DG931" s="71"/>
      <c r="DH931" s="71"/>
      <c r="DI931" s="71"/>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1"/>
      <c r="EI931" s="71"/>
      <c r="EJ931" s="71"/>
      <c r="EK931" s="71"/>
      <c r="EL931" s="71"/>
      <c r="EM931" s="71"/>
      <c r="EN931" s="71"/>
      <c r="EO931" s="71"/>
      <c r="EP931" s="71"/>
      <c r="EQ931" s="71"/>
      <c r="ER931" s="71"/>
      <c r="ES931" s="71"/>
      <c r="ET931" s="71"/>
      <c r="EU931" s="71"/>
      <c r="EV931" s="71"/>
      <c r="EW931" s="71"/>
      <c r="EX931" s="71"/>
      <c r="EY931" s="71"/>
      <c r="EZ931" s="71"/>
      <c r="FA931" s="71"/>
      <c r="FB931" s="71"/>
      <c r="FC931" s="71"/>
      <c r="FD931" s="71"/>
      <c r="FE931" s="71"/>
      <c r="FF931" s="71"/>
      <c r="FG931" s="71"/>
      <c r="FH931" s="71"/>
      <c r="FI931" s="71"/>
      <c r="FJ931" s="71"/>
      <c r="FK931" s="71"/>
      <c r="FL931" s="71"/>
    </row>
    <row r="932" spans="9:168" x14ac:dyDescent="0.2">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98"/>
      <c r="AG932" s="71"/>
      <c r="AH932" s="71"/>
      <c r="AI932" s="71"/>
      <c r="AJ932" s="71"/>
      <c r="AK932" s="71"/>
      <c r="AL932" s="98"/>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c r="CS932" s="71"/>
      <c r="CT932" s="71"/>
      <c r="CU932" s="71"/>
      <c r="CV932" s="71"/>
      <c r="CW932" s="71"/>
      <c r="CX932" s="71"/>
      <c r="CY932" s="71"/>
      <c r="CZ932" s="71"/>
      <c r="DA932" s="71"/>
      <c r="DB932" s="71"/>
      <c r="DC932" s="71"/>
      <c r="DD932" s="71"/>
      <c r="DE932" s="71"/>
      <c r="DF932" s="71"/>
      <c r="DG932" s="71"/>
      <c r="DH932" s="71"/>
      <c r="DI932" s="71"/>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1"/>
      <c r="EI932" s="71"/>
      <c r="EJ932" s="71"/>
      <c r="EK932" s="71"/>
      <c r="EL932" s="71"/>
      <c r="EM932" s="71"/>
      <c r="EN932" s="71"/>
      <c r="EO932" s="71"/>
      <c r="EP932" s="71"/>
      <c r="EQ932" s="71"/>
      <c r="ER932" s="71"/>
      <c r="ES932" s="71"/>
      <c r="ET932" s="71"/>
      <c r="EU932" s="71"/>
      <c r="EV932" s="71"/>
      <c r="EW932" s="71"/>
      <c r="EX932" s="71"/>
      <c r="EY932" s="71"/>
      <c r="EZ932" s="71"/>
      <c r="FA932" s="71"/>
      <c r="FB932" s="71"/>
      <c r="FC932" s="71"/>
      <c r="FD932" s="71"/>
      <c r="FE932" s="71"/>
      <c r="FF932" s="71"/>
      <c r="FG932" s="71"/>
      <c r="FH932" s="71"/>
      <c r="FI932" s="71"/>
      <c r="FJ932" s="71"/>
      <c r="FK932" s="71"/>
      <c r="FL932" s="71"/>
    </row>
    <row r="933" spans="9:168" x14ac:dyDescent="0.2">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98"/>
      <c r="AG933" s="71"/>
      <c r="AH933" s="71"/>
      <c r="AI933" s="71"/>
      <c r="AJ933" s="71"/>
      <c r="AK933" s="71"/>
      <c r="AL933" s="98"/>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c r="CS933" s="71"/>
      <c r="CT933" s="71"/>
      <c r="CU933" s="71"/>
      <c r="CV933" s="71"/>
      <c r="CW933" s="71"/>
      <c r="CX933" s="71"/>
      <c r="CY933" s="71"/>
      <c r="CZ933" s="71"/>
      <c r="DA933" s="71"/>
      <c r="DB933" s="71"/>
      <c r="DC933" s="71"/>
      <c r="DD933" s="71"/>
      <c r="DE933" s="71"/>
      <c r="DF933" s="71"/>
      <c r="DG933" s="71"/>
      <c r="DH933" s="71"/>
      <c r="DI933" s="71"/>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1"/>
      <c r="EI933" s="71"/>
      <c r="EJ933" s="71"/>
      <c r="EK933" s="71"/>
      <c r="EL933" s="71"/>
      <c r="EM933" s="71"/>
      <c r="EN933" s="71"/>
      <c r="EO933" s="71"/>
      <c r="EP933" s="71"/>
      <c r="EQ933" s="71"/>
      <c r="ER933" s="71"/>
      <c r="ES933" s="71"/>
      <c r="ET933" s="71"/>
      <c r="EU933" s="71"/>
      <c r="EV933" s="71"/>
      <c r="EW933" s="71"/>
      <c r="EX933" s="71"/>
      <c r="EY933" s="71"/>
      <c r="EZ933" s="71"/>
      <c r="FA933" s="71"/>
      <c r="FB933" s="71"/>
      <c r="FC933" s="71"/>
      <c r="FD933" s="71"/>
      <c r="FE933" s="71"/>
      <c r="FF933" s="71"/>
      <c r="FG933" s="71"/>
      <c r="FH933" s="71"/>
      <c r="FI933" s="71"/>
      <c r="FJ933" s="71"/>
      <c r="FK933" s="71"/>
      <c r="FL933" s="71"/>
    </row>
    <row r="934" spans="9:168" x14ac:dyDescent="0.2">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98"/>
      <c r="AG934" s="71"/>
      <c r="AH934" s="71"/>
      <c r="AI934" s="71"/>
      <c r="AJ934" s="71"/>
      <c r="AK934" s="71"/>
      <c r="AL934" s="98"/>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c r="CS934" s="71"/>
      <c r="CT934" s="71"/>
      <c r="CU934" s="71"/>
      <c r="CV934" s="71"/>
      <c r="CW934" s="71"/>
      <c r="CX934" s="71"/>
      <c r="CY934" s="71"/>
      <c r="CZ934" s="71"/>
      <c r="DA934" s="71"/>
      <c r="DB934" s="71"/>
      <c r="DC934" s="71"/>
      <c r="DD934" s="71"/>
      <c r="DE934" s="71"/>
      <c r="DF934" s="71"/>
      <c r="DG934" s="71"/>
      <c r="DH934" s="71"/>
      <c r="DI934" s="71"/>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1"/>
      <c r="EI934" s="71"/>
      <c r="EJ934" s="71"/>
      <c r="EK934" s="71"/>
      <c r="EL934" s="71"/>
      <c r="EM934" s="71"/>
      <c r="EN934" s="71"/>
      <c r="EO934" s="71"/>
      <c r="EP934" s="71"/>
      <c r="EQ934" s="71"/>
      <c r="ER934" s="71"/>
      <c r="ES934" s="71"/>
      <c r="ET934" s="71"/>
      <c r="EU934" s="71"/>
      <c r="EV934" s="71"/>
      <c r="EW934" s="71"/>
      <c r="EX934" s="71"/>
      <c r="EY934" s="71"/>
      <c r="EZ934" s="71"/>
      <c r="FA934" s="71"/>
      <c r="FB934" s="71"/>
      <c r="FC934" s="71"/>
      <c r="FD934" s="71"/>
      <c r="FE934" s="71"/>
      <c r="FF934" s="71"/>
      <c r="FG934" s="71"/>
      <c r="FH934" s="71"/>
      <c r="FI934" s="71"/>
      <c r="FJ934" s="71"/>
      <c r="FK934" s="71"/>
      <c r="FL934" s="71"/>
    </row>
    <row r="935" spans="9:168" x14ac:dyDescent="0.2">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98"/>
      <c r="AG935" s="71"/>
      <c r="AH935" s="71"/>
      <c r="AI935" s="71"/>
      <c r="AJ935" s="71"/>
      <c r="AK935" s="71"/>
      <c r="AL935" s="98"/>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71"/>
      <c r="CW935" s="71"/>
      <c r="CX935" s="71"/>
      <c r="CY935" s="71"/>
      <c r="CZ935" s="71"/>
      <c r="DA935" s="71"/>
      <c r="DB935" s="71"/>
      <c r="DC935" s="71"/>
      <c r="DD935" s="71"/>
      <c r="DE935" s="71"/>
      <c r="DF935" s="71"/>
      <c r="DG935" s="71"/>
      <c r="DH935" s="71"/>
      <c r="DI935" s="71"/>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1"/>
      <c r="EI935" s="71"/>
      <c r="EJ935" s="71"/>
      <c r="EK935" s="71"/>
      <c r="EL935" s="71"/>
      <c r="EM935" s="71"/>
      <c r="EN935" s="71"/>
      <c r="EO935" s="71"/>
      <c r="EP935" s="71"/>
      <c r="EQ935" s="71"/>
      <c r="ER935" s="71"/>
      <c r="ES935" s="71"/>
      <c r="ET935" s="71"/>
      <c r="EU935" s="71"/>
      <c r="EV935" s="71"/>
      <c r="EW935" s="71"/>
      <c r="EX935" s="71"/>
      <c r="EY935" s="71"/>
      <c r="EZ935" s="71"/>
      <c r="FA935" s="71"/>
      <c r="FB935" s="71"/>
      <c r="FC935" s="71"/>
      <c r="FD935" s="71"/>
      <c r="FE935" s="71"/>
      <c r="FF935" s="71"/>
      <c r="FG935" s="71"/>
      <c r="FH935" s="71"/>
      <c r="FI935" s="71"/>
      <c r="FJ935" s="71"/>
      <c r="FK935" s="71"/>
      <c r="FL935" s="71"/>
    </row>
    <row r="936" spans="9:168" x14ac:dyDescent="0.2">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98"/>
      <c r="AG936" s="71"/>
      <c r="AH936" s="71"/>
      <c r="AI936" s="71"/>
      <c r="AJ936" s="71"/>
      <c r="AK936" s="71"/>
      <c r="AL936" s="98"/>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71"/>
      <c r="CW936" s="71"/>
      <c r="CX936" s="71"/>
      <c r="CY936" s="71"/>
      <c r="CZ936" s="71"/>
      <c r="DA936" s="71"/>
      <c r="DB936" s="71"/>
      <c r="DC936" s="71"/>
      <c r="DD936" s="71"/>
      <c r="DE936" s="71"/>
      <c r="DF936" s="71"/>
      <c r="DG936" s="71"/>
      <c r="DH936" s="71"/>
      <c r="DI936" s="71"/>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1"/>
      <c r="EI936" s="71"/>
      <c r="EJ936" s="71"/>
      <c r="EK936" s="71"/>
      <c r="EL936" s="71"/>
      <c r="EM936" s="71"/>
      <c r="EN936" s="71"/>
      <c r="EO936" s="71"/>
      <c r="EP936" s="71"/>
      <c r="EQ936" s="71"/>
      <c r="ER936" s="71"/>
      <c r="ES936" s="71"/>
      <c r="ET936" s="71"/>
      <c r="EU936" s="71"/>
      <c r="EV936" s="71"/>
      <c r="EW936" s="71"/>
      <c r="EX936" s="71"/>
      <c r="EY936" s="71"/>
      <c r="EZ936" s="71"/>
      <c r="FA936" s="71"/>
      <c r="FB936" s="71"/>
      <c r="FC936" s="71"/>
      <c r="FD936" s="71"/>
      <c r="FE936" s="71"/>
      <c r="FF936" s="71"/>
      <c r="FG936" s="71"/>
      <c r="FH936" s="71"/>
      <c r="FI936" s="71"/>
      <c r="FJ936" s="71"/>
      <c r="FK936" s="71"/>
      <c r="FL936" s="71"/>
    </row>
    <row r="937" spans="9:168" x14ac:dyDescent="0.2">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98"/>
      <c r="AG937" s="71"/>
      <c r="AH937" s="71"/>
      <c r="AI937" s="71"/>
      <c r="AJ937" s="71"/>
      <c r="AK937" s="71"/>
      <c r="AL937" s="98"/>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71"/>
      <c r="CW937" s="71"/>
      <c r="CX937" s="71"/>
      <c r="CY937" s="71"/>
      <c r="CZ937" s="71"/>
      <c r="DA937" s="71"/>
      <c r="DB937" s="71"/>
      <c r="DC937" s="71"/>
      <c r="DD937" s="71"/>
      <c r="DE937" s="71"/>
      <c r="DF937" s="71"/>
      <c r="DG937" s="71"/>
      <c r="DH937" s="71"/>
      <c r="DI937" s="71"/>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1"/>
      <c r="EI937" s="71"/>
      <c r="EJ937" s="71"/>
      <c r="EK937" s="71"/>
      <c r="EL937" s="71"/>
      <c r="EM937" s="71"/>
      <c r="EN937" s="71"/>
      <c r="EO937" s="71"/>
      <c r="EP937" s="71"/>
      <c r="EQ937" s="71"/>
      <c r="ER937" s="71"/>
      <c r="ES937" s="71"/>
      <c r="ET937" s="71"/>
      <c r="EU937" s="71"/>
      <c r="EV937" s="71"/>
      <c r="EW937" s="71"/>
      <c r="EX937" s="71"/>
      <c r="EY937" s="71"/>
      <c r="EZ937" s="71"/>
      <c r="FA937" s="71"/>
      <c r="FB937" s="71"/>
      <c r="FC937" s="71"/>
      <c r="FD937" s="71"/>
      <c r="FE937" s="71"/>
      <c r="FF937" s="71"/>
      <c r="FG937" s="71"/>
      <c r="FH937" s="71"/>
      <c r="FI937" s="71"/>
      <c r="FJ937" s="71"/>
      <c r="FK937" s="71"/>
      <c r="FL937" s="71"/>
    </row>
    <row r="938" spans="9:168" x14ac:dyDescent="0.2">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98"/>
      <c r="AG938" s="71"/>
      <c r="AH938" s="71"/>
      <c r="AI938" s="71"/>
      <c r="AJ938" s="71"/>
      <c r="AK938" s="71"/>
      <c r="AL938" s="98"/>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71"/>
      <c r="CW938" s="71"/>
      <c r="CX938" s="71"/>
      <c r="CY938" s="71"/>
      <c r="CZ938" s="71"/>
      <c r="DA938" s="71"/>
      <c r="DB938" s="71"/>
      <c r="DC938" s="71"/>
      <c r="DD938" s="71"/>
      <c r="DE938" s="71"/>
      <c r="DF938" s="71"/>
      <c r="DG938" s="71"/>
      <c r="DH938" s="71"/>
      <c r="DI938" s="71"/>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1"/>
      <c r="EI938" s="71"/>
      <c r="EJ938" s="71"/>
      <c r="EK938" s="71"/>
      <c r="EL938" s="71"/>
      <c r="EM938" s="71"/>
      <c r="EN938" s="71"/>
      <c r="EO938" s="71"/>
      <c r="EP938" s="71"/>
      <c r="EQ938" s="71"/>
      <c r="ER938" s="71"/>
      <c r="ES938" s="71"/>
      <c r="ET938" s="71"/>
      <c r="EU938" s="71"/>
      <c r="EV938" s="71"/>
      <c r="EW938" s="71"/>
      <c r="EX938" s="71"/>
      <c r="EY938" s="71"/>
      <c r="EZ938" s="71"/>
      <c r="FA938" s="71"/>
      <c r="FB938" s="71"/>
      <c r="FC938" s="71"/>
      <c r="FD938" s="71"/>
      <c r="FE938" s="71"/>
      <c r="FF938" s="71"/>
      <c r="FG938" s="71"/>
      <c r="FH938" s="71"/>
      <c r="FI938" s="71"/>
      <c r="FJ938" s="71"/>
      <c r="FK938" s="71"/>
      <c r="FL938" s="71"/>
    </row>
    <row r="939" spans="9:168" x14ac:dyDescent="0.2">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98"/>
      <c r="AG939" s="71"/>
      <c r="AH939" s="71"/>
      <c r="AI939" s="71"/>
      <c r="AJ939" s="71"/>
      <c r="AK939" s="71"/>
      <c r="AL939" s="98"/>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71"/>
      <c r="CW939" s="71"/>
      <c r="CX939" s="71"/>
      <c r="CY939" s="71"/>
      <c r="CZ939" s="71"/>
      <c r="DA939" s="71"/>
      <c r="DB939" s="71"/>
      <c r="DC939" s="71"/>
      <c r="DD939" s="71"/>
      <c r="DE939" s="71"/>
      <c r="DF939" s="71"/>
      <c r="DG939" s="71"/>
      <c r="DH939" s="71"/>
      <c r="DI939" s="71"/>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1"/>
      <c r="EI939" s="71"/>
      <c r="EJ939" s="71"/>
      <c r="EK939" s="71"/>
      <c r="EL939" s="71"/>
      <c r="EM939" s="71"/>
      <c r="EN939" s="71"/>
      <c r="EO939" s="71"/>
      <c r="EP939" s="71"/>
      <c r="EQ939" s="71"/>
      <c r="ER939" s="71"/>
      <c r="ES939" s="71"/>
      <c r="ET939" s="71"/>
      <c r="EU939" s="71"/>
      <c r="EV939" s="71"/>
      <c r="EW939" s="71"/>
      <c r="EX939" s="71"/>
      <c r="EY939" s="71"/>
      <c r="EZ939" s="71"/>
      <c r="FA939" s="71"/>
      <c r="FB939" s="71"/>
      <c r="FC939" s="71"/>
      <c r="FD939" s="71"/>
      <c r="FE939" s="71"/>
      <c r="FF939" s="71"/>
      <c r="FG939" s="71"/>
      <c r="FH939" s="71"/>
      <c r="FI939" s="71"/>
      <c r="FJ939" s="71"/>
      <c r="FK939" s="71"/>
      <c r="FL939" s="71"/>
    </row>
    <row r="940" spans="9:168" x14ac:dyDescent="0.2">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98"/>
      <c r="AG940" s="71"/>
      <c r="AH940" s="71"/>
      <c r="AI940" s="71"/>
      <c r="AJ940" s="71"/>
      <c r="AK940" s="71"/>
      <c r="AL940" s="98"/>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71"/>
      <c r="CW940" s="71"/>
      <c r="CX940" s="71"/>
      <c r="CY940" s="71"/>
      <c r="CZ940" s="71"/>
      <c r="DA940" s="71"/>
      <c r="DB940" s="71"/>
      <c r="DC940" s="71"/>
      <c r="DD940" s="71"/>
      <c r="DE940" s="71"/>
      <c r="DF940" s="71"/>
      <c r="DG940" s="71"/>
      <c r="DH940" s="71"/>
      <c r="DI940" s="71"/>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1"/>
      <c r="EI940" s="71"/>
      <c r="EJ940" s="71"/>
      <c r="EK940" s="71"/>
      <c r="EL940" s="71"/>
      <c r="EM940" s="71"/>
      <c r="EN940" s="71"/>
      <c r="EO940" s="71"/>
      <c r="EP940" s="71"/>
      <c r="EQ940" s="71"/>
      <c r="ER940" s="71"/>
      <c r="ES940" s="71"/>
      <c r="ET940" s="71"/>
      <c r="EU940" s="71"/>
      <c r="EV940" s="71"/>
      <c r="EW940" s="71"/>
      <c r="EX940" s="71"/>
      <c r="EY940" s="71"/>
      <c r="EZ940" s="71"/>
      <c r="FA940" s="71"/>
      <c r="FB940" s="71"/>
      <c r="FC940" s="71"/>
      <c r="FD940" s="71"/>
      <c r="FE940" s="71"/>
      <c r="FF940" s="71"/>
      <c r="FG940" s="71"/>
      <c r="FH940" s="71"/>
      <c r="FI940" s="71"/>
      <c r="FJ940" s="71"/>
      <c r="FK940" s="71"/>
      <c r="FL940" s="71"/>
    </row>
    <row r="941" spans="9:168" x14ac:dyDescent="0.2">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98"/>
      <c r="AG941" s="71"/>
      <c r="AH941" s="71"/>
      <c r="AI941" s="71"/>
      <c r="AJ941" s="71"/>
      <c r="AK941" s="71"/>
      <c r="AL941" s="98"/>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71"/>
      <c r="CW941" s="71"/>
      <c r="CX941" s="71"/>
      <c r="CY941" s="71"/>
      <c r="CZ941" s="71"/>
      <c r="DA941" s="71"/>
      <c r="DB941" s="71"/>
      <c r="DC941" s="71"/>
      <c r="DD941" s="71"/>
      <c r="DE941" s="71"/>
      <c r="DF941" s="71"/>
      <c r="DG941" s="71"/>
      <c r="DH941" s="71"/>
      <c r="DI941" s="71"/>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1"/>
      <c r="EI941" s="71"/>
      <c r="EJ941" s="71"/>
      <c r="EK941" s="71"/>
      <c r="EL941" s="71"/>
      <c r="EM941" s="71"/>
      <c r="EN941" s="71"/>
      <c r="EO941" s="71"/>
      <c r="EP941" s="71"/>
      <c r="EQ941" s="71"/>
      <c r="ER941" s="71"/>
      <c r="ES941" s="71"/>
      <c r="ET941" s="71"/>
      <c r="EU941" s="71"/>
      <c r="EV941" s="71"/>
      <c r="EW941" s="71"/>
      <c r="EX941" s="71"/>
      <c r="EY941" s="71"/>
      <c r="EZ941" s="71"/>
      <c r="FA941" s="71"/>
      <c r="FB941" s="71"/>
      <c r="FC941" s="71"/>
      <c r="FD941" s="71"/>
      <c r="FE941" s="71"/>
      <c r="FF941" s="71"/>
      <c r="FG941" s="71"/>
      <c r="FH941" s="71"/>
      <c r="FI941" s="71"/>
      <c r="FJ941" s="71"/>
      <c r="FK941" s="71"/>
      <c r="FL941" s="71"/>
    </row>
    <row r="942" spans="9:168" x14ac:dyDescent="0.2">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98"/>
      <c r="AG942" s="71"/>
      <c r="AH942" s="71"/>
      <c r="AI942" s="71"/>
      <c r="AJ942" s="71"/>
      <c r="AK942" s="71"/>
      <c r="AL942" s="98"/>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71"/>
      <c r="CW942" s="71"/>
      <c r="CX942" s="71"/>
      <c r="CY942" s="71"/>
      <c r="CZ942" s="71"/>
      <c r="DA942" s="71"/>
      <c r="DB942" s="71"/>
      <c r="DC942" s="71"/>
      <c r="DD942" s="71"/>
      <c r="DE942" s="71"/>
      <c r="DF942" s="71"/>
      <c r="DG942" s="71"/>
      <c r="DH942" s="71"/>
      <c r="DI942" s="71"/>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1"/>
      <c r="EI942" s="71"/>
      <c r="EJ942" s="71"/>
      <c r="EK942" s="71"/>
      <c r="EL942" s="71"/>
      <c r="EM942" s="71"/>
      <c r="EN942" s="71"/>
      <c r="EO942" s="71"/>
      <c r="EP942" s="71"/>
      <c r="EQ942" s="71"/>
      <c r="ER942" s="71"/>
      <c r="ES942" s="71"/>
      <c r="ET942" s="71"/>
      <c r="EU942" s="71"/>
      <c r="EV942" s="71"/>
      <c r="EW942" s="71"/>
      <c r="EX942" s="71"/>
      <c r="EY942" s="71"/>
      <c r="EZ942" s="71"/>
      <c r="FA942" s="71"/>
      <c r="FB942" s="71"/>
      <c r="FC942" s="71"/>
      <c r="FD942" s="71"/>
      <c r="FE942" s="71"/>
      <c r="FF942" s="71"/>
      <c r="FG942" s="71"/>
      <c r="FH942" s="71"/>
      <c r="FI942" s="71"/>
      <c r="FJ942" s="71"/>
      <c r="FK942" s="71"/>
      <c r="FL942" s="71"/>
    </row>
    <row r="943" spans="9:168" x14ac:dyDescent="0.2">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98"/>
      <c r="AG943" s="71"/>
      <c r="AH943" s="71"/>
      <c r="AI943" s="71"/>
      <c r="AJ943" s="71"/>
      <c r="AK943" s="71"/>
      <c r="AL943" s="98"/>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71"/>
      <c r="CW943" s="71"/>
      <c r="CX943" s="71"/>
      <c r="CY943" s="71"/>
      <c r="CZ943" s="71"/>
      <c r="DA943" s="71"/>
      <c r="DB943" s="71"/>
      <c r="DC943" s="71"/>
      <c r="DD943" s="71"/>
      <c r="DE943" s="71"/>
      <c r="DF943" s="71"/>
      <c r="DG943" s="71"/>
      <c r="DH943" s="71"/>
      <c r="DI943" s="71"/>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1"/>
      <c r="EI943" s="71"/>
      <c r="EJ943" s="71"/>
      <c r="EK943" s="71"/>
      <c r="EL943" s="71"/>
      <c r="EM943" s="71"/>
      <c r="EN943" s="71"/>
      <c r="EO943" s="71"/>
      <c r="EP943" s="71"/>
      <c r="EQ943" s="71"/>
      <c r="ER943" s="71"/>
      <c r="ES943" s="71"/>
      <c r="ET943" s="71"/>
      <c r="EU943" s="71"/>
      <c r="EV943" s="71"/>
      <c r="EW943" s="71"/>
      <c r="EX943" s="71"/>
      <c r="EY943" s="71"/>
      <c r="EZ943" s="71"/>
      <c r="FA943" s="71"/>
      <c r="FB943" s="71"/>
      <c r="FC943" s="71"/>
      <c r="FD943" s="71"/>
      <c r="FE943" s="71"/>
      <c r="FF943" s="71"/>
      <c r="FG943" s="71"/>
      <c r="FH943" s="71"/>
      <c r="FI943" s="71"/>
      <c r="FJ943" s="71"/>
      <c r="FK943" s="71"/>
      <c r="FL943" s="71"/>
    </row>
    <row r="944" spans="9:168" x14ac:dyDescent="0.2">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98"/>
      <c r="AG944" s="71"/>
      <c r="AH944" s="71"/>
      <c r="AI944" s="71"/>
      <c r="AJ944" s="71"/>
      <c r="AK944" s="71"/>
      <c r="AL944" s="98"/>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71"/>
      <c r="CW944" s="71"/>
      <c r="CX944" s="71"/>
      <c r="CY944" s="71"/>
      <c r="CZ944" s="71"/>
      <c r="DA944" s="71"/>
      <c r="DB944" s="71"/>
      <c r="DC944" s="71"/>
      <c r="DD944" s="71"/>
      <c r="DE944" s="71"/>
      <c r="DF944" s="71"/>
      <c r="DG944" s="71"/>
      <c r="DH944" s="71"/>
      <c r="DI944" s="71"/>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1"/>
      <c r="EI944" s="71"/>
      <c r="EJ944" s="71"/>
      <c r="EK944" s="71"/>
      <c r="EL944" s="71"/>
      <c r="EM944" s="71"/>
      <c r="EN944" s="71"/>
      <c r="EO944" s="71"/>
      <c r="EP944" s="71"/>
      <c r="EQ944" s="71"/>
      <c r="ER944" s="71"/>
      <c r="ES944" s="71"/>
      <c r="ET944" s="71"/>
      <c r="EU944" s="71"/>
      <c r="EV944" s="71"/>
      <c r="EW944" s="71"/>
      <c r="EX944" s="71"/>
      <c r="EY944" s="71"/>
      <c r="EZ944" s="71"/>
      <c r="FA944" s="71"/>
      <c r="FB944" s="71"/>
      <c r="FC944" s="71"/>
      <c r="FD944" s="71"/>
      <c r="FE944" s="71"/>
      <c r="FF944" s="71"/>
      <c r="FG944" s="71"/>
      <c r="FH944" s="71"/>
      <c r="FI944" s="71"/>
      <c r="FJ944" s="71"/>
      <c r="FK944" s="71"/>
      <c r="FL944" s="71"/>
    </row>
    <row r="945" spans="9:168" x14ac:dyDescent="0.2">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98"/>
      <c r="AG945" s="71"/>
      <c r="AH945" s="71"/>
      <c r="AI945" s="71"/>
      <c r="AJ945" s="71"/>
      <c r="AK945" s="71"/>
      <c r="AL945" s="98"/>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71"/>
      <c r="CW945" s="71"/>
      <c r="CX945" s="71"/>
      <c r="CY945" s="71"/>
      <c r="CZ945" s="71"/>
      <c r="DA945" s="71"/>
      <c r="DB945" s="71"/>
      <c r="DC945" s="71"/>
      <c r="DD945" s="71"/>
      <c r="DE945" s="71"/>
      <c r="DF945" s="71"/>
      <c r="DG945" s="71"/>
      <c r="DH945" s="71"/>
      <c r="DI945" s="71"/>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1"/>
      <c r="EI945" s="71"/>
      <c r="EJ945" s="71"/>
      <c r="EK945" s="71"/>
      <c r="EL945" s="71"/>
      <c r="EM945" s="71"/>
      <c r="EN945" s="71"/>
      <c r="EO945" s="71"/>
      <c r="EP945" s="71"/>
      <c r="EQ945" s="71"/>
      <c r="ER945" s="71"/>
      <c r="ES945" s="71"/>
      <c r="ET945" s="71"/>
      <c r="EU945" s="71"/>
      <c r="EV945" s="71"/>
      <c r="EW945" s="71"/>
      <c r="EX945" s="71"/>
      <c r="EY945" s="71"/>
      <c r="EZ945" s="71"/>
      <c r="FA945" s="71"/>
      <c r="FB945" s="71"/>
      <c r="FC945" s="71"/>
      <c r="FD945" s="71"/>
      <c r="FE945" s="71"/>
      <c r="FF945" s="71"/>
      <c r="FG945" s="71"/>
      <c r="FH945" s="71"/>
      <c r="FI945" s="71"/>
      <c r="FJ945" s="71"/>
      <c r="FK945" s="71"/>
      <c r="FL945" s="71"/>
    </row>
    <row r="946" spans="9:168" x14ac:dyDescent="0.2">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98"/>
      <c r="AG946" s="71"/>
      <c r="AH946" s="71"/>
      <c r="AI946" s="71"/>
      <c r="AJ946" s="71"/>
      <c r="AK946" s="71"/>
      <c r="AL946" s="98"/>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71"/>
      <c r="CW946" s="71"/>
      <c r="CX946" s="71"/>
      <c r="CY946" s="71"/>
      <c r="CZ946" s="71"/>
      <c r="DA946" s="71"/>
      <c r="DB946" s="71"/>
      <c r="DC946" s="71"/>
      <c r="DD946" s="71"/>
      <c r="DE946" s="71"/>
      <c r="DF946" s="71"/>
      <c r="DG946" s="71"/>
      <c r="DH946" s="71"/>
      <c r="DI946" s="71"/>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1"/>
      <c r="EI946" s="71"/>
      <c r="EJ946" s="71"/>
      <c r="EK946" s="71"/>
      <c r="EL946" s="71"/>
      <c r="EM946" s="71"/>
      <c r="EN946" s="71"/>
      <c r="EO946" s="71"/>
      <c r="EP946" s="71"/>
      <c r="EQ946" s="71"/>
      <c r="ER946" s="71"/>
      <c r="ES946" s="71"/>
      <c r="ET946" s="71"/>
      <c r="EU946" s="71"/>
      <c r="EV946" s="71"/>
      <c r="EW946" s="71"/>
      <c r="EX946" s="71"/>
      <c r="EY946" s="71"/>
      <c r="EZ946" s="71"/>
      <c r="FA946" s="71"/>
      <c r="FB946" s="71"/>
      <c r="FC946" s="71"/>
      <c r="FD946" s="71"/>
      <c r="FE946" s="71"/>
      <c r="FF946" s="71"/>
      <c r="FG946" s="71"/>
      <c r="FH946" s="71"/>
      <c r="FI946" s="71"/>
      <c r="FJ946" s="71"/>
      <c r="FK946" s="71"/>
      <c r="FL946" s="71"/>
    </row>
    <row r="947" spans="9:168" x14ac:dyDescent="0.2">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98"/>
      <c r="AG947" s="71"/>
      <c r="AH947" s="71"/>
      <c r="AI947" s="71"/>
      <c r="AJ947" s="71"/>
      <c r="AK947" s="71"/>
      <c r="AL947" s="98"/>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71"/>
      <c r="CW947" s="71"/>
      <c r="CX947" s="71"/>
      <c r="CY947" s="71"/>
      <c r="CZ947" s="71"/>
      <c r="DA947" s="71"/>
      <c r="DB947" s="71"/>
      <c r="DC947" s="71"/>
      <c r="DD947" s="71"/>
      <c r="DE947" s="71"/>
      <c r="DF947" s="71"/>
      <c r="DG947" s="71"/>
      <c r="DH947" s="71"/>
      <c r="DI947" s="71"/>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1"/>
      <c r="EI947" s="71"/>
      <c r="EJ947" s="71"/>
      <c r="EK947" s="71"/>
      <c r="EL947" s="71"/>
      <c r="EM947" s="71"/>
      <c r="EN947" s="71"/>
      <c r="EO947" s="71"/>
      <c r="EP947" s="71"/>
      <c r="EQ947" s="71"/>
      <c r="ER947" s="71"/>
      <c r="ES947" s="71"/>
      <c r="ET947" s="71"/>
      <c r="EU947" s="71"/>
      <c r="EV947" s="71"/>
      <c r="EW947" s="71"/>
      <c r="EX947" s="71"/>
      <c r="EY947" s="71"/>
      <c r="EZ947" s="71"/>
      <c r="FA947" s="71"/>
      <c r="FB947" s="71"/>
      <c r="FC947" s="71"/>
      <c r="FD947" s="71"/>
      <c r="FE947" s="71"/>
      <c r="FF947" s="71"/>
      <c r="FG947" s="71"/>
      <c r="FH947" s="71"/>
      <c r="FI947" s="71"/>
      <c r="FJ947" s="71"/>
      <c r="FK947" s="71"/>
      <c r="FL947" s="71"/>
    </row>
    <row r="948" spans="9:168" x14ac:dyDescent="0.2">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98"/>
      <c r="AG948" s="71"/>
      <c r="AH948" s="71"/>
      <c r="AI948" s="71"/>
      <c r="AJ948" s="71"/>
      <c r="AK948" s="71"/>
      <c r="AL948" s="98"/>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71"/>
      <c r="CW948" s="71"/>
      <c r="CX948" s="71"/>
      <c r="CY948" s="71"/>
      <c r="CZ948" s="71"/>
      <c r="DA948" s="71"/>
      <c r="DB948" s="71"/>
      <c r="DC948" s="71"/>
      <c r="DD948" s="71"/>
      <c r="DE948" s="71"/>
      <c r="DF948" s="71"/>
      <c r="DG948" s="71"/>
      <c r="DH948" s="71"/>
      <c r="DI948" s="71"/>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1"/>
      <c r="EI948" s="71"/>
      <c r="EJ948" s="71"/>
      <c r="EK948" s="71"/>
      <c r="EL948" s="71"/>
      <c r="EM948" s="71"/>
      <c r="EN948" s="71"/>
      <c r="EO948" s="71"/>
      <c r="EP948" s="71"/>
      <c r="EQ948" s="71"/>
      <c r="ER948" s="71"/>
      <c r="ES948" s="71"/>
      <c r="ET948" s="71"/>
      <c r="EU948" s="71"/>
      <c r="EV948" s="71"/>
      <c r="EW948" s="71"/>
      <c r="EX948" s="71"/>
      <c r="EY948" s="71"/>
      <c r="EZ948" s="71"/>
      <c r="FA948" s="71"/>
      <c r="FB948" s="71"/>
      <c r="FC948" s="71"/>
      <c r="FD948" s="71"/>
      <c r="FE948" s="71"/>
      <c r="FF948" s="71"/>
      <c r="FG948" s="71"/>
      <c r="FH948" s="71"/>
      <c r="FI948" s="71"/>
      <c r="FJ948" s="71"/>
      <c r="FK948" s="71"/>
      <c r="FL948" s="71"/>
    </row>
    <row r="949" spans="9:168" x14ac:dyDescent="0.2">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98"/>
      <c r="AG949" s="71"/>
      <c r="AH949" s="71"/>
      <c r="AI949" s="71"/>
      <c r="AJ949" s="71"/>
      <c r="AK949" s="71"/>
      <c r="AL949" s="98"/>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71"/>
      <c r="CW949" s="71"/>
      <c r="CX949" s="71"/>
      <c r="CY949" s="71"/>
      <c r="CZ949" s="71"/>
      <c r="DA949" s="71"/>
      <c r="DB949" s="71"/>
      <c r="DC949" s="71"/>
      <c r="DD949" s="71"/>
      <c r="DE949" s="71"/>
      <c r="DF949" s="71"/>
      <c r="DG949" s="71"/>
      <c r="DH949" s="71"/>
      <c r="DI949" s="71"/>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1"/>
      <c r="EI949" s="71"/>
      <c r="EJ949" s="71"/>
      <c r="EK949" s="71"/>
      <c r="EL949" s="71"/>
      <c r="EM949" s="71"/>
      <c r="EN949" s="71"/>
      <c r="EO949" s="71"/>
      <c r="EP949" s="71"/>
      <c r="EQ949" s="71"/>
      <c r="ER949" s="71"/>
      <c r="ES949" s="71"/>
      <c r="ET949" s="71"/>
      <c r="EU949" s="71"/>
      <c r="EV949" s="71"/>
      <c r="EW949" s="71"/>
      <c r="EX949" s="71"/>
      <c r="EY949" s="71"/>
      <c r="EZ949" s="71"/>
      <c r="FA949" s="71"/>
      <c r="FB949" s="71"/>
      <c r="FC949" s="71"/>
      <c r="FD949" s="71"/>
      <c r="FE949" s="71"/>
      <c r="FF949" s="71"/>
      <c r="FG949" s="71"/>
      <c r="FH949" s="71"/>
      <c r="FI949" s="71"/>
      <c r="FJ949" s="71"/>
      <c r="FK949" s="71"/>
      <c r="FL949" s="71"/>
    </row>
    <row r="950" spans="9:168" x14ac:dyDescent="0.2">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98"/>
      <c r="AG950" s="71"/>
      <c r="AH950" s="71"/>
      <c r="AI950" s="71"/>
      <c r="AJ950" s="71"/>
      <c r="AK950" s="71"/>
      <c r="AL950" s="98"/>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71"/>
      <c r="CW950" s="71"/>
      <c r="CX950" s="71"/>
      <c r="CY950" s="71"/>
      <c r="CZ950" s="71"/>
      <c r="DA950" s="71"/>
      <c r="DB950" s="71"/>
      <c r="DC950" s="71"/>
      <c r="DD950" s="71"/>
      <c r="DE950" s="71"/>
      <c r="DF950" s="71"/>
      <c r="DG950" s="71"/>
      <c r="DH950" s="71"/>
      <c r="DI950" s="71"/>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1"/>
      <c r="EI950" s="71"/>
      <c r="EJ950" s="71"/>
      <c r="EK950" s="71"/>
      <c r="EL950" s="71"/>
      <c r="EM950" s="71"/>
      <c r="EN950" s="71"/>
      <c r="EO950" s="71"/>
      <c r="EP950" s="71"/>
      <c r="EQ950" s="71"/>
      <c r="ER950" s="71"/>
      <c r="ES950" s="71"/>
      <c r="ET950" s="71"/>
      <c r="EU950" s="71"/>
      <c r="EV950" s="71"/>
      <c r="EW950" s="71"/>
      <c r="EX950" s="71"/>
      <c r="EY950" s="71"/>
      <c r="EZ950" s="71"/>
      <c r="FA950" s="71"/>
      <c r="FB950" s="71"/>
      <c r="FC950" s="71"/>
      <c r="FD950" s="71"/>
      <c r="FE950" s="71"/>
      <c r="FF950" s="71"/>
      <c r="FG950" s="71"/>
      <c r="FH950" s="71"/>
      <c r="FI950" s="71"/>
      <c r="FJ950" s="71"/>
      <c r="FK950" s="71"/>
      <c r="FL950" s="71"/>
    </row>
    <row r="951" spans="9:168" x14ac:dyDescent="0.2">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98"/>
      <c r="AG951" s="71"/>
      <c r="AH951" s="71"/>
      <c r="AI951" s="71"/>
      <c r="AJ951" s="71"/>
      <c r="AK951" s="71"/>
      <c r="AL951" s="98"/>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71"/>
      <c r="CW951" s="71"/>
      <c r="CX951" s="71"/>
      <c r="CY951" s="71"/>
      <c r="CZ951" s="71"/>
      <c r="DA951" s="71"/>
      <c r="DB951" s="71"/>
      <c r="DC951" s="71"/>
      <c r="DD951" s="71"/>
      <c r="DE951" s="71"/>
      <c r="DF951" s="71"/>
      <c r="DG951" s="71"/>
      <c r="DH951" s="71"/>
      <c r="DI951" s="71"/>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1"/>
      <c r="EJ951" s="71"/>
      <c r="EK951" s="71"/>
      <c r="EL951" s="71"/>
      <c r="EM951" s="71"/>
      <c r="EN951" s="71"/>
      <c r="EO951" s="71"/>
      <c r="EP951" s="71"/>
      <c r="EQ951" s="71"/>
      <c r="ER951" s="71"/>
      <c r="ES951" s="71"/>
      <c r="ET951" s="71"/>
      <c r="EU951" s="71"/>
      <c r="EV951" s="71"/>
      <c r="EW951" s="71"/>
      <c r="EX951" s="71"/>
      <c r="EY951" s="71"/>
      <c r="EZ951" s="71"/>
      <c r="FA951" s="71"/>
      <c r="FB951" s="71"/>
      <c r="FC951" s="71"/>
      <c r="FD951" s="71"/>
      <c r="FE951" s="71"/>
      <c r="FF951" s="71"/>
      <c r="FG951" s="71"/>
      <c r="FH951" s="71"/>
      <c r="FI951" s="71"/>
      <c r="FJ951" s="71"/>
      <c r="FK951" s="71"/>
      <c r="FL951" s="71"/>
    </row>
    <row r="952" spans="9:168" x14ac:dyDescent="0.2">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98"/>
      <c r="AG952" s="71"/>
      <c r="AH952" s="71"/>
      <c r="AI952" s="71"/>
      <c r="AJ952" s="71"/>
      <c r="AK952" s="71"/>
      <c r="AL952" s="98"/>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71"/>
      <c r="CW952" s="71"/>
      <c r="CX952" s="71"/>
      <c r="CY952" s="71"/>
      <c r="CZ952" s="71"/>
      <c r="DA952" s="71"/>
      <c r="DB952" s="71"/>
      <c r="DC952" s="71"/>
      <c r="DD952" s="71"/>
      <c r="DE952" s="71"/>
      <c r="DF952" s="71"/>
      <c r="DG952" s="71"/>
      <c r="DH952" s="71"/>
      <c r="DI952" s="71"/>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1"/>
      <c r="EJ952" s="71"/>
      <c r="EK952" s="71"/>
      <c r="EL952" s="71"/>
      <c r="EM952" s="71"/>
      <c r="EN952" s="71"/>
      <c r="EO952" s="71"/>
      <c r="EP952" s="71"/>
      <c r="EQ952" s="71"/>
      <c r="ER952" s="71"/>
      <c r="ES952" s="71"/>
      <c r="ET952" s="71"/>
      <c r="EU952" s="71"/>
      <c r="EV952" s="71"/>
      <c r="EW952" s="71"/>
      <c r="EX952" s="71"/>
      <c r="EY952" s="71"/>
      <c r="EZ952" s="71"/>
      <c r="FA952" s="71"/>
      <c r="FB952" s="71"/>
      <c r="FC952" s="71"/>
      <c r="FD952" s="71"/>
      <c r="FE952" s="71"/>
      <c r="FF952" s="71"/>
      <c r="FG952" s="71"/>
      <c r="FH952" s="71"/>
      <c r="FI952" s="71"/>
      <c r="FJ952" s="71"/>
      <c r="FK952" s="71"/>
      <c r="FL952" s="71"/>
    </row>
    <row r="953" spans="9:168" x14ac:dyDescent="0.2">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98"/>
      <c r="AG953" s="71"/>
      <c r="AH953" s="71"/>
      <c r="AI953" s="71"/>
      <c r="AJ953" s="71"/>
      <c r="AK953" s="71"/>
      <c r="AL953" s="98"/>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71"/>
      <c r="CW953" s="71"/>
      <c r="CX953" s="71"/>
      <c r="CY953" s="71"/>
      <c r="CZ953" s="71"/>
      <c r="DA953" s="71"/>
      <c r="DB953" s="71"/>
      <c r="DC953" s="71"/>
      <c r="DD953" s="71"/>
      <c r="DE953" s="71"/>
      <c r="DF953" s="71"/>
      <c r="DG953" s="71"/>
      <c r="DH953" s="71"/>
      <c r="DI953" s="71"/>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1"/>
      <c r="EJ953" s="71"/>
      <c r="EK953" s="71"/>
      <c r="EL953" s="71"/>
      <c r="EM953" s="71"/>
      <c r="EN953" s="71"/>
      <c r="EO953" s="71"/>
      <c r="EP953" s="71"/>
      <c r="EQ953" s="71"/>
      <c r="ER953" s="71"/>
      <c r="ES953" s="71"/>
      <c r="ET953" s="71"/>
      <c r="EU953" s="71"/>
      <c r="EV953" s="71"/>
      <c r="EW953" s="71"/>
      <c r="EX953" s="71"/>
      <c r="EY953" s="71"/>
      <c r="EZ953" s="71"/>
      <c r="FA953" s="71"/>
      <c r="FB953" s="71"/>
      <c r="FC953" s="71"/>
      <c r="FD953" s="71"/>
      <c r="FE953" s="71"/>
      <c r="FF953" s="71"/>
      <c r="FG953" s="71"/>
      <c r="FH953" s="71"/>
      <c r="FI953" s="71"/>
      <c r="FJ953" s="71"/>
      <c r="FK953" s="71"/>
      <c r="FL953" s="71"/>
    </row>
    <row r="954" spans="9:168" x14ac:dyDescent="0.2">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98"/>
      <c r="AG954" s="71"/>
      <c r="AH954" s="71"/>
      <c r="AI954" s="71"/>
      <c r="AJ954" s="71"/>
      <c r="AK954" s="71"/>
      <c r="AL954" s="98"/>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71"/>
      <c r="CW954" s="71"/>
      <c r="CX954" s="71"/>
      <c r="CY954" s="71"/>
      <c r="CZ954" s="71"/>
      <c r="DA954" s="71"/>
      <c r="DB954" s="71"/>
      <c r="DC954" s="71"/>
      <c r="DD954" s="71"/>
      <c r="DE954" s="71"/>
      <c r="DF954" s="71"/>
      <c r="DG954" s="71"/>
      <c r="DH954" s="71"/>
      <c r="DI954" s="71"/>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1"/>
      <c r="EJ954" s="71"/>
      <c r="EK954" s="71"/>
      <c r="EL954" s="71"/>
      <c r="EM954" s="71"/>
      <c r="EN954" s="71"/>
      <c r="EO954" s="71"/>
      <c r="EP954" s="71"/>
      <c r="EQ954" s="71"/>
      <c r="ER954" s="71"/>
      <c r="ES954" s="71"/>
      <c r="ET954" s="71"/>
      <c r="EU954" s="71"/>
      <c r="EV954" s="71"/>
      <c r="EW954" s="71"/>
      <c r="EX954" s="71"/>
      <c r="EY954" s="71"/>
      <c r="EZ954" s="71"/>
      <c r="FA954" s="71"/>
      <c r="FB954" s="71"/>
      <c r="FC954" s="71"/>
      <c r="FD954" s="71"/>
      <c r="FE954" s="71"/>
      <c r="FF954" s="71"/>
      <c r="FG954" s="71"/>
      <c r="FH954" s="71"/>
      <c r="FI954" s="71"/>
      <c r="FJ954" s="71"/>
      <c r="FK954" s="71"/>
      <c r="FL954" s="71"/>
    </row>
    <row r="955" spans="9:168" x14ac:dyDescent="0.2">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98"/>
      <c r="AG955" s="71"/>
      <c r="AH955" s="71"/>
      <c r="AI955" s="71"/>
      <c r="AJ955" s="71"/>
      <c r="AK955" s="71"/>
      <c r="AL955" s="98"/>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71"/>
      <c r="CW955" s="71"/>
      <c r="CX955" s="71"/>
      <c r="CY955" s="71"/>
      <c r="CZ955" s="71"/>
      <c r="DA955" s="71"/>
      <c r="DB955" s="71"/>
      <c r="DC955" s="71"/>
      <c r="DD955" s="71"/>
      <c r="DE955" s="71"/>
      <c r="DF955" s="71"/>
      <c r="DG955" s="71"/>
      <c r="DH955" s="71"/>
      <c r="DI955" s="71"/>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1"/>
      <c r="EJ955" s="71"/>
      <c r="EK955" s="71"/>
      <c r="EL955" s="71"/>
      <c r="EM955" s="71"/>
      <c r="EN955" s="71"/>
      <c r="EO955" s="71"/>
      <c r="EP955" s="71"/>
      <c r="EQ955" s="71"/>
      <c r="ER955" s="71"/>
      <c r="ES955" s="71"/>
      <c r="ET955" s="71"/>
      <c r="EU955" s="71"/>
      <c r="EV955" s="71"/>
      <c r="EW955" s="71"/>
      <c r="EX955" s="71"/>
      <c r="EY955" s="71"/>
      <c r="EZ955" s="71"/>
      <c r="FA955" s="71"/>
      <c r="FB955" s="71"/>
      <c r="FC955" s="71"/>
      <c r="FD955" s="71"/>
      <c r="FE955" s="71"/>
      <c r="FF955" s="71"/>
      <c r="FG955" s="71"/>
      <c r="FH955" s="71"/>
      <c r="FI955" s="71"/>
      <c r="FJ955" s="71"/>
      <c r="FK955" s="71"/>
      <c r="FL955" s="71"/>
    </row>
    <row r="956" spans="9:168" x14ac:dyDescent="0.2">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98"/>
      <c r="AG956" s="71"/>
      <c r="AH956" s="71"/>
      <c r="AI956" s="71"/>
      <c r="AJ956" s="71"/>
      <c r="AK956" s="71"/>
      <c r="AL956" s="98"/>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71"/>
      <c r="CW956" s="71"/>
      <c r="CX956" s="71"/>
      <c r="CY956" s="71"/>
      <c r="CZ956" s="71"/>
      <c r="DA956" s="71"/>
      <c r="DB956" s="71"/>
      <c r="DC956" s="71"/>
      <c r="DD956" s="71"/>
      <c r="DE956" s="71"/>
      <c r="DF956" s="71"/>
      <c r="DG956" s="71"/>
      <c r="DH956" s="71"/>
      <c r="DI956" s="71"/>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1"/>
      <c r="EI956" s="71"/>
      <c r="EJ956" s="71"/>
      <c r="EK956" s="71"/>
      <c r="EL956" s="71"/>
      <c r="EM956" s="71"/>
      <c r="EN956" s="71"/>
      <c r="EO956" s="71"/>
      <c r="EP956" s="71"/>
      <c r="EQ956" s="71"/>
      <c r="ER956" s="71"/>
      <c r="ES956" s="71"/>
      <c r="ET956" s="71"/>
      <c r="EU956" s="71"/>
      <c r="EV956" s="71"/>
      <c r="EW956" s="71"/>
      <c r="EX956" s="71"/>
      <c r="EY956" s="71"/>
      <c r="EZ956" s="71"/>
      <c r="FA956" s="71"/>
      <c r="FB956" s="71"/>
      <c r="FC956" s="71"/>
      <c r="FD956" s="71"/>
      <c r="FE956" s="71"/>
      <c r="FF956" s="71"/>
      <c r="FG956" s="71"/>
      <c r="FH956" s="71"/>
      <c r="FI956" s="71"/>
      <c r="FJ956" s="71"/>
      <c r="FK956" s="71"/>
      <c r="FL956" s="71"/>
    </row>
    <row r="957" spans="9:168" x14ac:dyDescent="0.2">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98"/>
      <c r="AG957" s="71"/>
      <c r="AH957" s="71"/>
      <c r="AI957" s="71"/>
      <c r="AJ957" s="71"/>
      <c r="AK957" s="71"/>
      <c r="AL957" s="98"/>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71"/>
      <c r="CW957" s="71"/>
      <c r="CX957" s="71"/>
      <c r="CY957" s="71"/>
      <c r="CZ957" s="71"/>
      <c r="DA957" s="71"/>
      <c r="DB957" s="71"/>
      <c r="DC957" s="71"/>
      <c r="DD957" s="71"/>
      <c r="DE957" s="71"/>
      <c r="DF957" s="71"/>
      <c r="DG957" s="71"/>
      <c r="DH957" s="71"/>
      <c r="DI957" s="71"/>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1"/>
      <c r="EI957" s="71"/>
      <c r="EJ957" s="71"/>
      <c r="EK957" s="71"/>
      <c r="EL957" s="71"/>
      <c r="EM957" s="71"/>
      <c r="EN957" s="71"/>
      <c r="EO957" s="71"/>
      <c r="EP957" s="71"/>
      <c r="EQ957" s="71"/>
      <c r="ER957" s="71"/>
      <c r="ES957" s="71"/>
      <c r="ET957" s="71"/>
      <c r="EU957" s="71"/>
      <c r="EV957" s="71"/>
      <c r="EW957" s="71"/>
      <c r="EX957" s="71"/>
      <c r="EY957" s="71"/>
      <c r="EZ957" s="71"/>
      <c r="FA957" s="71"/>
      <c r="FB957" s="71"/>
      <c r="FC957" s="71"/>
      <c r="FD957" s="71"/>
      <c r="FE957" s="71"/>
      <c r="FF957" s="71"/>
      <c r="FG957" s="71"/>
      <c r="FH957" s="71"/>
      <c r="FI957" s="71"/>
      <c r="FJ957" s="71"/>
      <c r="FK957" s="71"/>
      <c r="FL957" s="71"/>
    </row>
    <row r="958" spans="9:168" x14ac:dyDescent="0.2">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98"/>
      <c r="AG958" s="71"/>
      <c r="AH958" s="71"/>
      <c r="AI958" s="71"/>
      <c r="AJ958" s="71"/>
      <c r="AK958" s="71"/>
      <c r="AL958" s="98"/>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71"/>
      <c r="CW958" s="71"/>
      <c r="CX958" s="71"/>
      <c r="CY958" s="71"/>
      <c r="CZ958" s="71"/>
      <c r="DA958" s="71"/>
      <c r="DB958" s="71"/>
      <c r="DC958" s="71"/>
      <c r="DD958" s="71"/>
      <c r="DE958" s="71"/>
      <c r="DF958" s="71"/>
      <c r="DG958" s="71"/>
      <c r="DH958" s="71"/>
      <c r="DI958" s="71"/>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1"/>
      <c r="EI958" s="71"/>
      <c r="EJ958" s="71"/>
      <c r="EK958" s="71"/>
      <c r="EL958" s="71"/>
      <c r="EM958" s="71"/>
      <c r="EN958" s="71"/>
      <c r="EO958" s="71"/>
      <c r="EP958" s="71"/>
      <c r="EQ958" s="71"/>
      <c r="ER958" s="71"/>
      <c r="ES958" s="71"/>
      <c r="ET958" s="71"/>
      <c r="EU958" s="71"/>
      <c r="EV958" s="71"/>
      <c r="EW958" s="71"/>
      <c r="EX958" s="71"/>
      <c r="EY958" s="71"/>
      <c r="EZ958" s="71"/>
      <c r="FA958" s="71"/>
      <c r="FB958" s="71"/>
      <c r="FC958" s="71"/>
      <c r="FD958" s="71"/>
      <c r="FE958" s="71"/>
      <c r="FF958" s="71"/>
      <c r="FG958" s="71"/>
      <c r="FH958" s="71"/>
      <c r="FI958" s="71"/>
      <c r="FJ958" s="71"/>
      <c r="FK958" s="71"/>
      <c r="FL958" s="71"/>
    </row>
    <row r="959" spans="9:168" x14ac:dyDescent="0.2">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98"/>
      <c r="AG959" s="71"/>
      <c r="AH959" s="71"/>
      <c r="AI959" s="71"/>
      <c r="AJ959" s="71"/>
      <c r="AK959" s="71"/>
      <c r="AL959" s="98"/>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71"/>
      <c r="CW959" s="71"/>
      <c r="CX959" s="71"/>
      <c r="CY959" s="71"/>
      <c r="CZ959" s="71"/>
      <c r="DA959" s="71"/>
      <c r="DB959" s="71"/>
      <c r="DC959" s="71"/>
      <c r="DD959" s="71"/>
      <c r="DE959" s="71"/>
      <c r="DF959" s="71"/>
      <c r="DG959" s="71"/>
      <c r="DH959" s="71"/>
      <c r="DI959" s="71"/>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1"/>
      <c r="EJ959" s="71"/>
      <c r="EK959" s="71"/>
      <c r="EL959" s="71"/>
      <c r="EM959" s="71"/>
      <c r="EN959" s="71"/>
      <c r="EO959" s="71"/>
      <c r="EP959" s="71"/>
      <c r="EQ959" s="71"/>
      <c r="ER959" s="71"/>
      <c r="ES959" s="71"/>
      <c r="ET959" s="71"/>
      <c r="EU959" s="71"/>
      <c r="EV959" s="71"/>
      <c r="EW959" s="71"/>
      <c r="EX959" s="71"/>
      <c r="EY959" s="71"/>
      <c r="EZ959" s="71"/>
      <c r="FA959" s="71"/>
      <c r="FB959" s="71"/>
      <c r="FC959" s="71"/>
      <c r="FD959" s="71"/>
      <c r="FE959" s="71"/>
      <c r="FF959" s="71"/>
      <c r="FG959" s="71"/>
      <c r="FH959" s="71"/>
      <c r="FI959" s="71"/>
      <c r="FJ959" s="71"/>
      <c r="FK959" s="71"/>
      <c r="FL959" s="71"/>
    </row>
    <row r="960" spans="9:168" x14ac:dyDescent="0.2">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98"/>
      <c r="AG960" s="71"/>
      <c r="AH960" s="71"/>
      <c r="AI960" s="71"/>
      <c r="AJ960" s="71"/>
      <c r="AK960" s="71"/>
      <c r="AL960" s="98"/>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71"/>
      <c r="CW960" s="71"/>
      <c r="CX960" s="71"/>
      <c r="CY960" s="71"/>
      <c r="CZ960" s="71"/>
      <c r="DA960" s="71"/>
      <c r="DB960" s="71"/>
      <c r="DC960" s="71"/>
      <c r="DD960" s="71"/>
      <c r="DE960" s="71"/>
      <c r="DF960" s="71"/>
      <c r="DG960" s="71"/>
      <c r="DH960" s="71"/>
      <c r="DI960" s="71"/>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1"/>
      <c r="EJ960" s="71"/>
      <c r="EK960" s="71"/>
      <c r="EL960" s="71"/>
      <c r="EM960" s="71"/>
      <c r="EN960" s="71"/>
      <c r="EO960" s="71"/>
      <c r="EP960" s="71"/>
      <c r="EQ960" s="71"/>
      <c r="ER960" s="71"/>
      <c r="ES960" s="71"/>
      <c r="ET960" s="71"/>
      <c r="EU960" s="71"/>
      <c r="EV960" s="71"/>
      <c r="EW960" s="71"/>
      <c r="EX960" s="71"/>
      <c r="EY960" s="71"/>
      <c r="EZ960" s="71"/>
      <c r="FA960" s="71"/>
      <c r="FB960" s="71"/>
      <c r="FC960" s="71"/>
      <c r="FD960" s="71"/>
      <c r="FE960" s="71"/>
      <c r="FF960" s="71"/>
      <c r="FG960" s="71"/>
      <c r="FH960" s="71"/>
      <c r="FI960" s="71"/>
      <c r="FJ960" s="71"/>
      <c r="FK960" s="71"/>
      <c r="FL960" s="71"/>
    </row>
    <row r="961" spans="9:168" x14ac:dyDescent="0.2">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98"/>
      <c r="AG961" s="71"/>
      <c r="AH961" s="71"/>
      <c r="AI961" s="71"/>
      <c r="AJ961" s="71"/>
      <c r="AK961" s="71"/>
      <c r="AL961" s="98"/>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71"/>
      <c r="CW961" s="71"/>
      <c r="CX961" s="71"/>
      <c r="CY961" s="71"/>
      <c r="CZ961" s="71"/>
      <c r="DA961" s="71"/>
      <c r="DB961" s="71"/>
      <c r="DC961" s="71"/>
      <c r="DD961" s="71"/>
      <c r="DE961" s="71"/>
      <c r="DF961" s="71"/>
      <c r="DG961" s="71"/>
      <c r="DH961" s="71"/>
      <c r="DI961" s="71"/>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1"/>
      <c r="EJ961" s="71"/>
      <c r="EK961" s="71"/>
      <c r="EL961" s="71"/>
      <c r="EM961" s="71"/>
      <c r="EN961" s="71"/>
      <c r="EO961" s="71"/>
      <c r="EP961" s="71"/>
      <c r="EQ961" s="71"/>
      <c r="ER961" s="71"/>
      <c r="ES961" s="71"/>
      <c r="ET961" s="71"/>
      <c r="EU961" s="71"/>
      <c r="EV961" s="71"/>
      <c r="EW961" s="71"/>
      <c r="EX961" s="71"/>
      <c r="EY961" s="71"/>
      <c r="EZ961" s="71"/>
      <c r="FA961" s="71"/>
      <c r="FB961" s="71"/>
      <c r="FC961" s="71"/>
      <c r="FD961" s="71"/>
      <c r="FE961" s="71"/>
      <c r="FF961" s="71"/>
      <c r="FG961" s="71"/>
      <c r="FH961" s="71"/>
      <c r="FI961" s="71"/>
      <c r="FJ961" s="71"/>
      <c r="FK961" s="71"/>
      <c r="FL961" s="71"/>
    </row>
    <row r="962" spans="9:168" x14ac:dyDescent="0.2">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98"/>
      <c r="AG962" s="71"/>
      <c r="AH962" s="71"/>
      <c r="AI962" s="71"/>
      <c r="AJ962" s="71"/>
      <c r="AK962" s="71"/>
      <c r="AL962" s="98"/>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71"/>
      <c r="CW962" s="71"/>
      <c r="CX962" s="71"/>
      <c r="CY962" s="71"/>
      <c r="CZ962" s="71"/>
      <c r="DA962" s="71"/>
      <c r="DB962" s="71"/>
      <c r="DC962" s="71"/>
      <c r="DD962" s="71"/>
      <c r="DE962" s="71"/>
      <c r="DF962" s="71"/>
      <c r="DG962" s="71"/>
      <c r="DH962" s="71"/>
      <c r="DI962" s="71"/>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1"/>
      <c r="EJ962" s="71"/>
      <c r="EK962" s="71"/>
      <c r="EL962" s="71"/>
      <c r="EM962" s="71"/>
      <c r="EN962" s="71"/>
      <c r="EO962" s="71"/>
      <c r="EP962" s="71"/>
      <c r="EQ962" s="71"/>
      <c r="ER962" s="71"/>
      <c r="ES962" s="71"/>
      <c r="ET962" s="71"/>
      <c r="EU962" s="71"/>
      <c r="EV962" s="71"/>
      <c r="EW962" s="71"/>
      <c r="EX962" s="71"/>
      <c r="EY962" s="71"/>
      <c r="EZ962" s="71"/>
      <c r="FA962" s="71"/>
      <c r="FB962" s="71"/>
      <c r="FC962" s="71"/>
      <c r="FD962" s="71"/>
      <c r="FE962" s="71"/>
      <c r="FF962" s="71"/>
      <c r="FG962" s="71"/>
      <c r="FH962" s="71"/>
      <c r="FI962" s="71"/>
      <c r="FJ962" s="71"/>
      <c r="FK962" s="71"/>
      <c r="FL962" s="71"/>
    </row>
    <row r="963" spans="9:168" x14ac:dyDescent="0.2">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98"/>
      <c r="AG963" s="71"/>
      <c r="AH963" s="71"/>
      <c r="AI963" s="71"/>
      <c r="AJ963" s="71"/>
      <c r="AK963" s="71"/>
      <c r="AL963" s="98"/>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71"/>
      <c r="CW963" s="71"/>
      <c r="CX963" s="71"/>
      <c r="CY963" s="71"/>
      <c r="CZ963" s="71"/>
      <c r="DA963" s="71"/>
      <c r="DB963" s="71"/>
      <c r="DC963" s="71"/>
      <c r="DD963" s="71"/>
      <c r="DE963" s="71"/>
      <c r="DF963" s="71"/>
      <c r="DG963" s="71"/>
      <c r="DH963" s="71"/>
      <c r="DI963" s="71"/>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1"/>
      <c r="EJ963" s="71"/>
      <c r="EK963" s="71"/>
      <c r="EL963" s="71"/>
      <c r="EM963" s="71"/>
      <c r="EN963" s="71"/>
      <c r="EO963" s="71"/>
      <c r="EP963" s="71"/>
      <c r="EQ963" s="71"/>
      <c r="ER963" s="71"/>
      <c r="ES963" s="71"/>
      <c r="ET963" s="71"/>
      <c r="EU963" s="71"/>
      <c r="EV963" s="71"/>
      <c r="EW963" s="71"/>
      <c r="EX963" s="71"/>
      <c r="EY963" s="71"/>
      <c r="EZ963" s="71"/>
      <c r="FA963" s="71"/>
      <c r="FB963" s="71"/>
      <c r="FC963" s="71"/>
      <c r="FD963" s="71"/>
      <c r="FE963" s="71"/>
      <c r="FF963" s="71"/>
      <c r="FG963" s="71"/>
      <c r="FH963" s="71"/>
      <c r="FI963" s="71"/>
      <c r="FJ963" s="71"/>
      <c r="FK963" s="71"/>
      <c r="FL963" s="71"/>
    </row>
    <row r="964" spans="9:168" x14ac:dyDescent="0.2">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98"/>
      <c r="AG964" s="71"/>
      <c r="AH964" s="71"/>
      <c r="AI964" s="71"/>
      <c r="AJ964" s="71"/>
      <c r="AK964" s="71"/>
      <c r="AL964" s="98"/>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row>
    <row r="965" spans="9:168" x14ac:dyDescent="0.2">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98"/>
      <c r="AG965" s="71"/>
      <c r="AH965" s="71"/>
      <c r="AI965" s="71"/>
      <c r="AJ965" s="71"/>
      <c r="AK965" s="71"/>
      <c r="AL965" s="98"/>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71"/>
      <c r="CW965" s="71"/>
      <c r="CX965" s="71"/>
      <c r="CY965" s="71"/>
      <c r="CZ965" s="71"/>
      <c r="DA965" s="71"/>
      <c r="DB965" s="71"/>
      <c r="DC965" s="71"/>
      <c r="DD965" s="71"/>
      <c r="DE965" s="71"/>
      <c r="DF965" s="71"/>
      <c r="DG965" s="71"/>
      <c r="DH965" s="71"/>
      <c r="DI965" s="71"/>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1"/>
      <c r="EJ965" s="71"/>
      <c r="EK965" s="71"/>
      <c r="EL965" s="71"/>
      <c r="EM965" s="71"/>
      <c r="EN965" s="71"/>
      <c r="EO965" s="71"/>
      <c r="EP965" s="71"/>
      <c r="EQ965" s="71"/>
      <c r="ER965" s="71"/>
      <c r="ES965" s="71"/>
      <c r="ET965" s="71"/>
      <c r="EU965" s="71"/>
      <c r="EV965" s="71"/>
      <c r="EW965" s="71"/>
      <c r="EX965" s="71"/>
      <c r="EY965" s="71"/>
      <c r="EZ965" s="71"/>
      <c r="FA965" s="71"/>
      <c r="FB965" s="71"/>
      <c r="FC965" s="71"/>
      <c r="FD965" s="71"/>
      <c r="FE965" s="71"/>
      <c r="FF965" s="71"/>
      <c r="FG965" s="71"/>
      <c r="FH965" s="71"/>
      <c r="FI965" s="71"/>
      <c r="FJ965" s="71"/>
      <c r="FK965" s="71"/>
      <c r="FL965" s="71"/>
    </row>
    <row r="966" spans="9:168" x14ac:dyDescent="0.2">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98"/>
      <c r="AG966" s="71"/>
      <c r="AH966" s="71"/>
      <c r="AI966" s="71"/>
      <c r="AJ966" s="71"/>
      <c r="AK966" s="71"/>
      <c r="AL966" s="98"/>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71"/>
      <c r="CW966" s="71"/>
      <c r="CX966" s="71"/>
      <c r="CY966" s="71"/>
      <c r="CZ966" s="71"/>
      <c r="DA966" s="71"/>
      <c r="DB966" s="71"/>
      <c r="DC966" s="71"/>
      <c r="DD966" s="71"/>
      <c r="DE966" s="71"/>
      <c r="DF966" s="71"/>
      <c r="DG966" s="71"/>
      <c r="DH966" s="71"/>
      <c r="DI966" s="71"/>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1"/>
      <c r="EJ966" s="71"/>
      <c r="EK966" s="71"/>
      <c r="EL966" s="71"/>
      <c r="EM966" s="71"/>
      <c r="EN966" s="71"/>
      <c r="EO966" s="71"/>
      <c r="EP966" s="71"/>
      <c r="EQ966" s="71"/>
      <c r="ER966" s="71"/>
      <c r="ES966" s="71"/>
      <c r="ET966" s="71"/>
      <c r="EU966" s="71"/>
      <c r="EV966" s="71"/>
      <c r="EW966" s="71"/>
      <c r="EX966" s="71"/>
      <c r="EY966" s="71"/>
      <c r="EZ966" s="71"/>
      <c r="FA966" s="71"/>
      <c r="FB966" s="71"/>
      <c r="FC966" s="71"/>
      <c r="FD966" s="71"/>
      <c r="FE966" s="71"/>
      <c r="FF966" s="71"/>
      <c r="FG966" s="71"/>
      <c r="FH966" s="71"/>
      <c r="FI966" s="71"/>
      <c r="FJ966" s="71"/>
      <c r="FK966" s="71"/>
      <c r="FL966" s="71"/>
    </row>
    <row r="967" spans="9:168" x14ac:dyDescent="0.2">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98"/>
      <c r="AG967" s="71"/>
      <c r="AH967" s="71"/>
      <c r="AI967" s="71"/>
      <c r="AJ967" s="71"/>
      <c r="AK967" s="71"/>
      <c r="AL967" s="98"/>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row>
    <row r="968" spans="9:168" x14ac:dyDescent="0.2">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98"/>
      <c r="AG968" s="71"/>
      <c r="AH968" s="71"/>
      <c r="AI968" s="71"/>
      <c r="AJ968" s="71"/>
      <c r="AK968" s="71"/>
      <c r="AL968" s="98"/>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71"/>
      <c r="CW968" s="71"/>
      <c r="CX968" s="71"/>
      <c r="CY968" s="71"/>
      <c r="CZ968" s="71"/>
      <c r="DA968" s="71"/>
      <c r="DB968" s="71"/>
      <c r="DC968" s="71"/>
      <c r="DD968" s="71"/>
      <c r="DE968" s="71"/>
      <c r="DF968" s="71"/>
      <c r="DG968" s="71"/>
      <c r="DH968" s="71"/>
      <c r="DI968" s="71"/>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1"/>
      <c r="EJ968" s="71"/>
      <c r="EK968" s="71"/>
      <c r="EL968" s="71"/>
      <c r="EM968" s="71"/>
      <c r="EN968" s="71"/>
      <c r="EO968" s="71"/>
      <c r="EP968" s="71"/>
      <c r="EQ968" s="71"/>
      <c r="ER968" s="71"/>
      <c r="ES968" s="71"/>
      <c r="ET968" s="71"/>
      <c r="EU968" s="71"/>
      <c r="EV968" s="71"/>
      <c r="EW968" s="71"/>
      <c r="EX968" s="71"/>
      <c r="EY968" s="71"/>
      <c r="EZ968" s="71"/>
      <c r="FA968" s="71"/>
      <c r="FB968" s="71"/>
      <c r="FC968" s="71"/>
      <c r="FD968" s="71"/>
      <c r="FE968" s="71"/>
      <c r="FF968" s="71"/>
      <c r="FG968" s="71"/>
      <c r="FH968" s="71"/>
      <c r="FI968" s="71"/>
      <c r="FJ968" s="71"/>
      <c r="FK968" s="71"/>
      <c r="FL968" s="71"/>
    </row>
    <row r="969" spans="9:168" x14ac:dyDescent="0.2">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98"/>
      <c r="AG969" s="71"/>
      <c r="AH969" s="71"/>
      <c r="AI969" s="71"/>
      <c r="AJ969" s="71"/>
      <c r="AK969" s="71"/>
      <c r="AL969" s="98"/>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71"/>
      <c r="CW969" s="71"/>
      <c r="CX969" s="71"/>
      <c r="CY969" s="71"/>
      <c r="CZ969" s="71"/>
      <c r="DA969" s="71"/>
      <c r="DB969" s="71"/>
      <c r="DC969" s="71"/>
      <c r="DD969" s="71"/>
      <c r="DE969" s="71"/>
      <c r="DF969" s="71"/>
      <c r="DG969" s="71"/>
      <c r="DH969" s="71"/>
      <c r="DI969" s="71"/>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1"/>
      <c r="EJ969" s="71"/>
      <c r="EK969" s="71"/>
      <c r="EL969" s="71"/>
      <c r="EM969" s="71"/>
      <c r="EN969" s="71"/>
      <c r="EO969" s="71"/>
      <c r="EP969" s="71"/>
      <c r="EQ969" s="71"/>
      <c r="ER969" s="71"/>
      <c r="ES969" s="71"/>
      <c r="ET969" s="71"/>
      <c r="EU969" s="71"/>
      <c r="EV969" s="71"/>
      <c r="EW969" s="71"/>
      <c r="EX969" s="71"/>
      <c r="EY969" s="71"/>
      <c r="EZ969" s="71"/>
      <c r="FA969" s="71"/>
      <c r="FB969" s="71"/>
      <c r="FC969" s="71"/>
      <c r="FD969" s="71"/>
      <c r="FE969" s="71"/>
      <c r="FF969" s="71"/>
      <c r="FG969" s="71"/>
      <c r="FH969" s="71"/>
      <c r="FI969" s="71"/>
      <c r="FJ969" s="71"/>
      <c r="FK969" s="71"/>
      <c r="FL969" s="71"/>
    </row>
    <row r="970" spans="9:168" x14ac:dyDescent="0.2">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98"/>
      <c r="AG970" s="71"/>
      <c r="AH970" s="71"/>
      <c r="AI970" s="71"/>
      <c r="AJ970" s="71"/>
      <c r="AK970" s="71"/>
      <c r="AL970" s="98"/>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71"/>
      <c r="CW970" s="71"/>
      <c r="CX970" s="71"/>
      <c r="CY970" s="71"/>
      <c r="CZ970" s="71"/>
      <c r="DA970" s="71"/>
      <c r="DB970" s="71"/>
      <c r="DC970" s="71"/>
      <c r="DD970" s="71"/>
      <c r="DE970" s="71"/>
      <c r="DF970" s="71"/>
      <c r="DG970" s="71"/>
      <c r="DH970" s="71"/>
      <c r="DI970" s="71"/>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1"/>
      <c r="EJ970" s="71"/>
      <c r="EK970" s="71"/>
      <c r="EL970" s="71"/>
      <c r="EM970" s="71"/>
      <c r="EN970" s="71"/>
      <c r="EO970" s="71"/>
      <c r="EP970" s="71"/>
      <c r="EQ970" s="71"/>
      <c r="ER970" s="71"/>
      <c r="ES970" s="71"/>
      <c r="ET970" s="71"/>
      <c r="EU970" s="71"/>
      <c r="EV970" s="71"/>
      <c r="EW970" s="71"/>
      <c r="EX970" s="71"/>
      <c r="EY970" s="71"/>
      <c r="EZ970" s="71"/>
      <c r="FA970" s="71"/>
      <c r="FB970" s="71"/>
      <c r="FC970" s="71"/>
      <c r="FD970" s="71"/>
      <c r="FE970" s="71"/>
      <c r="FF970" s="71"/>
      <c r="FG970" s="71"/>
      <c r="FH970" s="71"/>
      <c r="FI970" s="71"/>
      <c r="FJ970" s="71"/>
      <c r="FK970" s="71"/>
      <c r="FL970" s="71"/>
    </row>
    <row r="971" spans="9:168" x14ac:dyDescent="0.2">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98"/>
      <c r="AG971" s="71"/>
      <c r="AH971" s="71"/>
      <c r="AI971" s="71"/>
      <c r="AJ971" s="71"/>
      <c r="AK971" s="71"/>
      <c r="AL971" s="98"/>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71"/>
      <c r="CW971" s="71"/>
      <c r="CX971" s="71"/>
      <c r="CY971" s="71"/>
      <c r="CZ971" s="71"/>
      <c r="DA971" s="71"/>
      <c r="DB971" s="71"/>
      <c r="DC971" s="71"/>
      <c r="DD971" s="71"/>
      <c r="DE971" s="71"/>
      <c r="DF971" s="71"/>
      <c r="DG971" s="71"/>
      <c r="DH971" s="71"/>
      <c r="DI971" s="71"/>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1"/>
      <c r="EJ971" s="71"/>
      <c r="EK971" s="71"/>
      <c r="EL971" s="71"/>
      <c r="EM971" s="71"/>
      <c r="EN971" s="71"/>
      <c r="EO971" s="71"/>
      <c r="EP971" s="71"/>
      <c r="EQ971" s="71"/>
      <c r="ER971" s="71"/>
      <c r="ES971" s="71"/>
      <c r="ET971" s="71"/>
      <c r="EU971" s="71"/>
      <c r="EV971" s="71"/>
      <c r="EW971" s="71"/>
      <c r="EX971" s="71"/>
      <c r="EY971" s="71"/>
      <c r="EZ971" s="71"/>
      <c r="FA971" s="71"/>
      <c r="FB971" s="71"/>
      <c r="FC971" s="71"/>
      <c r="FD971" s="71"/>
      <c r="FE971" s="71"/>
      <c r="FF971" s="71"/>
      <c r="FG971" s="71"/>
      <c r="FH971" s="71"/>
      <c r="FI971" s="71"/>
      <c r="FJ971" s="71"/>
      <c r="FK971" s="71"/>
      <c r="FL971" s="71"/>
    </row>
    <row r="972" spans="9:168" x14ac:dyDescent="0.2">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98"/>
      <c r="AG972" s="71"/>
      <c r="AH972" s="71"/>
      <c r="AI972" s="71"/>
      <c r="AJ972" s="71"/>
      <c r="AK972" s="71"/>
      <c r="AL972" s="98"/>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71"/>
      <c r="CW972" s="71"/>
      <c r="CX972" s="71"/>
      <c r="CY972" s="71"/>
      <c r="CZ972" s="71"/>
      <c r="DA972" s="71"/>
      <c r="DB972" s="71"/>
      <c r="DC972" s="71"/>
      <c r="DD972" s="71"/>
      <c r="DE972" s="71"/>
      <c r="DF972" s="71"/>
      <c r="DG972" s="71"/>
      <c r="DH972" s="71"/>
      <c r="DI972" s="71"/>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1"/>
      <c r="EI972" s="71"/>
      <c r="EJ972" s="71"/>
      <c r="EK972" s="71"/>
      <c r="EL972" s="71"/>
      <c r="EM972" s="71"/>
      <c r="EN972" s="71"/>
      <c r="EO972" s="71"/>
      <c r="EP972" s="71"/>
      <c r="EQ972" s="71"/>
      <c r="ER972" s="71"/>
      <c r="ES972" s="71"/>
      <c r="ET972" s="71"/>
      <c r="EU972" s="71"/>
      <c r="EV972" s="71"/>
      <c r="EW972" s="71"/>
      <c r="EX972" s="71"/>
      <c r="EY972" s="71"/>
      <c r="EZ972" s="71"/>
      <c r="FA972" s="71"/>
      <c r="FB972" s="71"/>
      <c r="FC972" s="71"/>
      <c r="FD972" s="71"/>
      <c r="FE972" s="71"/>
      <c r="FF972" s="71"/>
      <c r="FG972" s="71"/>
      <c r="FH972" s="71"/>
      <c r="FI972" s="71"/>
      <c r="FJ972" s="71"/>
      <c r="FK972" s="71"/>
      <c r="FL972" s="71"/>
    </row>
    <row r="973" spans="9:168" x14ac:dyDescent="0.2">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98"/>
      <c r="AG973" s="71"/>
      <c r="AH973" s="71"/>
      <c r="AI973" s="71"/>
      <c r="AJ973" s="71"/>
      <c r="AK973" s="71"/>
      <c r="AL973" s="98"/>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71"/>
      <c r="CW973" s="71"/>
      <c r="CX973" s="71"/>
      <c r="CY973" s="71"/>
      <c r="CZ973" s="71"/>
      <c r="DA973" s="71"/>
      <c r="DB973" s="71"/>
      <c r="DC973" s="71"/>
      <c r="DD973" s="71"/>
      <c r="DE973" s="71"/>
      <c r="DF973" s="71"/>
      <c r="DG973" s="71"/>
      <c r="DH973" s="71"/>
      <c r="DI973" s="71"/>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1"/>
      <c r="EI973" s="71"/>
      <c r="EJ973" s="71"/>
      <c r="EK973" s="71"/>
      <c r="EL973" s="71"/>
      <c r="EM973" s="71"/>
      <c r="EN973" s="71"/>
      <c r="EO973" s="71"/>
      <c r="EP973" s="71"/>
      <c r="EQ973" s="71"/>
      <c r="ER973" s="71"/>
      <c r="ES973" s="71"/>
      <c r="ET973" s="71"/>
      <c r="EU973" s="71"/>
      <c r="EV973" s="71"/>
      <c r="EW973" s="71"/>
      <c r="EX973" s="71"/>
      <c r="EY973" s="71"/>
      <c r="EZ973" s="71"/>
      <c r="FA973" s="71"/>
      <c r="FB973" s="71"/>
      <c r="FC973" s="71"/>
      <c r="FD973" s="71"/>
      <c r="FE973" s="71"/>
      <c r="FF973" s="71"/>
      <c r="FG973" s="71"/>
      <c r="FH973" s="71"/>
      <c r="FI973" s="71"/>
      <c r="FJ973" s="71"/>
      <c r="FK973" s="71"/>
      <c r="FL973" s="71"/>
    </row>
    <row r="974" spans="9:168" x14ac:dyDescent="0.2">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98"/>
      <c r="AG974" s="71"/>
      <c r="AH974" s="71"/>
      <c r="AI974" s="71"/>
      <c r="AJ974" s="71"/>
      <c r="AK974" s="71"/>
      <c r="AL974" s="98"/>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71"/>
      <c r="CW974" s="71"/>
      <c r="CX974" s="71"/>
      <c r="CY974" s="71"/>
      <c r="CZ974" s="71"/>
      <c r="DA974" s="71"/>
      <c r="DB974" s="71"/>
      <c r="DC974" s="71"/>
      <c r="DD974" s="71"/>
      <c r="DE974" s="71"/>
      <c r="DF974" s="71"/>
      <c r="DG974" s="71"/>
      <c r="DH974" s="71"/>
      <c r="DI974" s="71"/>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1"/>
      <c r="EI974" s="71"/>
      <c r="EJ974" s="71"/>
      <c r="EK974" s="71"/>
      <c r="EL974" s="71"/>
      <c r="EM974" s="71"/>
      <c r="EN974" s="71"/>
      <c r="EO974" s="71"/>
      <c r="EP974" s="71"/>
      <c r="EQ974" s="71"/>
      <c r="ER974" s="71"/>
      <c r="ES974" s="71"/>
      <c r="ET974" s="71"/>
      <c r="EU974" s="71"/>
      <c r="EV974" s="71"/>
      <c r="EW974" s="71"/>
      <c r="EX974" s="71"/>
      <c r="EY974" s="71"/>
      <c r="EZ974" s="71"/>
      <c r="FA974" s="71"/>
      <c r="FB974" s="71"/>
      <c r="FC974" s="71"/>
      <c r="FD974" s="71"/>
      <c r="FE974" s="71"/>
      <c r="FF974" s="71"/>
      <c r="FG974" s="71"/>
      <c r="FH974" s="71"/>
      <c r="FI974" s="71"/>
      <c r="FJ974" s="71"/>
      <c r="FK974" s="71"/>
      <c r="FL974" s="71"/>
    </row>
    <row r="975" spans="9:168" x14ac:dyDescent="0.2">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98"/>
      <c r="AG975" s="71"/>
      <c r="AH975" s="71"/>
      <c r="AI975" s="71"/>
      <c r="AJ975" s="71"/>
      <c r="AK975" s="71"/>
      <c r="AL975" s="98"/>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71"/>
      <c r="CW975" s="71"/>
      <c r="CX975" s="71"/>
      <c r="CY975" s="71"/>
      <c r="CZ975" s="71"/>
      <c r="DA975" s="71"/>
      <c r="DB975" s="71"/>
      <c r="DC975" s="71"/>
      <c r="DD975" s="71"/>
      <c r="DE975" s="71"/>
      <c r="DF975" s="71"/>
      <c r="DG975" s="71"/>
      <c r="DH975" s="71"/>
      <c r="DI975" s="71"/>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1"/>
      <c r="EI975" s="71"/>
      <c r="EJ975" s="71"/>
      <c r="EK975" s="71"/>
      <c r="EL975" s="71"/>
      <c r="EM975" s="71"/>
      <c r="EN975" s="71"/>
      <c r="EO975" s="71"/>
      <c r="EP975" s="71"/>
      <c r="EQ975" s="71"/>
      <c r="ER975" s="71"/>
      <c r="ES975" s="71"/>
      <c r="ET975" s="71"/>
      <c r="EU975" s="71"/>
      <c r="EV975" s="71"/>
      <c r="EW975" s="71"/>
      <c r="EX975" s="71"/>
      <c r="EY975" s="71"/>
      <c r="EZ975" s="71"/>
      <c r="FA975" s="71"/>
      <c r="FB975" s="71"/>
      <c r="FC975" s="71"/>
      <c r="FD975" s="71"/>
      <c r="FE975" s="71"/>
      <c r="FF975" s="71"/>
      <c r="FG975" s="71"/>
      <c r="FH975" s="71"/>
      <c r="FI975" s="71"/>
      <c r="FJ975" s="71"/>
      <c r="FK975" s="71"/>
      <c r="FL975" s="71"/>
    </row>
    <row r="976" spans="9:168" x14ac:dyDescent="0.2">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98"/>
      <c r="AG976" s="71"/>
      <c r="AH976" s="71"/>
      <c r="AI976" s="71"/>
      <c r="AJ976" s="71"/>
      <c r="AK976" s="71"/>
      <c r="AL976" s="98"/>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71"/>
      <c r="CW976" s="71"/>
      <c r="CX976" s="71"/>
      <c r="CY976" s="71"/>
      <c r="CZ976" s="71"/>
      <c r="DA976" s="71"/>
      <c r="DB976" s="71"/>
      <c r="DC976" s="71"/>
      <c r="DD976" s="71"/>
      <c r="DE976" s="71"/>
      <c r="DF976" s="71"/>
      <c r="DG976" s="71"/>
      <c r="DH976" s="71"/>
      <c r="DI976" s="71"/>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1"/>
      <c r="EI976" s="71"/>
      <c r="EJ976" s="71"/>
      <c r="EK976" s="71"/>
      <c r="EL976" s="71"/>
      <c r="EM976" s="71"/>
      <c r="EN976" s="71"/>
      <c r="EO976" s="71"/>
      <c r="EP976" s="71"/>
      <c r="EQ976" s="71"/>
      <c r="ER976" s="71"/>
      <c r="ES976" s="71"/>
      <c r="ET976" s="71"/>
      <c r="EU976" s="71"/>
      <c r="EV976" s="71"/>
      <c r="EW976" s="71"/>
      <c r="EX976" s="71"/>
      <c r="EY976" s="71"/>
      <c r="EZ976" s="71"/>
      <c r="FA976" s="71"/>
      <c r="FB976" s="71"/>
      <c r="FC976" s="71"/>
      <c r="FD976" s="71"/>
      <c r="FE976" s="71"/>
      <c r="FF976" s="71"/>
      <c r="FG976" s="71"/>
      <c r="FH976" s="71"/>
      <c r="FI976" s="71"/>
      <c r="FJ976" s="71"/>
      <c r="FK976" s="71"/>
      <c r="FL976" s="71"/>
    </row>
    <row r="977" spans="9:168" x14ac:dyDescent="0.2">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98"/>
      <c r="AG977" s="71"/>
      <c r="AH977" s="71"/>
      <c r="AI977" s="71"/>
      <c r="AJ977" s="71"/>
      <c r="AK977" s="71"/>
      <c r="AL977" s="98"/>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71"/>
      <c r="CW977" s="71"/>
      <c r="CX977" s="71"/>
      <c r="CY977" s="71"/>
      <c r="CZ977" s="71"/>
      <c r="DA977" s="71"/>
      <c r="DB977" s="71"/>
      <c r="DC977" s="71"/>
      <c r="DD977" s="71"/>
      <c r="DE977" s="71"/>
      <c r="DF977" s="71"/>
      <c r="DG977" s="71"/>
      <c r="DH977" s="71"/>
      <c r="DI977" s="71"/>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1"/>
      <c r="EI977" s="71"/>
      <c r="EJ977" s="71"/>
      <c r="EK977" s="71"/>
      <c r="EL977" s="71"/>
      <c r="EM977" s="71"/>
      <c r="EN977" s="71"/>
      <c r="EO977" s="71"/>
      <c r="EP977" s="71"/>
      <c r="EQ977" s="71"/>
      <c r="ER977" s="71"/>
      <c r="ES977" s="71"/>
      <c r="ET977" s="71"/>
      <c r="EU977" s="71"/>
      <c r="EV977" s="71"/>
      <c r="EW977" s="71"/>
      <c r="EX977" s="71"/>
      <c r="EY977" s="71"/>
      <c r="EZ977" s="71"/>
      <c r="FA977" s="71"/>
      <c r="FB977" s="71"/>
      <c r="FC977" s="71"/>
      <c r="FD977" s="71"/>
      <c r="FE977" s="71"/>
      <c r="FF977" s="71"/>
      <c r="FG977" s="71"/>
      <c r="FH977" s="71"/>
      <c r="FI977" s="71"/>
      <c r="FJ977" s="71"/>
      <c r="FK977" s="71"/>
      <c r="FL977" s="71"/>
    </row>
    <row r="978" spans="9:168" x14ac:dyDescent="0.2">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98"/>
      <c r="AG978" s="71"/>
      <c r="AH978" s="71"/>
      <c r="AI978" s="71"/>
      <c r="AJ978" s="71"/>
      <c r="AK978" s="71"/>
      <c r="AL978" s="98"/>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71"/>
      <c r="CW978" s="71"/>
      <c r="CX978" s="71"/>
      <c r="CY978" s="71"/>
      <c r="CZ978" s="71"/>
      <c r="DA978" s="71"/>
      <c r="DB978" s="71"/>
      <c r="DC978" s="71"/>
      <c r="DD978" s="71"/>
      <c r="DE978" s="71"/>
      <c r="DF978" s="71"/>
      <c r="DG978" s="71"/>
      <c r="DH978" s="71"/>
      <c r="DI978" s="71"/>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1"/>
      <c r="EI978" s="71"/>
      <c r="EJ978" s="71"/>
      <c r="EK978" s="71"/>
      <c r="EL978" s="71"/>
      <c r="EM978" s="71"/>
      <c r="EN978" s="71"/>
      <c r="EO978" s="71"/>
      <c r="EP978" s="71"/>
      <c r="EQ978" s="71"/>
      <c r="ER978" s="71"/>
      <c r="ES978" s="71"/>
      <c r="ET978" s="71"/>
      <c r="EU978" s="71"/>
      <c r="EV978" s="71"/>
      <c r="EW978" s="71"/>
      <c r="EX978" s="71"/>
      <c r="EY978" s="71"/>
      <c r="EZ978" s="71"/>
      <c r="FA978" s="71"/>
      <c r="FB978" s="71"/>
      <c r="FC978" s="71"/>
      <c r="FD978" s="71"/>
      <c r="FE978" s="71"/>
      <c r="FF978" s="71"/>
      <c r="FG978" s="71"/>
      <c r="FH978" s="71"/>
      <c r="FI978" s="71"/>
      <c r="FJ978" s="71"/>
      <c r="FK978" s="71"/>
      <c r="FL978" s="71"/>
    </row>
    <row r="979" spans="9:168" x14ac:dyDescent="0.2">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98"/>
      <c r="AG979" s="71"/>
      <c r="AH979" s="71"/>
      <c r="AI979" s="71"/>
      <c r="AJ979" s="71"/>
      <c r="AK979" s="71"/>
      <c r="AL979" s="98"/>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71"/>
      <c r="CW979" s="71"/>
      <c r="CX979" s="71"/>
      <c r="CY979" s="71"/>
      <c r="CZ979" s="71"/>
      <c r="DA979" s="71"/>
      <c r="DB979" s="71"/>
      <c r="DC979" s="71"/>
      <c r="DD979" s="71"/>
      <c r="DE979" s="71"/>
      <c r="DF979" s="71"/>
      <c r="DG979" s="71"/>
      <c r="DH979" s="71"/>
      <c r="DI979" s="71"/>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1"/>
      <c r="EI979" s="71"/>
      <c r="EJ979" s="71"/>
      <c r="EK979" s="71"/>
      <c r="EL979" s="71"/>
      <c r="EM979" s="71"/>
      <c r="EN979" s="71"/>
      <c r="EO979" s="71"/>
      <c r="EP979" s="71"/>
      <c r="EQ979" s="71"/>
      <c r="ER979" s="71"/>
      <c r="ES979" s="71"/>
      <c r="ET979" s="71"/>
      <c r="EU979" s="71"/>
      <c r="EV979" s="71"/>
      <c r="EW979" s="71"/>
      <c r="EX979" s="71"/>
      <c r="EY979" s="71"/>
      <c r="EZ979" s="71"/>
      <c r="FA979" s="71"/>
      <c r="FB979" s="71"/>
      <c r="FC979" s="71"/>
      <c r="FD979" s="71"/>
      <c r="FE979" s="71"/>
      <c r="FF979" s="71"/>
      <c r="FG979" s="71"/>
      <c r="FH979" s="71"/>
      <c r="FI979" s="71"/>
      <c r="FJ979" s="71"/>
      <c r="FK979" s="71"/>
      <c r="FL979" s="71"/>
    </row>
    <row r="980" spans="9:168" x14ac:dyDescent="0.2">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98"/>
      <c r="AG980" s="71"/>
      <c r="AH980" s="71"/>
      <c r="AI980" s="71"/>
      <c r="AJ980" s="71"/>
      <c r="AK980" s="71"/>
      <c r="AL980" s="98"/>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71"/>
      <c r="CW980" s="71"/>
      <c r="CX980" s="71"/>
      <c r="CY980" s="71"/>
      <c r="CZ980" s="71"/>
      <c r="DA980" s="71"/>
      <c r="DB980" s="71"/>
      <c r="DC980" s="71"/>
      <c r="DD980" s="71"/>
      <c r="DE980" s="71"/>
      <c r="DF980" s="71"/>
      <c r="DG980" s="71"/>
      <c r="DH980" s="71"/>
      <c r="DI980" s="71"/>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1"/>
      <c r="EI980" s="71"/>
      <c r="EJ980" s="71"/>
      <c r="EK980" s="71"/>
      <c r="EL980" s="71"/>
      <c r="EM980" s="71"/>
      <c r="EN980" s="71"/>
      <c r="EO980" s="71"/>
      <c r="EP980" s="71"/>
      <c r="EQ980" s="71"/>
      <c r="ER980" s="71"/>
      <c r="ES980" s="71"/>
      <c r="ET980" s="71"/>
      <c r="EU980" s="71"/>
      <c r="EV980" s="71"/>
      <c r="EW980" s="71"/>
      <c r="EX980" s="71"/>
      <c r="EY980" s="71"/>
      <c r="EZ980" s="71"/>
      <c r="FA980" s="71"/>
      <c r="FB980" s="71"/>
      <c r="FC980" s="71"/>
      <c r="FD980" s="71"/>
      <c r="FE980" s="71"/>
      <c r="FF980" s="71"/>
      <c r="FG980" s="71"/>
      <c r="FH980" s="71"/>
      <c r="FI980" s="71"/>
      <c r="FJ980" s="71"/>
      <c r="FK980" s="71"/>
      <c r="FL980" s="71"/>
    </row>
    <row r="981" spans="9:168" x14ac:dyDescent="0.2">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98"/>
      <c r="AG981" s="71"/>
      <c r="AH981" s="71"/>
      <c r="AI981" s="71"/>
      <c r="AJ981" s="71"/>
      <c r="AK981" s="71"/>
      <c r="AL981" s="98"/>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71"/>
      <c r="CW981" s="71"/>
      <c r="CX981" s="71"/>
      <c r="CY981" s="71"/>
      <c r="CZ981" s="71"/>
      <c r="DA981" s="71"/>
      <c r="DB981" s="71"/>
      <c r="DC981" s="71"/>
      <c r="DD981" s="71"/>
      <c r="DE981" s="71"/>
      <c r="DF981" s="71"/>
      <c r="DG981" s="71"/>
      <c r="DH981" s="71"/>
      <c r="DI981" s="71"/>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1"/>
      <c r="EI981" s="71"/>
      <c r="EJ981" s="71"/>
      <c r="EK981" s="71"/>
      <c r="EL981" s="71"/>
      <c r="EM981" s="71"/>
      <c r="EN981" s="71"/>
      <c r="EO981" s="71"/>
      <c r="EP981" s="71"/>
      <c r="EQ981" s="71"/>
      <c r="ER981" s="71"/>
      <c r="ES981" s="71"/>
      <c r="ET981" s="71"/>
      <c r="EU981" s="71"/>
      <c r="EV981" s="71"/>
      <c r="EW981" s="71"/>
      <c r="EX981" s="71"/>
      <c r="EY981" s="71"/>
      <c r="EZ981" s="71"/>
      <c r="FA981" s="71"/>
      <c r="FB981" s="71"/>
      <c r="FC981" s="71"/>
      <c r="FD981" s="71"/>
      <c r="FE981" s="71"/>
      <c r="FF981" s="71"/>
      <c r="FG981" s="71"/>
      <c r="FH981" s="71"/>
      <c r="FI981" s="71"/>
      <c r="FJ981" s="71"/>
      <c r="FK981" s="71"/>
      <c r="FL981" s="71"/>
    </row>
    <row r="982" spans="9:168" x14ac:dyDescent="0.2">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98"/>
      <c r="AG982" s="71"/>
      <c r="AH982" s="71"/>
      <c r="AI982" s="71"/>
      <c r="AJ982" s="71"/>
      <c r="AK982" s="71"/>
      <c r="AL982" s="98"/>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71"/>
      <c r="CW982" s="71"/>
      <c r="CX982" s="71"/>
      <c r="CY982" s="71"/>
      <c r="CZ982" s="71"/>
      <c r="DA982" s="71"/>
      <c r="DB982" s="71"/>
      <c r="DC982" s="71"/>
      <c r="DD982" s="71"/>
      <c r="DE982" s="71"/>
      <c r="DF982" s="71"/>
      <c r="DG982" s="71"/>
      <c r="DH982" s="71"/>
      <c r="DI982" s="71"/>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1"/>
      <c r="EI982" s="71"/>
      <c r="EJ982" s="71"/>
      <c r="EK982" s="71"/>
      <c r="EL982" s="71"/>
      <c r="EM982" s="71"/>
      <c r="EN982" s="71"/>
      <c r="EO982" s="71"/>
      <c r="EP982" s="71"/>
      <c r="EQ982" s="71"/>
      <c r="ER982" s="71"/>
      <c r="ES982" s="71"/>
      <c r="ET982" s="71"/>
      <c r="EU982" s="71"/>
      <c r="EV982" s="71"/>
      <c r="EW982" s="71"/>
      <c r="EX982" s="71"/>
      <c r="EY982" s="71"/>
      <c r="EZ982" s="71"/>
      <c r="FA982" s="71"/>
      <c r="FB982" s="71"/>
      <c r="FC982" s="71"/>
      <c r="FD982" s="71"/>
      <c r="FE982" s="71"/>
      <c r="FF982" s="71"/>
      <c r="FG982" s="71"/>
      <c r="FH982" s="71"/>
      <c r="FI982" s="71"/>
      <c r="FJ982" s="71"/>
      <c r="FK982" s="71"/>
      <c r="FL982" s="71"/>
    </row>
    <row r="983" spans="9:168" x14ac:dyDescent="0.2">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98"/>
      <c r="AG983" s="71"/>
      <c r="AH983" s="71"/>
      <c r="AI983" s="71"/>
      <c r="AJ983" s="71"/>
      <c r="AK983" s="71"/>
      <c r="AL983" s="98"/>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71"/>
      <c r="CW983" s="71"/>
      <c r="CX983" s="71"/>
      <c r="CY983" s="71"/>
      <c r="CZ983" s="71"/>
      <c r="DA983" s="71"/>
      <c r="DB983" s="71"/>
      <c r="DC983" s="71"/>
      <c r="DD983" s="71"/>
      <c r="DE983" s="71"/>
      <c r="DF983" s="71"/>
      <c r="DG983" s="71"/>
      <c r="DH983" s="71"/>
      <c r="DI983" s="71"/>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1"/>
      <c r="EI983" s="71"/>
      <c r="EJ983" s="71"/>
      <c r="EK983" s="71"/>
      <c r="EL983" s="71"/>
      <c r="EM983" s="71"/>
      <c r="EN983" s="71"/>
      <c r="EO983" s="71"/>
      <c r="EP983" s="71"/>
      <c r="EQ983" s="71"/>
      <c r="ER983" s="71"/>
      <c r="ES983" s="71"/>
      <c r="ET983" s="71"/>
      <c r="EU983" s="71"/>
      <c r="EV983" s="71"/>
      <c r="EW983" s="71"/>
      <c r="EX983" s="71"/>
      <c r="EY983" s="71"/>
      <c r="EZ983" s="71"/>
      <c r="FA983" s="71"/>
      <c r="FB983" s="71"/>
      <c r="FC983" s="71"/>
      <c r="FD983" s="71"/>
      <c r="FE983" s="71"/>
      <c r="FF983" s="71"/>
      <c r="FG983" s="71"/>
      <c r="FH983" s="71"/>
      <c r="FI983" s="71"/>
      <c r="FJ983" s="71"/>
      <c r="FK983" s="71"/>
      <c r="FL983" s="71"/>
    </row>
    <row r="984" spans="9:168" x14ac:dyDescent="0.2">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98"/>
      <c r="AG984" s="71"/>
      <c r="AH984" s="71"/>
      <c r="AI984" s="71"/>
      <c r="AJ984" s="71"/>
      <c r="AK984" s="71"/>
      <c r="AL984" s="98"/>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71"/>
      <c r="CW984" s="71"/>
      <c r="CX984" s="71"/>
      <c r="CY984" s="71"/>
      <c r="CZ984" s="71"/>
      <c r="DA984" s="71"/>
      <c r="DB984" s="71"/>
      <c r="DC984" s="71"/>
      <c r="DD984" s="71"/>
      <c r="DE984" s="71"/>
      <c r="DF984" s="71"/>
      <c r="DG984" s="71"/>
      <c r="DH984" s="71"/>
      <c r="DI984" s="71"/>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1"/>
      <c r="EI984" s="71"/>
      <c r="EJ984" s="71"/>
      <c r="EK984" s="71"/>
      <c r="EL984" s="71"/>
      <c r="EM984" s="71"/>
      <c r="EN984" s="71"/>
      <c r="EO984" s="71"/>
      <c r="EP984" s="71"/>
      <c r="EQ984" s="71"/>
      <c r="ER984" s="71"/>
      <c r="ES984" s="71"/>
      <c r="ET984" s="71"/>
      <c r="EU984" s="71"/>
      <c r="EV984" s="71"/>
      <c r="EW984" s="71"/>
      <c r="EX984" s="71"/>
      <c r="EY984" s="71"/>
      <c r="EZ984" s="71"/>
      <c r="FA984" s="71"/>
      <c r="FB984" s="71"/>
      <c r="FC984" s="71"/>
      <c r="FD984" s="71"/>
      <c r="FE984" s="71"/>
      <c r="FF984" s="71"/>
      <c r="FG984" s="71"/>
      <c r="FH984" s="71"/>
      <c r="FI984" s="71"/>
      <c r="FJ984" s="71"/>
      <c r="FK984" s="71"/>
      <c r="FL984" s="71"/>
    </row>
    <row r="985" spans="9:168" x14ac:dyDescent="0.2">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98"/>
      <c r="AG985" s="71"/>
      <c r="AH985" s="71"/>
      <c r="AI985" s="71"/>
      <c r="AJ985" s="71"/>
      <c r="AK985" s="71"/>
      <c r="AL985" s="98"/>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71"/>
      <c r="CW985" s="71"/>
      <c r="CX985" s="71"/>
      <c r="CY985" s="71"/>
      <c r="CZ985" s="71"/>
      <c r="DA985" s="71"/>
      <c r="DB985" s="71"/>
      <c r="DC985" s="71"/>
      <c r="DD985" s="71"/>
      <c r="DE985" s="71"/>
      <c r="DF985" s="71"/>
      <c r="DG985" s="71"/>
      <c r="DH985" s="71"/>
      <c r="DI985" s="71"/>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1"/>
      <c r="EI985" s="71"/>
      <c r="EJ985" s="71"/>
      <c r="EK985" s="71"/>
      <c r="EL985" s="71"/>
      <c r="EM985" s="71"/>
      <c r="EN985" s="71"/>
      <c r="EO985" s="71"/>
      <c r="EP985" s="71"/>
      <c r="EQ985" s="71"/>
      <c r="ER985" s="71"/>
      <c r="ES985" s="71"/>
      <c r="ET985" s="71"/>
      <c r="EU985" s="71"/>
      <c r="EV985" s="71"/>
      <c r="EW985" s="71"/>
      <c r="EX985" s="71"/>
      <c r="EY985" s="71"/>
      <c r="EZ985" s="71"/>
      <c r="FA985" s="71"/>
      <c r="FB985" s="71"/>
      <c r="FC985" s="71"/>
      <c r="FD985" s="71"/>
      <c r="FE985" s="71"/>
      <c r="FF985" s="71"/>
      <c r="FG985" s="71"/>
      <c r="FH985" s="71"/>
      <c r="FI985" s="71"/>
      <c r="FJ985" s="71"/>
      <c r="FK985" s="71"/>
      <c r="FL985" s="71"/>
    </row>
    <row r="986" spans="9:168" x14ac:dyDescent="0.2">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98"/>
      <c r="AG986" s="71"/>
      <c r="AH986" s="71"/>
      <c r="AI986" s="71"/>
      <c r="AJ986" s="71"/>
      <c r="AK986" s="71"/>
      <c r="AL986" s="98"/>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71"/>
      <c r="CW986" s="71"/>
      <c r="CX986" s="71"/>
      <c r="CY986" s="71"/>
      <c r="CZ986" s="71"/>
      <c r="DA986" s="71"/>
      <c r="DB986" s="71"/>
      <c r="DC986" s="71"/>
      <c r="DD986" s="71"/>
      <c r="DE986" s="71"/>
      <c r="DF986" s="71"/>
      <c r="DG986" s="71"/>
      <c r="DH986" s="71"/>
      <c r="DI986" s="71"/>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1"/>
      <c r="EI986" s="71"/>
      <c r="EJ986" s="71"/>
      <c r="EK986" s="71"/>
      <c r="EL986" s="71"/>
      <c r="EM986" s="71"/>
      <c r="EN986" s="71"/>
      <c r="EO986" s="71"/>
      <c r="EP986" s="71"/>
      <c r="EQ986" s="71"/>
      <c r="ER986" s="71"/>
      <c r="ES986" s="71"/>
      <c r="ET986" s="71"/>
      <c r="EU986" s="71"/>
      <c r="EV986" s="71"/>
      <c r="EW986" s="71"/>
      <c r="EX986" s="71"/>
      <c r="EY986" s="71"/>
      <c r="EZ986" s="71"/>
      <c r="FA986" s="71"/>
      <c r="FB986" s="71"/>
      <c r="FC986" s="71"/>
      <c r="FD986" s="71"/>
      <c r="FE986" s="71"/>
      <c r="FF986" s="71"/>
      <c r="FG986" s="71"/>
      <c r="FH986" s="71"/>
      <c r="FI986" s="71"/>
      <c r="FJ986" s="71"/>
      <c r="FK986" s="71"/>
      <c r="FL986" s="71"/>
    </row>
    <row r="987" spans="9:168" x14ac:dyDescent="0.2">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98"/>
      <c r="AG987" s="71"/>
      <c r="AH987" s="71"/>
      <c r="AI987" s="71"/>
      <c r="AJ987" s="71"/>
      <c r="AK987" s="71"/>
      <c r="AL987" s="98"/>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71"/>
      <c r="CW987" s="71"/>
      <c r="CX987" s="71"/>
      <c r="CY987" s="71"/>
      <c r="CZ987" s="71"/>
      <c r="DA987" s="71"/>
      <c r="DB987" s="71"/>
      <c r="DC987" s="71"/>
      <c r="DD987" s="71"/>
      <c r="DE987" s="71"/>
      <c r="DF987" s="71"/>
      <c r="DG987" s="71"/>
      <c r="DH987" s="71"/>
      <c r="DI987" s="71"/>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1"/>
      <c r="EI987" s="71"/>
      <c r="EJ987" s="71"/>
      <c r="EK987" s="71"/>
      <c r="EL987" s="71"/>
      <c r="EM987" s="71"/>
      <c r="EN987" s="71"/>
      <c r="EO987" s="71"/>
      <c r="EP987" s="71"/>
      <c r="EQ987" s="71"/>
      <c r="ER987" s="71"/>
      <c r="ES987" s="71"/>
      <c r="ET987" s="71"/>
      <c r="EU987" s="71"/>
      <c r="EV987" s="71"/>
      <c r="EW987" s="71"/>
      <c r="EX987" s="71"/>
      <c r="EY987" s="71"/>
      <c r="EZ987" s="71"/>
      <c r="FA987" s="71"/>
      <c r="FB987" s="71"/>
      <c r="FC987" s="71"/>
      <c r="FD987" s="71"/>
      <c r="FE987" s="71"/>
      <c r="FF987" s="71"/>
      <c r="FG987" s="71"/>
      <c r="FH987" s="71"/>
      <c r="FI987" s="71"/>
      <c r="FJ987" s="71"/>
      <c r="FK987" s="71"/>
      <c r="FL987" s="71"/>
    </row>
    <row r="988" spans="9:168" x14ac:dyDescent="0.2">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98"/>
      <c r="AG988" s="71"/>
      <c r="AH988" s="71"/>
      <c r="AI988" s="71"/>
      <c r="AJ988" s="71"/>
      <c r="AK988" s="71"/>
      <c r="AL988" s="98"/>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71"/>
      <c r="CW988" s="71"/>
      <c r="CX988" s="71"/>
      <c r="CY988" s="71"/>
      <c r="CZ988" s="71"/>
      <c r="DA988" s="71"/>
      <c r="DB988" s="71"/>
      <c r="DC988" s="71"/>
      <c r="DD988" s="71"/>
      <c r="DE988" s="71"/>
      <c r="DF988" s="71"/>
      <c r="DG988" s="71"/>
      <c r="DH988" s="71"/>
      <c r="DI988" s="71"/>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1"/>
      <c r="EI988" s="71"/>
      <c r="EJ988" s="71"/>
      <c r="EK988" s="71"/>
      <c r="EL988" s="71"/>
      <c r="EM988" s="71"/>
      <c r="EN988" s="71"/>
      <c r="EO988" s="71"/>
      <c r="EP988" s="71"/>
      <c r="EQ988" s="71"/>
      <c r="ER988" s="71"/>
      <c r="ES988" s="71"/>
      <c r="ET988" s="71"/>
      <c r="EU988" s="71"/>
      <c r="EV988" s="71"/>
      <c r="EW988" s="71"/>
      <c r="EX988" s="71"/>
      <c r="EY988" s="71"/>
      <c r="EZ988" s="71"/>
      <c r="FA988" s="71"/>
      <c r="FB988" s="71"/>
      <c r="FC988" s="71"/>
      <c r="FD988" s="71"/>
      <c r="FE988" s="71"/>
      <c r="FF988" s="71"/>
      <c r="FG988" s="71"/>
      <c r="FH988" s="71"/>
      <c r="FI988" s="71"/>
      <c r="FJ988" s="71"/>
      <c r="FK988" s="71"/>
      <c r="FL988" s="71"/>
    </row>
    <row r="989" spans="9:168" x14ac:dyDescent="0.2">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98"/>
      <c r="AG989" s="71"/>
      <c r="AH989" s="71"/>
      <c r="AI989" s="71"/>
      <c r="AJ989" s="71"/>
      <c r="AK989" s="71"/>
      <c r="AL989" s="98"/>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71"/>
      <c r="CW989" s="71"/>
      <c r="CX989" s="71"/>
      <c r="CY989" s="71"/>
      <c r="CZ989" s="71"/>
      <c r="DA989" s="71"/>
      <c r="DB989" s="71"/>
      <c r="DC989" s="71"/>
      <c r="DD989" s="71"/>
      <c r="DE989" s="71"/>
      <c r="DF989" s="71"/>
      <c r="DG989" s="71"/>
      <c r="DH989" s="71"/>
      <c r="DI989" s="71"/>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1"/>
      <c r="EI989" s="71"/>
      <c r="EJ989" s="71"/>
      <c r="EK989" s="71"/>
      <c r="EL989" s="71"/>
      <c r="EM989" s="71"/>
      <c r="EN989" s="71"/>
      <c r="EO989" s="71"/>
      <c r="EP989" s="71"/>
      <c r="EQ989" s="71"/>
      <c r="ER989" s="71"/>
      <c r="ES989" s="71"/>
      <c r="ET989" s="71"/>
      <c r="EU989" s="71"/>
      <c r="EV989" s="71"/>
      <c r="EW989" s="71"/>
      <c r="EX989" s="71"/>
      <c r="EY989" s="71"/>
      <c r="EZ989" s="71"/>
      <c r="FA989" s="71"/>
      <c r="FB989" s="71"/>
      <c r="FC989" s="71"/>
      <c r="FD989" s="71"/>
      <c r="FE989" s="71"/>
      <c r="FF989" s="71"/>
      <c r="FG989" s="71"/>
      <c r="FH989" s="71"/>
      <c r="FI989" s="71"/>
      <c r="FJ989" s="71"/>
      <c r="FK989" s="71"/>
      <c r="FL989" s="71"/>
    </row>
    <row r="990" spans="9:168" x14ac:dyDescent="0.2">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98"/>
      <c r="AG990" s="71"/>
      <c r="AH990" s="71"/>
      <c r="AI990" s="71"/>
      <c r="AJ990" s="71"/>
      <c r="AK990" s="71"/>
      <c r="AL990" s="98"/>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71"/>
      <c r="CW990" s="71"/>
      <c r="CX990" s="71"/>
      <c r="CY990" s="71"/>
      <c r="CZ990" s="71"/>
      <c r="DA990" s="71"/>
      <c r="DB990" s="71"/>
      <c r="DC990" s="71"/>
      <c r="DD990" s="71"/>
      <c r="DE990" s="71"/>
      <c r="DF990" s="71"/>
      <c r="DG990" s="71"/>
      <c r="DH990" s="71"/>
      <c r="DI990" s="71"/>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1"/>
      <c r="EI990" s="71"/>
      <c r="EJ990" s="71"/>
      <c r="EK990" s="71"/>
      <c r="EL990" s="71"/>
      <c r="EM990" s="71"/>
      <c r="EN990" s="71"/>
      <c r="EO990" s="71"/>
      <c r="EP990" s="71"/>
      <c r="EQ990" s="71"/>
      <c r="ER990" s="71"/>
      <c r="ES990" s="71"/>
      <c r="ET990" s="71"/>
      <c r="EU990" s="71"/>
      <c r="EV990" s="71"/>
      <c r="EW990" s="71"/>
      <c r="EX990" s="71"/>
      <c r="EY990" s="71"/>
      <c r="EZ990" s="71"/>
      <c r="FA990" s="71"/>
      <c r="FB990" s="71"/>
      <c r="FC990" s="71"/>
      <c r="FD990" s="71"/>
      <c r="FE990" s="71"/>
      <c r="FF990" s="71"/>
      <c r="FG990" s="71"/>
      <c r="FH990" s="71"/>
      <c r="FI990" s="71"/>
      <c r="FJ990" s="71"/>
      <c r="FK990" s="71"/>
      <c r="FL990" s="71"/>
    </row>
    <row r="991" spans="9:168" x14ac:dyDescent="0.2">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98"/>
      <c r="AG991" s="71"/>
      <c r="AH991" s="71"/>
      <c r="AI991" s="71"/>
      <c r="AJ991" s="71"/>
      <c r="AK991" s="71"/>
      <c r="AL991" s="98"/>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71"/>
      <c r="CW991" s="71"/>
      <c r="CX991" s="71"/>
      <c r="CY991" s="71"/>
      <c r="CZ991" s="71"/>
      <c r="DA991" s="71"/>
      <c r="DB991" s="71"/>
      <c r="DC991" s="71"/>
      <c r="DD991" s="71"/>
      <c r="DE991" s="71"/>
      <c r="DF991" s="71"/>
      <c r="DG991" s="71"/>
      <c r="DH991" s="71"/>
      <c r="DI991" s="71"/>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1"/>
      <c r="EI991" s="71"/>
      <c r="EJ991" s="71"/>
      <c r="EK991" s="71"/>
      <c r="EL991" s="71"/>
      <c r="EM991" s="71"/>
      <c r="EN991" s="71"/>
      <c r="EO991" s="71"/>
      <c r="EP991" s="71"/>
      <c r="EQ991" s="71"/>
      <c r="ER991" s="71"/>
      <c r="ES991" s="71"/>
      <c r="ET991" s="71"/>
      <c r="EU991" s="71"/>
      <c r="EV991" s="71"/>
      <c r="EW991" s="71"/>
      <c r="EX991" s="71"/>
      <c r="EY991" s="71"/>
      <c r="EZ991" s="71"/>
      <c r="FA991" s="71"/>
      <c r="FB991" s="71"/>
      <c r="FC991" s="71"/>
      <c r="FD991" s="71"/>
      <c r="FE991" s="71"/>
      <c r="FF991" s="71"/>
      <c r="FG991" s="71"/>
      <c r="FH991" s="71"/>
      <c r="FI991" s="71"/>
      <c r="FJ991" s="71"/>
      <c r="FK991" s="71"/>
      <c r="FL991" s="71"/>
    </row>
    <row r="992" spans="9:168" x14ac:dyDescent="0.2">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98"/>
      <c r="AG992" s="71"/>
      <c r="AH992" s="71"/>
      <c r="AI992" s="71"/>
      <c r="AJ992" s="71"/>
      <c r="AK992" s="71"/>
      <c r="AL992" s="98"/>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71"/>
      <c r="CW992" s="71"/>
      <c r="CX992" s="71"/>
      <c r="CY992" s="71"/>
      <c r="CZ992" s="71"/>
      <c r="DA992" s="71"/>
      <c r="DB992" s="71"/>
      <c r="DC992" s="71"/>
      <c r="DD992" s="71"/>
      <c r="DE992" s="71"/>
      <c r="DF992" s="71"/>
      <c r="DG992" s="71"/>
      <c r="DH992" s="71"/>
      <c r="DI992" s="71"/>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1"/>
      <c r="EI992" s="71"/>
      <c r="EJ992" s="71"/>
      <c r="EK992" s="71"/>
      <c r="EL992" s="71"/>
      <c r="EM992" s="71"/>
      <c r="EN992" s="71"/>
      <c r="EO992" s="71"/>
      <c r="EP992" s="71"/>
      <c r="EQ992" s="71"/>
      <c r="ER992" s="71"/>
      <c r="ES992" s="71"/>
      <c r="ET992" s="71"/>
      <c r="EU992" s="71"/>
      <c r="EV992" s="71"/>
      <c r="EW992" s="71"/>
      <c r="EX992" s="71"/>
      <c r="EY992" s="71"/>
      <c r="EZ992" s="71"/>
      <c r="FA992" s="71"/>
      <c r="FB992" s="71"/>
      <c r="FC992" s="71"/>
      <c r="FD992" s="71"/>
      <c r="FE992" s="71"/>
      <c r="FF992" s="71"/>
      <c r="FG992" s="71"/>
      <c r="FH992" s="71"/>
      <c r="FI992" s="71"/>
      <c r="FJ992" s="71"/>
      <c r="FK992" s="71"/>
      <c r="FL992" s="71"/>
    </row>
    <row r="993" spans="9:168" x14ac:dyDescent="0.2">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98"/>
      <c r="AG993" s="71"/>
      <c r="AH993" s="71"/>
      <c r="AI993" s="71"/>
      <c r="AJ993" s="71"/>
      <c r="AK993" s="71"/>
      <c r="AL993" s="98"/>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71"/>
      <c r="CW993" s="71"/>
      <c r="CX993" s="71"/>
      <c r="CY993" s="71"/>
      <c r="CZ993" s="71"/>
      <c r="DA993" s="71"/>
      <c r="DB993" s="71"/>
      <c r="DC993" s="71"/>
      <c r="DD993" s="71"/>
      <c r="DE993" s="71"/>
      <c r="DF993" s="71"/>
      <c r="DG993" s="71"/>
      <c r="DH993" s="71"/>
      <c r="DI993" s="71"/>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1"/>
      <c r="EI993" s="71"/>
      <c r="EJ993" s="71"/>
      <c r="EK993" s="71"/>
      <c r="EL993" s="71"/>
      <c r="EM993" s="71"/>
      <c r="EN993" s="71"/>
      <c r="EO993" s="71"/>
      <c r="EP993" s="71"/>
      <c r="EQ993" s="71"/>
      <c r="ER993" s="71"/>
      <c r="ES993" s="71"/>
      <c r="ET993" s="71"/>
      <c r="EU993" s="71"/>
      <c r="EV993" s="71"/>
      <c r="EW993" s="71"/>
      <c r="EX993" s="71"/>
      <c r="EY993" s="71"/>
      <c r="EZ993" s="71"/>
      <c r="FA993" s="71"/>
      <c r="FB993" s="71"/>
      <c r="FC993" s="71"/>
      <c r="FD993" s="71"/>
      <c r="FE993" s="71"/>
      <c r="FF993" s="71"/>
      <c r="FG993" s="71"/>
      <c r="FH993" s="71"/>
      <c r="FI993" s="71"/>
      <c r="FJ993" s="71"/>
      <c r="FK993" s="71"/>
      <c r="FL993" s="71"/>
    </row>
    <row r="994" spans="9:168" x14ac:dyDescent="0.2">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98"/>
      <c r="AG994" s="71"/>
      <c r="AH994" s="71"/>
      <c r="AI994" s="71"/>
      <c r="AJ994" s="71"/>
      <c r="AK994" s="71"/>
      <c r="AL994" s="98"/>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71"/>
      <c r="CW994" s="71"/>
      <c r="CX994" s="71"/>
      <c r="CY994" s="71"/>
      <c r="CZ994" s="71"/>
      <c r="DA994" s="71"/>
      <c r="DB994" s="71"/>
      <c r="DC994" s="71"/>
      <c r="DD994" s="71"/>
      <c r="DE994" s="71"/>
      <c r="DF994" s="71"/>
      <c r="DG994" s="71"/>
      <c r="DH994" s="71"/>
      <c r="DI994" s="71"/>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1"/>
      <c r="EI994" s="71"/>
      <c r="EJ994" s="71"/>
      <c r="EK994" s="71"/>
      <c r="EL994" s="71"/>
      <c r="EM994" s="71"/>
      <c r="EN994" s="71"/>
      <c r="EO994" s="71"/>
      <c r="EP994" s="71"/>
      <c r="EQ994" s="71"/>
      <c r="ER994" s="71"/>
      <c r="ES994" s="71"/>
      <c r="ET994" s="71"/>
      <c r="EU994" s="71"/>
      <c r="EV994" s="71"/>
      <c r="EW994" s="71"/>
      <c r="EX994" s="71"/>
      <c r="EY994" s="71"/>
      <c r="EZ994" s="71"/>
      <c r="FA994" s="71"/>
      <c r="FB994" s="71"/>
      <c r="FC994" s="71"/>
      <c r="FD994" s="71"/>
      <c r="FE994" s="71"/>
      <c r="FF994" s="71"/>
      <c r="FG994" s="71"/>
      <c r="FH994" s="71"/>
      <c r="FI994" s="71"/>
      <c r="FJ994" s="71"/>
      <c r="FK994" s="71"/>
      <c r="FL994" s="71"/>
    </row>
    <row r="995" spans="9:168" x14ac:dyDescent="0.2">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98"/>
      <c r="AG995" s="71"/>
      <c r="AH995" s="71"/>
      <c r="AI995" s="71"/>
      <c r="AJ995" s="71"/>
      <c r="AK995" s="71"/>
      <c r="AL995" s="98"/>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71"/>
      <c r="CW995" s="71"/>
      <c r="CX995" s="71"/>
      <c r="CY995" s="71"/>
      <c r="CZ995" s="71"/>
      <c r="DA995" s="71"/>
      <c r="DB995" s="71"/>
      <c r="DC995" s="71"/>
      <c r="DD995" s="71"/>
      <c r="DE995" s="71"/>
      <c r="DF995" s="71"/>
      <c r="DG995" s="71"/>
      <c r="DH995" s="71"/>
      <c r="DI995" s="71"/>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1"/>
      <c r="EI995" s="71"/>
      <c r="EJ995" s="71"/>
      <c r="EK995" s="71"/>
      <c r="EL995" s="71"/>
      <c r="EM995" s="71"/>
      <c r="EN995" s="71"/>
      <c r="EO995" s="71"/>
      <c r="EP995" s="71"/>
      <c r="EQ995" s="71"/>
      <c r="ER995" s="71"/>
      <c r="ES995" s="71"/>
      <c r="ET995" s="71"/>
      <c r="EU995" s="71"/>
      <c r="EV995" s="71"/>
      <c r="EW995" s="71"/>
      <c r="EX995" s="71"/>
      <c r="EY995" s="71"/>
      <c r="EZ995" s="71"/>
      <c r="FA995" s="71"/>
      <c r="FB995" s="71"/>
      <c r="FC995" s="71"/>
      <c r="FD995" s="71"/>
      <c r="FE995" s="71"/>
      <c r="FF995" s="71"/>
      <c r="FG995" s="71"/>
      <c r="FH995" s="71"/>
      <c r="FI995" s="71"/>
      <c r="FJ995" s="71"/>
      <c r="FK995" s="71"/>
      <c r="FL995" s="71"/>
    </row>
    <row r="996" spans="9:168" x14ac:dyDescent="0.2">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98"/>
      <c r="AG996" s="71"/>
      <c r="AH996" s="71"/>
      <c r="AI996" s="71"/>
      <c r="AJ996" s="71"/>
      <c r="AK996" s="71"/>
      <c r="AL996" s="98"/>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71"/>
      <c r="CW996" s="71"/>
      <c r="CX996" s="71"/>
      <c r="CY996" s="71"/>
      <c r="CZ996" s="71"/>
      <c r="DA996" s="71"/>
      <c r="DB996" s="71"/>
      <c r="DC996" s="71"/>
      <c r="DD996" s="71"/>
      <c r="DE996" s="71"/>
      <c r="DF996" s="71"/>
      <c r="DG996" s="71"/>
      <c r="DH996" s="71"/>
      <c r="DI996" s="71"/>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1"/>
      <c r="EI996" s="71"/>
      <c r="EJ996" s="71"/>
      <c r="EK996" s="71"/>
      <c r="EL996" s="71"/>
      <c r="EM996" s="71"/>
      <c r="EN996" s="71"/>
      <c r="EO996" s="71"/>
      <c r="EP996" s="71"/>
      <c r="EQ996" s="71"/>
      <c r="ER996" s="71"/>
      <c r="ES996" s="71"/>
      <c r="ET996" s="71"/>
      <c r="EU996" s="71"/>
      <c r="EV996" s="71"/>
      <c r="EW996" s="71"/>
      <c r="EX996" s="71"/>
      <c r="EY996" s="71"/>
      <c r="EZ996" s="71"/>
      <c r="FA996" s="71"/>
      <c r="FB996" s="71"/>
      <c r="FC996" s="71"/>
      <c r="FD996" s="71"/>
      <c r="FE996" s="71"/>
      <c r="FF996" s="71"/>
      <c r="FG996" s="71"/>
      <c r="FH996" s="71"/>
      <c r="FI996" s="71"/>
      <c r="FJ996" s="71"/>
      <c r="FK996" s="71"/>
      <c r="FL996" s="71"/>
    </row>
    <row r="997" spans="9:168" x14ac:dyDescent="0.2">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98"/>
      <c r="AG997" s="71"/>
      <c r="AH997" s="71"/>
      <c r="AI997" s="71"/>
      <c r="AJ997" s="71"/>
      <c r="AK997" s="71"/>
      <c r="AL997" s="98"/>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71"/>
      <c r="CW997" s="71"/>
      <c r="CX997" s="71"/>
      <c r="CY997" s="71"/>
      <c r="CZ997" s="71"/>
      <c r="DA997" s="71"/>
      <c r="DB997" s="71"/>
      <c r="DC997" s="71"/>
      <c r="DD997" s="71"/>
      <c r="DE997" s="71"/>
      <c r="DF997" s="71"/>
      <c r="DG997" s="71"/>
      <c r="DH997" s="71"/>
      <c r="DI997" s="71"/>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1"/>
      <c r="EI997" s="71"/>
      <c r="EJ997" s="71"/>
      <c r="EK997" s="71"/>
      <c r="EL997" s="71"/>
      <c r="EM997" s="71"/>
      <c r="EN997" s="71"/>
      <c r="EO997" s="71"/>
      <c r="EP997" s="71"/>
      <c r="EQ997" s="71"/>
      <c r="ER997" s="71"/>
      <c r="ES997" s="71"/>
      <c r="ET997" s="71"/>
      <c r="EU997" s="71"/>
      <c r="EV997" s="71"/>
      <c r="EW997" s="71"/>
      <c r="EX997" s="71"/>
      <c r="EY997" s="71"/>
      <c r="EZ997" s="71"/>
      <c r="FA997" s="71"/>
      <c r="FB997" s="71"/>
      <c r="FC997" s="71"/>
      <c r="FD997" s="71"/>
      <c r="FE997" s="71"/>
      <c r="FF997" s="71"/>
      <c r="FG997" s="71"/>
      <c r="FH997" s="71"/>
      <c r="FI997" s="71"/>
      <c r="FJ997" s="71"/>
      <c r="FK997" s="71"/>
      <c r="FL997" s="71"/>
    </row>
    <row r="998" spans="9:168" x14ac:dyDescent="0.2">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98"/>
      <c r="AG998" s="71"/>
      <c r="AH998" s="71"/>
      <c r="AI998" s="71"/>
      <c r="AJ998" s="71"/>
      <c r="AK998" s="71"/>
      <c r="AL998" s="98"/>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71"/>
      <c r="CW998" s="71"/>
      <c r="CX998" s="71"/>
      <c r="CY998" s="71"/>
      <c r="CZ998" s="71"/>
      <c r="DA998" s="71"/>
      <c r="DB998" s="71"/>
      <c r="DC998" s="71"/>
      <c r="DD998" s="71"/>
      <c r="DE998" s="71"/>
      <c r="DF998" s="71"/>
      <c r="DG998" s="71"/>
      <c r="DH998" s="71"/>
      <c r="DI998" s="71"/>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1"/>
      <c r="EI998" s="71"/>
      <c r="EJ998" s="71"/>
      <c r="EK998" s="71"/>
      <c r="EL998" s="71"/>
      <c r="EM998" s="71"/>
      <c r="EN998" s="71"/>
      <c r="EO998" s="71"/>
      <c r="EP998" s="71"/>
      <c r="EQ998" s="71"/>
      <c r="ER998" s="71"/>
      <c r="ES998" s="71"/>
      <c r="ET998" s="71"/>
      <c r="EU998" s="71"/>
      <c r="EV998" s="71"/>
      <c r="EW998" s="71"/>
      <c r="EX998" s="71"/>
      <c r="EY998" s="71"/>
      <c r="EZ998" s="71"/>
      <c r="FA998" s="71"/>
      <c r="FB998" s="71"/>
      <c r="FC998" s="71"/>
      <c r="FD998" s="71"/>
      <c r="FE998" s="71"/>
      <c r="FF998" s="71"/>
      <c r="FG998" s="71"/>
      <c r="FH998" s="71"/>
      <c r="FI998" s="71"/>
      <c r="FJ998" s="71"/>
      <c r="FK998" s="71"/>
      <c r="FL998" s="71"/>
    </row>
    <row r="999" spans="9:168" x14ac:dyDescent="0.2">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98"/>
      <c r="AG999" s="71"/>
      <c r="AH999" s="71"/>
      <c r="AI999" s="71"/>
      <c r="AJ999" s="71"/>
      <c r="AK999" s="71"/>
      <c r="AL999" s="98"/>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71"/>
      <c r="CW999" s="71"/>
      <c r="CX999" s="71"/>
      <c r="CY999" s="71"/>
      <c r="CZ999" s="71"/>
      <c r="DA999" s="71"/>
      <c r="DB999" s="71"/>
      <c r="DC999" s="71"/>
      <c r="DD999" s="71"/>
      <c r="DE999" s="71"/>
      <c r="DF999" s="71"/>
      <c r="DG999" s="71"/>
      <c r="DH999" s="71"/>
      <c r="DI999" s="71"/>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1"/>
      <c r="EI999" s="71"/>
      <c r="EJ999" s="71"/>
      <c r="EK999" s="71"/>
      <c r="EL999" s="71"/>
      <c r="EM999" s="71"/>
      <c r="EN999" s="71"/>
      <c r="EO999" s="71"/>
      <c r="EP999" s="71"/>
      <c r="EQ999" s="71"/>
      <c r="ER999" s="71"/>
      <c r="ES999" s="71"/>
      <c r="ET999" s="71"/>
      <c r="EU999" s="71"/>
      <c r="EV999" s="71"/>
      <c r="EW999" s="71"/>
      <c r="EX999" s="71"/>
      <c r="EY999" s="71"/>
      <c r="EZ999" s="71"/>
      <c r="FA999" s="71"/>
      <c r="FB999" s="71"/>
      <c r="FC999" s="71"/>
      <c r="FD999" s="71"/>
      <c r="FE999" s="71"/>
      <c r="FF999" s="71"/>
      <c r="FG999" s="71"/>
      <c r="FH999" s="71"/>
      <c r="FI999" s="71"/>
      <c r="FJ999" s="71"/>
      <c r="FK999" s="71"/>
      <c r="FL999" s="71"/>
    </row>
    <row r="1000" spans="9:168" x14ac:dyDescent="0.2">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98"/>
      <c r="AG1000" s="71"/>
      <c r="AH1000" s="71"/>
      <c r="AI1000" s="71"/>
      <c r="AJ1000" s="71"/>
      <c r="AK1000" s="71"/>
      <c r="AL1000" s="98"/>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71"/>
      <c r="CW1000" s="71"/>
      <c r="CX1000" s="71"/>
      <c r="CY1000" s="71"/>
      <c r="CZ1000" s="71"/>
      <c r="DA1000" s="71"/>
      <c r="DB1000" s="71"/>
      <c r="DC1000" s="71"/>
      <c r="DD1000" s="71"/>
      <c r="DE1000" s="71"/>
      <c r="DF1000" s="71"/>
      <c r="DG1000" s="71"/>
      <c r="DH1000" s="71"/>
      <c r="DI1000" s="71"/>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1"/>
      <c r="EI1000" s="71"/>
      <c r="EJ1000" s="71"/>
      <c r="EK1000" s="71"/>
      <c r="EL1000" s="71"/>
      <c r="EM1000" s="71"/>
      <c r="EN1000" s="71"/>
      <c r="EO1000" s="71"/>
      <c r="EP1000" s="71"/>
      <c r="EQ1000" s="71"/>
      <c r="ER1000" s="71"/>
      <c r="ES1000" s="71"/>
      <c r="ET1000" s="71"/>
      <c r="EU1000" s="71"/>
      <c r="EV1000" s="71"/>
      <c r="EW1000" s="71"/>
      <c r="EX1000" s="71"/>
      <c r="EY1000" s="71"/>
      <c r="EZ1000" s="71"/>
      <c r="FA1000" s="71"/>
      <c r="FB1000" s="71"/>
      <c r="FC1000" s="71"/>
      <c r="FD1000" s="71"/>
      <c r="FE1000" s="71"/>
      <c r="FF1000" s="71"/>
      <c r="FG1000" s="71"/>
      <c r="FH1000" s="71"/>
      <c r="FI1000" s="71"/>
      <c r="FJ1000" s="71"/>
      <c r="FK1000" s="71"/>
      <c r="FL1000" s="71"/>
    </row>
    <row r="1001" spans="9:168" x14ac:dyDescent="0.2">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98"/>
      <c r="AG1001" s="71"/>
      <c r="AH1001" s="71"/>
      <c r="AI1001" s="71"/>
      <c r="AJ1001" s="71"/>
      <c r="AK1001" s="71"/>
      <c r="AL1001" s="98"/>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71"/>
      <c r="CW1001" s="71"/>
      <c r="CX1001" s="71"/>
      <c r="CY1001" s="71"/>
      <c r="CZ1001" s="71"/>
      <c r="DA1001" s="71"/>
      <c r="DB1001" s="71"/>
      <c r="DC1001" s="71"/>
      <c r="DD1001" s="71"/>
      <c r="DE1001" s="71"/>
      <c r="DF1001" s="71"/>
      <c r="DG1001" s="71"/>
      <c r="DH1001" s="71"/>
      <c r="DI1001" s="71"/>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1"/>
      <c r="EI1001" s="71"/>
      <c r="EJ1001" s="71"/>
      <c r="EK1001" s="71"/>
      <c r="EL1001" s="71"/>
      <c r="EM1001" s="71"/>
      <c r="EN1001" s="71"/>
      <c r="EO1001" s="71"/>
      <c r="EP1001" s="71"/>
      <c r="EQ1001" s="71"/>
      <c r="ER1001" s="71"/>
      <c r="ES1001" s="71"/>
      <c r="ET1001" s="71"/>
      <c r="EU1001" s="71"/>
      <c r="EV1001" s="71"/>
      <c r="EW1001" s="71"/>
      <c r="EX1001" s="71"/>
      <c r="EY1001" s="71"/>
      <c r="EZ1001" s="71"/>
      <c r="FA1001" s="71"/>
      <c r="FB1001" s="71"/>
      <c r="FC1001" s="71"/>
      <c r="FD1001" s="71"/>
      <c r="FE1001" s="71"/>
      <c r="FF1001" s="71"/>
      <c r="FG1001" s="71"/>
      <c r="FH1001" s="71"/>
      <c r="FI1001" s="71"/>
      <c r="FJ1001" s="71"/>
      <c r="FK1001" s="71"/>
      <c r="FL1001" s="71"/>
    </row>
    <row r="1002" spans="9:168" x14ac:dyDescent="0.2">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98"/>
      <c r="AG1002" s="71"/>
      <c r="AH1002" s="71"/>
      <c r="AI1002" s="71"/>
      <c r="AJ1002" s="71"/>
      <c r="AK1002" s="71"/>
      <c r="AL1002" s="98"/>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71"/>
      <c r="CW1002" s="71"/>
      <c r="CX1002" s="71"/>
      <c r="CY1002" s="71"/>
      <c r="CZ1002" s="71"/>
      <c r="DA1002" s="71"/>
      <c r="DB1002" s="71"/>
      <c r="DC1002" s="71"/>
      <c r="DD1002" s="71"/>
      <c r="DE1002" s="71"/>
      <c r="DF1002" s="71"/>
      <c r="DG1002" s="71"/>
      <c r="DH1002" s="71"/>
      <c r="DI1002" s="71"/>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1"/>
      <c r="EI1002" s="71"/>
      <c r="EJ1002" s="71"/>
      <c r="EK1002" s="71"/>
      <c r="EL1002" s="71"/>
      <c r="EM1002" s="71"/>
      <c r="EN1002" s="71"/>
      <c r="EO1002" s="71"/>
      <c r="EP1002" s="71"/>
      <c r="EQ1002" s="71"/>
      <c r="ER1002" s="71"/>
      <c r="ES1002" s="71"/>
      <c r="ET1002" s="71"/>
      <c r="EU1002" s="71"/>
      <c r="EV1002" s="71"/>
      <c r="EW1002" s="71"/>
      <c r="EX1002" s="71"/>
      <c r="EY1002" s="71"/>
      <c r="EZ1002" s="71"/>
      <c r="FA1002" s="71"/>
      <c r="FB1002" s="71"/>
      <c r="FC1002" s="71"/>
      <c r="FD1002" s="71"/>
      <c r="FE1002" s="71"/>
      <c r="FF1002" s="71"/>
      <c r="FG1002" s="71"/>
      <c r="FH1002" s="71"/>
      <c r="FI1002" s="71"/>
      <c r="FJ1002" s="71"/>
      <c r="FK1002" s="71"/>
      <c r="FL1002" s="71"/>
    </row>
    <row r="1003" spans="9:168" x14ac:dyDescent="0.2">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98"/>
      <c r="AG1003" s="71"/>
      <c r="AH1003" s="71"/>
      <c r="AI1003" s="71"/>
      <c r="AJ1003" s="71"/>
      <c r="AK1003" s="71"/>
      <c r="AL1003" s="98"/>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71"/>
      <c r="CW1003" s="71"/>
      <c r="CX1003" s="71"/>
      <c r="CY1003" s="71"/>
      <c r="CZ1003" s="71"/>
      <c r="DA1003" s="71"/>
      <c r="DB1003" s="71"/>
      <c r="DC1003" s="71"/>
      <c r="DD1003" s="71"/>
      <c r="DE1003" s="71"/>
      <c r="DF1003" s="71"/>
      <c r="DG1003" s="71"/>
      <c r="DH1003" s="71"/>
      <c r="DI1003" s="71"/>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1"/>
      <c r="EI1003" s="71"/>
      <c r="EJ1003" s="71"/>
      <c r="EK1003" s="71"/>
      <c r="EL1003" s="71"/>
      <c r="EM1003" s="71"/>
      <c r="EN1003" s="71"/>
      <c r="EO1003" s="71"/>
      <c r="EP1003" s="71"/>
      <c r="EQ1003" s="71"/>
      <c r="ER1003" s="71"/>
      <c r="ES1003" s="71"/>
      <c r="ET1003" s="71"/>
      <c r="EU1003" s="71"/>
      <c r="EV1003" s="71"/>
      <c r="EW1003" s="71"/>
      <c r="EX1003" s="71"/>
      <c r="EY1003" s="71"/>
      <c r="EZ1003" s="71"/>
      <c r="FA1003" s="71"/>
      <c r="FB1003" s="71"/>
      <c r="FC1003" s="71"/>
      <c r="FD1003" s="71"/>
      <c r="FE1003" s="71"/>
      <c r="FF1003" s="71"/>
      <c r="FG1003" s="71"/>
      <c r="FH1003" s="71"/>
      <c r="FI1003" s="71"/>
      <c r="FJ1003" s="71"/>
      <c r="FK1003" s="71"/>
      <c r="FL1003" s="71"/>
    </row>
    <row r="1004" spans="9:168" x14ac:dyDescent="0.2">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98"/>
      <c r="AG1004" s="71"/>
      <c r="AH1004" s="71"/>
      <c r="AI1004" s="71"/>
      <c r="AJ1004" s="71"/>
      <c r="AK1004" s="71"/>
      <c r="AL1004" s="98"/>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71"/>
      <c r="CW1004" s="71"/>
      <c r="CX1004" s="71"/>
      <c r="CY1004" s="71"/>
      <c r="CZ1004" s="71"/>
      <c r="DA1004" s="71"/>
      <c r="DB1004" s="71"/>
      <c r="DC1004" s="71"/>
      <c r="DD1004" s="71"/>
      <c r="DE1004" s="71"/>
      <c r="DF1004" s="71"/>
      <c r="DG1004" s="71"/>
      <c r="DH1004" s="71"/>
      <c r="DI1004" s="71"/>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1"/>
      <c r="EI1004" s="71"/>
      <c r="EJ1004" s="71"/>
      <c r="EK1004" s="71"/>
      <c r="EL1004" s="71"/>
      <c r="EM1004" s="71"/>
      <c r="EN1004" s="71"/>
      <c r="EO1004" s="71"/>
      <c r="EP1004" s="71"/>
      <c r="EQ1004" s="71"/>
      <c r="ER1004" s="71"/>
      <c r="ES1004" s="71"/>
      <c r="ET1004" s="71"/>
      <c r="EU1004" s="71"/>
      <c r="EV1004" s="71"/>
      <c r="EW1004" s="71"/>
      <c r="EX1004" s="71"/>
      <c r="EY1004" s="71"/>
      <c r="EZ1004" s="71"/>
      <c r="FA1004" s="71"/>
      <c r="FB1004" s="71"/>
      <c r="FC1004" s="71"/>
      <c r="FD1004" s="71"/>
      <c r="FE1004" s="71"/>
      <c r="FF1004" s="71"/>
      <c r="FG1004" s="71"/>
      <c r="FH1004" s="71"/>
      <c r="FI1004" s="71"/>
      <c r="FJ1004" s="71"/>
      <c r="FK1004" s="71"/>
      <c r="FL1004" s="71"/>
    </row>
    <row r="1005" spans="9:168" x14ac:dyDescent="0.2">
      <c r="I1005" s="71"/>
      <c r="J1005" s="71"/>
      <c r="K1005" s="71"/>
      <c r="L1005" s="71"/>
      <c r="M1005" s="71"/>
      <c r="N1005" s="71"/>
      <c r="O1005" s="71"/>
      <c r="P1005" s="71"/>
      <c r="Q1005" s="71"/>
      <c r="R1005" s="71"/>
      <c r="S1005" s="71"/>
      <c r="T1005" s="71"/>
      <c r="U1005" s="71"/>
      <c r="V1005" s="71"/>
      <c r="W1005" s="71"/>
      <c r="X1005" s="71"/>
      <c r="Y1005" s="71"/>
      <c r="Z1005" s="71"/>
      <c r="AA1005" s="71"/>
      <c r="AB1005" s="71"/>
      <c r="AC1005" s="71"/>
      <c r="AD1005" s="71"/>
      <c r="AE1005" s="71"/>
      <c r="AF1005" s="98"/>
      <c r="AG1005" s="71"/>
      <c r="AH1005" s="71"/>
      <c r="AI1005" s="71"/>
      <c r="AJ1005" s="71"/>
      <c r="AK1005" s="71"/>
      <c r="AL1005" s="98"/>
      <c r="AM1005" s="71"/>
      <c r="AN1005" s="71"/>
      <c r="AO1005" s="71"/>
      <c r="AP1005" s="71"/>
      <c r="AQ1005" s="71"/>
      <c r="AR1005" s="71"/>
      <c r="AS1005" s="71"/>
      <c r="AT1005" s="71"/>
      <c r="AU1005" s="71"/>
      <c r="AV1005" s="71"/>
      <c r="AW1005" s="71"/>
      <c r="AX1005" s="71"/>
      <c r="AY1005" s="71"/>
      <c r="AZ1005" s="71"/>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71"/>
      <c r="CW1005" s="71"/>
      <c r="CX1005" s="71"/>
      <c r="CY1005" s="71"/>
      <c r="CZ1005" s="71"/>
      <c r="DA1005" s="71"/>
      <c r="DB1005" s="71"/>
      <c r="DC1005" s="71"/>
      <c r="DD1005" s="71"/>
      <c r="DE1005" s="71"/>
      <c r="DF1005" s="71"/>
      <c r="DG1005" s="71"/>
      <c r="DH1005" s="71"/>
      <c r="DI1005" s="71"/>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1"/>
      <c r="EI1005" s="71"/>
      <c r="EJ1005" s="71"/>
      <c r="EK1005" s="71"/>
      <c r="EL1005" s="71"/>
      <c r="EM1005" s="71"/>
      <c r="EN1005" s="71"/>
      <c r="EO1005" s="71"/>
      <c r="EP1005" s="71"/>
      <c r="EQ1005" s="71"/>
      <c r="ER1005" s="71"/>
      <c r="ES1005" s="71"/>
      <c r="ET1005" s="71"/>
      <c r="EU1005" s="71"/>
      <c r="EV1005" s="71"/>
      <c r="EW1005" s="71"/>
      <c r="EX1005" s="71"/>
      <c r="EY1005" s="71"/>
      <c r="EZ1005" s="71"/>
      <c r="FA1005" s="71"/>
      <c r="FB1005" s="71"/>
      <c r="FC1005" s="71"/>
      <c r="FD1005" s="71"/>
      <c r="FE1005" s="71"/>
      <c r="FF1005" s="71"/>
      <c r="FG1005" s="71"/>
      <c r="FH1005" s="71"/>
      <c r="FI1005" s="71"/>
      <c r="FJ1005" s="71"/>
      <c r="FK1005" s="71"/>
      <c r="FL1005" s="71"/>
    </row>
    <row r="1006" spans="9:168" x14ac:dyDescent="0.2">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98"/>
      <c r="AG1006" s="71"/>
      <c r="AH1006" s="71"/>
      <c r="AI1006" s="71"/>
      <c r="AJ1006" s="71"/>
      <c r="AK1006" s="71"/>
      <c r="AL1006" s="98"/>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71"/>
      <c r="CW1006" s="71"/>
      <c r="CX1006" s="71"/>
      <c r="CY1006" s="71"/>
      <c r="CZ1006" s="71"/>
      <c r="DA1006" s="71"/>
      <c r="DB1006" s="71"/>
      <c r="DC1006" s="71"/>
      <c r="DD1006" s="71"/>
      <c r="DE1006" s="71"/>
      <c r="DF1006" s="71"/>
      <c r="DG1006" s="71"/>
      <c r="DH1006" s="71"/>
      <c r="DI1006" s="71"/>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1"/>
      <c r="EI1006" s="71"/>
      <c r="EJ1006" s="71"/>
      <c r="EK1006" s="71"/>
      <c r="EL1006" s="71"/>
      <c r="EM1006" s="71"/>
      <c r="EN1006" s="71"/>
      <c r="EO1006" s="71"/>
      <c r="EP1006" s="71"/>
      <c r="EQ1006" s="71"/>
      <c r="ER1006" s="71"/>
      <c r="ES1006" s="71"/>
      <c r="ET1006" s="71"/>
      <c r="EU1006" s="71"/>
      <c r="EV1006" s="71"/>
      <c r="EW1006" s="71"/>
      <c r="EX1006" s="71"/>
      <c r="EY1006" s="71"/>
      <c r="EZ1006" s="71"/>
      <c r="FA1006" s="71"/>
      <c r="FB1006" s="71"/>
      <c r="FC1006" s="71"/>
      <c r="FD1006" s="71"/>
      <c r="FE1006" s="71"/>
      <c r="FF1006" s="71"/>
      <c r="FG1006" s="71"/>
      <c r="FH1006" s="71"/>
      <c r="FI1006" s="71"/>
      <c r="FJ1006" s="71"/>
      <c r="FK1006" s="71"/>
      <c r="FL1006" s="71"/>
    </row>
    <row r="1007" spans="9:168" x14ac:dyDescent="0.2">
      <c r="I1007" s="71"/>
      <c r="J1007" s="71"/>
      <c r="K1007" s="71"/>
      <c r="L1007" s="71"/>
      <c r="M1007" s="71"/>
      <c r="N1007" s="71"/>
      <c r="O1007" s="71"/>
      <c r="P1007" s="71"/>
      <c r="Q1007" s="71"/>
      <c r="R1007" s="71"/>
      <c r="S1007" s="71"/>
      <c r="T1007" s="71"/>
      <c r="U1007" s="71"/>
      <c r="V1007" s="71"/>
      <c r="W1007" s="71"/>
      <c r="X1007" s="71"/>
      <c r="Y1007" s="71"/>
      <c r="Z1007" s="71"/>
      <c r="AA1007" s="71"/>
      <c r="AB1007" s="71"/>
      <c r="AC1007" s="71"/>
      <c r="AD1007" s="71"/>
      <c r="AE1007" s="71"/>
      <c r="AF1007" s="98"/>
      <c r="AG1007" s="71"/>
      <c r="AH1007" s="71"/>
      <c r="AI1007" s="71"/>
      <c r="AJ1007" s="71"/>
      <c r="AK1007" s="71"/>
      <c r="AL1007" s="98"/>
      <c r="AM1007" s="71"/>
      <c r="AN1007" s="71"/>
      <c r="AO1007" s="71"/>
      <c r="AP1007" s="71"/>
      <c r="AQ1007" s="71"/>
      <c r="AR1007" s="71"/>
      <c r="AS1007" s="71"/>
      <c r="AT1007" s="71"/>
      <c r="AU1007" s="71"/>
      <c r="AV1007" s="71"/>
      <c r="AW1007" s="71"/>
      <c r="AX1007" s="71"/>
      <c r="AY1007" s="71"/>
      <c r="AZ1007" s="71"/>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71"/>
      <c r="CW1007" s="71"/>
      <c r="CX1007" s="71"/>
      <c r="CY1007" s="71"/>
      <c r="CZ1007" s="71"/>
      <c r="DA1007" s="71"/>
      <c r="DB1007" s="71"/>
      <c r="DC1007" s="71"/>
      <c r="DD1007" s="71"/>
      <c r="DE1007" s="71"/>
      <c r="DF1007" s="71"/>
      <c r="DG1007" s="71"/>
      <c r="DH1007" s="71"/>
      <c r="DI1007" s="71"/>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1"/>
      <c r="EI1007" s="71"/>
      <c r="EJ1007" s="71"/>
      <c r="EK1007" s="71"/>
      <c r="EL1007" s="71"/>
      <c r="EM1007" s="71"/>
      <c r="EN1007" s="71"/>
      <c r="EO1007" s="71"/>
      <c r="EP1007" s="71"/>
      <c r="EQ1007" s="71"/>
      <c r="ER1007" s="71"/>
      <c r="ES1007" s="71"/>
      <c r="ET1007" s="71"/>
      <c r="EU1007" s="71"/>
      <c r="EV1007" s="71"/>
      <c r="EW1007" s="71"/>
      <c r="EX1007" s="71"/>
      <c r="EY1007" s="71"/>
      <c r="EZ1007" s="71"/>
      <c r="FA1007" s="71"/>
      <c r="FB1007" s="71"/>
      <c r="FC1007" s="71"/>
      <c r="FD1007" s="71"/>
      <c r="FE1007" s="71"/>
      <c r="FF1007" s="71"/>
      <c r="FG1007" s="71"/>
      <c r="FH1007" s="71"/>
      <c r="FI1007" s="71"/>
      <c r="FJ1007" s="71"/>
      <c r="FK1007" s="71"/>
      <c r="FL1007" s="71"/>
    </row>
    <row r="1008" spans="9:168" x14ac:dyDescent="0.2">
      <c r="I1008" s="71"/>
      <c r="J1008" s="71"/>
      <c r="K1008" s="71"/>
      <c r="L1008" s="71"/>
      <c r="M1008" s="71"/>
      <c r="N1008" s="71"/>
      <c r="O1008" s="71"/>
      <c r="P1008" s="71"/>
      <c r="Q1008" s="71"/>
      <c r="R1008" s="71"/>
      <c r="S1008" s="71"/>
      <c r="T1008" s="71"/>
      <c r="U1008" s="71"/>
      <c r="V1008" s="71"/>
      <c r="W1008" s="71"/>
      <c r="X1008" s="71"/>
      <c r="Y1008" s="71"/>
      <c r="Z1008" s="71"/>
      <c r="AA1008" s="71"/>
      <c r="AB1008" s="71"/>
      <c r="AC1008" s="71"/>
      <c r="AD1008" s="71"/>
      <c r="AE1008" s="71"/>
      <c r="AF1008" s="98"/>
      <c r="AG1008" s="71"/>
      <c r="AH1008" s="71"/>
      <c r="AI1008" s="71"/>
      <c r="AJ1008" s="71"/>
      <c r="AK1008" s="71"/>
      <c r="AL1008" s="98"/>
      <c r="AM1008" s="71"/>
      <c r="AN1008" s="71"/>
      <c r="AO1008" s="71"/>
      <c r="AP1008" s="71"/>
      <c r="AQ1008" s="71"/>
      <c r="AR1008" s="71"/>
      <c r="AS1008" s="71"/>
      <c r="AT1008" s="71"/>
      <c r="AU1008" s="71"/>
      <c r="AV1008" s="71"/>
      <c r="AW1008" s="71"/>
      <c r="AX1008" s="71"/>
      <c r="AY1008" s="71"/>
      <c r="AZ1008" s="71"/>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71"/>
      <c r="CW1008" s="71"/>
      <c r="CX1008" s="71"/>
      <c r="CY1008" s="71"/>
      <c r="CZ1008" s="71"/>
      <c r="DA1008" s="71"/>
      <c r="DB1008" s="71"/>
      <c r="DC1008" s="71"/>
      <c r="DD1008" s="71"/>
      <c r="DE1008" s="71"/>
      <c r="DF1008" s="71"/>
      <c r="DG1008" s="71"/>
      <c r="DH1008" s="71"/>
      <c r="DI1008" s="71"/>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1"/>
      <c r="EI1008" s="71"/>
      <c r="EJ1008" s="71"/>
      <c r="EK1008" s="71"/>
      <c r="EL1008" s="71"/>
      <c r="EM1008" s="71"/>
      <c r="EN1008" s="71"/>
      <c r="EO1008" s="71"/>
      <c r="EP1008" s="71"/>
      <c r="EQ1008" s="71"/>
      <c r="ER1008" s="71"/>
      <c r="ES1008" s="71"/>
      <c r="ET1008" s="71"/>
      <c r="EU1008" s="71"/>
      <c r="EV1008" s="71"/>
      <c r="EW1008" s="71"/>
      <c r="EX1008" s="71"/>
      <c r="EY1008" s="71"/>
      <c r="EZ1008" s="71"/>
      <c r="FA1008" s="71"/>
      <c r="FB1008" s="71"/>
      <c r="FC1008" s="71"/>
      <c r="FD1008" s="71"/>
      <c r="FE1008" s="71"/>
      <c r="FF1008" s="71"/>
      <c r="FG1008" s="71"/>
      <c r="FH1008" s="71"/>
      <c r="FI1008" s="71"/>
      <c r="FJ1008" s="71"/>
      <c r="FK1008" s="71"/>
      <c r="FL1008" s="71"/>
    </row>
    <row r="1009" spans="9:168" x14ac:dyDescent="0.2">
      <c r="I1009" s="71"/>
      <c r="J1009" s="71"/>
      <c r="K1009" s="71"/>
      <c r="L1009" s="71"/>
      <c r="M1009" s="71"/>
      <c r="N1009" s="71"/>
      <c r="O1009" s="71"/>
      <c r="P1009" s="71"/>
      <c r="Q1009" s="71"/>
      <c r="R1009" s="71"/>
      <c r="S1009" s="71"/>
      <c r="T1009" s="71"/>
      <c r="U1009" s="71"/>
      <c r="V1009" s="71"/>
      <c r="W1009" s="71"/>
      <c r="X1009" s="71"/>
      <c r="Y1009" s="71"/>
      <c r="Z1009" s="71"/>
      <c r="AA1009" s="71"/>
      <c r="AB1009" s="71"/>
      <c r="AC1009" s="71"/>
      <c r="AD1009" s="71"/>
      <c r="AE1009" s="71"/>
      <c r="AF1009" s="98"/>
      <c r="AG1009" s="71"/>
      <c r="AH1009" s="71"/>
      <c r="AI1009" s="71"/>
      <c r="AJ1009" s="71"/>
      <c r="AK1009" s="71"/>
      <c r="AL1009" s="98"/>
      <c r="AM1009" s="71"/>
      <c r="AN1009" s="71"/>
      <c r="AO1009" s="71"/>
      <c r="AP1009" s="71"/>
      <c r="AQ1009" s="71"/>
      <c r="AR1009" s="71"/>
      <c r="AS1009" s="71"/>
      <c r="AT1009" s="71"/>
      <c r="AU1009" s="71"/>
      <c r="AV1009" s="71"/>
      <c r="AW1009" s="71"/>
      <c r="AX1009" s="71"/>
      <c r="AY1009" s="71"/>
      <c r="AZ1009" s="71"/>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c r="CS1009" s="71"/>
      <c r="CT1009" s="71"/>
      <c r="CU1009" s="71"/>
      <c r="CV1009" s="71"/>
      <c r="CW1009" s="71"/>
      <c r="CX1009" s="71"/>
      <c r="CY1009" s="71"/>
      <c r="CZ1009" s="71"/>
      <c r="DA1009" s="71"/>
      <c r="DB1009" s="71"/>
      <c r="DC1009" s="71"/>
      <c r="DD1009" s="71"/>
      <c r="DE1009" s="71"/>
      <c r="DF1009" s="71"/>
      <c r="DG1009" s="71"/>
      <c r="DH1009" s="71"/>
      <c r="DI1009" s="71"/>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1"/>
      <c r="EI1009" s="71"/>
      <c r="EJ1009" s="71"/>
      <c r="EK1009" s="71"/>
      <c r="EL1009" s="71"/>
      <c r="EM1009" s="71"/>
      <c r="EN1009" s="71"/>
      <c r="EO1009" s="71"/>
      <c r="EP1009" s="71"/>
      <c r="EQ1009" s="71"/>
      <c r="ER1009" s="71"/>
      <c r="ES1009" s="71"/>
      <c r="ET1009" s="71"/>
      <c r="EU1009" s="71"/>
      <c r="EV1009" s="71"/>
      <c r="EW1009" s="71"/>
      <c r="EX1009" s="71"/>
      <c r="EY1009" s="71"/>
      <c r="EZ1009" s="71"/>
      <c r="FA1009" s="71"/>
      <c r="FB1009" s="71"/>
      <c r="FC1009" s="71"/>
      <c r="FD1009" s="71"/>
      <c r="FE1009" s="71"/>
      <c r="FF1009" s="71"/>
      <c r="FG1009" s="71"/>
      <c r="FH1009" s="71"/>
      <c r="FI1009" s="71"/>
      <c r="FJ1009" s="71"/>
      <c r="FK1009" s="71"/>
      <c r="FL1009" s="71"/>
    </row>
    <row r="1010" spans="9:168" x14ac:dyDescent="0.2">
      <c r="I1010" s="71"/>
      <c r="J1010" s="71"/>
      <c r="K1010" s="71"/>
      <c r="L1010" s="71"/>
      <c r="M1010" s="71"/>
      <c r="N1010" s="71"/>
      <c r="O1010" s="71"/>
      <c r="P1010" s="71"/>
      <c r="Q1010" s="71"/>
      <c r="R1010" s="71"/>
      <c r="S1010" s="71"/>
      <c r="T1010" s="71"/>
      <c r="U1010" s="71"/>
      <c r="V1010" s="71"/>
      <c r="W1010" s="71"/>
      <c r="X1010" s="71"/>
      <c r="Y1010" s="71"/>
      <c r="Z1010" s="71"/>
      <c r="AA1010" s="71"/>
      <c r="AB1010" s="71"/>
      <c r="AC1010" s="71"/>
      <c r="AD1010" s="71"/>
      <c r="AE1010" s="71"/>
      <c r="AF1010" s="98"/>
      <c r="AG1010" s="71"/>
      <c r="AH1010" s="71"/>
      <c r="AI1010" s="71"/>
      <c r="AJ1010" s="71"/>
      <c r="AK1010" s="71"/>
      <c r="AL1010" s="98"/>
      <c r="AM1010" s="71"/>
      <c r="AN1010" s="71"/>
      <c r="AO1010" s="71"/>
      <c r="AP1010" s="71"/>
      <c r="AQ1010" s="71"/>
      <c r="AR1010" s="71"/>
      <c r="AS1010" s="71"/>
      <c r="AT1010" s="71"/>
      <c r="AU1010" s="71"/>
      <c r="AV1010" s="71"/>
      <c r="AW1010" s="71"/>
      <c r="AX1010" s="71"/>
      <c r="AY1010" s="71"/>
      <c r="AZ1010" s="71"/>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71"/>
      <c r="CW1010" s="71"/>
      <c r="CX1010" s="71"/>
      <c r="CY1010" s="71"/>
      <c r="CZ1010" s="71"/>
      <c r="DA1010" s="71"/>
      <c r="DB1010" s="71"/>
      <c r="DC1010" s="71"/>
      <c r="DD1010" s="71"/>
      <c r="DE1010" s="71"/>
      <c r="DF1010" s="71"/>
      <c r="DG1010" s="71"/>
      <c r="DH1010" s="71"/>
      <c r="DI1010" s="71"/>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1"/>
      <c r="EI1010" s="71"/>
      <c r="EJ1010" s="71"/>
      <c r="EK1010" s="71"/>
      <c r="EL1010" s="71"/>
      <c r="EM1010" s="71"/>
      <c r="EN1010" s="71"/>
      <c r="EO1010" s="71"/>
      <c r="EP1010" s="71"/>
      <c r="EQ1010" s="71"/>
      <c r="ER1010" s="71"/>
      <c r="ES1010" s="71"/>
      <c r="ET1010" s="71"/>
      <c r="EU1010" s="71"/>
      <c r="EV1010" s="71"/>
      <c r="EW1010" s="71"/>
      <c r="EX1010" s="71"/>
      <c r="EY1010" s="71"/>
      <c r="EZ1010" s="71"/>
      <c r="FA1010" s="71"/>
      <c r="FB1010" s="71"/>
      <c r="FC1010" s="71"/>
      <c r="FD1010" s="71"/>
      <c r="FE1010" s="71"/>
      <c r="FF1010" s="71"/>
      <c r="FG1010" s="71"/>
      <c r="FH1010" s="71"/>
      <c r="FI1010" s="71"/>
      <c r="FJ1010" s="71"/>
      <c r="FK1010" s="71"/>
      <c r="FL1010" s="71"/>
    </row>
    <row r="1011" spans="9:168" x14ac:dyDescent="0.2">
      <c r="I1011" s="71"/>
      <c r="J1011" s="71"/>
      <c r="K1011" s="71"/>
      <c r="L1011" s="71"/>
      <c r="M1011" s="71"/>
      <c r="N1011" s="71"/>
      <c r="O1011" s="71"/>
      <c r="P1011" s="71"/>
      <c r="Q1011" s="71"/>
      <c r="R1011" s="71"/>
      <c r="S1011" s="71"/>
      <c r="T1011" s="71"/>
      <c r="U1011" s="71"/>
      <c r="V1011" s="71"/>
      <c r="W1011" s="71"/>
      <c r="X1011" s="71"/>
      <c r="Y1011" s="71"/>
      <c r="Z1011" s="71"/>
      <c r="AA1011" s="71"/>
      <c r="AB1011" s="71"/>
      <c r="AC1011" s="71"/>
      <c r="AD1011" s="71"/>
      <c r="AE1011" s="71"/>
      <c r="AF1011" s="98"/>
      <c r="AG1011" s="71"/>
      <c r="AH1011" s="71"/>
      <c r="AI1011" s="71"/>
      <c r="AJ1011" s="71"/>
      <c r="AK1011" s="71"/>
      <c r="AL1011" s="98"/>
      <c r="AM1011" s="71"/>
      <c r="AN1011" s="71"/>
      <c r="AO1011" s="71"/>
      <c r="AP1011" s="71"/>
      <c r="AQ1011" s="71"/>
      <c r="AR1011" s="71"/>
      <c r="AS1011" s="71"/>
      <c r="AT1011" s="71"/>
      <c r="AU1011" s="71"/>
      <c r="AV1011" s="71"/>
      <c r="AW1011" s="71"/>
      <c r="AX1011" s="71"/>
      <c r="AY1011" s="71"/>
      <c r="AZ1011" s="71"/>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71"/>
      <c r="CW1011" s="71"/>
      <c r="CX1011" s="71"/>
      <c r="CY1011" s="71"/>
      <c r="CZ1011" s="71"/>
      <c r="DA1011" s="71"/>
      <c r="DB1011" s="71"/>
      <c r="DC1011" s="71"/>
      <c r="DD1011" s="71"/>
      <c r="DE1011" s="71"/>
      <c r="DF1011" s="71"/>
      <c r="DG1011" s="71"/>
      <c r="DH1011" s="71"/>
      <c r="DI1011" s="71"/>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1"/>
      <c r="EI1011" s="71"/>
      <c r="EJ1011" s="71"/>
      <c r="EK1011" s="71"/>
      <c r="EL1011" s="71"/>
      <c r="EM1011" s="71"/>
      <c r="EN1011" s="71"/>
      <c r="EO1011" s="71"/>
      <c r="EP1011" s="71"/>
      <c r="EQ1011" s="71"/>
      <c r="ER1011" s="71"/>
      <c r="ES1011" s="71"/>
      <c r="ET1011" s="71"/>
      <c r="EU1011" s="71"/>
      <c r="EV1011" s="71"/>
      <c r="EW1011" s="71"/>
      <c r="EX1011" s="71"/>
      <c r="EY1011" s="71"/>
      <c r="EZ1011" s="71"/>
      <c r="FA1011" s="71"/>
      <c r="FB1011" s="71"/>
      <c r="FC1011" s="71"/>
      <c r="FD1011" s="71"/>
      <c r="FE1011" s="71"/>
      <c r="FF1011" s="71"/>
      <c r="FG1011" s="71"/>
      <c r="FH1011" s="71"/>
      <c r="FI1011" s="71"/>
      <c r="FJ1011" s="71"/>
      <c r="FK1011" s="71"/>
      <c r="FL1011" s="71"/>
    </row>
    <row r="1012" spans="9:168" x14ac:dyDescent="0.2">
      <c r="I1012" s="71"/>
      <c r="J1012" s="71"/>
      <c r="K1012" s="71"/>
      <c r="L1012" s="71"/>
      <c r="M1012" s="71"/>
      <c r="N1012" s="71"/>
      <c r="O1012" s="71"/>
      <c r="P1012" s="71"/>
      <c r="Q1012" s="71"/>
      <c r="R1012" s="71"/>
      <c r="S1012" s="71"/>
      <c r="T1012" s="71"/>
      <c r="U1012" s="71"/>
      <c r="V1012" s="71"/>
      <c r="W1012" s="71"/>
      <c r="X1012" s="71"/>
      <c r="Y1012" s="71"/>
      <c r="Z1012" s="71"/>
      <c r="AA1012" s="71"/>
      <c r="AB1012" s="71"/>
      <c r="AC1012" s="71"/>
      <c r="AD1012" s="71"/>
      <c r="AE1012" s="71"/>
      <c r="AF1012" s="98"/>
      <c r="AG1012" s="71"/>
      <c r="AH1012" s="71"/>
      <c r="AI1012" s="71"/>
      <c r="AJ1012" s="71"/>
      <c r="AK1012" s="71"/>
      <c r="AL1012" s="98"/>
      <c r="AM1012" s="71"/>
      <c r="AN1012" s="71"/>
      <c r="AO1012" s="71"/>
      <c r="AP1012" s="71"/>
      <c r="AQ1012" s="71"/>
      <c r="AR1012" s="71"/>
      <c r="AS1012" s="71"/>
      <c r="AT1012" s="71"/>
      <c r="AU1012" s="71"/>
      <c r="AV1012" s="71"/>
      <c r="AW1012" s="71"/>
      <c r="AX1012" s="71"/>
      <c r="AY1012" s="71"/>
      <c r="AZ1012" s="71"/>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71"/>
      <c r="CW1012" s="71"/>
      <c r="CX1012" s="71"/>
      <c r="CY1012" s="71"/>
      <c r="CZ1012" s="71"/>
      <c r="DA1012" s="71"/>
      <c r="DB1012" s="71"/>
      <c r="DC1012" s="71"/>
      <c r="DD1012" s="71"/>
      <c r="DE1012" s="71"/>
      <c r="DF1012" s="71"/>
      <c r="DG1012" s="71"/>
      <c r="DH1012" s="71"/>
      <c r="DI1012" s="71"/>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1"/>
      <c r="EI1012" s="71"/>
      <c r="EJ1012" s="71"/>
      <c r="EK1012" s="71"/>
      <c r="EL1012" s="71"/>
      <c r="EM1012" s="71"/>
      <c r="EN1012" s="71"/>
      <c r="EO1012" s="71"/>
      <c r="EP1012" s="71"/>
      <c r="EQ1012" s="71"/>
      <c r="ER1012" s="71"/>
      <c r="ES1012" s="71"/>
      <c r="ET1012" s="71"/>
      <c r="EU1012" s="71"/>
      <c r="EV1012" s="71"/>
      <c r="EW1012" s="71"/>
      <c r="EX1012" s="71"/>
      <c r="EY1012" s="71"/>
      <c r="EZ1012" s="71"/>
      <c r="FA1012" s="71"/>
      <c r="FB1012" s="71"/>
      <c r="FC1012" s="71"/>
      <c r="FD1012" s="71"/>
      <c r="FE1012" s="71"/>
      <c r="FF1012" s="71"/>
      <c r="FG1012" s="71"/>
      <c r="FH1012" s="71"/>
      <c r="FI1012" s="71"/>
      <c r="FJ1012" s="71"/>
      <c r="FK1012" s="71"/>
      <c r="FL1012" s="71"/>
    </row>
    <row r="1013" spans="9:168" x14ac:dyDescent="0.2">
      <c r="I1013" s="71"/>
      <c r="J1013" s="71"/>
      <c r="K1013" s="71"/>
      <c r="L1013" s="71"/>
      <c r="M1013" s="71"/>
      <c r="N1013" s="71"/>
      <c r="O1013" s="71"/>
      <c r="P1013" s="71"/>
      <c r="Q1013" s="71"/>
      <c r="R1013" s="71"/>
      <c r="S1013" s="71"/>
      <c r="T1013" s="71"/>
      <c r="U1013" s="71"/>
      <c r="V1013" s="71"/>
      <c r="W1013" s="71"/>
      <c r="X1013" s="71"/>
      <c r="Y1013" s="71"/>
      <c r="Z1013" s="71"/>
      <c r="AA1013" s="71"/>
      <c r="AB1013" s="71"/>
      <c r="AC1013" s="71"/>
      <c r="AD1013" s="71"/>
      <c r="AE1013" s="71"/>
      <c r="AF1013" s="98"/>
      <c r="AG1013" s="71"/>
      <c r="AH1013" s="71"/>
      <c r="AI1013" s="71"/>
      <c r="AJ1013" s="71"/>
      <c r="AK1013" s="71"/>
      <c r="AL1013" s="98"/>
      <c r="AM1013" s="71"/>
      <c r="AN1013" s="71"/>
      <c r="AO1013" s="71"/>
      <c r="AP1013" s="71"/>
      <c r="AQ1013" s="71"/>
      <c r="AR1013" s="71"/>
      <c r="AS1013" s="71"/>
      <c r="AT1013" s="71"/>
      <c r="AU1013" s="71"/>
      <c r="AV1013" s="71"/>
      <c r="AW1013" s="71"/>
      <c r="AX1013" s="71"/>
      <c r="AY1013" s="71"/>
      <c r="AZ1013" s="71"/>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71"/>
      <c r="CW1013" s="71"/>
      <c r="CX1013" s="71"/>
      <c r="CY1013" s="71"/>
      <c r="CZ1013" s="71"/>
      <c r="DA1013" s="71"/>
      <c r="DB1013" s="71"/>
      <c r="DC1013" s="71"/>
      <c r="DD1013" s="71"/>
      <c r="DE1013" s="71"/>
      <c r="DF1013" s="71"/>
      <c r="DG1013" s="71"/>
      <c r="DH1013" s="71"/>
      <c r="DI1013" s="71"/>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1"/>
      <c r="EI1013" s="71"/>
      <c r="EJ1013" s="71"/>
      <c r="EK1013" s="71"/>
      <c r="EL1013" s="71"/>
      <c r="EM1013" s="71"/>
      <c r="EN1013" s="71"/>
      <c r="EO1013" s="71"/>
      <c r="EP1013" s="71"/>
      <c r="EQ1013" s="71"/>
      <c r="ER1013" s="71"/>
      <c r="ES1013" s="71"/>
      <c r="ET1013" s="71"/>
      <c r="EU1013" s="71"/>
      <c r="EV1013" s="71"/>
      <c r="EW1013" s="71"/>
      <c r="EX1013" s="71"/>
      <c r="EY1013" s="71"/>
      <c r="EZ1013" s="71"/>
      <c r="FA1013" s="71"/>
      <c r="FB1013" s="71"/>
      <c r="FC1013" s="71"/>
      <c r="FD1013" s="71"/>
      <c r="FE1013" s="71"/>
      <c r="FF1013" s="71"/>
      <c r="FG1013" s="71"/>
      <c r="FH1013" s="71"/>
      <c r="FI1013" s="71"/>
      <c r="FJ1013" s="71"/>
      <c r="FK1013" s="71"/>
      <c r="FL1013" s="71"/>
    </row>
    <row r="1014" spans="9:168" x14ac:dyDescent="0.2">
      <c r="I1014" s="71"/>
      <c r="J1014" s="71"/>
      <c r="K1014" s="71"/>
      <c r="L1014" s="71"/>
      <c r="M1014" s="71"/>
      <c r="N1014" s="71"/>
      <c r="O1014" s="71"/>
      <c r="P1014" s="71"/>
      <c r="Q1014" s="71"/>
      <c r="R1014" s="71"/>
      <c r="S1014" s="71"/>
      <c r="T1014" s="71"/>
      <c r="U1014" s="71"/>
      <c r="V1014" s="71"/>
      <c r="W1014" s="71"/>
      <c r="X1014" s="71"/>
      <c r="Y1014" s="71"/>
      <c r="Z1014" s="71"/>
      <c r="AA1014" s="71"/>
      <c r="AB1014" s="71"/>
      <c r="AC1014" s="71"/>
      <c r="AD1014" s="71"/>
      <c r="AE1014" s="71"/>
      <c r="AF1014" s="98"/>
      <c r="AG1014" s="71"/>
      <c r="AH1014" s="71"/>
      <c r="AI1014" s="71"/>
      <c r="AJ1014" s="71"/>
      <c r="AK1014" s="71"/>
      <c r="AL1014" s="98"/>
      <c r="AM1014" s="71"/>
      <c r="AN1014" s="71"/>
      <c r="AO1014" s="71"/>
      <c r="AP1014" s="71"/>
      <c r="AQ1014" s="71"/>
      <c r="AR1014" s="71"/>
      <c r="AS1014" s="71"/>
      <c r="AT1014" s="71"/>
      <c r="AU1014" s="71"/>
      <c r="AV1014" s="71"/>
      <c r="AW1014" s="71"/>
      <c r="AX1014" s="71"/>
      <c r="AY1014" s="71"/>
      <c r="AZ1014" s="71"/>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71"/>
      <c r="CW1014" s="71"/>
      <c r="CX1014" s="71"/>
      <c r="CY1014" s="71"/>
      <c r="CZ1014" s="71"/>
      <c r="DA1014" s="71"/>
      <c r="DB1014" s="71"/>
      <c r="DC1014" s="71"/>
      <c r="DD1014" s="71"/>
      <c r="DE1014" s="71"/>
      <c r="DF1014" s="71"/>
      <c r="DG1014" s="71"/>
      <c r="DH1014" s="71"/>
      <c r="DI1014" s="71"/>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1"/>
      <c r="EI1014" s="71"/>
      <c r="EJ1014" s="71"/>
      <c r="EK1014" s="71"/>
      <c r="EL1014" s="71"/>
      <c r="EM1014" s="71"/>
      <c r="EN1014" s="71"/>
      <c r="EO1014" s="71"/>
      <c r="EP1014" s="71"/>
      <c r="EQ1014" s="71"/>
      <c r="ER1014" s="71"/>
      <c r="ES1014" s="71"/>
      <c r="ET1014" s="71"/>
      <c r="EU1014" s="71"/>
      <c r="EV1014" s="71"/>
      <c r="EW1014" s="71"/>
      <c r="EX1014" s="71"/>
      <c r="EY1014" s="71"/>
      <c r="EZ1014" s="71"/>
      <c r="FA1014" s="71"/>
      <c r="FB1014" s="71"/>
      <c r="FC1014" s="71"/>
      <c r="FD1014" s="71"/>
      <c r="FE1014" s="71"/>
      <c r="FF1014" s="71"/>
      <c r="FG1014" s="71"/>
      <c r="FH1014" s="71"/>
      <c r="FI1014" s="71"/>
      <c r="FJ1014" s="71"/>
      <c r="FK1014" s="71"/>
      <c r="FL1014" s="71"/>
    </row>
    <row r="1015" spans="9:168" x14ac:dyDescent="0.2">
      <c r="I1015" s="71"/>
      <c r="J1015" s="71"/>
      <c r="K1015" s="71"/>
      <c r="L1015" s="71"/>
      <c r="M1015" s="71"/>
      <c r="N1015" s="71"/>
      <c r="O1015" s="71"/>
      <c r="P1015" s="71"/>
      <c r="Q1015" s="71"/>
      <c r="R1015" s="71"/>
      <c r="S1015" s="71"/>
      <c r="T1015" s="71"/>
      <c r="U1015" s="71"/>
      <c r="V1015" s="71"/>
      <c r="W1015" s="71"/>
      <c r="X1015" s="71"/>
      <c r="Y1015" s="71"/>
      <c r="Z1015" s="71"/>
      <c r="AA1015" s="71"/>
      <c r="AB1015" s="71"/>
      <c r="AC1015" s="71"/>
      <c r="AD1015" s="71"/>
      <c r="AE1015" s="71"/>
      <c r="AF1015" s="98"/>
      <c r="AG1015" s="71"/>
      <c r="AH1015" s="71"/>
      <c r="AI1015" s="71"/>
      <c r="AJ1015" s="71"/>
      <c r="AK1015" s="71"/>
      <c r="AL1015" s="98"/>
      <c r="AM1015" s="71"/>
      <c r="AN1015" s="71"/>
      <c r="AO1015" s="71"/>
      <c r="AP1015" s="71"/>
      <c r="AQ1015" s="71"/>
      <c r="AR1015" s="71"/>
      <c r="AS1015" s="71"/>
      <c r="AT1015" s="71"/>
      <c r="AU1015" s="71"/>
      <c r="AV1015" s="71"/>
      <c r="AW1015" s="71"/>
      <c r="AX1015" s="71"/>
      <c r="AY1015" s="71"/>
      <c r="AZ1015" s="71"/>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71"/>
      <c r="CW1015" s="71"/>
      <c r="CX1015" s="71"/>
      <c r="CY1015" s="71"/>
      <c r="CZ1015" s="71"/>
      <c r="DA1015" s="71"/>
      <c r="DB1015" s="71"/>
      <c r="DC1015" s="71"/>
      <c r="DD1015" s="71"/>
      <c r="DE1015" s="71"/>
      <c r="DF1015" s="71"/>
      <c r="DG1015" s="71"/>
      <c r="DH1015" s="71"/>
      <c r="DI1015" s="71"/>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1"/>
      <c r="EI1015" s="71"/>
      <c r="EJ1015" s="71"/>
      <c r="EK1015" s="71"/>
      <c r="EL1015" s="71"/>
      <c r="EM1015" s="71"/>
      <c r="EN1015" s="71"/>
      <c r="EO1015" s="71"/>
      <c r="EP1015" s="71"/>
      <c r="EQ1015" s="71"/>
      <c r="ER1015" s="71"/>
      <c r="ES1015" s="71"/>
      <c r="ET1015" s="71"/>
      <c r="EU1015" s="71"/>
      <c r="EV1015" s="71"/>
      <c r="EW1015" s="71"/>
      <c r="EX1015" s="71"/>
      <c r="EY1015" s="71"/>
      <c r="EZ1015" s="71"/>
      <c r="FA1015" s="71"/>
      <c r="FB1015" s="71"/>
      <c r="FC1015" s="71"/>
      <c r="FD1015" s="71"/>
      <c r="FE1015" s="71"/>
      <c r="FF1015" s="71"/>
      <c r="FG1015" s="71"/>
      <c r="FH1015" s="71"/>
      <c r="FI1015" s="71"/>
      <c r="FJ1015" s="71"/>
      <c r="FK1015" s="71"/>
      <c r="FL1015" s="71"/>
    </row>
    <row r="1016" spans="9:168" x14ac:dyDescent="0.2">
      <c r="I1016" s="71"/>
      <c r="J1016" s="71"/>
      <c r="K1016" s="71"/>
      <c r="L1016" s="71"/>
      <c r="M1016" s="71"/>
      <c r="N1016" s="71"/>
      <c r="O1016" s="71"/>
      <c r="P1016" s="71"/>
      <c r="Q1016" s="71"/>
      <c r="R1016" s="71"/>
      <c r="S1016" s="71"/>
      <c r="T1016" s="71"/>
      <c r="U1016" s="71"/>
      <c r="V1016" s="71"/>
      <c r="W1016" s="71"/>
      <c r="X1016" s="71"/>
      <c r="Y1016" s="71"/>
      <c r="Z1016" s="71"/>
      <c r="AA1016" s="71"/>
      <c r="AB1016" s="71"/>
      <c r="AC1016" s="71"/>
      <c r="AD1016" s="71"/>
      <c r="AE1016" s="71"/>
      <c r="AF1016" s="98"/>
      <c r="AG1016" s="71"/>
      <c r="AH1016" s="71"/>
      <c r="AI1016" s="71"/>
      <c r="AJ1016" s="71"/>
      <c r="AK1016" s="71"/>
      <c r="AL1016" s="98"/>
      <c r="AM1016" s="71"/>
      <c r="AN1016" s="71"/>
      <c r="AO1016" s="71"/>
      <c r="AP1016" s="71"/>
      <c r="AQ1016" s="71"/>
      <c r="AR1016" s="71"/>
      <c r="AS1016" s="71"/>
      <c r="AT1016" s="71"/>
      <c r="AU1016" s="71"/>
      <c r="AV1016" s="71"/>
      <c r="AW1016" s="71"/>
      <c r="AX1016" s="71"/>
      <c r="AY1016" s="71"/>
      <c r="AZ1016" s="71"/>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71"/>
      <c r="CW1016" s="71"/>
      <c r="CX1016" s="71"/>
      <c r="CY1016" s="71"/>
      <c r="CZ1016" s="71"/>
      <c r="DA1016" s="71"/>
      <c r="DB1016" s="71"/>
      <c r="DC1016" s="71"/>
      <c r="DD1016" s="71"/>
      <c r="DE1016" s="71"/>
      <c r="DF1016" s="71"/>
      <c r="DG1016" s="71"/>
      <c r="DH1016" s="71"/>
      <c r="DI1016" s="71"/>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1"/>
      <c r="EI1016" s="71"/>
      <c r="EJ1016" s="71"/>
      <c r="EK1016" s="71"/>
      <c r="EL1016" s="71"/>
      <c r="EM1016" s="71"/>
      <c r="EN1016" s="71"/>
      <c r="EO1016" s="71"/>
      <c r="EP1016" s="71"/>
      <c r="EQ1016" s="71"/>
      <c r="ER1016" s="71"/>
      <c r="ES1016" s="71"/>
      <c r="ET1016" s="71"/>
      <c r="EU1016" s="71"/>
      <c r="EV1016" s="71"/>
      <c r="EW1016" s="71"/>
      <c r="EX1016" s="71"/>
      <c r="EY1016" s="71"/>
      <c r="EZ1016" s="71"/>
      <c r="FA1016" s="71"/>
      <c r="FB1016" s="71"/>
      <c r="FC1016" s="71"/>
      <c r="FD1016" s="71"/>
      <c r="FE1016" s="71"/>
      <c r="FF1016" s="71"/>
      <c r="FG1016" s="71"/>
      <c r="FH1016" s="71"/>
      <c r="FI1016" s="71"/>
      <c r="FJ1016" s="71"/>
      <c r="FK1016" s="71"/>
      <c r="FL1016" s="71"/>
    </row>
    <row r="1017" spans="9:168" x14ac:dyDescent="0.2">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98"/>
      <c r="AG1017" s="71"/>
      <c r="AH1017" s="71"/>
      <c r="AI1017" s="71"/>
      <c r="AJ1017" s="71"/>
      <c r="AK1017" s="71"/>
      <c r="AL1017" s="98"/>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71"/>
      <c r="CW1017" s="71"/>
      <c r="CX1017" s="71"/>
      <c r="CY1017" s="71"/>
      <c r="CZ1017" s="71"/>
      <c r="DA1017" s="71"/>
      <c r="DB1017" s="71"/>
      <c r="DC1017" s="71"/>
      <c r="DD1017" s="71"/>
      <c r="DE1017" s="71"/>
      <c r="DF1017" s="71"/>
      <c r="DG1017" s="71"/>
      <c r="DH1017" s="71"/>
      <c r="DI1017" s="71"/>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1"/>
      <c r="EI1017" s="71"/>
      <c r="EJ1017" s="71"/>
      <c r="EK1017" s="71"/>
      <c r="EL1017" s="71"/>
      <c r="EM1017" s="71"/>
      <c r="EN1017" s="71"/>
      <c r="EO1017" s="71"/>
      <c r="EP1017" s="71"/>
      <c r="EQ1017" s="71"/>
      <c r="ER1017" s="71"/>
      <c r="ES1017" s="71"/>
      <c r="ET1017" s="71"/>
      <c r="EU1017" s="71"/>
      <c r="EV1017" s="71"/>
      <c r="EW1017" s="71"/>
      <c r="EX1017" s="71"/>
      <c r="EY1017" s="71"/>
      <c r="EZ1017" s="71"/>
      <c r="FA1017" s="71"/>
      <c r="FB1017" s="71"/>
      <c r="FC1017" s="71"/>
      <c r="FD1017" s="71"/>
      <c r="FE1017" s="71"/>
      <c r="FF1017" s="71"/>
      <c r="FG1017" s="71"/>
      <c r="FH1017" s="71"/>
      <c r="FI1017" s="71"/>
      <c r="FJ1017" s="71"/>
      <c r="FK1017" s="71"/>
      <c r="FL1017" s="71"/>
    </row>
    <row r="1018" spans="9:168" x14ac:dyDescent="0.2">
      <c r="I1018" s="71"/>
      <c r="J1018" s="71"/>
      <c r="K1018" s="71"/>
      <c r="L1018" s="71"/>
      <c r="M1018" s="71"/>
      <c r="N1018" s="71"/>
      <c r="O1018" s="71"/>
      <c r="P1018" s="71"/>
      <c r="Q1018" s="71"/>
      <c r="R1018" s="71"/>
      <c r="S1018" s="71"/>
      <c r="T1018" s="71"/>
      <c r="U1018" s="71"/>
      <c r="V1018" s="71"/>
      <c r="W1018" s="71"/>
      <c r="X1018" s="71"/>
      <c r="Y1018" s="71"/>
      <c r="Z1018" s="71"/>
      <c r="AA1018" s="71"/>
      <c r="AB1018" s="71"/>
      <c r="AC1018" s="71"/>
      <c r="AD1018" s="71"/>
      <c r="AE1018" s="71"/>
      <c r="AF1018" s="98"/>
      <c r="AG1018" s="71"/>
      <c r="AH1018" s="71"/>
      <c r="AI1018" s="71"/>
      <c r="AJ1018" s="71"/>
      <c r="AK1018" s="71"/>
      <c r="AL1018" s="98"/>
      <c r="AM1018" s="71"/>
      <c r="AN1018" s="71"/>
      <c r="AO1018" s="71"/>
      <c r="AP1018" s="71"/>
      <c r="AQ1018" s="71"/>
      <c r="AR1018" s="71"/>
      <c r="AS1018" s="71"/>
      <c r="AT1018" s="71"/>
      <c r="AU1018" s="71"/>
      <c r="AV1018" s="71"/>
      <c r="AW1018" s="71"/>
      <c r="AX1018" s="71"/>
      <c r="AY1018" s="71"/>
      <c r="AZ1018" s="71"/>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71"/>
      <c r="CW1018" s="71"/>
      <c r="CX1018" s="71"/>
      <c r="CY1018" s="71"/>
      <c r="CZ1018" s="71"/>
      <c r="DA1018" s="71"/>
      <c r="DB1018" s="71"/>
      <c r="DC1018" s="71"/>
      <c r="DD1018" s="71"/>
      <c r="DE1018" s="71"/>
      <c r="DF1018" s="71"/>
      <c r="DG1018" s="71"/>
      <c r="DH1018" s="71"/>
      <c r="DI1018" s="71"/>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1"/>
      <c r="EI1018" s="71"/>
      <c r="EJ1018" s="71"/>
      <c r="EK1018" s="71"/>
      <c r="EL1018" s="71"/>
      <c r="EM1018" s="71"/>
      <c r="EN1018" s="71"/>
      <c r="EO1018" s="71"/>
      <c r="EP1018" s="71"/>
      <c r="EQ1018" s="71"/>
      <c r="ER1018" s="71"/>
      <c r="ES1018" s="71"/>
      <c r="ET1018" s="71"/>
      <c r="EU1018" s="71"/>
      <c r="EV1018" s="71"/>
      <c r="EW1018" s="71"/>
      <c r="EX1018" s="71"/>
      <c r="EY1018" s="71"/>
      <c r="EZ1018" s="71"/>
      <c r="FA1018" s="71"/>
      <c r="FB1018" s="71"/>
      <c r="FC1018" s="71"/>
      <c r="FD1018" s="71"/>
      <c r="FE1018" s="71"/>
      <c r="FF1018" s="71"/>
      <c r="FG1018" s="71"/>
      <c r="FH1018" s="71"/>
      <c r="FI1018" s="71"/>
      <c r="FJ1018" s="71"/>
      <c r="FK1018" s="71"/>
      <c r="FL1018" s="71"/>
    </row>
    <row r="1019" spans="9:168" x14ac:dyDescent="0.2">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98"/>
      <c r="AG1019" s="71"/>
      <c r="AH1019" s="71"/>
      <c r="AI1019" s="71"/>
      <c r="AJ1019" s="71"/>
      <c r="AK1019" s="71"/>
      <c r="AL1019" s="98"/>
      <c r="AM1019" s="71"/>
      <c r="AN1019" s="71"/>
      <c r="AO1019" s="71"/>
      <c r="AP1019" s="71"/>
      <c r="AQ1019" s="71"/>
      <c r="AR1019" s="71"/>
      <c r="AS1019" s="71"/>
      <c r="AT1019" s="71"/>
      <c r="AU1019" s="71"/>
      <c r="AV1019" s="71"/>
      <c r="AW1019" s="71"/>
      <c r="AX1019" s="71"/>
      <c r="AY1019" s="71"/>
      <c r="AZ1019" s="71"/>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71"/>
      <c r="CW1019" s="71"/>
      <c r="CX1019" s="71"/>
      <c r="CY1019" s="71"/>
      <c r="CZ1019" s="71"/>
      <c r="DA1019" s="71"/>
      <c r="DB1019" s="71"/>
      <c r="DC1019" s="71"/>
      <c r="DD1019" s="71"/>
      <c r="DE1019" s="71"/>
      <c r="DF1019" s="71"/>
      <c r="DG1019" s="71"/>
      <c r="DH1019" s="71"/>
      <c r="DI1019" s="71"/>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1"/>
      <c r="EI1019" s="71"/>
      <c r="EJ1019" s="71"/>
      <c r="EK1019" s="71"/>
      <c r="EL1019" s="71"/>
      <c r="EM1019" s="71"/>
      <c r="EN1019" s="71"/>
      <c r="EO1019" s="71"/>
      <c r="EP1019" s="71"/>
      <c r="EQ1019" s="71"/>
      <c r="ER1019" s="71"/>
      <c r="ES1019" s="71"/>
      <c r="ET1019" s="71"/>
      <c r="EU1019" s="71"/>
      <c r="EV1019" s="71"/>
      <c r="EW1019" s="71"/>
      <c r="EX1019" s="71"/>
      <c r="EY1019" s="71"/>
      <c r="EZ1019" s="71"/>
      <c r="FA1019" s="71"/>
      <c r="FB1019" s="71"/>
      <c r="FC1019" s="71"/>
      <c r="FD1019" s="71"/>
      <c r="FE1019" s="71"/>
      <c r="FF1019" s="71"/>
      <c r="FG1019" s="71"/>
      <c r="FH1019" s="71"/>
      <c r="FI1019" s="71"/>
      <c r="FJ1019" s="71"/>
      <c r="FK1019" s="71"/>
      <c r="FL1019" s="71"/>
    </row>
    <row r="1020" spans="9:168" x14ac:dyDescent="0.2">
      <c r="I1020" s="71"/>
      <c r="J1020" s="71"/>
      <c r="K1020" s="71"/>
      <c r="L1020" s="71"/>
      <c r="M1020" s="71"/>
      <c r="N1020" s="71"/>
      <c r="O1020" s="71"/>
      <c r="P1020" s="71"/>
      <c r="Q1020" s="71"/>
      <c r="R1020" s="71"/>
      <c r="S1020" s="71"/>
      <c r="T1020" s="71"/>
      <c r="U1020" s="71"/>
      <c r="V1020" s="71"/>
      <c r="W1020" s="71"/>
      <c r="X1020" s="71"/>
      <c r="Y1020" s="71"/>
      <c r="Z1020" s="71"/>
      <c r="AA1020" s="71"/>
      <c r="AB1020" s="71"/>
      <c r="AC1020" s="71"/>
      <c r="AD1020" s="71"/>
      <c r="AE1020" s="71"/>
      <c r="AF1020" s="98"/>
      <c r="AG1020" s="71"/>
      <c r="AH1020" s="71"/>
      <c r="AI1020" s="71"/>
      <c r="AJ1020" s="71"/>
      <c r="AK1020" s="71"/>
      <c r="AL1020" s="98"/>
      <c r="AM1020" s="71"/>
      <c r="AN1020" s="71"/>
      <c r="AO1020" s="71"/>
      <c r="AP1020" s="71"/>
      <c r="AQ1020" s="71"/>
      <c r="AR1020" s="71"/>
      <c r="AS1020" s="71"/>
      <c r="AT1020" s="71"/>
      <c r="AU1020" s="71"/>
      <c r="AV1020" s="71"/>
      <c r="AW1020" s="71"/>
      <c r="AX1020" s="71"/>
      <c r="AY1020" s="71"/>
      <c r="AZ1020" s="71"/>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71"/>
      <c r="CW1020" s="71"/>
      <c r="CX1020" s="71"/>
      <c r="CY1020" s="71"/>
      <c r="CZ1020" s="71"/>
      <c r="DA1020" s="71"/>
      <c r="DB1020" s="71"/>
      <c r="DC1020" s="71"/>
      <c r="DD1020" s="71"/>
      <c r="DE1020" s="71"/>
      <c r="DF1020" s="71"/>
      <c r="DG1020" s="71"/>
      <c r="DH1020" s="71"/>
      <c r="DI1020" s="71"/>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1"/>
      <c r="EI1020" s="71"/>
      <c r="EJ1020" s="71"/>
      <c r="EK1020" s="71"/>
      <c r="EL1020" s="71"/>
      <c r="EM1020" s="71"/>
      <c r="EN1020" s="71"/>
      <c r="EO1020" s="71"/>
      <c r="EP1020" s="71"/>
      <c r="EQ1020" s="71"/>
      <c r="ER1020" s="71"/>
      <c r="ES1020" s="71"/>
      <c r="ET1020" s="71"/>
      <c r="EU1020" s="71"/>
      <c r="EV1020" s="71"/>
      <c r="EW1020" s="71"/>
      <c r="EX1020" s="71"/>
      <c r="EY1020" s="71"/>
      <c r="EZ1020" s="71"/>
      <c r="FA1020" s="71"/>
      <c r="FB1020" s="71"/>
      <c r="FC1020" s="71"/>
      <c r="FD1020" s="71"/>
      <c r="FE1020" s="71"/>
      <c r="FF1020" s="71"/>
      <c r="FG1020" s="71"/>
      <c r="FH1020" s="71"/>
      <c r="FI1020" s="71"/>
      <c r="FJ1020" s="71"/>
      <c r="FK1020" s="71"/>
      <c r="FL1020" s="71"/>
    </row>
    <row r="1021" spans="9:168" x14ac:dyDescent="0.2">
      <c r="I1021" s="71"/>
      <c r="J1021" s="71"/>
      <c r="K1021" s="71"/>
      <c r="L1021" s="71"/>
      <c r="M1021" s="71"/>
      <c r="N1021" s="71"/>
      <c r="O1021" s="71"/>
      <c r="P1021" s="71"/>
      <c r="Q1021" s="71"/>
      <c r="R1021" s="71"/>
      <c r="S1021" s="71"/>
      <c r="T1021" s="71"/>
      <c r="U1021" s="71"/>
      <c r="V1021" s="71"/>
      <c r="W1021" s="71"/>
      <c r="X1021" s="71"/>
      <c r="Y1021" s="71"/>
      <c r="Z1021" s="71"/>
      <c r="AA1021" s="71"/>
      <c r="AB1021" s="71"/>
      <c r="AC1021" s="71"/>
      <c r="AD1021" s="71"/>
      <c r="AE1021" s="71"/>
      <c r="AF1021" s="98"/>
      <c r="AG1021" s="71"/>
      <c r="AH1021" s="71"/>
      <c r="AI1021" s="71"/>
      <c r="AJ1021" s="71"/>
      <c r="AK1021" s="71"/>
      <c r="AL1021" s="98"/>
      <c r="AM1021" s="71"/>
      <c r="AN1021" s="71"/>
      <c r="AO1021" s="71"/>
      <c r="AP1021" s="71"/>
      <c r="AQ1021" s="71"/>
      <c r="AR1021" s="71"/>
      <c r="AS1021" s="71"/>
      <c r="AT1021" s="71"/>
      <c r="AU1021" s="71"/>
      <c r="AV1021" s="71"/>
      <c r="AW1021" s="71"/>
      <c r="AX1021" s="71"/>
      <c r="AY1021" s="71"/>
      <c r="AZ1021" s="71"/>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71"/>
      <c r="CW1021" s="71"/>
      <c r="CX1021" s="71"/>
      <c r="CY1021" s="71"/>
      <c r="CZ1021" s="71"/>
      <c r="DA1021" s="71"/>
      <c r="DB1021" s="71"/>
      <c r="DC1021" s="71"/>
      <c r="DD1021" s="71"/>
      <c r="DE1021" s="71"/>
      <c r="DF1021" s="71"/>
      <c r="DG1021" s="71"/>
      <c r="DH1021" s="71"/>
      <c r="DI1021" s="71"/>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1"/>
      <c r="EI1021" s="71"/>
      <c r="EJ1021" s="71"/>
      <c r="EK1021" s="71"/>
      <c r="EL1021" s="71"/>
      <c r="EM1021" s="71"/>
      <c r="EN1021" s="71"/>
      <c r="EO1021" s="71"/>
      <c r="EP1021" s="71"/>
      <c r="EQ1021" s="71"/>
      <c r="ER1021" s="71"/>
      <c r="ES1021" s="71"/>
      <c r="ET1021" s="71"/>
      <c r="EU1021" s="71"/>
      <c r="EV1021" s="71"/>
      <c r="EW1021" s="71"/>
      <c r="EX1021" s="71"/>
      <c r="EY1021" s="71"/>
      <c r="EZ1021" s="71"/>
      <c r="FA1021" s="71"/>
      <c r="FB1021" s="71"/>
      <c r="FC1021" s="71"/>
      <c r="FD1021" s="71"/>
      <c r="FE1021" s="71"/>
      <c r="FF1021" s="71"/>
      <c r="FG1021" s="71"/>
      <c r="FH1021" s="71"/>
      <c r="FI1021" s="71"/>
      <c r="FJ1021" s="71"/>
      <c r="FK1021" s="71"/>
      <c r="FL1021" s="71"/>
    </row>
    <row r="1022" spans="9:168" x14ac:dyDescent="0.2">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98"/>
      <c r="AG1022" s="71"/>
      <c r="AH1022" s="71"/>
      <c r="AI1022" s="71"/>
      <c r="AJ1022" s="71"/>
      <c r="AK1022" s="71"/>
      <c r="AL1022" s="98"/>
      <c r="AM1022" s="71"/>
      <c r="AN1022" s="71"/>
      <c r="AO1022" s="71"/>
      <c r="AP1022" s="71"/>
      <c r="AQ1022" s="71"/>
      <c r="AR1022" s="71"/>
      <c r="AS1022" s="71"/>
      <c r="AT1022" s="71"/>
      <c r="AU1022" s="71"/>
      <c r="AV1022" s="71"/>
      <c r="AW1022" s="71"/>
      <c r="AX1022" s="71"/>
      <c r="AY1022" s="71"/>
      <c r="AZ1022" s="71"/>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71"/>
      <c r="CW1022" s="71"/>
      <c r="CX1022" s="71"/>
      <c r="CY1022" s="71"/>
      <c r="CZ1022" s="71"/>
      <c r="DA1022" s="71"/>
      <c r="DB1022" s="71"/>
      <c r="DC1022" s="71"/>
      <c r="DD1022" s="71"/>
      <c r="DE1022" s="71"/>
      <c r="DF1022" s="71"/>
      <c r="DG1022" s="71"/>
      <c r="DH1022" s="71"/>
      <c r="DI1022" s="71"/>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1"/>
      <c r="EI1022" s="71"/>
      <c r="EJ1022" s="71"/>
      <c r="EK1022" s="71"/>
      <c r="EL1022" s="71"/>
      <c r="EM1022" s="71"/>
      <c r="EN1022" s="71"/>
      <c r="EO1022" s="71"/>
      <c r="EP1022" s="71"/>
      <c r="EQ1022" s="71"/>
      <c r="ER1022" s="71"/>
      <c r="ES1022" s="71"/>
      <c r="ET1022" s="71"/>
      <c r="EU1022" s="71"/>
      <c r="EV1022" s="71"/>
      <c r="EW1022" s="71"/>
      <c r="EX1022" s="71"/>
      <c r="EY1022" s="71"/>
      <c r="EZ1022" s="71"/>
      <c r="FA1022" s="71"/>
      <c r="FB1022" s="71"/>
      <c r="FC1022" s="71"/>
      <c r="FD1022" s="71"/>
      <c r="FE1022" s="71"/>
      <c r="FF1022" s="71"/>
      <c r="FG1022" s="71"/>
      <c r="FH1022" s="71"/>
      <c r="FI1022" s="71"/>
      <c r="FJ1022" s="71"/>
      <c r="FK1022" s="71"/>
      <c r="FL1022" s="71"/>
    </row>
    <row r="1023" spans="9:168" x14ac:dyDescent="0.2">
      <c r="I1023" s="71"/>
      <c r="J1023" s="71"/>
      <c r="K1023" s="71"/>
      <c r="L1023" s="71"/>
      <c r="M1023" s="71"/>
      <c r="N1023" s="71"/>
      <c r="O1023" s="71"/>
      <c r="P1023" s="71"/>
      <c r="Q1023" s="71"/>
      <c r="R1023" s="71"/>
      <c r="S1023" s="71"/>
      <c r="T1023" s="71"/>
      <c r="U1023" s="71"/>
      <c r="V1023" s="71"/>
      <c r="W1023" s="71"/>
      <c r="X1023" s="71"/>
      <c r="Y1023" s="71"/>
      <c r="Z1023" s="71"/>
      <c r="AA1023" s="71"/>
      <c r="AB1023" s="71"/>
      <c r="AC1023" s="71"/>
      <c r="AD1023" s="71"/>
      <c r="AE1023" s="71"/>
      <c r="AF1023" s="98"/>
      <c r="AG1023" s="71"/>
      <c r="AH1023" s="71"/>
      <c r="AI1023" s="71"/>
      <c r="AJ1023" s="71"/>
      <c r="AK1023" s="71"/>
      <c r="AL1023" s="98"/>
      <c r="AM1023" s="71"/>
      <c r="AN1023" s="71"/>
      <c r="AO1023" s="71"/>
      <c r="AP1023" s="71"/>
      <c r="AQ1023" s="71"/>
      <c r="AR1023" s="71"/>
      <c r="AS1023" s="71"/>
      <c r="AT1023" s="71"/>
      <c r="AU1023" s="71"/>
      <c r="AV1023" s="71"/>
      <c r="AW1023" s="71"/>
      <c r="AX1023" s="71"/>
      <c r="AY1023" s="71"/>
      <c r="AZ1023" s="71"/>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71"/>
      <c r="CW1023" s="71"/>
      <c r="CX1023" s="71"/>
      <c r="CY1023" s="71"/>
      <c r="CZ1023" s="71"/>
      <c r="DA1023" s="71"/>
      <c r="DB1023" s="71"/>
      <c r="DC1023" s="71"/>
      <c r="DD1023" s="71"/>
      <c r="DE1023" s="71"/>
      <c r="DF1023" s="71"/>
      <c r="DG1023" s="71"/>
      <c r="DH1023" s="71"/>
      <c r="DI1023" s="71"/>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1"/>
      <c r="EI1023" s="71"/>
      <c r="EJ1023" s="71"/>
      <c r="EK1023" s="71"/>
      <c r="EL1023" s="71"/>
      <c r="EM1023" s="71"/>
      <c r="EN1023" s="71"/>
      <c r="EO1023" s="71"/>
      <c r="EP1023" s="71"/>
      <c r="EQ1023" s="71"/>
      <c r="ER1023" s="71"/>
      <c r="ES1023" s="71"/>
      <c r="ET1023" s="71"/>
      <c r="EU1023" s="71"/>
      <c r="EV1023" s="71"/>
      <c r="EW1023" s="71"/>
      <c r="EX1023" s="71"/>
      <c r="EY1023" s="71"/>
      <c r="EZ1023" s="71"/>
      <c r="FA1023" s="71"/>
      <c r="FB1023" s="71"/>
      <c r="FC1023" s="71"/>
      <c r="FD1023" s="71"/>
      <c r="FE1023" s="71"/>
      <c r="FF1023" s="71"/>
      <c r="FG1023" s="71"/>
      <c r="FH1023" s="71"/>
      <c r="FI1023" s="71"/>
      <c r="FJ1023" s="71"/>
      <c r="FK1023" s="71"/>
      <c r="FL1023" s="71"/>
    </row>
    <row r="1024" spans="9:168" x14ac:dyDescent="0.2">
      <c r="I1024" s="71"/>
      <c r="J1024" s="71"/>
      <c r="K1024" s="71"/>
      <c r="L1024" s="71"/>
      <c r="M1024" s="71"/>
      <c r="N1024" s="71"/>
      <c r="O1024" s="71"/>
      <c r="P1024" s="71"/>
      <c r="Q1024" s="71"/>
      <c r="R1024" s="71"/>
      <c r="S1024" s="71"/>
      <c r="T1024" s="71"/>
      <c r="U1024" s="71"/>
      <c r="V1024" s="71"/>
      <c r="W1024" s="71"/>
      <c r="X1024" s="71"/>
      <c r="Y1024" s="71"/>
      <c r="Z1024" s="71"/>
      <c r="AA1024" s="71"/>
      <c r="AB1024" s="71"/>
      <c r="AC1024" s="71"/>
      <c r="AD1024" s="71"/>
      <c r="AE1024" s="71"/>
      <c r="AF1024" s="98"/>
      <c r="AG1024" s="71"/>
      <c r="AH1024" s="71"/>
      <c r="AI1024" s="71"/>
      <c r="AJ1024" s="71"/>
      <c r="AK1024" s="71"/>
      <c r="AL1024" s="98"/>
      <c r="AM1024" s="71"/>
      <c r="AN1024" s="71"/>
      <c r="AO1024" s="71"/>
      <c r="AP1024" s="71"/>
      <c r="AQ1024" s="71"/>
      <c r="AR1024" s="71"/>
      <c r="AS1024" s="71"/>
      <c r="AT1024" s="71"/>
      <c r="AU1024" s="71"/>
      <c r="AV1024" s="71"/>
      <c r="AW1024" s="71"/>
      <c r="AX1024" s="71"/>
      <c r="AY1024" s="71"/>
      <c r="AZ1024" s="71"/>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71"/>
      <c r="CW1024" s="71"/>
      <c r="CX1024" s="71"/>
      <c r="CY1024" s="71"/>
      <c r="CZ1024" s="71"/>
      <c r="DA1024" s="71"/>
      <c r="DB1024" s="71"/>
      <c r="DC1024" s="71"/>
      <c r="DD1024" s="71"/>
      <c r="DE1024" s="71"/>
      <c r="DF1024" s="71"/>
      <c r="DG1024" s="71"/>
      <c r="DH1024" s="71"/>
      <c r="DI1024" s="71"/>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1"/>
      <c r="EI1024" s="71"/>
      <c r="EJ1024" s="71"/>
      <c r="EK1024" s="71"/>
      <c r="EL1024" s="71"/>
      <c r="EM1024" s="71"/>
      <c r="EN1024" s="71"/>
      <c r="EO1024" s="71"/>
      <c r="EP1024" s="71"/>
      <c r="EQ1024" s="71"/>
      <c r="ER1024" s="71"/>
      <c r="ES1024" s="71"/>
      <c r="ET1024" s="71"/>
      <c r="EU1024" s="71"/>
      <c r="EV1024" s="71"/>
      <c r="EW1024" s="71"/>
      <c r="EX1024" s="71"/>
      <c r="EY1024" s="71"/>
      <c r="EZ1024" s="71"/>
      <c r="FA1024" s="71"/>
      <c r="FB1024" s="71"/>
      <c r="FC1024" s="71"/>
      <c r="FD1024" s="71"/>
      <c r="FE1024" s="71"/>
      <c r="FF1024" s="71"/>
      <c r="FG1024" s="71"/>
      <c r="FH1024" s="71"/>
      <c r="FI1024" s="71"/>
      <c r="FJ1024" s="71"/>
      <c r="FK1024" s="71"/>
      <c r="FL1024" s="71"/>
    </row>
    <row r="1025" spans="9:168" x14ac:dyDescent="0.2">
      <c r="I1025" s="71"/>
      <c r="J1025" s="71"/>
      <c r="K1025" s="71"/>
      <c r="L1025" s="71"/>
      <c r="M1025" s="71"/>
      <c r="N1025" s="71"/>
      <c r="O1025" s="71"/>
      <c r="P1025" s="71"/>
      <c r="Q1025" s="71"/>
      <c r="R1025" s="71"/>
      <c r="S1025" s="71"/>
      <c r="T1025" s="71"/>
      <c r="U1025" s="71"/>
      <c r="V1025" s="71"/>
      <c r="W1025" s="71"/>
      <c r="X1025" s="71"/>
      <c r="Y1025" s="71"/>
      <c r="Z1025" s="71"/>
      <c r="AA1025" s="71"/>
      <c r="AB1025" s="71"/>
      <c r="AC1025" s="71"/>
      <c r="AD1025" s="71"/>
      <c r="AE1025" s="71"/>
      <c r="AF1025" s="98"/>
      <c r="AG1025" s="71"/>
      <c r="AH1025" s="71"/>
      <c r="AI1025" s="71"/>
      <c r="AJ1025" s="71"/>
      <c r="AK1025" s="71"/>
      <c r="AL1025" s="98"/>
      <c r="AM1025" s="71"/>
      <c r="AN1025" s="71"/>
      <c r="AO1025" s="71"/>
      <c r="AP1025" s="71"/>
      <c r="AQ1025" s="71"/>
      <c r="AR1025" s="71"/>
      <c r="AS1025" s="71"/>
      <c r="AT1025" s="71"/>
      <c r="AU1025" s="71"/>
      <c r="AV1025" s="71"/>
      <c r="AW1025" s="71"/>
      <c r="AX1025" s="71"/>
      <c r="AY1025" s="71"/>
      <c r="AZ1025" s="71"/>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71"/>
      <c r="CW1025" s="71"/>
      <c r="CX1025" s="71"/>
      <c r="CY1025" s="71"/>
      <c r="CZ1025" s="71"/>
      <c r="DA1025" s="71"/>
      <c r="DB1025" s="71"/>
      <c r="DC1025" s="71"/>
      <c r="DD1025" s="71"/>
      <c r="DE1025" s="71"/>
      <c r="DF1025" s="71"/>
      <c r="DG1025" s="71"/>
      <c r="DH1025" s="71"/>
      <c r="DI1025" s="71"/>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1"/>
      <c r="EI1025" s="71"/>
      <c r="EJ1025" s="71"/>
      <c r="EK1025" s="71"/>
      <c r="EL1025" s="71"/>
      <c r="EM1025" s="71"/>
      <c r="EN1025" s="71"/>
      <c r="EO1025" s="71"/>
      <c r="EP1025" s="71"/>
      <c r="EQ1025" s="71"/>
      <c r="ER1025" s="71"/>
      <c r="ES1025" s="71"/>
      <c r="ET1025" s="71"/>
      <c r="EU1025" s="71"/>
      <c r="EV1025" s="71"/>
      <c r="EW1025" s="71"/>
      <c r="EX1025" s="71"/>
      <c r="EY1025" s="71"/>
      <c r="EZ1025" s="71"/>
      <c r="FA1025" s="71"/>
      <c r="FB1025" s="71"/>
      <c r="FC1025" s="71"/>
      <c r="FD1025" s="71"/>
      <c r="FE1025" s="71"/>
      <c r="FF1025" s="71"/>
      <c r="FG1025" s="71"/>
      <c r="FH1025" s="71"/>
      <c r="FI1025" s="71"/>
      <c r="FJ1025" s="71"/>
      <c r="FK1025" s="71"/>
      <c r="FL1025" s="71"/>
    </row>
    <row r="1026" spans="9:168" x14ac:dyDescent="0.2">
      <c r="I1026" s="71"/>
      <c r="J1026" s="71"/>
      <c r="K1026" s="71"/>
      <c r="L1026" s="71"/>
      <c r="M1026" s="71"/>
      <c r="N1026" s="71"/>
      <c r="O1026" s="71"/>
      <c r="P1026" s="71"/>
      <c r="Q1026" s="71"/>
      <c r="R1026" s="71"/>
      <c r="S1026" s="71"/>
      <c r="T1026" s="71"/>
      <c r="U1026" s="71"/>
      <c r="V1026" s="71"/>
      <c r="W1026" s="71"/>
      <c r="X1026" s="71"/>
      <c r="Y1026" s="71"/>
      <c r="Z1026" s="71"/>
      <c r="AA1026" s="71"/>
      <c r="AB1026" s="71"/>
      <c r="AC1026" s="71"/>
      <c r="AD1026" s="71"/>
      <c r="AE1026" s="71"/>
      <c r="AF1026" s="98"/>
      <c r="AG1026" s="71"/>
      <c r="AH1026" s="71"/>
      <c r="AI1026" s="71"/>
      <c r="AJ1026" s="71"/>
      <c r="AK1026" s="71"/>
      <c r="AL1026" s="98"/>
      <c r="AM1026" s="71"/>
      <c r="AN1026" s="71"/>
      <c r="AO1026" s="71"/>
      <c r="AP1026" s="71"/>
      <c r="AQ1026" s="71"/>
      <c r="AR1026" s="71"/>
      <c r="AS1026" s="71"/>
      <c r="AT1026" s="71"/>
      <c r="AU1026" s="71"/>
      <c r="AV1026" s="71"/>
      <c r="AW1026" s="71"/>
      <c r="AX1026" s="71"/>
      <c r="AY1026" s="71"/>
      <c r="AZ1026" s="71"/>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71"/>
      <c r="CW1026" s="71"/>
      <c r="CX1026" s="71"/>
      <c r="CY1026" s="71"/>
      <c r="CZ1026" s="71"/>
      <c r="DA1026" s="71"/>
      <c r="DB1026" s="71"/>
      <c r="DC1026" s="71"/>
      <c r="DD1026" s="71"/>
      <c r="DE1026" s="71"/>
      <c r="DF1026" s="71"/>
      <c r="DG1026" s="71"/>
      <c r="DH1026" s="71"/>
      <c r="DI1026" s="71"/>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1"/>
      <c r="EI1026" s="71"/>
      <c r="EJ1026" s="71"/>
      <c r="EK1026" s="71"/>
      <c r="EL1026" s="71"/>
      <c r="EM1026" s="71"/>
      <c r="EN1026" s="71"/>
      <c r="EO1026" s="71"/>
      <c r="EP1026" s="71"/>
      <c r="EQ1026" s="71"/>
      <c r="ER1026" s="71"/>
      <c r="ES1026" s="71"/>
      <c r="ET1026" s="71"/>
      <c r="EU1026" s="71"/>
      <c r="EV1026" s="71"/>
      <c r="EW1026" s="71"/>
      <c r="EX1026" s="71"/>
      <c r="EY1026" s="71"/>
      <c r="EZ1026" s="71"/>
      <c r="FA1026" s="71"/>
      <c r="FB1026" s="71"/>
      <c r="FC1026" s="71"/>
      <c r="FD1026" s="71"/>
      <c r="FE1026" s="71"/>
      <c r="FF1026" s="71"/>
      <c r="FG1026" s="71"/>
      <c r="FH1026" s="71"/>
      <c r="FI1026" s="71"/>
      <c r="FJ1026" s="71"/>
      <c r="FK1026" s="71"/>
      <c r="FL1026" s="71"/>
    </row>
    <row r="1027" spans="9:168" x14ac:dyDescent="0.2">
      <c r="I1027" s="71"/>
      <c r="J1027" s="71"/>
      <c r="K1027" s="71"/>
      <c r="L1027" s="71"/>
      <c r="M1027" s="71"/>
      <c r="N1027" s="71"/>
      <c r="O1027" s="71"/>
      <c r="P1027" s="71"/>
      <c r="Q1027" s="71"/>
      <c r="R1027" s="71"/>
      <c r="S1027" s="71"/>
      <c r="T1027" s="71"/>
      <c r="U1027" s="71"/>
      <c r="V1027" s="71"/>
      <c r="W1027" s="71"/>
      <c r="X1027" s="71"/>
      <c r="Y1027" s="71"/>
      <c r="Z1027" s="71"/>
      <c r="AA1027" s="71"/>
      <c r="AB1027" s="71"/>
      <c r="AC1027" s="71"/>
      <c r="AD1027" s="71"/>
      <c r="AE1027" s="71"/>
      <c r="AF1027" s="98"/>
      <c r="AG1027" s="71"/>
      <c r="AH1027" s="71"/>
      <c r="AI1027" s="71"/>
      <c r="AJ1027" s="71"/>
      <c r="AK1027" s="71"/>
      <c r="AL1027" s="98"/>
      <c r="AM1027" s="71"/>
      <c r="AN1027" s="71"/>
      <c r="AO1027" s="71"/>
      <c r="AP1027" s="71"/>
      <c r="AQ1027" s="71"/>
      <c r="AR1027" s="71"/>
      <c r="AS1027" s="71"/>
      <c r="AT1027" s="71"/>
      <c r="AU1027" s="71"/>
      <c r="AV1027" s="71"/>
      <c r="AW1027" s="71"/>
      <c r="AX1027" s="71"/>
      <c r="AY1027" s="71"/>
      <c r="AZ1027" s="71"/>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71"/>
      <c r="CW1027" s="71"/>
      <c r="CX1027" s="71"/>
      <c r="CY1027" s="71"/>
      <c r="CZ1027" s="71"/>
      <c r="DA1027" s="71"/>
      <c r="DB1027" s="71"/>
      <c r="DC1027" s="71"/>
      <c r="DD1027" s="71"/>
      <c r="DE1027" s="71"/>
      <c r="DF1027" s="71"/>
      <c r="DG1027" s="71"/>
      <c r="DH1027" s="71"/>
      <c r="DI1027" s="71"/>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1"/>
      <c r="EI1027" s="71"/>
      <c r="EJ1027" s="71"/>
      <c r="EK1027" s="71"/>
      <c r="EL1027" s="71"/>
      <c r="EM1027" s="71"/>
      <c r="EN1027" s="71"/>
      <c r="EO1027" s="71"/>
      <c r="EP1027" s="71"/>
      <c r="EQ1027" s="71"/>
      <c r="ER1027" s="71"/>
      <c r="ES1027" s="71"/>
      <c r="ET1027" s="71"/>
      <c r="EU1027" s="71"/>
      <c r="EV1027" s="71"/>
      <c r="EW1027" s="71"/>
      <c r="EX1027" s="71"/>
      <c r="EY1027" s="71"/>
      <c r="EZ1027" s="71"/>
      <c r="FA1027" s="71"/>
      <c r="FB1027" s="71"/>
      <c r="FC1027" s="71"/>
      <c r="FD1027" s="71"/>
      <c r="FE1027" s="71"/>
      <c r="FF1027" s="71"/>
      <c r="FG1027" s="71"/>
      <c r="FH1027" s="71"/>
      <c r="FI1027" s="71"/>
      <c r="FJ1027" s="71"/>
      <c r="FK1027" s="71"/>
      <c r="FL1027" s="71"/>
    </row>
    <row r="1028" spans="9:168" x14ac:dyDescent="0.2">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98"/>
      <c r="AG1028" s="71"/>
      <c r="AH1028" s="71"/>
      <c r="AI1028" s="71"/>
      <c r="AJ1028" s="71"/>
      <c r="AK1028" s="71"/>
      <c r="AL1028" s="98"/>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71"/>
      <c r="CW1028" s="71"/>
      <c r="CX1028" s="71"/>
      <c r="CY1028" s="71"/>
      <c r="CZ1028" s="71"/>
      <c r="DA1028" s="71"/>
      <c r="DB1028" s="71"/>
      <c r="DC1028" s="71"/>
      <c r="DD1028" s="71"/>
      <c r="DE1028" s="71"/>
      <c r="DF1028" s="71"/>
      <c r="DG1028" s="71"/>
      <c r="DH1028" s="71"/>
      <c r="DI1028" s="71"/>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1"/>
      <c r="EI1028" s="71"/>
      <c r="EJ1028" s="71"/>
      <c r="EK1028" s="71"/>
      <c r="EL1028" s="71"/>
      <c r="EM1028" s="71"/>
      <c r="EN1028" s="71"/>
      <c r="EO1028" s="71"/>
      <c r="EP1028" s="71"/>
      <c r="EQ1028" s="71"/>
      <c r="ER1028" s="71"/>
      <c r="ES1028" s="71"/>
      <c r="ET1028" s="71"/>
      <c r="EU1028" s="71"/>
      <c r="EV1028" s="71"/>
      <c r="EW1028" s="71"/>
      <c r="EX1028" s="71"/>
      <c r="EY1028" s="71"/>
      <c r="EZ1028" s="71"/>
      <c r="FA1028" s="71"/>
      <c r="FB1028" s="71"/>
      <c r="FC1028" s="71"/>
      <c r="FD1028" s="71"/>
      <c r="FE1028" s="71"/>
      <c r="FF1028" s="71"/>
      <c r="FG1028" s="71"/>
      <c r="FH1028" s="71"/>
      <c r="FI1028" s="71"/>
      <c r="FJ1028" s="71"/>
      <c r="FK1028" s="71"/>
      <c r="FL1028" s="71"/>
    </row>
    <row r="1029" spans="9:168" x14ac:dyDescent="0.2">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98"/>
      <c r="AG1029" s="71"/>
      <c r="AH1029" s="71"/>
      <c r="AI1029" s="71"/>
      <c r="AJ1029" s="71"/>
      <c r="AK1029" s="71"/>
      <c r="AL1029" s="98"/>
      <c r="AM1029" s="71"/>
      <c r="AN1029" s="71"/>
      <c r="AO1029" s="71"/>
      <c r="AP1029" s="71"/>
      <c r="AQ1029" s="71"/>
      <c r="AR1029" s="71"/>
      <c r="AS1029" s="71"/>
      <c r="AT1029" s="71"/>
      <c r="AU1029" s="71"/>
      <c r="AV1029" s="71"/>
      <c r="AW1029" s="71"/>
      <c r="AX1029" s="71"/>
      <c r="AY1029" s="71"/>
      <c r="AZ1029" s="71"/>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71"/>
      <c r="CW1029" s="71"/>
      <c r="CX1029" s="71"/>
      <c r="CY1029" s="71"/>
      <c r="CZ1029" s="71"/>
      <c r="DA1029" s="71"/>
      <c r="DB1029" s="71"/>
      <c r="DC1029" s="71"/>
      <c r="DD1029" s="71"/>
      <c r="DE1029" s="71"/>
      <c r="DF1029" s="71"/>
      <c r="DG1029" s="71"/>
      <c r="DH1029" s="71"/>
      <c r="DI1029" s="71"/>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1"/>
      <c r="EI1029" s="71"/>
      <c r="EJ1029" s="71"/>
      <c r="EK1029" s="71"/>
      <c r="EL1029" s="71"/>
      <c r="EM1029" s="71"/>
      <c r="EN1029" s="71"/>
      <c r="EO1029" s="71"/>
      <c r="EP1029" s="71"/>
      <c r="EQ1029" s="71"/>
      <c r="ER1029" s="71"/>
      <c r="ES1029" s="71"/>
      <c r="ET1029" s="71"/>
      <c r="EU1029" s="71"/>
      <c r="EV1029" s="71"/>
      <c r="EW1029" s="71"/>
      <c r="EX1029" s="71"/>
      <c r="EY1029" s="71"/>
      <c r="EZ1029" s="71"/>
      <c r="FA1029" s="71"/>
      <c r="FB1029" s="71"/>
      <c r="FC1029" s="71"/>
      <c r="FD1029" s="71"/>
      <c r="FE1029" s="71"/>
      <c r="FF1029" s="71"/>
      <c r="FG1029" s="71"/>
      <c r="FH1029" s="71"/>
      <c r="FI1029" s="71"/>
      <c r="FJ1029" s="71"/>
      <c r="FK1029" s="71"/>
      <c r="FL1029" s="71"/>
    </row>
    <row r="1030" spans="9:168" x14ac:dyDescent="0.2">
      <c r="I1030" s="71"/>
      <c r="J1030" s="71"/>
      <c r="K1030" s="71"/>
      <c r="L1030" s="71"/>
      <c r="M1030" s="71"/>
      <c r="N1030" s="71"/>
      <c r="O1030" s="71"/>
      <c r="P1030" s="71"/>
      <c r="Q1030" s="71"/>
      <c r="R1030" s="71"/>
      <c r="S1030" s="71"/>
      <c r="T1030" s="71"/>
      <c r="U1030" s="71"/>
      <c r="V1030" s="71"/>
      <c r="W1030" s="71"/>
      <c r="X1030" s="71"/>
      <c r="Y1030" s="71"/>
      <c r="Z1030" s="71"/>
      <c r="AA1030" s="71"/>
      <c r="AB1030" s="71"/>
      <c r="AC1030" s="71"/>
      <c r="AD1030" s="71"/>
      <c r="AE1030" s="71"/>
      <c r="AF1030" s="98"/>
      <c r="AG1030" s="71"/>
      <c r="AH1030" s="71"/>
      <c r="AI1030" s="71"/>
      <c r="AJ1030" s="71"/>
      <c r="AK1030" s="71"/>
      <c r="AL1030" s="98"/>
      <c r="AM1030" s="71"/>
      <c r="AN1030" s="71"/>
      <c r="AO1030" s="71"/>
      <c r="AP1030" s="71"/>
      <c r="AQ1030" s="71"/>
      <c r="AR1030" s="71"/>
      <c r="AS1030" s="71"/>
      <c r="AT1030" s="71"/>
      <c r="AU1030" s="71"/>
      <c r="AV1030" s="71"/>
      <c r="AW1030" s="71"/>
      <c r="AX1030" s="71"/>
      <c r="AY1030" s="71"/>
      <c r="AZ1030" s="71"/>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71"/>
      <c r="CW1030" s="71"/>
      <c r="CX1030" s="71"/>
      <c r="CY1030" s="71"/>
      <c r="CZ1030" s="71"/>
      <c r="DA1030" s="71"/>
      <c r="DB1030" s="71"/>
      <c r="DC1030" s="71"/>
      <c r="DD1030" s="71"/>
      <c r="DE1030" s="71"/>
      <c r="DF1030" s="71"/>
      <c r="DG1030" s="71"/>
      <c r="DH1030" s="71"/>
      <c r="DI1030" s="71"/>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1"/>
      <c r="EI1030" s="71"/>
      <c r="EJ1030" s="71"/>
      <c r="EK1030" s="71"/>
      <c r="EL1030" s="71"/>
      <c r="EM1030" s="71"/>
      <c r="EN1030" s="71"/>
      <c r="EO1030" s="71"/>
      <c r="EP1030" s="71"/>
      <c r="EQ1030" s="71"/>
      <c r="ER1030" s="71"/>
      <c r="ES1030" s="71"/>
      <c r="ET1030" s="71"/>
      <c r="EU1030" s="71"/>
      <c r="EV1030" s="71"/>
      <c r="EW1030" s="71"/>
      <c r="EX1030" s="71"/>
      <c r="EY1030" s="71"/>
      <c r="EZ1030" s="71"/>
      <c r="FA1030" s="71"/>
      <c r="FB1030" s="71"/>
      <c r="FC1030" s="71"/>
      <c r="FD1030" s="71"/>
      <c r="FE1030" s="71"/>
      <c r="FF1030" s="71"/>
      <c r="FG1030" s="71"/>
      <c r="FH1030" s="71"/>
      <c r="FI1030" s="71"/>
      <c r="FJ1030" s="71"/>
      <c r="FK1030" s="71"/>
      <c r="FL1030" s="71"/>
    </row>
    <row r="1031" spans="9:168" x14ac:dyDescent="0.2">
      <c r="I1031" s="71"/>
      <c r="J1031" s="71"/>
      <c r="K1031" s="71"/>
      <c r="L1031" s="71"/>
      <c r="M1031" s="71"/>
      <c r="N1031" s="71"/>
      <c r="O1031" s="71"/>
      <c r="P1031" s="71"/>
      <c r="Q1031" s="71"/>
      <c r="R1031" s="71"/>
      <c r="S1031" s="71"/>
      <c r="T1031" s="71"/>
      <c r="U1031" s="71"/>
      <c r="V1031" s="71"/>
      <c r="W1031" s="71"/>
      <c r="X1031" s="71"/>
      <c r="Y1031" s="71"/>
      <c r="Z1031" s="71"/>
      <c r="AA1031" s="71"/>
      <c r="AB1031" s="71"/>
      <c r="AC1031" s="71"/>
      <c r="AD1031" s="71"/>
      <c r="AE1031" s="71"/>
      <c r="AF1031" s="98"/>
      <c r="AG1031" s="71"/>
      <c r="AH1031" s="71"/>
      <c r="AI1031" s="71"/>
      <c r="AJ1031" s="71"/>
      <c r="AK1031" s="71"/>
      <c r="AL1031" s="98"/>
      <c r="AM1031" s="71"/>
      <c r="AN1031" s="71"/>
      <c r="AO1031" s="71"/>
      <c r="AP1031" s="71"/>
      <c r="AQ1031" s="71"/>
      <c r="AR1031" s="71"/>
      <c r="AS1031" s="71"/>
      <c r="AT1031" s="71"/>
      <c r="AU1031" s="71"/>
      <c r="AV1031" s="71"/>
      <c r="AW1031" s="71"/>
      <c r="AX1031" s="71"/>
      <c r="AY1031" s="71"/>
      <c r="AZ1031" s="71"/>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71"/>
      <c r="CW1031" s="71"/>
      <c r="CX1031" s="71"/>
      <c r="CY1031" s="71"/>
      <c r="CZ1031" s="71"/>
      <c r="DA1031" s="71"/>
      <c r="DB1031" s="71"/>
      <c r="DC1031" s="71"/>
      <c r="DD1031" s="71"/>
      <c r="DE1031" s="71"/>
      <c r="DF1031" s="71"/>
      <c r="DG1031" s="71"/>
      <c r="DH1031" s="71"/>
      <c r="DI1031" s="71"/>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1"/>
      <c r="EI1031" s="71"/>
      <c r="EJ1031" s="71"/>
      <c r="EK1031" s="71"/>
      <c r="EL1031" s="71"/>
      <c r="EM1031" s="71"/>
      <c r="EN1031" s="71"/>
      <c r="EO1031" s="71"/>
      <c r="EP1031" s="71"/>
      <c r="EQ1031" s="71"/>
      <c r="ER1031" s="71"/>
      <c r="ES1031" s="71"/>
      <c r="ET1031" s="71"/>
      <c r="EU1031" s="71"/>
      <c r="EV1031" s="71"/>
      <c r="EW1031" s="71"/>
      <c r="EX1031" s="71"/>
      <c r="EY1031" s="71"/>
      <c r="EZ1031" s="71"/>
      <c r="FA1031" s="71"/>
      <c r="FB1031" s="71"/>
      <c r="FC1031" s="71"/>
      <c r="FD1031" s="71"/>
      <c r="FE1031" s="71"/>
      <c r="FF1031" s="71"/>
      <c r="FG1031" s="71"/>
      <c r="FH1031" s="71"/>
      <c r="FI1031" s="71"/>
      <c r="FJ1031" s="71"/>
      <c r="FK1031" s="71"/>
      <c r="FL1031" s="71"/>
    </row>
    <row r="1032" spans="9:168" x14ac:dyDescent="0.2">
      <c r="I1032" s="71"/>
      <c r="J1032" s="71"/>
      <c r="K1032" s="71"/>
      <c r="L1032" s="71"/>
      <c r="M1032" s="71"/>
      <c r="N1032" s="71"/>
      <c r="O1032" s="71"/>
      <c r="P1032" s="71"/>
      <c r="Q1032" s="71"/>
      <c r="R1032" s="71"/>
      <c r="S1032" s="71"/>
      <c r="T1032" s="71"/>
      <c r="U1032" s="71"/>
      <c r="V1032" s="71"/>
      <c r="W1032" s="71"/>
      <c r="X1032" s="71"/>
      <c r="Y1032" s="71"/>
      <c r="Z1032" s="71"/>
      <c r="AA1032" s="71"/>
      <c r="AB1032" s="71"/>
      <c r="AC1032" s="71"/>
      <c r="AD1032" s="71"/>
      <c r="AE1032" s="71"/>
      <c r="AF1032" s="98"/>
      <c r="AG1032" s="71"/>
      <c r="AH1032" s="71"/>
      <c r="AI1032" s="71"/>
      <c r="AJ1032" s="71"/>
      <c r="AK1032" s="71"/>
      <c r="AL1032" s="98"/>
      <c r="AM1032" s="71"/>
      <c r="AN1032" s="71"/>
      <c r="AO1032" s="71"/>
      <c r="AP1032" s="71"/>
      <c r="AQ1032" s="71"/>
      <c r="AR1032" s="71"/>
      <c r="AS1032" s="71"/>
      <c r="AT1032" s="71"/>
      <c r="AU1032" s="71"/>
      <c r="AV1032" s="71"/>
      <c r="AW1032" s="71"/>
      <c r="AX1032" s="71"/>
      <c r="AY1032" s="71"/>
      <c r="AZ1032" s="71"/>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71"/>
      <c r="CW1032" s="71"/>
      <c r="CX1032" s="71"/>
      <c r="CY1032" s="71"/>
      <c r="CZ1032" s="71"/>
      <c r="DA1032" s="71"/>
      <c r="DB1032" s="71"/>
      <c r="DC1032" s="71"/>
      <c r="DD1032" s="71"/>
      <c r="DE1032" s="71"/>
      <c r="DF1032" s="71"/>
      <c r="DG1032" s="71"/>
      <c r="DH1032" s="71"/>
      <c r="DI1032" s="71"/>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1"/>
      <c r="EI1032" s="71"/>
      <c r="EJ1032" s="71"/>
      <c r="EK1032" s="71"/>
      <c r="EL1032" s="71"/>
      <c r="EM1032" s="71"/>
      <c r="EN1032" s="71"/>
      <c r="EO1032" s="71"/>
      <c r="EP1032" s="71"/>
      <c r="EQ1032" s="71"/>
      <c r="ER1032" s="71"/>
      <c r="ES1032" s="71"/>
      <c r="ET1032" s="71"/>
      <c r="EU1032" s="71"/>
      <c r="EV1032" s="71"/>
      <c r="EW1032" s="71"/>
      <c r="EX1032" s="71"/>
      <c r="EY1032" s="71"/>
      <c r="EZ1032" s="71"/>
      <c r="FA1032" s="71"/>
      <c r="FB1032" s="71"/>
      <c r="FC1032" s="71"/>
      <c r="FD1032" s="71"/>
      <c r="FE1032" s="71"/>
      <c r="FF1032" s="71"/>
      <c r="FG1032" s="71"/>
      <c r="FH1032" s="71"/>
      <c r="FI1032" s="71"/>
      <c r="FJ1032" s="71"/>
      <c r="FK1032" s="71"/>
      <c r="FL1032" s="71"/>
    </row>
    <row r="1033" spans="9:168" x14ac:dyDescent="0.2">
      <c r="I1033" s="71"/>
      <c r="J1033" s="71"/>
      <c r="K1033" s="71"/>
      <c r="L1033" s="71"/>
      <c r="M1033" s="71"/>
      <c r="N1033" s="71"/>
      <c r="O1033" s="71"/>
      <c r="P1033" s="71"/>
      <c r="Q1033" s="71"/>
      <c r="R1033" s="71"/>
      <c r="S1033" s="71"/>
      <c r="T1033" s="71"/>
      <c r="U1033" s="71"/>
      <c r="V1033" s="71"/>
      <c r="W1033" s="71"/>
      <c r="X1033" s="71"/>
      <c r="Y1033" s="71"/>
      <c r="Z1033" s="71"/>
      <c r="AA1033" s="71"/>
      <c r="AB1033" s="71"/>
      <c r="AC1033" s="71"/>
      <c r="AD1033" s="71"/>
      <c r="AE1033" s="71"/>
      <c r="AF1033" s="98"/>
      <c r="AG1033" s="71"/>
      <c r="AH1033" s="71"/>
      <c r="AI1033" s="71"/>
      <c r="AJ1033" s="71"/>
      <c r="AK1033" s="71"/>
      <c r="AL1033" s="98"/>
      <c r="AM1033" s="71"/>
      <c r="AN1033" s="71"/>
      <c r="AO1033" s="71"/>
      <c r="AP1033" s="71"/>
      <c r="AQ1033" s="71"/>
      <c r="AR1033" s="71"/>
      <c r="AS1033" s="71"/>
      <c r="AT1033" s="71"/>
      <c r="AU1033" s="71"/>
      <c r="AV1033" s="71"/>
      <c r="AW1033" s="71"/>
      <c r="AX1033" s="71"/>
      <c r="AY1033" s="71"/>
      <c r="AZ1033" s="71"/>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71"/>
      <c r="CW1033" s="71"/>
      <c r="CX1033" s="71"/>
      <c r="CY1033" s="71"/>
      <c r="CZ1033" s="71"/>
      <c r="DA1033" s="71"/>
      <c r="DB1033" s="71"/>
      <c r="DC1033" s="71"/>
      <c r="DD1033" s="71"/>
      <c r="DE1033" s="71"/>
      <c r="DF1033" s="71"/>
      <c r="DG1033" s="71"/>
      <c r="DH1033" s="71"/>
      <c r="DI1033" s="71"/>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1"/>
      <c r="EI1033" s="71"/>
      <c r="EJ1033" s="71"/>
      <c r="EK1033" s="71"/>
      <c r="EL1033" s="71"/>
      <c r="EM1033" s="71"/>
      <c r="EN1033" s="71"/>
      <c r="EO1033" s="71"/>
      <c r="EP1033" s="71"/>
      <c r="EQ1033" s="71"/>
      <c r="ER1033" s="71"/>
      <c r="ES1033" s="71"/>
      <c r="ET1033" s="71"/>
      <c r="EU1033" s="71"/>
      <c r="EV1033" s="71"/>
      <c r="EW1033" s="71"/>
      <c r="EX1033" s="71"/>
      <c r="EY1033" s="71"/>
      <c r="EZ1033" s="71"/>
      <c r="FA1033" s="71"/>
      <c r="FB1033" s="71"/>
      <c r="FC1033" s="71"/>
      <c r="FD1033" s="71"/>
      <c r="FE1033" s="71"/>
      <c r="FF1033" s="71"/>
      <c r="FG1033" s="71"/>
      <c r="FH1033" s="71"/>
      <c r="FI1033" s="71"/>
      <c r="FJ1033" s="71"/>
      <c r="FK1033" s="71"/>
      <c r="FL1033" s="71"/>
    </row>
    <row r="1034" spans="9:168" x14ac:dyDescent="0.2">
      <c r="I1034" s="71"/>
      <c r="J1034" s="71"/>
      <c r="K1034" s="71"/>
      <c r="L1034" s="71"/>
      <c r="M1034" s="71"/>
      <c r="N1034" s="71"/>
      <c r="O1034" s="71"/>
      <c r="P1034" s="71"/>
      <c r="Q1034" s="71"/>
      <c r="R1034" s="71"/>
      <c r="S1034" s="71"/>
      <c r="T1034" s="71"/>
      <c r="U1034" s="71"/>
      <c r="V1034" s="71"/>
      <c r="W1034" s="71"/>
      <c r="X1034" s="71"/>
      <c r="Y1034" s="71"/>
      <c r="Z1034" s="71"/>
      <c r="AA1034" s="71"/>
      <c r="AB1034" s="71"/>
      <c r="AC1034" s="71"/>
      <c r="AD1034" s="71"/>
      <c r="AE1034" s="71"/>
      <c r="AF1034" s="98"/>
      <c r="AG1034" s="71"/>
      <c r="AH1034" s="71"/>
      <c r="AI1034" s="71"/>
      <c r="AJ1034" s="71"/>
      <c r="AK1034" s="71"/>
      <c r="AL1034" s="98"/>
      <c r="AM1034" s="71"/>
      <c r="AN1034" s="71"/>
      <c r="AO1034" s="71"/>
      <c r="AP1034" s="71"/>
      <c r="AQ1034" s="71"/>
      <c r="AR1034" s="71"/>
      <c r="AS1034" s="71"/>
      <c r="AT1034" s="71"/>
      <c r="AU1034" s="71"/>
      <c r="AV1034" s="71"/>
      <c r="AW1034" s="71"/>
      <c r="AX1034" s="71"/>
      <c r="AY1034" s="71"/>
      <c r="AZ1034" s="71"/>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71"/>
      <c r="CW1034" s="71"/>
      <c r="CX1034" s="71"/>
      <c r="CY1034" s="71"/>
      <c r="CZ1034" s="71"/>
      <c r="DA1034" s="71"/>
      <c r="DB1034" s="71"/>
      <c r="DC1034" s="71"/>
      <c r="DD1034" s="71"/>
      <c r="DE1034" s="71"/>
      <c r="DF1034" s="71"/>
      <c r="DG1034" s="71"/>
      <c r="DH1034" s="71"/>
      <c r="DI1034" s="71"/>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1"/>
      <c r="EI1034" s="71"/>
      <c r="EJ1034" s="71"/>
      <c r="EK1034" s="71"/>
      <c r="EL1034" s="71"/>
      <c r="EM1034" s="71"/>
      <c r="EN1034" s="71"/>
      <c r="EO1034" s="71"/>
      <c r="EP1034" s="71"/>
      <c r="EQ1034" s="71"/>
      <c r="ER1034" s="71"/>
      <c r="ES1034" s="71"/>
      <c r="ET1034" s="71"/>
      <c r="EU1034" s="71"/>
      <c r="EV1034" s="71"/>
      <c r="EW1034" s="71"/>
      <c r="EX1034" s="71"/>
      <c r="EY1034" s="71"/>
      <c r="EZ1034" s="71"/>
      <c r="FA1034" s="71"/>
      <c r="FB1034" s="71"/>
      <c r="FC1034" s="71"/>
      <c r="FD1034" s="71"/>
      <c r="FE1034" s="71"/>
      <c r="FF1034" s="71"/>
      <c r="FG1034" s="71"/>
      <c r="FH1034" s="71"/>
      <c r="FI1034" s="71"/>
      <c r="FJ1034" s="71"/>
      <c r="FK1034" s="71"/>
      <c r="FL1034" s="71"/>
    </row>
    <row r="1035" spans="9:168" x14ac:dyDescent="0.2">
      <c r="I1035" s="71"/>
      <c r="J1035" s="71"/>
      <c r="K1035" s="71"/>
      <c r="L1035" s="71"/>
      <c r="M1035" s="71"/>
      <c r="N1035" s="71"/>
      <c r="O1035" s="71"/>
      <c r="P1035" s="71"/>
      <c r="Q1035" s="71"/>
      <c r="R1035" s="71"/>
      <c r="S1035" s="71"/>
      <c r="T1035" s="71"/>
      <c r="U1035" s="71"/>
      <c r="V1035" s="71"/>
      <c r="W1035" s="71"/>
      <c r="X1035" s="71"/>
      <c r="Y1035" s="71"/>
      <c r="Z1035" s="71"/>
      <c r="AA1035" s="71"/>
      <c r="AB1035" s="71"/>
      <c r="AC1035" s="71"/>
      <c r="AD1035" s="71"/>
      <c r="AE1035" s="71"/>
      <c r="AF1035" s="98"/>
      <c r="AG1035" s="71"/>
      <c r="AH1035" s="71"/>
      <c r="AI1035" s="71"/>
      <c r="AJ1035" s="71"/>
      <c r="AK1035" s="71"/>
      <c r="AL1035" s="98"/>
      <c r="AM1035" s="71"/>
      <c r="AN1035" s="71"/>
      <c r="AO1035" s="71"/>
      <c r="AP1035" s="71"/>
      <c r="AQ1035" s="71"/>
      <c r="AR1035" s="71"/>
      <c r="AS1035" s="71"/>
      <c r="AT1035" s="71"/>
      <c r="AU1035" s="71"/>
      <c r="AV1035" s="71"/>
      <c r="AW1035" s="71"/>
      <c r="AX1035" s="71"/>
      <c r="AY1035" s="71"/>
      <c r="AZ1035" s="71"/>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71"/>
      <c r="CW1035" s="71"/>
      <c r="CX1035" s="71"/>
      <c r="CY1035" s="71"/>
      <c r="CZ1035" s="71"/>
      <c r="DA1035" s="71"/>
      <c r="DB1035" s="71"/>
      <c r="DC1035" s="71"/>
      <c r="DD1035" s="71"/>
      <c r="DE1035" s="71"/>
      <c r="DF1035" s="71"/>
      <c r="DG1035" s="71"/>
      <c r="DH1035" s="71"/>
      <c r="DI1035" s="71"/>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1"/>
      <c r="EI1035" s="71"/>
      <c r="EJ1035" s="71"/>
      <c r="EK1035" s="71"/>
      <c r="EL1035" s="71"/>
      <c r="EM1035" s="71"/>
      <c r="EN1035" s="71"/>
      <c r="EO1035" s="71"/>
      <c r="EP1035" s="71"/>
      <c r="EQ1035" s="71"/>
      <c r="ER1035" s="71"/>
      <c r="ES1035" s="71"/>
      <c r="ET1035" s="71"/>
      <c r="EU1035" s="71"/>
      <c r="EV1035" s="71"/>
      <c r="EW1035" s="71"/>
      <c r="EX1035" s="71"/>
      <c r="EY1035" s="71"/>
      <c r="EZ1035" s="71"/>
      <c r="FA1035" s="71"/>
      <c r="FB1035" s="71"/>
      <c r="FC1035" s="71"/>
      <c r="FD1035" s="71"/>
      <c r="FE1035" s="71"/>
      <c r="FF1035" s="71"/>
      <c r="FG1035" s="71"/>
      <c r="FH1035" s="71"/>
      <c r="FI1035" s="71"/>
      <c r="FJ1035" s="71"/>
      <c r="FK1035" s="71"/>
      <c r="FL1035" s="71"/>
    </row>
    <row r="1036" spans="9:168" x14ac:dyDescent="0.2">
      <c r="I1036" s="71"/>
      <c r="J1036" s="71"/>
      <c r="K1036" s="71"/>
      <c r="L1036" s="71"/>
      <c r="M1036" s="71"/>
      <c r="N1036" s="71"/>
      <c r="O1036" s="71"/>
      <c r="P1036" s="71"/>
      <c r="Q1036" s="71"/>
      <c r="R1036" s="71"/>
      <c r="S1036" s="71"/>
      <c r="T1036" s="71"/>
      <c r="U1036" s="71"/>
      <c r="V1036" s="71"/>
      <c r="W1036" s="71"/>
      <c r="X1036" s="71"/>
      <c r="Y1036" s="71"/>
      <c r="Z1036" s="71"/>
      <c r="AA1036" s="71"/>
      <c r="AB1036" s="71"/>
      <c r="AC1036" s="71"/>
      <c r="AD1036" s="71"/>
      <c r="AE1036" s="71"/>
      <c r="AF1036" s="98"/>
      <c r="AG1036" s="71"/>
      <c r="AH1036" s="71"/>
      <c r="AI1036" s="71"/>
      <c r="AJ1036" s="71"/>
      <c r="AK1036" s="71"/>
      <c r="AL1036" s="98"/>
      <c r="AM1036" s="71"/>
      <c r="AN1036" s="71"/>
      <c r="AO1036" s="71"/>
      <c r="AP1036" s="71"/>
      <c r="AQ1036" s="71"/>
      <c r="AR1036" s="71"/>
      <c r="AS1036" s="71"/>
      <c r="AT1036" s="71"/>
      <c r="AU1036" s="71"/>
      <c r="AV1036" s="71"/>
      <c r="AW1036" s="71"/>
      <c r="AX1036" s="71"/>
      <c r="AY1036" s="71"/>
      <c r="AZ1036" s="71"/>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71"/>
      <c r="CW1036" s="71"/>
      <c r="CX1036" s="71"/>
      <c r="CY1036" s="71"/>
      <c r="CZ1036" s="71"/>
      <c r="DA1036" s="71"/>
      <c r="DB1036" s="71"/>
      <c r="DC1036" s="71"/>
      <c r="DD1036" s="71"/>
      <c r="DE1036" s="71"/>
      <c r="DF1036" s="71"/>
      <c r="DG1036" s="71"/>
      <c r="DH1036" s="71"/>
      <c r="DI1036" s="71"/>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1"/>
      <c r="EI1036" s="71"/>
      <c r="EJ1036" s="71"/>
      <c r="EK1036" s="71"/>
      <c r="EL1036" s="71"/>
      <c r="EM1036" s="71"/>
      <c r="EN1036" s="71"/>
      <c r="EO1036" s="71"/>
      <c r="EP1036" s="71"/>
      <c r="EQ1036" s="71"/>
      <c r="ER1036" s="71"/>
      <c r="ES1036" s="71"/>
      <c r="ET1036" s="71"/>
      <c r="EU1036" s="71"/>
      <c r="EV1036" s="71"/>
      <c r="EW1036" s="71"/>
      <c r="EX1036" s="71"/>
      <c r="EY1036" s="71"/>
      <c r="EZ1036" s="71"/>
      <c r="FA1036" s="71"/>
      <c r="FB1036" s="71"/>
      <c r="FC1036" s="71"/>
      <c r="FD1036" s="71"/>
      <c r="FE1036" s="71"/>
      <c r="FF1036" s="71"/>
      <c r="FG1036" s="71"/>
      <c r="FH1036" s="71"/>
      <c r="FI1036" s="71"/>
      <c r="FJ1036" s="71"/>
      <c r="FK1036" s="71"/>
      <c r="FL1036" s="71"/>
    </row>
    <row r="1037" spans="9:168" x14ac:dyDescent="0.2">
      <c r="I1037" s="71"/>
      <c r="J1037" s="71"/>
      <c r="K1037" s="71"/>
      <c r="L1037" s="71"/>
      <c r="M1037" s="71"/>
      <c r="N1037" s="71"/>
      <c r="O1037" s="71"/>
      <c r="P1037" s="71"/>
      <c r="Q1037" s="71"/>
      <c r="R1037" s="71"/>
      <c r="S1037" s="71"/>
      <c r="T1037" s="71"/>
      <c r="U1037" s="71"/>
      <c r="V1037" s="71"/>
      <c r="W1037" s="71"/>
      <c r="X1037" s="71"/>
      <c r="Y1037" s="71"/>
      <c r="Z1037" s="71"/>
      <c r="AA1037" s="71"/>
      <c r="AB1037" s="71"/>
      <c r="AC1037" s="71"/>
      <c r="AD1037" s="71"/>
      <c r="AE1037" s="71"/>
      <c r="AF1037" s="98"/>
      <c r="AG1037" s="71"/>
      <c r="AH1037" s="71"/>
      <c r="AI1037" s="71"/>
      <c r="AJ1037" s="71"/>
      <c r="AK1037" s="71"/>
      <c r="AL1037" s="98"/>
      <c r="AM1037" s="71"/>
      <c r="AN1037" s="71"/>
      <c r="AO1037" s="71"/>
      <c r="AP1037" s="71"/>
      <c r="AQ1037" s="71"/>
      <c r="AR1037" s="71"/>
      <c r="AS1037" s="71"/>
      <c r="AT1037" s="71"/>
      <c r="AU1037" s="71"/>
      <c r="AV1037" s="71"/>
      <c r="AW1037" s="71"/>
      <c r="AX1037" s="71"/>
      <c r="AY1037" s="71"/>
      <c r="AZ1037" s="71"/>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71"/>
      <c r="CW1037" s="71"/>
      <c r="CX1037" s="71"/>
      <c r="CY1037" s="71"/>
      <c r="CZ1037" s="71"/>
      <c r="DA1037" s="71"/>
      <c r="DB1037" s="71"/>
      <c r="DC1037" s="71"/>
      <c r="DD1037" s="71"/>
      <c r="DE1037" s="71"/>
      <c r="DF1037" s="71"/>
      <c r="DG1037" s="71"/>
      <c r="DH1037" s="71"/>
      <c r="DI1037" s="71"/>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1"/>
      <c r="EI1037" s="71"/>
      <c r="EJ1037" s="71"/>
      <c r="EK1037" s="71"/>
      <c r="EL1037" s="71"/>
      <c r="EM1037" s="71"/>
      <c r="EN1037" s="71"/>
      <c r="EO1037" s="71"/>
      <c r="EP1037" s="71"/>
      <c r="EQ1037" s="71"/>
      <c r="ER1037" s="71"/>
      <c r="ES1037" s="71"/>
      <c r="ET1037" s="71"/>
      <c r="EU1037" s="71"/>
      <c r="EV1037" s="71"/>
      <c r="EW1037" s="71"/>
      <c r="EX1037" s="71"/>
      <c r="EY1037" s="71"/>
      <c r="EZ1037" s="71"/>
      <c r="FA1037" s="71"/>
      <c r="FB1037" s="71"/>
      <c r="FC1037" s="71"/>
      <c r="FD1037" s="71"/>
      <c r="FE1037" s="71"/>
      <c r="FF1037" s="71"/>
      <c r="FG1037" s="71"/>
      <c r="FH1037" s="71"/>
      <c r="FI1037" s="71"/>
      <c r="FJ1037" s="71"/>
      <c r="FK1037" s="71"/>
      <c r="FL1037" s="71"/>
    </row>
    <row r="1038" spans="9:168" x14ac:dyDescent="0.2">
      <c r="I1038" s="71"/>
      <c r="J1038" s="71"/>
      <c r="K1038" s="71"/>
      <c r="L1038" s="71"/>
      <c r="M1038" s="71"/>
      <c r="N1038" s="71"/>
      <c r="O1038" s="71"/>
      <c r="P1038" s="71"/>
      <c r="Q1038" s="71"/>
      <c r="R1038" s="71"/>
      <c r="S1038" s="71"/>
      <c r="T1038" s="71"/>
      <c r="U1038" s="71"/>
      <c r="V1038" s="71"/>
      <c r="W1038" s="71"/>
      <c r="X1038" s="71"/>
      <c r="Y1038" s="71"/>
      <c r="Z1038" s="71"/>
      <c r="AA1038" s="71"/>
      <c r="AB1038" s="71"/>
      <c r="AC1038" s="71"/>
      <c r="AD1038" s="71"/>
      <c r="AE1038" s="71"/>
      <c r="AF1038" s="98"/>
      <c r="AG1038" s="71"/>
      <c r="AH1038" s="71"/>
      <c r="AI1038" s="71"/>
      <c r="AJ1038" s="71"/>
      <c r="AK1038" s="71"/>
      <c r="AL1038" s="98"/>
      <c r="AM1038" s="71"/>
      <c r="AN1038" s="71"/>
      <c r="AO1038" s="71"/>
      <c r="AP1038" s="71"/>
      <c r="AQ1038" s="71"/>
      <c r="AR1038" s="71"/>
      <c r="AS1038" s="71"/>
      <c r="AT1038" s="71"/>
      <c r="AU1038" s="71"/>
      <c r="AV1038" s="71"/>
      <c r="AW1038" s="71"/>
      <c r="AX1038" s="71"/>
      <c r="AY1038" s="71"/>
      <c r="AZ1038" s="71"/>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71"/>
      <c r="CW1038" s="71"/>
      <c r="CX1038" s="71"/>
      <c r="CY1038" s="71"/>
      <c r="CZ1038" s="71"/>
      <c r="DA1038" s="71"/>
      <c r="DB1038" s="71"/>
      <c r="DC1038" s="71"/>
      <c r="DD1038" s="71"/>
      <c r="DE1038" s="71"/>
      <c r="DF1038" s="71"/>
      <c r="DG1038" s="71"/>
      <c r="DH1038" s="71"/>
      <c r="DI1038" s="71"/>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1"/>
      <c r="EI1038" s="71"/>
      <c r="EJ1038" s="71"/>
      <c r="EK1038" s="71"/>
      <c r="EL1038" s="71"/>
      <c r="EM1038" s="71"/>
      <c r="EN1038" s="71"/>
      <c r="EO1038" s="71"/>
      <c r="EP1038" s="71"/>
      <c r="EQ1038" s="71"/>
      <c r="ER1038" s="71"/>
      <c r="ES1038" s="71"/>
      <c r="ET1038" s="71"/>
      <c r="EU1038" s="71"/>
      <c r="EV1038" s="71"/>
      <c r="EW1038" s="71"/>
      <c r="EX1038" s="71"/>
      <c r="EY1038" s="71"/>
      <c r="EZ1038" s="71"/>
      <c r="FA1038" s="71"/>
      <c r="FB1038" s="71"/>
      <c r="FC1038" s="71"/>
      <c r="FD1038" s="71"/>
      <c r="FE1038" s="71"/>
      <c r="FF1038" s="71"/>
      <c r="FG1038" s="71"/>
      <c r="FH1038" s="71"/>
      <c r="FI1038" s="71"/>
      <c r="FJ1038" s="71"/>
      <c r="FK1038" s="71"/>
      <c r="FL1038" s="71"/>
    </row>
    <row r="1039" spans="9:168" x14ac:dyDescent="0.2">
      <c r="I1039" s="71"/>
      <c r="J1039" s="71"/>
      <c r="K1039" s="71"/>
      <c r="L1039" s="71"/>
      <c r="M1039" s="71"/>
      <c r="N1039" s="71"/>
      <c r="O1039" s="71"/>
      <c r="P1039" s="71"/>
      <c r="Q1039" s="71"/>
      <c r="R1039" s="71"/>
      <c r="S1039" s="71"/>
      <c r="T1039" s="71"/>
      <c r="U1039" s="71"/>
      <c r="V1039" s="71"/>
      <c r="W1039" s="71"/>
      <c r="X1039" s="71"/>
      <c r="Y1039" s="71"/>
      <c r="Z1039" s="71"/>
      <c r="AA1039" s="71"/>
      <c r="AB1039" s="71"/>
      <c r="AC1039" s="71"/>
      <c r="AD1039" s="71"/>
      <c r="AE1039" s="71"/>
      <c r="AF1039" s="98"/>
      <c r="AG1039" s="71"/>
      <c r="AH1039" s="71"/>
      <c r="AI1039" s="71"/>
      <c r="AJ1039" s="71"/>
      <c r="AK1039" s="71"/>
      <c r="AL1039" s="98"/>
      <c r="AM1039" s="71"/>
      <c r="AN1039" s="71"/>
      <c r="AO1039" s="71"/>
      <c r="AP1039" s="71"/>
      <c r="AQ1039" s="71"/>
      <c r="AR1039" s="71"/>
      <c r="AS1039" s="71"/>
      <c r="AT1039" s="71"/>
      <c r="AU1039" s="71"/>
      <c r="AV1039" s="71"/>
      <c r="AW1039" s="71"/>
      <c r="AX1039" s="71"/>
      <c r="AY1039" s="71"/>
      <c r="AZ1039" s="71"/>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c r="CS1039" s="71"/>
      <c r="CT1039" s="71"/>
      <c r="CU1039" s="71"/>
      <c r="CV1039" s="71"/>
      <c r="CW1039" s="71"/>
      <c r="CX1039" s="71"/>
      <c r="CY1039" s="71"/>
      <c r="CZ1039" s="71"/>
      <c r="DA1039" s="71"/>
      <c r="DB1039" s="71"/>
      <c r="DC1039" s="71"/>
      <c r="DD1039" s="71"/>
      <c r="DE1039" s="71"/>
      <c r="DF1039" s="71"/>
      <c r="DG1039" s="71"/>
      <c r="DH1039" s="71"/>
      <c r="DI1039" s="71"/>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1"/>
      <c r="EI1039" s="71"/>
      <c r="EJ1039" s="71"/>
      <c r="EK1039" s="71"/>
      <c r="EL1039" s="71"/>
      <c r="EM1039" s="71"/>
      <c r="EN1039" s="71"/>
      <c r="EO1039" s="71"/>
      <c r="EP1039" s="71"/>
      <c r="EQ1039" s="71"/>
      <c r="ER1039" s="71"/>
      <c r="ES1039" s="71"/>
      <c r="ET1039" s="71"/>
      <c r="EU1039" s="71"/>
      <c r="EV1039" s="71"/>
      <c r="EW1039" s="71"/>
      <c r="EX1039" s="71"/>
      <c r="EY1039" s="71"/>
      <c r="EZ1039" s="71"/>
      <c r="FA1039" s="71"/>
      <c r="FB1039" s="71"/>
      <c r="FC1039" s="71"/>
      <c r="FD1039" s="71"/>
      <c r="FE1039" s="71"/>
      <c r="FF1039" s="71"/>
      <c r="FG1039" s="71"/>
      <c r="FH1039" s="71"/>
      <c r="FI1039" s="71"/>
      <c r="FJ1039" s="71"/>
      <c r="FK1039" s="71"/>
      <c r="FL1039" s="71"/>
    </row>
    <row r="1040" spans="9:168" x14ac:dyDescent="0.2">
      <c r="I1040" s="71"/>
      <c r="J1040" s="71"/>
      <c r="K1040" s="71"/>
      <c r="L1040" s="71"/>
      <c r="M1040" s="71"/>
      <c r="N1040" s="71"/>
      <c r="O1040" s="71"/>
      <c r="P1040" s="71"/>
      <c r="Q1040" s="71"/>
      <c r="R1040" s="71"/>
      <c r="S1040" s="71"/>
      <c r="T1040" s="71"/>
      <c r="U1040" s="71"/>
      <c r="V1040" s="71"/>
      <c r="W1040" s="71"/>
      <c r="X1040" s="71"/>
      <c r="Y1040" s="71"/>
      <c r="Z1040" s="71"/>
      <c r="AA1040" s="71"/>
      <c r="AB1040" s="71"/>
      <c r="AC1040" s="71"/>
      <c r="AD1040" s="71"/>
      <c r="AE1040" s="71"/>
      <c r="AF1040" s="98"/>
      <c r="AG1040" s="71"/>
      <c r="AH1040" s="71"/>
      <c r="AI1040" s="71"/>
      <c r="AJ1040" s="71"/>
      <c r="AK1040" s="71"/>
      <c r="AL1040" s="98"/>
      <c r="AM1040" s="71"/>
      <c r="AN1040" s="71"/>
      <c r="AO1040" s="71"/>
      <c r="AP1040" s="71"/>
      <c r="AQ1040" s="71"/>
      <c r="AR1040" s="71"/>
      <c r="AS1040" s="71"/>
      <c r="AT1040" s="71"/>
      <c r="AU1040" s="71"/>
      <c r="AV1040" s="71"/>
      <c r="AW1040" s="71"/>
      <c r="AX1040" s="71"/>
      <c r="AY1040" s="71"/>
      <c r="AZ1040" s="71"/>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c r="CS1040" s="71"/>
      <c r="CT1040" s="71"/>
      <c r="CU1040" s="71"/>
      <c r="CV1040" s="71"/>
      <c r="CW1040" s="71"/>
      <c r="CX1040" s="71"/>
      <c r="CY1040" s="71"/>
      <c r="CZ1040" s="71"/>
      <c r="DA1040" s="71"/>
      <c r="DB1040" s="71"/>
      <c r="DC1040" s="71"/>
      <c r="DD1040" s="71"/>
      <c r="DE1040" s="71"/>
      <c r="DF1040" s="71"/>
      <c r="DG1040" s="71"/>
      <c r="DH1040" s="71"/>
      <c r="DI1040" s="71"/>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1"/>
      <c r="EI1040" s="71"/>
      <c r="EJ1040" s="71"/>
      <c r="EK1040" s="71"/>
      <c r="EL1040" s="71"/>
      <c r="EM1040" s="71"/>
      <c r="EN1040" s="71"/>
      <c r="EO1040" s="71"/>
      <c r="EP1040" s="71"/>
      <c r="EQ1040" s="71"/>
      <c r="ER1040" s="71"/>
      <c r="ES1040" s="71"/>
      <c r="ET1040" s="71"/>
      <c r="EU1040" s="71"/>
      <c r="EV1040" s="71"/>
      <c r="EW1040" s="71"/>
      <c r="EX1040" s="71"/>
      <c r="EY1040" s="71"/>
      <c r="EZ1040" s="71"/>
      <c r="FA1040" s="71"/>
      <c r="FB1040" s="71"/>
      <c r="FC1040" s="71"/>
      <c r="FD1040" s="71"/>
      <c r="FE1040" s="71"/>
      <c r="FF1040" s="71"/>
      <c r="FG1040" s="71"/>
      <c r="FH1040" s="71"/>
      <c r="FI1040" s="71"/>
      <c r="FJ1040" s="71"/>
      <c r="FK1040" s="71"/>
      <c r="FL1040" s="71"/>
    </row>
    <row r="1041" spans="9:168" x14ac:dyDescent="0.2">
      <c r="I1041" s="71"/>
      <c r="J1041" s="71"/>
      <c r="K1041" s="71"/>
      <c r="L1041" s="71"/>
      <c r="M1041" s="71"/>
      <c r="N1041" s="71"/>
      <c r="O1041" s="71"/>
      <c r="P1041" s="71"/>
      <c r="Q1041" s="71"/>
      <c r="R1041" s="71"/>
      <c r="S1041" s="71"/>
      <c r="T1041" s="71"/>
      <c r="U1041" s="71"/>
      <c r="V1041" s="71"/>
      <c r="W1041" s="71"/>
      <c r="X1041" s="71"/>
      <c r="Y1041" s="71"/>
      <c r="Z1041" s="71"/>
      <c r="AA1041" s="71"/>
      <c r="AB1041" s="71"/>
      <c r="AC1041" s="71"/>
      <c r="AD1041" s="71"/>
      <c r="AE1041" s="71"/>
      <c r="AF1041" s="98"/>
      <c r="AG1041" s="71"/>
      <c r="AH1041" s="71"/>
      <c r="AI1041" s="71"/>
      <c r="AJ1041" s="71"/>
      <c r="AK1041" s="71"/>
      <c r="AL1041" s="98"/>
      <c r="AM1041" s="71"/>
      <c r="AN1041" s="71"/>
      <c r="AO1041" s="71"/>
      <c r="AP1041" s="71"/>
      <c r="AQ1041" s="71"/>
      <c r="AR1041" s="71"/>
      <c r="AS1041" s="71"/>
      <c r="AT1041" s="71"/>
      <c r="AU1041" s="71"/>
      <c r="AV1041" s="71"/>
      <c r="AW1041" s="71"/>
      <c r="AX1041" s="71"/>
      <c r="AY1041" s="71"/>
      <c r="AZ1041" s="71"/>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c r="CS1041" s="71"/>
      <c r="CT1041" s="71"/>
      <c r="CU1041" s="71"/>
      <c r="CV1041" s="71"/>
      <c r="CW1041" s="71"/>
      <c r="CX1041" s="71"/>
      <c r="CY1041" s="71"/>
      <c r="CZ1041" s="71"/>
      <c r="DA1041" s="71"/>
      <c r="DB1041" s="71"/>
      <c r="DC1041" s="71"/>
      <c r="DD1041" s="71"/>
      <c r="DE1041" s="71"/>
      <c r="DF1041" s="71"/>
      <c r="DG1041" s="71"/>
      <c r="DH1041" s="71"/>
      <c r="DI1041" s="71"/>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1"/>
      <c r="EI1041" s="71"/>
      <c r="EJ1041" s="71"/>
      <c r="EK1041" s="71"/>
      <c r="EL1041" s="71"/>
      <c r="EM1041" s="71"/>
      <c r="EN1041" s="71"/>
      <c r="EO1041" s="71"/>
      <c r="EP1041" s="71"/>
      <c r="EQ1041" s="71"/>
      <c r="ER1041" s="71"/>
      <c r="ES1041" s="71"/>
      <c r="ET1041" s="71"/>
      <c r="EU1041" s="71"/>
      <c r="EV1041" s="71"/>
      <c r="EW1041" s="71"/>
      <c r="EX1041" s="71"/>
      <c r="EY1041" s="71"/>
      <c r="EZ1041" s="71"/>
      <c r="FA1041" s="71"/>
      <c r="FB1041" s="71"/>
      <c r="FC1041" s="71"/>
      <c r="FD1041" s="71"/>
      <c r="FE1041" s="71"/>
      <c r="FF1041" s="71"/>
      <c r="FG1041" s="71"/>
      <c r="FH1041" s="71"/>
      <c r="FI1041" s="71"/>
      <c r="FJ1041" s="71"/>
      <c r="FK1041" s="71"/>
      <c r="FL1041" s="71"/>
    </row>
    <row r="1042" spans="9:168" x14ac:dyDescent="0.2">
      <c r="I1042" s="71"/>
      <c r="J1042" s="71"/>
      <c r="K1042" s="71"/>
      <c r="L1042" s="71"/>
      <c r="M1042" s="71"/>
      <c r="N1042" s="71"/>
      <c r="O1042" s="71"/>
      <c r="P1042" s="71"/>
      <c r="Q1042" s="71"/>
      <c r="R1042" s="71"/>
      <c r="S1042" s="71"/>
      <c r="T1042" s="71"/>
      <c r="U1042" s="71"/>
      <c r="V1042" s="71"/>
      <c r="W1042" s="71"/>
      <c r="X1042" s="71"/>
      <c r="Y1042" s="71"/>
      <c r="Z1042" s="71"/>
      <c r="AA1042" s="71"/>
      <c r="AB1042" s="71"/>
      <c r="AC1042" s="71"/>
      <c r="AD1042" s="71"/>
      <c r="AE1042" s="71"/>
      <c r="AF1042" s="98"/>
      <c r="AG1042" s="71"/>
      <c r="AH1042" s="71"/>
      <c r="AI1042" s="71"/>
      <c r="AJ1042" s="71"/>
      <c r="AK1042" s="71"/>
      <c r="AL1042" s="98"/>
      <c r="AM1042" s="71"/>
      <c r="AN1042" s="71"/>
      <c r="AO1042" s="71"/>
      <c r="AP1042" s="71"/>
      <c r="AQ1042" s="71"/>
      <c r="AR1042" s="71"/>
      <c r="AS1042" s="71"/>
      <c r="AT1042" s="71"/>
      <c r="AU1042" s="71"/>
      <c r="AV1042" s="71"/>
      <c r="AW1042" s="71"/>
      <c r="AX1042" s="71"/>
      <c r="AY1042" s="71"/>
      <c r="AZ1042" s="71"/>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c r="CS1042" s="71"/>
      <c r="CT1042" s="71"/>
      <c r="CU1042" s="71"/>
      <c r="CV1042" s="71"/>
      <c r="CW1042" s="71"/>
      <c r="CX1042" s="71"/>
      <c r="CY1042" s="71"/>
      <c r="CZ1042" s="71"/>
      <c r="DA1042" s="71"/>
      <c r="DB1042" s="71"/>
      <c r="DC1042" s="71"/>
      <c r="DD1042" s="71"/>
      <c r="DE1042" s="71"/>
      <c r="DF1042" s="71"/>
      <c r="DG1042" s="71"/>
      <c r="DH1042" s="71"/>
      <c r="DI1042" s="71"/>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1"/>
      <c r="EI1042" s="71"/>
      <c r="EJ1042" s="71"/>
      <c r="EK1042" s="71"/>
      <c r="EL1042" s="71"/>
      <c r="EM1042" s="71"/>
      <c r="EN1042" s="71"/>
      <c r="EO1042" s="71"/>
      <c r="EP1042" s="71"/>
      <c r="EQ1042" s="71"/>
      <c r="ER1042" s="71"/>
      <c r="ES1042" s="71"/>
      <c r="ET1042" s="71"/>
      <c r="EU1042" s="71"/>
      <c r="EV1042" s="71"/>
      <c r="EW1042" s="71"/>
      <c r="EX1042" s="71"/>
      <c r="EY1042" s="71"/>
      <c r="EZ1042" s="71"/>
      <c r="FA1042" s="71"/>
      <c r="FB1042" s="71"/>
      <c r="FC1042" s="71"/>
      <c r="FD1042" s="71"/>
      <c r="FE1042" s="71"/>
      <c r="FF1042" s="71"/>
      <c r="FG1042" s="71"/>
      <c r="FH1042" s="71"/>
      <c r="FI1042" s="71"/>
      <c r="FJ1042" s="71"/>
      <c r="FK1042" s="71"/>
      <c r="FL1042" s="71"/>
    </row>
    <row r="1043" spans="9:168" x14ac:dyDescent="0.2">
      <c r="I1043" s="71"/>
      <c r="J1043" s="71"/>
      <c r="K1043" s="71"/>
      <c r="L1043" s="71"/>
      <c r="M1043" s="71"/>
      <c r="N1043" s="71"/>
      <c r="O1043" s="71"/>
      <c r="P1043" s="71"/>
      <c r="Q1043" s="71"/>
      <c r="R1043" s="71"/>
      <c r="S1043" s="71"/>
      <c r="T1043" s="71"/>
      <c r="U1043" s="71"/>
      <c r="V1043" s="71"/>
      <c r="W1043" s="71"/>
      <c r="X1043" s="71"/>
      <c r="Y1043" s="71"/>
      <c r="Z1043" s="71"/>
      <c r="AA1043" s="71"/>
      <c r="AB1043" s="71"/>
      <c r="AC1043" s="71"/>
      <c r="AD1043" s="71"/>
      <c r="AE1043" s="71"/>
      <c r="AF1043" s="98"/>
      <c r="AG1043" s="71"/>
      <c r="AH1043" s="71"/>
      <c r="AI1043" s="71"/>
      <c r="AJ1043" s="71"/>
      <c r="AK1043" s="71"/>
      <c r="AL1043" s="98"/>
      <c r="AM1043" s="71"/>
      <c r="AN1043" s="71"/>
      <c r="AO1043" s="71"/>
      <c r="AP1043" s="71"/>
      <c r="AQ1043" s="71"/>
      <c r="AR1043" s="71"/>
      <c r="AS1043" s="71"/>
      <c r="AT1043" s="71"/>
      <c r="AU1043" s="71"/>
      <c r="AV1043" s="71"/>
      <c r="AW1043" s="71"/>
      <c r="AX1043" s="71"/>
      <c r="AY1043" s="71"/>
      <c r="AZ1043" s="71"/>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c r="CS1043" s="71"/>
      <c r="CT1043" s="71"/>
      <c r="CU1043" s="71"/>
      <c r="CV1043" s="71"/>
      <c r="CW1043" s="71"/>
      <c r="CX1043" s="71"/>
      <c r="CY1043" s="71"/>
      <c r="CZ1043" s="71"/>
      <c r="DA1043" s="71"/>
      <c r="DB1043" s="71"/>
      <c r="DC1043" s="71"/>
      <c r="DD1043" s="71"/>
      <c r="DE1043" s="71"/>
      <c r="DF1043" s="71"/>
      <c r="DG1043" s="71"/>
      <c r="DH1043" s="71"/>
      <c r="DI1043" s="71"/>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1"/>
      <c r="EI1043" s="71"/>
      <c r="EJ1043" s="71"/>
      <c r="EK1043" s="71"/>
      <c r="EL1043" s="71"/>
      <c r="EM1043" s="71"/>
      <c r="EN1043" s="71"/>
      <c r="EO1043" s="71"/>
      <c r="EP1043" s="71"/>
      <c r="EQ1043" s="71"/>
      <c r="ER1043" s="71"/>
      <c r="ES1043" s="71"/>
      <c r="ET1043" s="71"/>
      <c r="EU1043" s="71"/>
      <c r="EV1043" s="71"/>
      <c r="EW1043" s="71"/>
      <c r="EX1043" s="71"/>
      <c r="EY1043" s="71"/>
      <c r="EZ1043" s="71"/>
      <c r="FA1043" s="71"/>
      <c r="FB1043" s="71"/>
      <c r="FC1043" s="71"/>
      <c r="FD1043" s="71"/>
      <c r="FE1043" s="71"/>
      <c r="FF1043" s="71"/>
      <c r="FG1043" s="71"/>
      <c r="FH1043" s="71"/>
      <c r="FI1043" s="71"/>
      <c r="FJ1043" s="71"/>
      <c r="FK1043" s="71"/>
      <c r="FL1043" s="71"/>
    </row>
    <row r="1044" spans="9:168" x14ac:dyDescent="0.2">
      <c r="I1044" s="71"/>
      <c r="J1044" s="71"/>
      <c r="K1044" s="71"/>
      <c r="L1044" s="71"/>
      <c r="M1044" s="71"/>
      <c r="N1044" s="71"/>
      <c r="O1044" s="71"/>
      <c r="P1044" s="71"/>
      <c r="Q1044" s="71"/>
      <c r="R1044" s="71"/>
      <c r="S1044" s="71"/>
      <c r="T1044" s="71"/>
      <c r="U1044" s="71"/>
      <c r="V1044" s="71"/>
      <c r="W1044" s="71"/>
      <c r="X1044" s="71"/>
      <c r="Y1044" s="71"/>
      <c r="Z1044" s="71"/>
      <c r="AA1044" s="71"/>
      <c r="AB1044" s="71"/>
      <c r="AC1044" s="71"/>
      <c r="AD1044" s="71"/>
      <c r="AE1044" s="71"/>
      <c r="AF1044" s="98"/>
      <c r="AG1044" s="71"/>
      <c r="AH1044" s="71"/>
      <c r="AI1044" s="71"/>
      <c r="AJ1044" s="71"/>
      <c r="AK1044" s="71"/>
      <c r="AL1044" s="98"/>
      <c r="AM1044" s="71"/>
      <c r="AN1044" s="71"/>
      <c r="AO1044" s="71"/>
      <c r="AP1044" s="71"/>
      <c r="AQ1044" s="71"/>
      <c r="AR1044" s="71"/>
      <c r="AS1044" s="71"/>
      <c r="AT1044" s="71"/>
      <c r="AU1044" s="71"/>
      <c r="AV1044" s="71"/>
      <c r="AW1044" s="71"/>
      <c r="AX1044" s="71"/>
      <c r="AY1044" s="71"/>
      <c r="AZ1044" s="71"/>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c r="CS1044" s="71"/>
      <c r="CT1044" s="71"/>
      <c r="CU1044" s="71"/>
      <c r="CV1044" s="71"/>
      <c r="CW1044" s="71"/>
      <c r="CX1044" s="71"/>
      <c r="CY1044" s="71"/>
      <c r="CZ1044" s="71"/>
      <c r="DA1044" s="71"/>
      <c r="DB1044" s="71"/>
      <c r="DC1044" s="71"/>
      <c r="DD1044" s="71"/>
      <c r="DE1044" s="71"/>
      <c r="DF1044" s="71"/>
      <c r="DG1044" s="71"/>
      <c r="DH1044" s="71"/>
      <c r="DI1044" s="71"/>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1"/>
      <c r="EI1044" s="71"/>
      <c r="EJ1044" s="71"/>
      <c r="EK1044" s="71"/>
      <c r="EL1044" s="71"/>
      <c r="EM1044" s="71"/>
      <c r="EN1044" s="71"/>
      <c r="EO1044" s="71"/>
      <c r="EP1044" s="71"/>
      <c r="EQ1044" s="71"/>
      <c r="ER1044" s="71"/>
      <c r="ES1044" s="71"/>
      <c r="ET1044" s="71"/>
      <c r="EU1044" s="71"/>
      <c r="EV1044" s="71"/>
      <c r="EW1044" s="71"/>
      <c r="EX1044" s="71"/>
      <c r="EY1044" s="71"/>
      <c r="EZ1044" s="71"/>
      <c r="FA1044" s="71"/>
      <c r="FB1044" s="71"/>
      <c r="FC1044" s="71"/>
      <c r="FD1044" s="71"/>
      <c r="FE1044" s="71"/>
      <c r="FF1044" s="71"/>
      <c r="FG1044" s="71"/>
      <c r="FH1044" s="71"/>
      <c r="FI1044" s="71"/>
      <c r="FJ1044" s="71"/>
      <c r="FK1044" s="71"/>
      <c r="FL1044" s="71"/>
    </row>
    <row r="1045" spans="9:168" x14ac:dyDescent="0.2">
      <c r="I1045" s="71"/>
      <c r="J1045" s="71"/>
      <c r="K1045" s="71"/>
      <c r="L1045" s="71"/>
      <c r="M1045" s="71"/>
      <c r="N1045" s="71"/>
      <c r="O1045" s="71"/>
      <c r="P1045" s="71"/>
      <c r="Q1045" s="71"/>
      <c r="R1045" s="71"/>
      <c r="S1045" s="71"/>
      <c r="T1045" s="71"/>
      <c r="U1045" s="71"/>
      <c r="V1045" s="71"/>
      <c r="W1045" s="71"/>
      <c r="X1045" s="71"/>
      <c r="Y1045" s="71"/>
      <c r="Z1045" s="71"/>
      <c r="AA1045" s="71"/>
      <c r="AB1045" s="71"/>
      <c r="AC1045" s="71"/>
      <c r="AD1045" s="71"/>
      <c r="AE1045" s="71"/>
      <c r="AF1045" s="98"/>
      <c r="AG1045" s="71"/>
      <c r="AH1045" s="71"/>
      <c r="AI1045" s="71"/>
      <c r="AJ1045" s="71"/>
      <c r="AK1045" s="71"/>
      <c r="AL1045" s="98"/>
      <c r="AM1045" s="71"/>
      <c r="AN1045" s="71"/>
      <c r="AO1045" s="71"/>
      <c r="AP1045" s="71"/>
      <c r="AQ1045" s="71"/>
      <c r="AR1045" s="71"/>
      <c r="AS1045" s="71"/>
      <c r="AT1045" s="71"/>
      <c r="AU1045" s="71"/>
      <c r="AV1045" s="71"/>
      <c r="AW1045" s="71"/>
      <c r="AX1045" s="71"/>
      <c r="AY1045" s="71"/>
      <c r="AZ1045" s="71"/>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c r="CS1045" s="71"/>
      <c r="CT1045" s="71"/>
      <c r="CU1045" s="71"/>
      <c r="CV1045" s="71"/>
      <c r="CW1045" s="71"/>
      <c r="CX1045" s="71"/>
      <c r="CY1045" s="71"/>
      <c r="CZ1045" s="71"/>
      <c r="DA1045" s="71"/>
      <c r="DB1045" s="71"/>
      <c r="DC1045" s="71"/>
      <c r="DD1045" s="71"/>
      <c r="DE1045" s="71"/>
      <c r="DF1045" s="71"/>
      <c r="DG1045" s="71"/>
      <c r="DH1045" s="71"/>
      <c r="DI1045" s="71"/>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1"/>
      <c r="EI1045" s="71"/>
      <c r="EJ1045" s="71"/>
      <c r="EK1045" s="71"/>
      <c r="EL1045" s="71"/>
      <c r="EM1045" s="71"/>
      <c r="EN1045" s="71"/>
      <c r="EO1045" s="71"/>
      <c r="EP1045" s="71"/>
      <c r="EQ1045" s="71"/>
      <c r="ER1045" s="71"/>
      <c r="ES1045" s="71"/>
      <c r="ET1045" s="71"/>
      <c r="EU1045" s="71"/>
      <c r="EV1045" s="71"/>
      <c r="EW1045" s="71"/>
      <c r="EX1045" s="71"/>
      <c r="EY1045" s="71"/>
      <c r="EZ1045" s="71"/>
      <c r="FA1045" s="71"/>
      <c r="FB1045" s="71"/>
      <c r="FC1045" s="71"/>
      <c r="FD1045" s="71"/>
      <c r="FE1045" s="71"/>
      <c r="FF1045" s="71"/>
      <c r="FG1045" s="71"/>
      <c r="FH1045" s="71"/>
      <c r="FI1045" s="71"/>
      <c r="FJ1045" s="71"/>
      <c r="FK1045" s="71"/>
      <c r="FL1045" s="71"/>
    </row>
    <row r="1046" spans="9:168" x14ac:dyDescent="0.2">
      <c r="I1046" s="71"/>
      <c r="J1046" s="71"/>
      <c r="K1046" s="71"/>
      <c r="L1046" s="71"/>
      <c r="M1046" s="71"/>
      <c r="N1046" s="71"/>
      <c r="O1046" s="71"/>
      <c r="P1046" s="71"/>
      <c r="Q1046" s="71"/>
      <c r="R1046" s="71"/>
      <c r="S1046" s="71"/>
      <c r="T1046" s="71"/>
      <c r="U1046" s="71"/>
      <c r="V1046" s="71"/>
      <c r="W1046" s="71"/>
      <c r="X1046" s="71"/>
      <c r="Y1046" s="71"/>
      <c r="Z1046" s="71"/>
      <c r="AA1046" s="71"/>
      <c r="AB1046" s="71"/>
      <c r="AC1046" s="71"/>
      <c r="AD1046" s="71"/>
      <c r="AE1046" s="71"/>
      <c r="AF1046" s="98"/>
      <c r="AG1046" s="71"/>
      <c r="AH1046" s="71"/>
      <c r="AI1046" s="71"/>
      <c r="AJ1046" s="71"/>
      <c r="AK1046" s="71"/>
      <c r="AL1046" s="98"/>
      <c r="AM1046" s="71"/>
      <c r="AN1046" s="71"/>
      <c r="AO1046" s="71"/>
      <c r="AP1046" s="71"/>
      <c r="AQ1046" s="71"/>
      <c r="AR1046" s="71"/>
      <c r="AS1046" s="71"/>
      <c r="AT1046" s="71"/>
      <c r="AU1046" s="71"/>
      <c r="AV1046" s="71"/>
      <c r="AW1046" s="71"/>
      <c r="AX1046" s="71"/>
      <c r="AY1046" s="71"/>
      <c r="AZ1046" s="71"/>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c r="CS1046" s="71"/>
      <c r="CT1046" s="71"/>
      <c r="CU1046" s="71"/>
      <c r="CV1046" s="71"/>
      <c r="CW1046" s="71"/>
      <c r="CX1046" s="71"/>
      <c r="CY1046" s="71"/>
      <c r="CZ1046" s="71"/>
      <c r="DA1046" s="71"/>
      <c r="DB1046" s="71"/>
      <c r="DC1046" s="71"/>
      <c r="DD1046" s="71"/>
      <c r="DE1046" s="71"/>
      <c r="DF1046" s="71"/>
      <c r="DG1046" s="71"/>
      <c r="DH1046" s="71"/>
      <c r="DI1046" s="71"/>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1"/>
      <c r="EI1046" s="71"/>
      <c r="EJ1046" s="71"/>
      <c r="EK1046" s="71"/>
      <c r="EL1046" s="71"/>
      <c r="EM1046" s="71"/>
      <c r="EN1046" s="71"/>
      <c r="EO1046" s="71"/>
      <c r="EP1046" s="71"/>
      <c r="EQ1046" s="71"/>
      <c r="ER1046" s="71"/>
      <c r="ES1046" s="71"/>
      <c r="ET1046" s="71"/>
      <c r="EU1046" s="71"/>
      <c r="EV1046" s="71"/>
      <c r="EW1046" s="71"/>
      <c r="EX1046" s="71"/>
      <c r="EY1046" s="71"/>
      <c r="EZ1046" s="71"/>
      <c r="FA1046" s="71"/>
      <c r="FB1046" s="71"/>
      <c r="FC1046" s="71"/>
      <c r="FD1046" s="71"/>
      <c r="FE1046" s="71"/>
      <c r="FF1046" s="71"/>
      <c r="FG1046" s="71"/>
      <c r="FH1046" s="71"/>
      <c r="FI1046" s="71"/>
      <c r="FJ1046" s="71"/>
      <c r="FK1046" s="71"/>
      <c r="FL1046" s="71"/>
    </row>
    <row r="1047" spans="9:168" x14ac:dyDescent="0.2">
      <c r="I1047" s="71"/>
      <c r="J1047" s="71"/>
      <c r="K1047" s="71"/>
      <c r="L1047" s="71"/>
      <c r="M1047" s="71"/>
      <c r="N1047" s="71"/>
      <c r="O1047" s="71"/>
      <c r="P1047" s="71"/>
      <c r="Q1047" s="71"/>
      <c r="R1047" s="71"/>
      <c r="S1047" s="71"/>
      <c r="T1047" s="71"/>
      <c r="U1047" s="71"/>
      <c r="V1047" s="71"/>
      <c r="W1047" s="71"/>
      <c r="X1047" s="71"/>
      <c r="Y1047" s="71"/>
      <c r="Z1047" s="71"/>
      <c r="AA1047" s="71"/>
      <c r="AB1047" s="71"/>
      <c r="AC1047" s="71"/>
      <c r="AD1047" s="71"/>
      <c r="AE1047" s="71"/>
      <c r="AF1047" s="98"/>
      <c r="AG1047" s="71"/>
      <c r="AH1047" s="71"/>
      <c r="AI1047" s="71"/>
      <c r="AJ1047" s="71"/>
      <c r="AK1047" s="71"/>
      <c r="AL1047" s="98"/>
      <c r="AM1047" s="71"/>
      <c r="AN1047" s="71"/>
      <c r="AO1047" s="71"/>
      <c r="AP1047" s="71"/>
      <c r="AQ1047" s="71"/>
      <c r="AR1047" s="71"/>
      <c r="AS1047" s="71"/>
      <c r="AT1047" s="71"/>
      <c r="AU1047" s="71"/>
      <c r="AV1047" s="71"/>
      <c r="AW1047" s="71"/>
      <c r="AX1047" s="71"/>
      <c r="AY1047" s="71"/>
      <c r="AZ1047" s="71"/>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c r="CS1047" s="71"/>
      <c r="CT1047" s="71"/>
      <c r="CU1047" s="71"/>
      <c r="CV1047" s="71"/>
      <c r="CW1047" s="71"/>
      <c r="CX1047" s="71"/>
      <c r="CY1047" s="71"/>
      <c r="CZ1047" s="71"/>
      <c r="DA1047" s="71"/>
      <c r="DB1047" s="71"/>
      <c r="DC1047" s="71"/>
      <c r="DD1047" s="71"/>
      <c r="DE1047" s="71"/>
      <c r="DF1047" s="71"/>
      <c r="DG1047" s="71"/>
      <c r="DH1047" s="71"/>
      <c r="DI1047" s="71"/>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1"/>
      <c r="EI1047" s="71"/>
      <c r="EJ1047" s="71"/>
      <c r="EK1047" s="71"/>
      <c r="EL1047" s="71"/>
      <c r="EM1047" s="71"/>
      <c r="EN1047" s="71"/>
      <c r="EO1047" s="71"/>
      <c r="EP1047" s="71"/>
      <c r="EQ1047" s="71"/>
      <c r="ER1047" s="71"/>
      <c r="ES1047" s="71"/>
      <c r="ET1047" s="71"/>
      <c r="EU1047" s="71"/>
      <c r="EV1047" s="71"/>
      <c r="EW1047" s="71"/>
      <c r="EX1047" s="71"/>
      <c r="EY1047" s="71"/>
      <c r="EZ1047" s="71"/>
      <c r="FA1047" s="71"/>
      <c r="FB1047" s="71"/>
      <c r="FC1047" s="71"/>
      <c r="FD1047" s="71"/>
      <c r="FE1047" s="71"/>
      <c r="FF1047" s="71"/>
      <c r="FG1047" s="71"/>
      <c r="FH1047" s="71"/>
      <c r="FI1047" s="71"/>
      <c r="FJ1047" s="71"/>
      <c r="FK1047" s="71"/>
      <c r="FL1047" s="71"/>
    </row>
    <row r="1048" spans="9:168" x14ac:dyDescent="0.2">
      <c r="I1048" s="71"/>
      <c r="J1048" s="71"/>
      <c r="K1048" s="71"/>
      <c r="L1048" s="71"/>
      <c r="M1048" s="71"/>
      <c r="N1048" s="71"/>
      <c r="O1048" s="71"/>
      <c r="P1048" s="71"/>
      <c r="Q1048" s="71"/>
      <c r="R1048" s="71"/>
      <c r="S1048" s="71"/>
      <c r="T1048" s="71"/>
      <c r="U1048" s="71"/>
      <c r="V1048" s="71"/>
      <c r="W1048" s="71"/>
      <c r="X1048" s="71"/>
      <c r="Y1048" s="71"/>
      <c r="Z1048" s="71"/>
      <c r="AA1048" s="71"/>
      <c r="AB1048" s="71"/>
      <c r="AC1048" s="71"/>
      <c r="AD1048" s="71"/>
      <c r="AE1048" s="71"/>
      <c r="AF1048" s="98"/>
      <c r="AG1048" s="71"/>
      <c r="AH1048" s="71"/>
      <c r="AI1048" s="71"/>
      <c r="AJ1048" s="71"/>
      <c r="AK1048" s="71"/>
      <c r="AL1048" s="98"/>
      <c r="AM1048" s="71"/>
      <c r="AN1048" s="71"/>
      <c r="AO1048" s="71"/>
      <c r="AP1048" s="71"/>
      <c r="AQ1048" s="71"/>
      <c r="AR1048" s="71"/>
      <c r="AS1048" s="71"/>
      <c r="AT1048" s="71"/>
      <c r="AU1048" s="71"/>
      <c r="AV1048" s="71"/>
      <c r="AW1048" s="71"/>
      <c r="AX1048" s="71"/>
      <c r="AY1048" s="71"/>
      <c r="AZ1048" s="71"/>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c r="CS1048" s="71"/>
      <c r="CT1048" s="71"/>
      <c r="CU1048" s="71"/>
      <c r="CV1048" s="71"/>
      <c r="CW1048" s="71"/>
      <c r="CX1048" s="71"/>
      <c r="CY1048" s="71"/>
      <c r="CZ1048" s="71"/>
      <c r="DA1048" s="71"/>
      <c r="DB1048" s="71"/>
      <c r="DC1048" s="71"/>
      <c r="DD1048" s="71"/>
      <c r="DE1048" s="71"/>
      <c r="DF1048" s="71"/>
      <c r="DG1048" s="71"/>
      <c r="DH1048" s="71"/>
      <c r="DI1048" s="71"/>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1"/>
      <c r="EI1048" s="71"/>
      <c r="EJ1048" s="71"/>
      <c r="EK1048" s="71"/>
      <c r="EL1048" s="71"/>
      <c r="EM1048" s="71"/>
      <c r="EN1048" s="71"/>
      <c r="EO1048" s="71"/>
      <c r="EP1048" s="71"/>
      <c r="EQ1048" s="71"/>
      <c r="ER1048" s="71"/>
      <c r="ES1048" s="71"/>
      <c r="ET1048" s="71"/>
      <c r="EU1048" s="71"/>
      <c r="EV1048" s="71"/>
      <c r="EW1048" s="71"/>
      <c r="EX1048" s="71"/>
      <c r="EY1048" s="71"/>
      <c r="EZ1048" s="71"/>
      <c r="FA1048" s="71"/>
      <c r="FB1048" s="71"/>
      <c r="FC1048" s="71"/>
      <c r="FD1048" s="71"/>
      <c r="FE1048" s="71"/>
      <c r="FF1048" s="71"/>
      <c r="FG1048" s="71"/>
      <c r="FH1048" s="71"/>
      <c r="FI1048" s="71"/>
      <c r="FJ1048" s="71"/>
      <c r="FK1048" s="71"/>
      <c r="FL1048" s="71"/>
    </row>
    <row r="1049" spans="9:168" x14ac:dyDescent="0.2">
      <c r="I1049" s="71"/>
      <c r="J1049" s="71"/>
      <c r="K1049" s="71"/>
      <c r="L1049" s="71"/>
      <c r="M1049" s="71"/>
      <c r="N1049" s="71"/>
      <c r="O1049" s="71"/>
      <c r="P1049" s="71"/>
      <c r="Q1049" s="71"/>
      <c r="R1049" s="71"/>
      <c r="S1049" s="71"/>
      <c r="T1049" s="71"/>
      <c r="U1049" s="71"/>
      <c r="V1049" s="71"/>
      <c r="W1049" s="71"/>
      <c r="X1049" s="71"/>
      <c r="Y1049" s="71"/>
      <c r="Z1049" s="71"/>
      <c r="AA1049" s="71"/>
      <c r="AB1049" s="71"/>
      <c r="AC1049" s="71"/>
      <c r="AD1049" s="71"/>
      <c r="AE1049" s="71"/>
      <c r="AF1049" s="98"/>
      <c r="AG1049" s="71"/>
      <c r="AH1049" s="71"/>
      <c r="AI1049" s="71"/>
      <c r="AJ1049" s="71"/>
      <c r="AK1049" s="71"/>
      <c r="AL1049" s="98"/>
      <c r="AM1049" s="71"/>
      <c r="AN1049" s="71"/>
      <c r="AO1049" s="71"/>
      <c r="AP1049" s="71"/>
      <c r="AQ1049" s="71"/>
      <c r="AR1049" s="71"/>
      <c r="AS1049" s="71"/>
      <c r="AT1049" s="71"/>
      <c r="AU1049" s="71"/>
      <c r="AV1049" s="71"/>
      <c r="AW1049" s="71"/>
      <c r="AX1049" s="71"/>
      <c r="AY1049" s="71"/>
      <c r="AZ1049" s="71"/>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c r="CS1049" s="71"/>
      <c r="CT1049" s="71"/>
      <c r="CU1049" s="71"/>
      <c r="CV1049" s="71"/>
      <c r="CW1049" s="71"/>
      <c r="CX1049" s="71"/>
      <c r="CY1049" s="71"/>
      <c r="CZ1049" s="71"/>
      <c r="DA1049" s="71"/>
      <c r="DB1049" s="71"/>
      <c r="DC1049" s="71"/>
      <c r="DD1049" s="71"/>
      <c r="DE1049" s="71"/>
      <c r="DF1049" s="71"/>
      <c r="DG1049" s="71"/>
      <c r="DH1049" s="71"/>
      <c r="DI1049" s="71"/>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1"/>
      <c r="EI1049" s="71"/>
      <c r="EJ1049" s="71"/>
      <c r="EK1049" s="71"/>
      <c r="EL1049" s="71"/>
      <c r="EM1049" s="71"/>
      <c r="EN1049" s="71"/>
      <c r="EO1049" s="71"/>
      <c r="EP1049" s="71"/>
      <c r="EQ1049" s="71"/>
      <c r="ER1049" s="71"/>
      <c r="ES1049" s="71"/>
      <c r="ET1049" s="71"/>
      <c r="EU1049" s="71"/>
      <c r="EV1049" s="71"/>
      <c r="EW1049" s="71"/>
      <c r="EX1049" s="71"/>
      <c r="EY1049" s="71"/>
      <c r="EZ1049" s="71"/>
      <c r="FA1049" s="71"/>
      <c r="FB1049" s="71"/>
      <c r="FC1049" s="71"/>
      <c r="FD1049" s="71"/>
      <c r="FE1049" s="71"/>
      <c r="FF1049" s="71"/>
      <c r="FG1049" s="71"/>
      <c r="FH1049" s="71"/>
      <c r="FI1049" s="71"/>
      <c r="FJ1049" s="71"/>
      <c r="FK1049" s="71"/>
      <c r="FL1049" s="71"/>
    </row>
    <row r="1050" spans="9:168" x14ac:dyDescent="0.2">
      <c r="I1050" s="71"/>
      <c r="J1050" s="71"/>
      <c r="K1050" s="71"/>
      <c r="L1050" s="71"/>
      <c r="M1050" s="71"/>
      <c r="N1050" s="71"/>
      <c r="O1050" s="71"/>
      <c r="P1050" s="71"/>
      <c r="Q1050" s="71"/>
      <c r="R1050" s="71"/>
      <c r="S1050" s="71"/>
      <c r="T1050" s="71"/>
      <c r="U1050" s="71"/>
      <c r="V1050" s="71"/>
      <c r="W1050" s="71"/>
      <c r="X1050" s="71"/>
      <c r="Y1050" s="71"/>
      <c r="Z1050" s="71"/>
      <c r="AA1050" s="71"/>
      <c r="AB1050" s="71"/>
      <c r="AC1050" s="71"/>
      <c r="AD1050" s="71"/>
      <c r="AE1050" s="71"/>
      <c r="AF1050" s="98"/>
      <c r="AG1050" s="71"/>
      <c r="AH1050" s="71"/>
      <c r="AI1050" s="71"/>
      <c r="AJ1050" s="71"/>
      <c r="AK1050" s="71"/>
      <c r="AL1050" s="98"/>
      <c r="AM1050" s="71"/>
      <c r="AN1050" s="71"/>
      <c r="AO1050" s="71"/>
      <c r="AP1050" s="71"/>
      <c r="AQ1050" s="71"/>
      <c r="AR1050" s="71"/>
      <c r="AS1050" s="71"/>
      <c r="AT1050" s="71"/>
      <c r="AU1050" s="71"/>
      <c r="AV1050" s="71"/>
      <c r="AW1050" s="71"/>
      <c r="AX1050" s="71"/>
      <c r="AY1050" s="71"/>
      <c r="AZ1050" s="71"/>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c r="CS1050" s="71"/>
      <c r="CT1050" s="71"/>
      <c r="CU1050" s="71"/>
      <c r="CV1050" s="71"/>
      <c r="CW1050" s="71"/>
      <c r="CX1050" s="71"/>
      <c r="CY1050" s="71"/>
      <c r="CZ1050" s="71"/>
      <c r="DA1050" s="71"/>
      <c r="DB1050" s="71"/>
      <c r="DC1050" s="71"/>
      <c r="DD1050" s="71"/>
      <c r="DE1050" s="71"/>
      <c r="DF1050" s="71"/>
      <c r="DG1050" s="71"/>
      <c r="DH1050" s="71"/>
      <c r="DI1050" s="71"/>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1"/>
      <c r="EI1050" s="71"/>
      <c r="EJ1050" s="71"/>
      <c r="EK1050" s="71"/>
      <c r="EL1050" s="71"/>
      <c r="EM1050" s="71"/>
      <c r="EN1050" s="71"/>
      <c r="EO1050" s="71"/>
      <c r="EP1050" s="71"/>
      <c r="EQ1050" s="71"/>
      <c r="ER1050" s="71"/>
      <c r="ES1050" s="71"/>
      <c r="ET1050" s="71"/>
      <c r="EU1050" s="71"/>
      <c r="EV1050" s="71"/>
      <c r="EW1050" s="71"/>
      <c r="EX1050" s="71"/>
      <c r="EY1050" s="71"/>
      <c r="EZ1050" s="71"/>
      <c r="FA1050" s="71"/>
      <c r="FB1050" s="71"/>
      <c r="FC1050" s="71"/>
      <c r="FD1050" s="71"/>
      <c r="FE1050" s="71"/>
      <c r="FF1050" s="71"/>
      <c r="FG1050" s="71"/>
      <c r="FH1050" s="71"/>
      <c r="FI1050" s="71"/>
      <c r="FJ1050" s="71"/>
      <c r="FK1050" s="71"/>
      <c r="FL1050" s="71"/>
    </row>
    <row r="1051" spans="9:168" x14ac:dyDescent="0.2">
      <c r="I1051" s="71"/>
      <c r="J1051" s="71"/>
      <c r="K1051" s="71"/>
      <c r="L1051" s="71"/>
      <c r="M1051" s="71"/>
      <c r="N1051" s="71"/>
      <c r="O1051" s="71"/>
      <c r="P1051" s="71"/>
      <c r="Q1051" s="71"/>
      <c r="R1051" s="71"/>
      <c r="S1051" s="71"/>
      <c r="T1051" s="71"/>
      <c r="U1051" s="71"/>
      <c r="V1051" s="71"/>
      <c r="W1051" s="71"/>
      <c r="X1051" s="71"/>
      <c r="Y1051" s="71"/>
      <c r="Z1051" s="71"/>
      <c r="AA1051" s="71"/>
      <c r="AB1051" s="71"/>
      <c r="AC1051" s="71"/>
      <c r="AD1051" s="71"/>
      <c r="AE1051" s="71"/>
      <c r="AF1051" s="98"/>
      <c r="AG1051" s="71"/>
      <c r="AH1051" s="71"/>
      <c r="AI1051" s="71"/>
      <c r="AJ1051" s="71"/>
      <c r="AK1051" s="71"/>
      <c r="AL1051" s="98"/>
      <c r="AM1051" s="71"/>
      <c r="AN1051" s="71"/>
      <c r="AO1051" s="71"/>
      <c r="AP1051" s="71"/>
      <c r="AQ1051" s="71"/>
      <c r="AR1051" s="71"/>
      <c r="AS1051" s="71"/>
      <c r="AT1051" s="71"/>
      <c r="AU1051" s="71"/>
      <c r="AV1051" s="71"/>
      <c r="AW1051" s="71"/>
      <c r="AX1051" s="71"/>
      <c r="AY1051" s="71"/>
      <c r="AZ1051" s="71"/>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c r="CS1051" s="71"/>
      <c r="CT1051" s="71"/>
      <c r="CU1051" s="71"/>
      <c r="CV1051" s="71"/>
      <c r="CW1051" s="71"/>
      <c r="CX1051" s="71"/>
      <c r="CY1051" s="71"/>
      <c r="CZ1051" s="71"/>
      <c r="DA1051" s="71"/>
      <c r="DB1051" s="71"/>
      <c r="DC1051" s="71"/>
      <c r="DD1051" s="71"/>
      <c r="DE1051" s="71"/>
      <c r="DF1051" s="71"/>
      <c r="DG1051" s="71"/>
      <c r="DH1051" s="71"/>
      <c r="DI1051" s="71"/>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1"/>
      <c r="EI1051" s="71"/>
      <c r="EJ1051" s="71"/>
      <c r="EK1051" s="71"/>
      <c r="EL1051" s="71"/>
      <c r="EM1051" s="71"/>
      <c r="EN1051" s="71"/>
      <c r="EO1051" s="71"/>
      <c r="EP1051" s="71"/>
      <c r="EQ1051" s="71"/>
      <c r="ER1051" s="71"/>
      <c r="ES1051" s="71"/>
      <c r="ET1051" s="71"/>
      <c r="EU1051" s="71"/>
      <c r="EV1051" s="71"/>
      <c r="EW1051" s="71"/>
      <c r="EX1051" s="71"/>
      <c r="EY1051" s="71"/>
      <c r="EZ1051" s="71"/>
      <c r="FA1051" s="71"/>
      <c r="FB1051" s="71"/>
      <c r="FC1051" s="71"/>
      <c r="FD1051" s="71"/>
      <c r="FE1051" s="71"/>
      <c r="FF1051" s="71"/>
      <c r="FG1051" s="71"/>
      <c r="FH1051" s="71"/>
      <c r="FI1051" s="71"/>
      <c r="FJ1051" s="71"/>
      <c r="FK1051" s="71"/>
      <c r="FL1051" s="71"/>
    </row>
    <row r="1052" spans="9:168" x14ac:dyDescent="0.2">
      <c r="I1052" s="71"/>
      <c r="J1052" s="71"/>
      <c r="K1052" s="71"/>
      <c r="L1052" s="71"/>
      <c r="M1052" s="71"/>
      <c r="N1052" s="71"/>
      <c r="O1052" s="71"/>
      <c r="P1052" s="71"/>
      <c r="Q1052" s="71"/>
      <c r="R1052" s="71"/>
      <c r="S1052" s="71"/>
      <c r="T1052" s="71"/>
      <c r="U1052" s="71"/>
      <c r="V1052" s="71"/>
      <c r="W1052" s="71"/>
      <c r="X1052" s="71"/>
      <c r="Y1052" s="71"/>
      <c r="Z1052" s="71"/>
      <c r="AA1052" s="71"/>
      <c r="AB1052" s="71"/>
      <c r="AC1052" s="71"/>
      <c r="AD1052" s="71"/>
      <c r="AE1052" s="71"/>
      <c r="AF1052" s="98"/>
      <c r="AG1052" s="71"/>
      <c r="AH1052" s="71"/>
      <c r="AI1052" s="71"/>
      <c r="AJ1052" s="71"/>
      <c r="AK1052" s="71"/>
      <c r="AL1052" s="98"/>
      <c r="AM1052" s="71"/>
      <c r="AN1052" s="71"/>
      <c r="AO1052" s="71"/>
      <c r="AP1052" s="71"/>
      <c r="AQ1052" s="71"/>
      <c r="AR1052" s="71"/>
      <c r="AS1052" s="71"/>
      <c r="AT1052" s="71"/>
      <c r="AU1052" s="71"/>
      <c r="AV1052" s="71"/>
      <c r="AW1052" s="71"/>
      <c r="AX1052" s="71"/>
      <c r="AY1052" s="71"/>
      <c r="AZ1052" s="71"/>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c r="CS1052" s="71"/>
      <c r="CT1052" s="71"/>
      <c r="CU1052" s="71"/>
      <c r="CV1052" s="71"/>
      <c r="CW1052" s="71"/>
      <c r="CX1052" s="71"/>
      <c r="CY1052" s="71"/>
      <c r="CZ1052" s="71"/>
      <c r="DA1052" s="71"/>
      <c r="DB1052" s="71"/>
      <c r="DC1052" s="71"/>
      <c r="DD1052" s="71"/>
      <c r="DE1052" s="71"/>
      <c r="DF1052" s="71"/>
      <c r="DG1052" s="71"/>
      <c r="DH1052" s="71"/>
      <c r="DI1052" s="71"/>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1"/>
      <c r="EI1052" s="71"/>
      <c r="EJ1052" s="71"/>
      <c r="EK1052" s="71"/>
      <c r="EL1052" s="71"/>
      <c r="EM1052" s="71"/>
      <c r="EN1052" s="71"/>
      <c r="EO1052" s="71"/>
      <c r="EP1052" s="71"/>
      <c r="EQ1052" s="71"/>
      <c r="ER1052" s="71"/>
      <c r="ES1052" s="71"/>
      <c r="ET1052" s="71"/>
      <c r="EU1052" s="71"/>
      <c r="EV1052" s="71"/>
      <c r="EW1052" s="71"/>
      <c r="EX1052" s="71"/>
      <c r="EY1052" s="71"/>
      <c r="EZ1052" s="71"/>
      <c r="FA1052" s="71"/>
      <c r="FB1052" s="71"/>
      <c r="FC1052" s="71"/>
      <c r="FD1052" s="71"/>
      <c r="FE1052" s="71"/>
      <c r="FF1052" s="71"/>
      <c r="FG1052" s="71"/>
      <c r="FH1052" s="71"/>
      <c r="FI1052" s="71"/>
      <c r="FJ1052" s="71"/>
      <c r="FK1052" s="71"/>
      <c r="FL1052" s="71"/>
    </row>
    <row r="1053" spans="9:168" x14ac:dyDescent="0.2">
      <c r="I1053" s="71"/>
      <c r="J1053" s="71"/>
      <c r="K1053" s="71"/>
      <c r="L1053" s="71"/>
      <c r="M1053" s="71"/>
      <c r="N1053" s="71"/>
      <c r="O1053" s="71"/>
      <c r="P1053" s="71"/>
      <c r="Q1053" s="71"/>
      <c r="R1053" s="71"/>
      <c r="S1053" s="71"/>
      <c r="T1053" s="71"/>
      <c r="U1053" s="71"/>
      <c r="V1053" s="71"/>
      <c r="W1053" s="71"/>
      <c r="X1053" s="71"/>
      <c r="Y1053" s="71"/>
      <c r="Z1053" s="71"/>
      <c r="AA1053" s="71"/>
      <c r="AB1053" s="71"/>
      <c r="AC1053" s="71"/>
      <c r="AD1053" s="71"/>
      <c r="AE1053" s="71"/>
      <c r="AF1053" s="98"/>
      <c r="AG1053" s="71"/>
      <c r="AH1053" s="71"/>
      <c r="AI1053" s="71"/>
      <c r="AJ1053" s="71"/>
      <c r="AK1053" s="71"/>
      <c r="AL1053" s="98"/>
      <c r="AM1053" s="71"/>
      <c r="AN1053" s="71"/>
      <c r="AO1053" s="71"/>
      <c r="AP1053" s="71"/>
      <c r="AQ1053" s="71"/>
      <c r="AR1053" s="71"/>
      <c r="AS1053" s="71"/>
      <c r="AT1053" s="71"/>
      <c r="AU1053" s="71"/>
      <c r="AV1053" s="71"/>
      <c r="AW1053" s="71"/>
      <c r="AX1053" s="71"/>
      <c r="AY1053" s="71"/>
      <c r="AZ1053" s="71"/>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c r="CS1053" s="71"/>
      <c r="CT1053" s="71"/>
      <c r="CU1053" s="71"/>
      <c r="CV1053" s="71"/>
      <c r="CW1053" s="71"/>
      <c r="CX1053" s="71"/>
      <c r="CY1053" s="71"/>
      <c r="CZ1053" s="71"/>
      <c r="DA1053" s="71"/>
      <c r="DB1053" s="71"/>
      <c r="DC1053" s="71"/>
      <c r="DD1053" s="71"/>
      <c r="DE1053" s="71"/>
      <c r="DF1053" s="71"/>
      <c r="DG1053" s="71"/>
      <c r="DH1053" s="71"/>
      <c r="DI1053" s="71"/>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1"/>
      <c r="EI1053" s="71"/>
      <c r="EJ1053" s="71"/>
      <c r="EK1053" s="71"/>
      <c r="EL1053" s="71"/>
      <c r="EM1053" s="71"/>
      <c r="EN1053" s="71"/>
      <c r="EO1053" s="71"/>
      <c r="EP1053" s="71"/>
      <c r="EQ1053" s="71"/>
      <c r="ER1053" s="71"/>
      <c r="ES1053" s="71"/>
      <c r="ET1053" s="71"/>
      <c r="EU1053" s="71"/>
      <c r="EV1053" s="71"/>
      <c r="EW1053" s="71"/>
      <c r="EX1053" s="71"/>
      <c r="EY1053" s="71"/>
      <c r="EZ1053" s="71"/>
      <c r="FA1053" s="71"/>
      <c r="FB1053" s="71"/>
      <c r="FC1053" s="71"/>
      <c r="FD1053" s="71"/>
      <c r="FE1053" s="71"/>
      <c r="FF1053" s="71"/>
      <c r="FG1053" s="71"/>
      <c r="FH1053" s="71"/>
      <c r="FI1053" s="71"/>
      <c r="FJ1053" s="71"/>
      <c r="FK1053" s="71"/>
      <c r="FL1053" s="71"/>
    </row>
    <row r="1054" spans="9:168" x14ac:dyDescent="0.2">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98"/>
      <c r="AG1054" s="71"/>
      <c r="AH1054" s="71"/>
      <c r="AI1054" s="71"/>
      <c r="AJ1054" s="71"/>
      <c r="AK1054" s="71"/>
      <c r="AL1054" s="98"/>
      <c r="AM1054" s="71"/>
      <c r="AN1054" s="71"/>
      <c r="AO1054" s="71"/>
      <c r="AP1054" s="71"/>
      <c r="AQ1054" s="71"/>
      <c r="AR1054" s="71"/>
      <c r="AS1054" s="71"/>
      <c r="AT1054" s="71"/>
      <c r="AU1054" s="71"/>
      <c r="AV1054" s="71"/>
      <c r="AW1054" s="71"/>
      <c r="AX1054" s="71"/>
      <c r="AY1054" s="71"/>
      <c r="AZ1054" s="71"/>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c r="CS1054" s="71"/>
      <c r="CT1054" s="71"/>
      <c r="CU1054" s="71"/>
      <c r="CV1054" s="71"/>
      <c r="CW1054" s="71"/>
      <c r="CX1054" s="71"/>
      <c r="CY1054" s="71"/>
      <c r="CZ1054" s="71"/>
      <c r="DA1054" s="71"/>
      <c r="DB1054" s="71"/>
      <c r="DC1054" s="71"/>
      <c r="DD1054" s="71"/>
      <c r="DE1054" s="71"/>
      <c r="DF1054" s="71"/>
      <c r="DG1054" s="71"/>
      <c r="DH1054" s="71"/>
      <c r="DI1054" s="71"/>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1"/>
      <c r="EI1054" s="71"/>
      <c r="EJ1054" s="71"/>
      <c r="EK1054" s="71"/>
      <c r="EL1054" s="71"/>
      <c r="EM1054" s="71"/>
      <c r="EN1054" s="71"/>
      <c r="EO1054" s="71"/>
      <c r="EP1054" s="71"/>
      <c r="EQ1054" s="71"/>
      <c r="ER1054" s="71"/>
      <c r="ES1054" s="71"/>
      <c r="ET1054" s="71"/>
      <c r="EU1054" s="71"/>
      <c r="EV1054" s="71"/>
      <c r="EW1054" s="71"/>
      <c r="EX1054" s="71"/>
      <c r="EY1054" s="71"/>
      <c r="EZ1054" s="71"/>
      <c r="FA1054" s="71"/>
      <c r="FB1054" s="71"/>
      <c r="FC1054" s="71"/>
      <c r="FD1054" s="71"/>
      <c r="FE1054" s="71"/>
      <c r="FF1054" s="71"/>
      <c r="FG1054" s="71"/>
      <c r="FH1054" s="71"/>
      <c r="FI1054" s="71"/>
      <c r="FJ1054" s="71"/>
      <c r="FK1054" s="71"/>
      <c r="FL1054" s="71"/>
    </row>
    <row r="1055" spans="9:168" x14ac:dyDescent="0.2">
      <c r="I1055" s="71"/>
      <c r="J1055" s="71"/>
      <c r="K1055" s="71"/>
      <c r="L1055" s="71"/>
      <c r="M1055" s="71"/>
      <c r="N1055" s="71"/>
      <c r="O1055" s="71"/>
      <c r="P1055" s="71"/>
      <c r="Q1055" s="71"/>
      <c r="R1055" s="71"/>
      <c r="S1055" s="71"/>
      <c r="T1055" s="71"/>
      <c r="U1055" s="71"/>
      <c r="V1055" s="71"/>
      <c r="W1055" s="71"/>
      <c r="X1055" s="71"/>
      <c r="Y1055" s="71"/>
      <c r="Z1055" s="71"/>
      <c r="AA1055" s="71"/>
      <c r="AB1055" s="71"/>
      <c r="AC1055" s="71"/>
      <c r="AD1055" s="71"/>
      <c r="AE1055" s="71"/>
      <c r="AF1055" s="98"/>
      <c r="AG1055" s="71"/>
      <c r="AH1055" s="71"/>
      <c r="AI1055" s="71"/>
      <c r="AJ1055" s="71"/>
      <c r="AK1055" s="71"/>
      <c r="AL1055" s="98"/>
      <c r="AM1055" s="71"/>
      <c r="AN1055" s="71"/>
      <c r="AO1055" s="71"/>
      <c r="AP1055" s="71"/>
      <c r="AQ1055" s="71"/>
      <c r="AR1055" s="71"/>
      <c r="AS1055" s="71"/>
      <c r="AT1055" s="71"/>
      <c r="AU1055" s="71"/>
      <c r="AV1055" s="71"/>
      <c r="AW1055" s="71"/>
      <c r="AX1055" s="71"/>
      <c r="AY1055" s="71"/>
      <c r="AZ1055" s="71"/>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c r="CS1055" s="71"/>
      <c r="CT1055" s="71"/>
      <c r="CU1055" s="71"/>
      <c r="CV1055" s="71"/>
      <c r="CW1055" s="71"/>
      <c r="CX1055" s="71"/>
      <c r="CY1055" s="71"/>
      <c r="CZ1055" s="71"/>
      <c r="DA1055" s="71"/>
      <c r="DB1055" s="71"/>
      <c r="DC1055" s="71"/>
      <c r="DD1055" s="71"/>
      <c r="DE1055" s="71"/>
      <c r="DF1055" s="71"/>
      <c r="DG1055" s="71"/>
      <c r="DH1055" s="71"/>
      <c r="DI1055" s="71"/>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1"/>
      <c r="EI1055" s="71"/>
      <c r="EJ1055" s="71"/>
      <c r="EK1055" s="71"/>
      <c r="EL1055" s="71"/>
      <c r="EM1055" s="71"/>
      <c r="EN1055" s="71"/>
      <c r="EO1055" s="71"/>
      <c r="EP1055" s="71"/>
      <c r="EQ1055" s="71"/>
      <c r="ER1055" s="71"/>
      <c r="ES1055" s="71"/>
      <c r="ET1055" s="71"/>
      <c r="EU1055" s="71"/>
      <c r="EV1055" s="71"/>
      <c r="EW1055" s="71"/>
      <c r="EX1055" s="71"/>
      <c r="EY1055" s="71"/>
      <c r="EZ1055" s="71"/>
      <c r="FA1055" s="71"/>
      <c r="FB1055" s="71"/>
      <c r="FC1055" s="71"/>
      <c r="FD1055" s="71"/>
      <c r="FE1055" s="71"/>
      <c r="FF1055" s="71"/>
      <c r="FG1055" s="71"/>
      <c r="FH1055" s="71"/>
      <c r="FI1055" s="71"/>
      <c r="FJ1055" s="71"/>
      <c r="FK1055" s="71"/>
      <c r="FL1055" s="71"/>
    </row>
    <row r="1056" spans="9:168" x14ac:dyDescent="0.2">
      <c r="I1056" s="71"/>
      <c r="J1056" s="71"/>
      <c r="K1056" s="71"/>
      <c r="L1056" s="71"/>
      <c r="M1056" s="71"/>
      <c r="N1056" s="71"/>
      <c r="O1056" s="71"/>
      <c r="P1056" s="71"/>
      <c r="Q1056" s="71"/>
      <c r="R1056" s="71"/>
      <c r="S1056" s="71"/>
      <c r="T1056" s="71"/>
      <c r="U1056" s="71"/>
      <c r="V1056" s="71"/>
      <c r="W1056" s="71"/>
      <c r="X1056" s="71"/>
      <c r="Y1056" s="71"/>
      <c r="Z1056" s="71"/>
      <c r="AA1056" s="71"/>
      <c r="AB1056" s="71"/>
      <c r="AC1056" s="71"/>
      <c r="AD1056" s="71"/>
      <c r="AE1056" s="71"/>
      <c r="AF1056" s="98"/>
      <c r="AG1056" s="71"/>
      <c r="AH1056" s="71"/>
      <c r="AI1056" s="71"/>
      <c r="AJ1056" s="71"/>
      <c r="AK1056" s="71"/>
      <c r="AL1056" s="98"/>
      <c r="AM1056" s="71"/>
      <c r="AN1056" s="71"/>
      <c r="AO1056" s="71"/>
      <c r="AP1056" s="71"/>
      <c r="AQ1056" s="71"/>
      <c r="AR1056" s="71"/>
      <c r="AS1056" s="71"/>
      <c r="AT1056" s="71"/>
      <c r="AU1056" s="71"/>
      <c r="AV1056" s="71"/>
      <c r="AW1056" s="71"/>
      <c r="AX1056" s="71"/>
      <c r="AY1056" s="71"/>
      <c r="AZ1056" s="71"/>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c r="CS1056" s="71"/>
      <c r="CT1056" s="71"/>
      <c r="CU1056" s="71"/>
      <c r="CV1056" s="71"/>
      <c r="CW1056" s="71"/>
      <c r="CX1056" s="71"/>
      <c r="CY1056" s="71"/>
      <c r="CZ1056" s="71"/>
      <c r="DA1056" s="71"/>
      <c r="DB1056" s="71"/>
      <c r="DC1056" s="71"/>
      <c r="DD1056" s="71"/>
      <c r="DE1056" s="71"/>
      <c r="DF1056" s="71"/>
      <c r="DG1056" s="71"/>
      <c r="DH1056" s="71"/>
      <c r="DI1056" s="71"/>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1"/>
      <c r="EI1056" s="71"/>
      <c r="EJ1056" s="71"/>
      <c r="EK1056" s="71"/>
      <c r="EL1056" s="71"/>
      <c r="EM1056" s="71"/>
      <c r="EN1056" s="71"/>
      <c r="EO1056" s="71"/>
      <c r="EP1056" s="71"/>
      <c r="EQ1056" s="71"/>
      <c r="ER1056" s="71"/>
      <c r="ES1056" s="71"/>
      <c r="ET1056" s="71"/>
      <c r="EU1056" s="71"/>
      <c r="EV1056" s="71"/>
      <c r="EW1056" s="71"/>
      <c r="EX1056" s="71"/>
      <c r="EY1056" s="71"/>
      <c r="EZ1056" s="71"/>
      <c r="FA1056" s="71"/>
      <c r="FB1056" s="71"/>
      <c r="FC1056" s="71"/>
      <c r="FD1056" s="71"/>
      <c r="FE1056" s="71"/>
      <c r="FF1056" s="71"/>
      <c r="FG1056" s="71"/>
      <c r="FH1056" s="71"/>
      <c r="FI1056" s="71"/>
      <c r="FJ1056" s="71"/>
      <c r="FK1056" s="71"/>
      <c r="FL1056" s="71"/>
    </row>
    <row r="1057" spans="9:168" x14ac:dyDescent="0.2">
      <c r="I1057" s="71"/>
      <c r="J1057" s="71"/>
      <c r="K1057" s="71"/>
      <c r="L1057" s="71"/>
      <c r="M1057" s="71"/>
      <c r="N1057" s="71"/>
      <c r="O1057" s="71"/>
      <c r="P1057" s="71"/>
      <c r="Q1057" s="71"/>
      <c r="R1057" s="71"/>
      <c r="S1057" s="71"/>
      <c r="T1057" s="71"/>
      <c r="U1057" s="71"/>
      <c r="V1057" s="71"/>
      <c r="W1057" s="71"/>
      <c r="X1057" s="71"/>
      <c r="Y1057" s="71"/>
      <c r="Z1057" s="71"/>
      <c r="AA1057" s="71"/>
      <c r="AB1057" s="71"/>
      <c r="AC1057" s="71"/>
      <c r="AD1057" s="71"/>
      <c r="AE1057" s="71"/>
      <c r="AF1057" s="98"/>
      <c r="AG1057" s="71"/>
      <c r="AH1057" s="71"/>
      <c r="AI1057" s="71"/>
      <c r="AJ1057" s="71"/>
      <c r="AK1057" s="71"/>
      <c r="AL1057" s="98"/>
      <c r="AM1057" s="71"/>
      <c r="AN1057" s="71"/>
      <c r="AO1057" s="71"/>
      <c r="AP1057" s="71"/>
      <c r="AQ1057" s="71"/>
      <c r="AR1057" s="71"/>
      <c r="AS1057" s="71"/>
      <c r="AT1057" s="71"/>
      <c r="AU1057" s="71"/>
      <c r="AV1057" s="71"/>
      <c r="AW1057" s="71"/>
      <c r="AX1057" s="71"/>
      <c r="AY1057" s="71"/>
      <c r="AZ1057" s="71"/>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c r="CS1057" s="71"/>
      <c r="CT1057" s="71"/>
      <c r="CU1057" s="71"/>
      <c r="CV1057" s="71"/>
      <c r="CW1057" s="71"/>
      <c r="CX1057" s="71"/>
      <c r="CY1057" s="71"/>
      <c r="CZ1057" s="71"/>
      <c r="DA1057" s="71"/>
      <c r="DB1057" s="71"/>
      <c r="DC1057" s="71"/>
      <c r="DD1057" s="71"/>
      <c r="DE1057" s="71"/>
      <c r="DF1057" s="71"/>
      <c r="DG1057" s="71"/>
      <c r="DH1057" s="71"/>
      <c r="DI1057" s="71"/>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1"/>
      <c r="EI1057" s="71"/>
      <c r="EJ1057" s="71"/>
      <c r="EK1057" s="71"/>
      <c r="EL1057" s="71"/>
      <c r="EM1057" s="71"/>
      <c r="EN1057" s="71"/>
      <c r="EO1057" s="71"/>
      <c r="EP1057" s="71"/>
      <c r="EQ1057" s="71"/>
      <c r="ER1057" s="71"/>
      <c r="ES1057" s="71"/>
      <c r="ET1057" s="71"/>
      <c r="EU1057" s="71"/>
      <c r="EV1057" s="71"/>
      <c r="EW1057" s="71"/>
      <c r="EX1057" s="71"/>
      <c r="EY1057" s="71"/>
      <c r="EZ1057" s="71"/>
      <c r="FA1057" s="71"/>
      <c r="FB1057" s="71"/>
      <c r="FC1057" s="71"/>
      <c r="FD1057" s="71"/>
      <c r="FE1057" s="71"/>
      <c r="FF1057" s="71"/>
      <c r="FG1057" s="71"/>
      <c r="FH1057" s="71"/>
      <c r="FI1057" s="71"/>
      <c r="FJ1057" s="71"/>
      <c r="FK1057" s="71"/>
      <c r="FL1057" s="71"/>
    </row>
    <row r="1058" spans="9:168" x14ac:dyDescent="0.2">
      <c r="I1058" s="71"/>
      <c r="J1058" s="71"/>
      <c r="K1058" s="71"/>
      <c r="L1058" s="71"/>
      <c r="M1058" s="71"/>
      <c r="N1058" s="71"/>
      <c r="O1058" s="71"/>
      <c r="P1058" s="71"/>
      <c r="Q1058" s="71"/>
      <c r="R1058" s="71"/>
      <c r="S1058" s="71"/>
      <c r="T1058" s="71"/>
      <c r="U1058" s="71"/>
      <c r="V1058" s="71"/>
      <c r="W1058" s="71"/>
      <c r="X1058" s="71"/>
      <c r="Y1058" s="71"/>
      <c r="Z1058" s="71"/>
      <c r="AA1058" s="71"/>
      <c r="AB1058" s="71"/>
      <c r="AC1058" s="71"/>
      <c r="AD1058" s="71"/>
      <c r="AE1058" s="71"/>
      <c r="AF1058" s="98"/>
      <c r="AG1058" s="71"/>
      <c r="AH1058" s="71"/>
      <c r="AI1058" s="71"/>
      <c r="AJ1058" s="71"/>
      <c r="AK1058" s="71"/>
      <c r="AL1058" s="98"/>
      <c r="AM1058" s="71"/>
      <c r="AN1058" s="71"/>
      <c r="AO1058" s="71"/>
      <c r="AP1058" s="71"/>
      <c r="AQ1058" s="71"/>
      <c r="AR1058" s="71"/>
      <c r="AS1058" s="71"/>
      <c r="AT1058" s="71"/>
      <c r="AU1058" s="71"/>
      <c r="AV1058" s="71"/>
      <c r="AW1058" s="71"/>
      <c r="AX1058" s="71"/>
      <c r="AY1058" s="71"/>
      <c r="AZ1058" s="71"/>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c r="CS1058" s="71"/>
      <c r="CT1058" s="71"/>
      <c r="CU1058" s="71"/>
      <c r="CV1058" s="71"/>
      <c r="CW1058" s="71"/>
      <c r="CX1058" s="71"/>
      <c r="CY1058" s="71"/>
      <c r="CZ1058" s="71"/>
      <c r="DA1058" s="71"/>
      <c r="DB1058" s="71"/>
      <c r="DC1058" s="71"/>
      <c r="DD1058" s="71"/>
      <c r="DE1058" s="71"/>
      <c r="DF1058" s="71"/>
      <c r="DG1058" s="71"/>
      <c r="DH1058" s="71"/>
      <c r="DI1058" s="71"/>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1"/>
      <c r="EI1058" s="71"/>
      <c r="EJ1058" s="71"/>
      <c r="EK1058" s="71"/>
      <c r="EL1058" s="71"/>
      <c r="EM1058" s="71"/>
      <c r="EN1058" s="71"/>
      <c r="EO1058" s="71"/>
      <c r="EP1058" s="71"/>
      <c r="EQ1058" s="71"/>
      <c r="ER1058" s="71"/>
      <c r="ES1058" s="71"/>
      <c r="ET1058" s="71"/>
      <c r="EU1058" s="71"/>
      <c r="EV1058" s="71"/>
      <c r="EW1058" s="71"/>
      <c r="EX1058" s="71"/>
      <c r="EY1058" s="71"/>
      <c r="EZ1058" s="71"/>
      <c r="FA1058" s="71"/>
      <c r="FB1058" s="71"/>
      <c r="FC1058" s="71"/>
      <c r="FD1058" s="71"/>
      <c r="FE1058" s="71"/>
      <c r="FF1058" s="71"/>
      <c r="FG1058" s="71"/>
      <c r="FH1058" s="71"/>
      <c r="FI1058" s="71"/>
      <c r="FJ1058" s="71"/>
      <c r="FK1058" s="71"/>
      <c r="FL1058" s="71"/>
    </row>
    <row r="1059" spans="9:168" x14ac:dyDescent="0.2">
      <c r="I1059" s="71"/>
      <c r="J1059" s="71"/>
      <c r="K1059" s="71"/>
      <c r="L1059" s="71"/>
      <c r="M1059" s="71"/>
      <c r="N1059" s="71"/>
      <c r="O1059" s="71"/>
      <c r="P1059" s="71"/>
      <c r="Q1059" s="71"/>
      <c r="R1059" s="71"/>
      <c r="S1059" s="71"/>
      <c r="T1059" s="71"/>
      <c r="U1059" s="71"/>
      <c r="V1059" s="71"/>
      <c r="W1059" s="71"/>
      <c r="X1059" s="71"/>
      <c r="Y1059" s="71"/>
      <c r="Z1059" s="71"/>
      <c r="AA1059" s="71"/>
      <c r="AB1059" s="71"/>
      <c r="AC1059" s="71"/>
      <c r="AD1059" s="71"/>
      <c r="AE1059" s="71"/>
      <c r="AF1059" s="98"/>
      <c r="AG1059" s="71"/>
      <c r="AH1059" s="71"/>
      <c r="AI1059" s="71"/>
      <c r="AJ1059" s="71"/>
      <c r="AK1059" s="71"/>
      <c r="AL1059" s="98"/>
      <c r="AM1059" s="71"/>
      <c r="AN1059" s="71"/>
      <c r="AO1059" s="71"/>
      <c r="AP1059" s="71"/>
      <c r="AQ1059" s="71"/>
      <c r="AR1059" s="71"/>
      <c r="AS1059" s="71"/>
      <c r="AT1059" s="71"/>
      <c r="AU1059" s="71"/>
      <c r="AV1059" s="71"/>
      <c r="AW1059" s="71"/>
      <c r="AX1059" s="71"/>
      <c r="AY1059" s="71"/>
      <c r="AZ1059" s="71"/>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c r="CS1059" s="71"/>
      <c r="CT1059" s="71"/>
      <c r="CU1059" s="71"/>
      <c r="CV1059" s="71"/>
      <c r="CW1059" s="71"/>
      <c r="CX1059" s="71"/>
      <c r="CY1059" s="71"/>
      <c r="CZ1059" s="71"/>
      <c r="DA1059" s="71"/>
      <c r="DB1059" s="71"/>
      <c r="DC1059" s="71"/>
      <c r="DD1059" s="71"/>
      <c r="DE1059" s="71"/>
      <c r="DF1059" s="71"/>
      <c r="DG1059" s="71"/>
      <c r="DH1059" s="71"/>
      <c r="DI1059" s="71"/>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1"/>
      <c r="EI1059" s="71"/>
      <c r="EJ1059" s="71"/>
      <c r="EK1059" s="71"/>
      <c r="EL1059" s="71"/>
      <c r="EM1059" s="71"/>
      <c r="EN1059" s="71"/>
      <c r="EO1059" s="71"/>
      <c r="EP1059" s="71"/>
      <c r="EQ1059" s="71"/>
      <c r="ER1059" s="71"/>
      <c r="ES1059" s="71"/>
      <c r="ET1059" s="71"/>
      <c r="EU1059" s="71"/>
      <c r="EV1059" s="71"/>
      <c r="EW1059" s="71"/>
      <c r="EX1059" s="71"/>
      <c r="EY1059" s="71"/>
      <c r="EZ1059" s="71"/>
      <c r="FA1059" s="71"/>
      <c r="FB1059" s="71"/>
      <c r="FC1059" s="71"/>
      <c r="FD1059" s="71"/>
      <c r="FE1059" s="71"/>
      <c r="FF1059" s="71"/>
      <c r="FG1059" s="71"/>
      <c r="FH1059" s="71"/>
      <c r="FI1059" s="71"/>
      <c r="FJ1059" s="71"/>
      <c r="FK1059" s="71"/>
      <c r="FL1059" s="71"/>
    </row>
    <row r="1060" spans="9:168" x14ac:dyDescent="0.2">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98"/>
      <c r="AG1060" s="71"/>
      <c r="AH1060" s="71"/>
      <c r="AI1060" s="71"/>
      <c r="AJ1060" s="71"/>
      <c r="AK1060" s="71"/>
      <c r="AL1060" s="98"/>
      <c r="AM1060" s="71"/>
      <c r="AN1060" s="71"/>
      <c r="AO1060" s="71"/>
      <c r="AP1060" s="71"/>
      <c r="AQ1060" s="71"/>
      <c r="AR1060" s="71"/>
      <c r="AS1060" s="71"/>
      <c r="AT1060" s="71"/>
      <c r="AU1060" s="71"/>
      <c r="AV1060" s="71"/>
      <c r="AW1060" s="71"/>
      <c r="AX1060" s="71"/>
      <c r="AY1060" s="71"/>
      <c r="AZ1060" s="71"/>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c r="CS1060" s="71"/>
      <c r="CT1060" s="71"/>
      <c r="CU1060" s="71"/>
      <c r="CV1060" s="71"/>
      <c r="CW1060" s="71"/>
      <c r="CX1060" s="71"/>
      <c r="CY1060" s="71"/>
      <c r="CZ1060" s="71"/>
      <c r="DA1060" s="71"/>
      <c r="DB1060" s="71"/>
      <c r="DC1060" s="71"/>
      <c r="DD1060" s="71"/>
      <c r="DE1060" s="71"/>
      <c r="DF1060" s="71"/>
      <c r="DG1060" s="71"/>
      <c r="DH1060" s="71"/>
      <c r="DI1060" s="71"/>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1"/>
      <c r="EI1060" s="71"/>
      <c r="EJ1060" s="71"/>
      <c r="EK1060" s="71"/>
      <c r="EL1060" s="71"/>
      <c r="EM1060" s="71"/>
      <c r="EN1060" s="71"/>
      <c r="EO1060" s="71"/>
      <c r="EP1060" s="71"/>
      <c r="EQ1060" s="71"/>
      <c r="ER1060" s="71"/>
      <c r="ES1060" s="71"/>
      <c r="ET1060" s="71"/>
      <c r="EU1060" s="71"/>
      <c r="EV1060" s="71"/>
      <c r="EW1060" s="71"/>
      <c r="EX1060" s="71"/>
      <c r="EY1060" s="71"/>
      <c r="EZ1060" s="71"/>
      <c r="FA1060" s="71"/>
      <c r="FB1060" s="71"/>
      <c r="FC1060" s="71"/>
      <c r="FD1060" s="71"/>
      <c r="FE1060" s="71"/>
      <c r="FF1060" s="71"/>
      <c r="FG1060" s="71"/>
      <c r="FH1060" s="71"/>
      <c r="FI1060" s="71"/>
      <c r="FJ1060" s="71"/>
      <c r="FK1060" s="71"/>
      <c r="FL1060" s="71"/>
    </row>
    <row r="1061" spans="9:168" x14ac:dyDescent="0.2">
      <c r="I1061" s="71"/>
      <c r="J1061" s="71"/>
      <c r="K1061" s="71"/>
      <c r="L1061" s="71"/>
      <c r="M1061" s="71"/>
      <c r="N1061" s="71"/>
      <c r="O1061" s="71"/>
      <c r="P1061" s="71"/>
      <c r="Q1061" s="71"/>
      <c r="R1061" s="71"/>
      <c r="S1061" s="71"/>
      <c r="T1061" s="71"/>
      <c r="U1061" s="71"/>
      <c r="V1061" s="71"/>
      <c r="W1061" s="71"/>
      <c r="X1061" s="71"/>
      <c r="Y1061" s="71"/>
      <c r="Z1061" s="71"/>
      <c r="AA1061" s="71"/>
      <c r="AB1061" s="71"/>
      <c r="AC1061" s="71"/>
      <c r="AD1061" s="71"/>
      <c r="AE1061" s="71"/>
      <c r="AF1061" s="98"/>
      <c r="AG1061" s="71"/>
      <c r="AH1061" s="71"/>
      <c r="AI1061" s="71"/>
      <c r="AJ1061" s="71"/>
      <c r="AK1061" s="71"/>
      <c r="AL1061" s="98"/>
      <c r="AM1061" s="71"/>
      <c r="AN1061" s="71"/>
      <c r="AO1061" s="71"/>
      <c r="AP1061" s="71"/>
      <c r="AQ1061" s="71"/>
      <c r="AR1061" s="71"/>
      <c r="AS1061" s="71"/>
      <c r="AT1061" s="71"/>
      <c r="AU1061" s="71"/>
      <c r="AV1061" s="71"/>
      <c r="AW1061" s="71"/>
      <c r="AX1061" s="71"/>
      <c r="AY1061" s="71"/>
      <c r="AZ1061" s="71"/>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c r="CS1061" s="71"/>
      <c r="CT1061" s="71"/>
      <c r="CU1061" s="71"/>
      <c r="CV1061" s="71"/>
      <c r="CW1061" s="71"/>
      <c r="CX1061" s="71"/>
      <c r="CY1061" s="71"/>
      <c r="CZ1061" s="71"/>
      <c r="DA1061" s="71"/>
      <c r="DB1061" s="71"/>
      <c r="DC1061" s="71"/>
      <c r="DD1061" s="71"/>
      <c r="DE1061" s="71"/>
      <c r="DF1061" s="71"/>
      <c r="DG1061" s="71"/>
      <c r="DH1061" s="71"/>
      <c r="DI1061" s="71"/>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1"/>
      <c r="EI1061" s="71"/>
      <c r="EJ1061" s="71"/>
      <c r="EK1061" s="71"/>
      <c r="EL1061" s="71"/>
      <c r="EM1061" s="71"/>
      <c r="EN1061" s="71"/>
      <c r="EO1061" s="71"/>
      <c r="EP1061" s="71"/>
      <c r="EQ1061" s="71"/>
      <c r="ER1061" s="71"/>
      <c r="ES1061" s="71"/>
      <c r="ET1061" s="71"/>
      <c r="EU1061" s="71"/>
      <c r="EV1061" s="71"/>
      <c r="EW1061" s="71"/>
      <c r="EX1061" s="71"/>
      <c r="EY1061" s="71"/>
      <c r="EZ1061" s="71"/>
      <c r="FA1061" s="71"/>
      <c r="FB1061" s="71"/>
      <c r="FC1061" s="71"/>
      <c r="FD1061" s="71"/>
      <c r="FE1061" s="71"/>
      <c r="FF1061" s="71"/>
      <c r="FG1061" s="71"/>
      <c r="FH1061" s="71"/>
      <c r="FI1061" s="71"/>
      <c r="FJ1061" s="71"/>
      <c r="FK1061" s="71"/>
      <c r="FL1061" s="71"/>
    </row>
    <row r="1062" spans="9:168" x14ac:dyDescent="0.2">
      <c r="I1062" s="71"/>
      <c r="J1062" s="71"/>
      <c r="K1062" s="71"/>
      <c r="L1062" s="71"/>
      <c r="M1062" s="71"/>
      <c r="N1062" s="71"/>
      <c r="O1062" s="71"/>
      <c r="P1062" s="71"/>
      <c r="Q1062" s="71"/>
      <c r="R1062" s="71"/>
      <c r="S1062" s="71"/>
      <c r="T1062" s="71"/>
      <c r="U1062" s="71"/>
      <c r="V1062" s="71"/>
      <c r="W1062" s="71"/>
      <c r="X1062" s="71"/>
      <c r="Y1062" s="71"/>
      <c r="Z1062" s="71"/>
      <c r="AA1062" s="71"/>
      <c r="AB1062" s="71"/>
      <c r="AC1062" s="71"/>
      <c r="AD1062" s="71"/>
      <c r="AE1062" s="71"/>
      <c r="AF1062" s="98"/>
      <c r="AG1062" s="71"/>
      <c r="AH1062" s="71"/>
      <c r="AI1062" s="71"/>
      <c r="AJ1062" s="71"/>
      <c r="AK1062" s="71"/>
      <c r="AL1062" s="98"/>
      <c r="AM1062" s="71"/>
      <c r="AN1062" s="71"/>
      <c r="AO1062" s="71"/>
      <c r="AP1062" s="71"/>
      <c r="AQ1062" s="71"/>
      <c r="AR1062" s="71"/>
      <c r="AS1062" s="71"/>
      <c r="AT1062" s="71"/>
      <c r="AU1062" s="71"/>
      <c r="AV1062" s="71"/>
      <c r="AW1062" s="71"/>
      <c r="AX1062" s="71"/>
      <c r="AY1062" s="71"/>
      <c r="AZ1062" s="71"/>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c r="CS1062" s="71"/>
      <c r="CT1062" s="71"/>
      <c r="CU1062" s="71"/>
      <c r="CV1062" s="71"/>
      <c r="CW1062" s="71"/>
      <c r="CX1062" s="71"/>
      <c r="CY1062" s="71"/>
      <c r="CZ1062" s="71"/>
      <c r="DA1062" s="71"/>
      <c r="DB1062" s="71"/>
      <c r="DC1062" s="71"/>
      <c r="DD1062" s="71"/>
      <c r="DE1062" s="71"/>
      <c r="DF1062" s="71"/>
      <c r="DG1062" s="71"/>
      <c r="DH1062" s="71"/>
      <c r="DI1062" s="71"/>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1"/>
      <c r="EI1062" s="71"/>
      <c r="EJ1062" s="71"/>
      <c r="EK1062" s="71"/>
      <c r="EL1062" s="71"/>
      <c r="EM1062" s="71"/>
      <c r="EN1062" s="71"/>
      <c r="EO1062" s="71"/>
      <c r="EP1062" s="71"/>
      <c r="EQ1062" s="71"/>
      <c r="ER1062" s="71"/>
      <c r="ES1062" s="71"/>
      <c r="ET1062" s="71"/>
      <c r="EU1062" s="71"/>
      <c r="EV1062" s="71"/>
      <c r="EW1062" s="71"/>
      <c r="EX1062" s="71"/>
      <c r="EY1062" s="71"/>
      <c r="EZ1062" s="71"/>
      <c r="FA1062" s="71"/>
      <c r="FB1062" s="71"/>
      <c r="FC1062" s="71"/>
      <c r="FD1062" s="71"/>
      <c r="FE1062" s="71"/>
      <c r="FF1062" s="71"/>
      <c r="FG1062" s="71"/>
      <c r="FH1062" s="71"/>
      <c r="FI1062" s="71"/>
      <c r="FJ1062" s="71"/>
      <c r="FK1062" s="71"/>
      <c r="FL1062" s="71"/>
    </row>
    <row r="1063" spans="9:168" x14ac:dyDescent="0.2">
      <c r="I1063" s="71"/>
      <c r="J1063" s="71"/>
      <c r="K1063" s="71"/>
      <c r="L1063" s="71"/>
      <c r="M1063" s="71"/>
      <c r="N1063" s="71"/>
      <c r="O1063" s="71"/>
      <c r="P1063" s="71"/>
      <c r="Q1063" s="71"/>
      <c r="R1063" s="71"/>
      <c r="S1063" s="71"/>
      <c r="T1063" s="71"/>
      <c r="U1063" s="71"/>
      <c r="V1063" s="71"/>
      <c r="W1063" s="71"/>
      <c r="X1063" s="71"/>
      <c r="Y1063" s="71"/>
      <c r="Z1063" s="71"/>
      <c r="AA1063" s="71"/>
      <c r="AB1063" s="71"/>
      <c r="AC1063" s="71"/>
      <c r="AD1063" s="71"/>
      <c r="AE1063" s="71"/>
      <c r="AF1063" s="98"/>
      <c r="AG1063" s="71"/>
      <c r="AH1063" s="71"/>
      <c r="AI1063" s="71"/>
      <c r="AJ1063" s="71"/>
      <c r="AK1063" s="71"/>
      <c r="AL1063" s="98"/>
      <c r="AM1063" s="71"/>
      <c r="AN1063" s="71"/>
      <c r="AO1063" s="71"/>
      <c r="AP1063" s="71"/>
      <c r="AQ1063" s="71"/>
      <c r="AR1063" s="71"/>
      <c r="AS1063" s="71"/>
      <c r="AT1063" s="71"/>
      <c r="AU1063" s="71"/>
      <c r="AV1063" s="71"/>
      <c r="AW1063" s="71"/>
      <c r="AX1063" s="71"/>
      <c r="AY1063" s="71"/>
      <c r="AZ1063" s="71"/>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c r="CS1063" s="71"/>
      <c r="CT1063" s="71"/>
      <c r="CU1063" s="71"/>
      <c r="CV1063" s="71"/>
      <c r="CW1063" s="71"/>
      <c r="CX1063" s="71"/>
      <c r="CY1063" s="71"/>
      <c r="CZ1063" s="71"/>
      <c r="DA1063" s="71"/>
      <c r="DB1063" s="71"/>
      <c r="DC1063" s="71"/>
      <c r="DD1063" s="71"/>
      <c r="DE1063" s="71"/>
      <c r="DF1063" s="71"/>
      <c r="DG1063" s="71"/>
      <c r="DH1063" s="71"/>
      <c r="DI1063" s="71"/>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1"/>
      <c r="EI1063" s="71"/>
      <c r="EJ1063" s="71"/>
      <c r="EK1063" s="71"/>
      <c r="EL1063" s="71"/>
      <c r="EM1063" s="71"/>
      <c r="EN1063" s="71"/>
      <c r="EO1063" s="71"/>
      <c r="EP1063" s="71"/>
      <c r="EQ1063" s="71"/>
      <c r="ER1063" s="71"/>
      <c r="ES1063" s="71"/>
      <c r="ET1063" s="71"/>
      <c r="EU1063" s="71"/>
      <c r="EV1063" s="71"/>
      <c r="EW1063" s="71"/>
      <c r="EX1063" s="71"/>
      <c r="EY1063" s="71"/>
      <c r="EZ1063" s="71"/>
      <c r="FA1063" s="71"/>
      <c r="FB1063" s="71"/>
      <c r="FC1063" s="71"/>
      <c r="FD1063" s="71"/>
      <c r="FE1063" s="71"/>
      <c r="FF1063" s="71"/>
      <c r="FG1063" s="71"/>
      <c r="FH1063" s="71"/>
      <c r="FI1063" s="71"/>
      <c r="FJ1063" s="71"/>
      <c r="FK1063" s="71"/>
      <c r="FL1063" s="71"/>
    </row>
    <row r="1064" spans="9:168" x14ac:dyDescent="0.2">
      <c r="I1064" s="71"/>
      <c r="J1064" s="71"/>
      <c r="K1064" s="71"/>
      <c r="L1064" s="71"/>
      <c r="M1064" s="71"/>
      <c r="N1064" s="71"/>
      <c r="O1064" s="71"/>
      <c r="P1064" s="71"/>
      <c r="Q1064" s="71"/>
      <c r="R1064" s="71"/>
      <c r="S1064" s="71"/>
      <c r="T1064" s="71"/>
      <c r="U1064" s="71"/>
      <c r="V1064" s="71"/>
      <c r="W1064" s="71"/>
      <c r="X1064" s="71"/>
      <c r="Y1064" s="71"/>
      <c r="Z1064" s="71"/>
      <c r="AA1064" s="71"/>
      <c r="AB1064" s="71"/>
      <c r="AC1064" s="71"/>
      <c r="AD1064" s="71"/>
      <c r="AE1064" s="71"/>
      <c r="AF1064" s="98"/>
      <c r="AG1064" s="71"/>
      <c r="AH1064" s="71"/>
      <c r="AI1064" s="71"/>
      <c r="AJ1064" s="71"/>
      <c r="AK1064" s="71"/>
      <c r="AL1064" s="98"/>
      <c r="AM1064" s="71"/>
      <c r="AN1064" s="71"/>
      <c r="AO1064" s="71"/>
      <c r="AP1064" s="71"/>
      <c r="AQ1064" s="71"/>
      <c r="AR1064" s="71"/>
      <c r="AS1064" s="71"/>
      <c r="AT1064" s="71"/>
      <c r="AU1064" s="71"/>
      <c r="AV1064" s="71"/>
      <c r="AW1064" s="71"/>
      <c r="AX1064" s="71"/>
      <c r="AY1064" s="71"/>
      <c r="AZ1064" s="71"/>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c r="CS1064" s="71"/>
      <c r="CT1064" s="71"/>
      <c r="CU1064" s="71"/>
      <c r="CV1064" s="71"/>
      <c r="CW1064" s="71"/>
      <c r="CX1064" s="71"/>
      <c r="CY1064" s="71"/>
      <c r="CZ1064" s="71"/>
      <c r="DA1064" s="71"/>
      <c r="DB1064" s="71"/>
      <c r="DC1064" s="71"/>
      <c r="DD1064" s="71"/>
      <c r="DE1064" s="71"/>
      <c r="DF1064" s="71"/>
      <c r="DG1064" s="71"/>
      <c r="DH1064" s="71"/>
      <c r="DI1064" s="71"/>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1"/>
      <c r="EI1064" s="71"/>
      <c r="EJ1064" s="71"/>
      <c r="EK1064" s="71"/>
      <c r="EL1064" s="71"/>
      <c r="EM1064" s="71"/>
      <c r="EN1064" s="71"/>
      <c r="EO1064" s="71"/>
      <c r="EP1064" s="71"/>
      <c r="EQ1064" s="71"/>
      <c r="ER1064" s="71"/>
      <c r="ES1064" s="71"/>
      <c r="ET1064" s="71"/>
      <c r="EU1064" s="71"/>
      <c r="EV1064" s="71"/>
      <c r="EW1064" s="71"/>
      <c r="EX1064" s="71"/>
      <c r="EY1064" s="71"/>
      <c r="EZ1064" s="71"/>
      <c r="FA1064" s="71"/>
      <c r="FB1064" s="71"/>
      <c r="FC1064" s="71"/>
      <c r="FD1064" s="71"/>
      <c r="FE1064" s="71"/>
      <c r="FF1064" s="71"/>
      <c r="FG1064" s="71"/>
      <c r="FH1064" s="71"/>
      <c r="FI1064" s="71"/>
      <c r="FJ1064" s="71"/>
      <c r="FK1064" s="71"/>
      <c r="FL1064" s="71"/>
    </row>
    <row r="1065" spans="9:168" x14ac:dyDescent="0.2">
      <c r="I1065" s="71"/>
      <c r="J1065" s="71"/>
      <c r="K1065" s="71"/>
      <c r="L1065" s="71"/>
      <c r="M1065" s="71"/>
      <c r="N1065" s="71"/>
      <c r="O1065" s="71"/>
      <c r="P1065" s="71"/>
      <c r="Q1065" s="71"/>
      <c r="R1065" s="71"/>
      <c r="S1065" s="71"/>
      <c r="T1065" s="71"/>
      <c r="U1065" s="71"/>
      <c r="V1065" s="71"/>
      <c r="W1065" s="71"/>
      <c r="X1065" s="71"/>
      <c r="Y1065" s="71"/>
      <c r="Z1065" s="71"/>
      <c r="AA1065" s="71"/>
      <c r="AB1065" s="71"/>
      <c r="AC1065" s="71"/>
      <c r="AD1065" s="71"/>
      <c r="AE1065" s="71"/>
      <c r="AF1065" s="98"/>
      <c r="AG1065" s="71"/>
      <c r="AH1065" s="71"/>
      <c r="AI1065" s="71"/>
      <c r="AJ1065" s="71"/>
      <c r="AK1065" s="71"/>
      <c r="AL1065" s="98"/>
      <c r="AM1065" s="71"/>
      <c r="AN1065" s="71"/>
      <c r="AO1065" s="71"/>
      <c r="AP1065" s="71"/>
      <c r="AQ1065" s="71"/>
      <c r="AR1065" s="71"/>
      <c r="AS1065" s="71"/>
      <c r="AT1065" s="71"/>
      <c r="AU1065" s="71"/>
      <c r="AV1065" s="71"/>
      <c r="AW1065" s="71"/>
      <c r="AX1065" s="71"/>
      <c r="AY1065" s="71"/>
      <c r="AZ1065" s="71"/>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c r="CS1065" s="71"/>
      <c r="CT1065" s="71"/>
      <c r="CU1065" s="71"/>
      <c r="CV1065" s="71"/>
      <c r="CW1065" s="71"/>
      <c r="CX1065" s="71"/>
      <c r="CY1065" s="71"/>
      <c r="CZ1065" s="71"/>
      <c r="DA1065" s="71"/>
      <c r="DB1065" s="71"/>
      <c r="DC1065" s="71"/>
      <c r="DD1065" s="71"/>
      <c r="DE1065" s="71"/>
      <c r="DF1065" s="71"/>
      <c r="DG1065" s="71"/>
      <c r="DH1065" s="71"/>
      <c r="DI1065" s="71"/>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1"/>
      <c r="EI1065" s="71"/>
      <c r="EJ1065" s="71"/>
      <c r="EK1065" s="71"/>
      <c r="EL1065" s="71"/>
      <c r="EM1065" s="71"/>
      <c r="EN1065" s="71"/>
      <c r="EO1065" s="71"/>
      <c r="EP1065" s="71"/>
      <c r="EQ1065" s="71"/>
      <c r="ER1065" s="71"/>
      <c r="ES1065" s="71"/>
      <c r="ET1065" s="71"/>
      <c r="EU1065" s="71"/>
      <c r="EV1065" s="71"/>
      <c r="EW1065" s="71"/>
      <c r="EX1065" s="71"/>
      <c r="EY1065" s="71"/>
      <c r="EZ1065" s="71"/>
      <c r="FA1065" s="71"/>
      <c r="FB1065" s="71"/>
      <c r="FC1065" s="71"/>
      <c r="FD1065" s="71"/>
      <c r="FE1065" s="71"/>
      <c r="FF1065" s="71"/>
      <c r="FG1065" s="71"/>
      <c r="FH1065" s="71"/>
      <c r="FI1065" s="71"/>
      <c r="FJ1065" s="71"/>
      <c r="FK1065" s="71"/>
      <c r="FL1065" s="71"/>
    </row>
    <row r="1066" spans="9:168" x14ac:dyDescent="0.2">
      <c r="I1066" s="71"/>
      <c r="J1066" s="71"/>
      <c r="K1066" s="71"/>
      <c r="L1066" s="71"/>
      <c r="M1066" s="71"/>
      <c r="N1066" s="71"/>
      <c r="O1066" s="71"/>
      <c r="P1066" s="71"/>
      <c r="Q1066" s="71"/>
      <c r="R1066" s="71"/>
      <c r="S1066" s="71"/>
      <c r="T1066" s="71"/>
      <c r="U1066" s="71"/>
      <c r="V1066" s="71"/>
      <c r="W1066" s="71"/>
      <c r="X1066" s="71"/>
      <c r="Y1066" s="71"/>
      <c r="Z1066" s="71"/>
      <c r="AA1066" s="71"/>
      <c r="AB1066" s="71"/>
      <c r="AC1066" s="71"/>
      <c r="AD1066" s="71"/>
      <c r="AE1066" s="71"/>
      <c r="AF1066" s="98"/>
      <c r="AG1066" s="71"/>
      <c r="AH1066" s="71"/>
      <c r="AI1066" s="71"/>
      <c r="AJ1066" s="71"/>
      <c r="AK1066" s="71"/>
      <c r="AL1066" s="98"/>
      <c r="AM1066" s="71"/>
      <c r="AN1066" s="71"/>
      <c r="AO1066" s="71"/>
      <c r="AP1066" s="71"/>
      <c r="AQ1066" s="71"/>
      <c r="AR1066" s="71"/>
      <c r="AS1066" s="71"/>
      <c r="AT1066" s="71"/>
      <c r="AU1066" s="71"/>
      <c r="AV1066" s="71"/>
      <c r="AW1066" s="71"/>
      <c r="AX1066" s="71"/>
      <c r="AY1066" s="71"/>
      <c r="AZ1066" s="71"/>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c r="CS1066" s="71"/>
      <c r="CT1066" s="71"/>
      <c r="CU1066" s="71"/>
      <c r="CV1066" s="71"/>
      <c r="CW1066" s="71"/>
      <c r="CX1066" s="71"/>
      <c r="CY1066" s="71"/>
      <c r="CZ1066" s="71"/>
      <c r="DA1066" s="71"/>
      <c r="DB1066" s="71"/>
      <c r="DC1066" s="71"/>
      <c r="DD1066" s="71"/>
      <c r="DE1066" s="71"/>
      <c r="DF1066" s="71"/>
      <c r="DG1066" s="71"/>
      <c r="DH1066" s="71"/>
      <c r="DI1066" s="71"/>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1"/>
      <c r="EI1066" s="71"/>
      <c r="EJ1066" s="71"/>
      <c r="EK1066" s="71"/>
      <c r="EL1066" s="71"/>
      <c r="EM1066" s="71"/>
      <c r="EN1066" s="71"/>
      <c r="EO1066" s="71"/>
      <c r="EP1066" s="71"/>
      <c r="EQ1066" s="71"/>
      <c r="ER1066" s="71"/>
      <c r="ES1066" s="71"/>
      <c r="ET1066" s="71"/>
      <c r="EU1066" s="71"/>
      <c r="EV1066" s="71"/>
      <c r="EW1066" s="71"/>
      <c r="EX1066" s="71"/>
      <c r="EY1066" s="71"/>
      <c r="EZ1066" s="71"/>
      <c r="FA1066" s="71"/>
      <c r="FB1066" s="71"/>
      <c r="FC1066" s="71"/>
      <c r="FD1066" s="71"/>
      <c r="FE1066" s="71"/>
      <c r="FF1066" s="71"/>
      <c r="FG1066" s="71"/>
      <c r="FH1066" s="71"/>
      <c r="FI1066" s="71"/>
      <c r="FJ1066" s="71"/>
      <c r="FK1066" s="71"/>
      <c r="FL1066" s="71"/>
    </row>
    <row r="1067" spans="9:168" x14ac:dyDescent="0.2">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98"/>
      <c r="AG1067" s="71"/>
      <c r="AH1067" s="71"/>
      <c r="AI1067" s="71"/>
      <c r="AJ1067" s="71"/>
      <c r="AK1067" s="71"/>
      <c r="AL1067" s="98"/>
      <c r="AM1067" s="71"/>
      <c r="AN1067" s="71"/>
      <c r="AO1067" s="71"/>
      <c r="AP1067" s="71"/>
      <c r="AQ1067" s="71"/>
      <c r="AR1067" s="71"/>
      <c r="AS1067" s="71"/>
      <c r="AT1067" s="71"/>
      <c r="AU1067" s="71"/>
      <c r="AV1067" s="71"/>
      <c r="AW1067" s="71"/>
      <c r="AX1067" s="71"/>
      <c r="AY1067" s="71"/>
      <c r="AZ1067" s="71"/>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c r="CS1067" s="71"/>
      <c r="CT1067" s="71"/>
      <c r="CU1067" s="71"/>
      <c r="CV1067" s="71"/>
      <c r="CW1067" s="71"/>
      <c r="CX1067" s="71"/>
      <c r="CY1067" s="71"/>
      <c r="CZ1067" s="71"/>
      <c r="DA1067" s="71"/>
      <c r="DB1067" s="71"/>
      <c r="DC1067" s="71"/>
      <c r="DD1067" s="71"/>
      <c r="DE1067" s="71"/>
      <c r="DF1067" s="71"/>
      <c r="DG1067" s="71"/>
      <c r="DH1067" s="71"/>
      <c r="DI1067" s="71"/>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1"/>
      <c r="EI1067" s="71"/>
      <c r="EJ1067" s="71"/>
      <c r="EK1067" s="71"/>
      <c r="EL1067" s="71"/>
      <c r="EM1067" s="71"/>
      <c r="EN1067" s="71"/>
      <c r="EO1067" s="71"/>
      <c r="EP1067" s="71"/>
      <c r="EQ1067" s="71"/>
      <c r="ER1067" s="71"/>
      <c r="ES1067" s="71"/>
      <c r="ET1067" s="71"/>
      <c r="EU1067" s="71"/>
      <c r="EV1067" s="71"/>
      <c r="EW1067" s="71"/>
      <c r="EX1067" s="71"/>
      <c r="EY1067" s="71"/>
      <c r="EZ1067" s="71"/>
      <c r="FA1067" s="71"/>
      <c r="FB1067" s="71"/>
      <c r="FC1067" s="71"/>
      <c r="FD1067" s="71"/>
      <c r="FE1067" s="71"/>
      <c r="FF1067" s="71"/>
      <c r="FG1067" s="71"/>
      <c r="FH1067" s="71"/>
      <c r="FI1067" s="71"/>
      <c r="FJ1067" s="71"/>
      <c r="FK1067" s="71"/>
      <c r="FL1067" s="71"/>
    </row>
    <row r="1068" spans="9:168" x14ac:dyDescent="0.2">
      <c r="I1068" s="71"/>
      <c r="J1068" s="71"/>
      <c r="K1068" s="71"/>
      <c r="L1068" s="71"/>
      <c r="M1068" s="71"/>
      <c r="N1068" s="71"/>
      <c r="O1068" s="71"/>
      <c r="P1068" s="71"/>
      <c r="Q1068" s="71"/>
      <c r="R1068" s="71"/>
      <c r="S1068" s="71"/>
      <c r="T1068" s="71"/>
      <c r="U1068" s="71"/>
      <c r="V1068" s="71"/>
      <c r="W1068" s="71"/>
      <c r="X1068" s="71"/>
      <c r="Y1068" s="71"/>
      <c r="Z1068" s="71"/>
      <c r="AA1068" s="71"/>
      <c r="AB1068" s="71"/>
      <c r="AC1068" s="71"/>
      <c r="AD1068" s="71"/>
      <c r="AE1068" s="71"/>
      <c r="AF1068" s="98"/>
      <c r="AG1068" s="71"/>
      <c r="AH1068" s="71"/>
      <c r="AI1068" s="71"/>
      <c r="AJ1068" s="71"/>
      <c r="AK1068" s="71"/>
      <c r="AL1068" s="98"/>
      <c r="AM1068" s="71"/>
      <c r="AN1068" s="71"/>
      <c r="AO1068" s="71"/>
      <c r="AP1068" s="71"/>
      <c r="AQ1068" s="71"/>
      <c r="AR1068" s="71"/>
      <c r="AS1068" s="71"/>
      <c r="AT1068" s="71"/>
      <c r="AU1068" s="71"/>
      <c r="AV1068" s="71"/>
      <c r="AW1068" s="71"/>
      <c r="AX1068" s="71"/>
      <c r="AY1068" s="71"/>
      <c r="AZ1068" s="71"/>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c r="CS1068" s="71"/>
      <c r="CT1068" s="71"/>
      <c r="CU1068" s="71"/>
      <c r="CV1068" s="71"/>
      <c r="CW1068" s="71"/>
      <c r="CX1068" s="71"/>
      <c r="CY1068" s="71"/>
      <c r="CZ1068" s="71"/>
      <c r="DA1068" s="71"/>
      <c r="DB1068" s="71"/>
      <c r="DC1068" s="71"/>
      <c r="DD1068" s="71"/>
      <c r="DE1068" s="71"/>
      <c r="DF1068" s="71"/>
      <c r="DG1068" s="71"/>
      <c r="DH1068" s="71"/>
      <c r="DI1068" s="71"/>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1"/>
      <c r="EI1068" s="71"/>
      <c r="EJ1068" s="71"/>
      <c r="EK1068" s="71"/>
      <c r="EL1068" s="71"/>
      <c r="EM1068" s="71"/>
      <c r="EN1068" s="71"/>
      <c r="EO1068" s="71"/>
      <c r="EP1068" s="71"/>
      <c r="EQ1068" s="71"/>
      <c r="ER1068" s="71"/>
      <c r="ES1068" s="71"/>
      <c r="ET1068" s="71"/>
      <c r="EU1068" s="71"/>
      <c r="EV1068" s="71"/>
      <c r="EW1068" s="71"/>
      <c r="EX1068" s="71"/>
      <c r="EY1068" s="71"/>
      <c r="EZ1068" s="71"/>
      <c r="FA1068" s="71"/>
      <c r="FB1068" s="71"/>
      <c r="FC1068" s="71"/>
      <c r="FD1068" s="71"/>
      <c r="FE1068" s="71"/>
      <c r="FF1068" s="71"/>
      <c r="FG1068" s="71"/>
      <c r="FH1068" s="71"/>
      <c r="FI1068" s="71"/>
      <c r="FJ1068" s="71"/>
      <c r="FK1068" s="71"/>
      <c r="FL1068" s="71"/>
    </row>
    <row r="1069" spans="9:168" x14ac:dyDescent="0.2">
      <c r="I1069" s="71"/>
      <c r="J1069" s="71"/>
      <c r="K1069" s="71"/>
      <c r="L1069" s="71"/>
      <c r="M1069" s="71"/>
      <c r="N1069" s="71"/>
      <c r="O1069" s="71"/>
      <c r="P1069" s="71"/>
      <c r="Q1069" s="71"/>
      <c r="R1069" s="71"/>
      <c r="S1069" s="71"/>
      <c r="T1069" s="71"/>
      <c r="U1069" s="71"/>
      <c r="V1069" s="71"/>
      <c r="W1069" s="71"/>
      <c r="X1069" s="71"/>
      <c r="Y1069" s="71"/>
      <c r="Z1069" s="71"/>
      <c r="AA1069" s="71"/>
      <c r="AB1069" s="71"/>
      <c r="AC1069" s="71"/>
      <c r="AD1069" s="71"/>
      <c r="AE1069" s="71"/>
      <c r="AF1069" s="98"/>
      <c r="AG1069" s="71"/>
      <c r="AH1069" s="71"/>
      <c r="AI1069" s="71"/>
      <c r="AJ1069" s="71"/>
      <c r="AK1069" s="71"/>
      <c r="AL1069" s="98"/>
      <c r="AM1069" s="71"/>
      <c r="AN1069" s="71"/>
      <c r="AO1069" s="71"/>
      <c r="AP1069" s="71"/>
      <c r="AQ1069" s="71"/>
      <c r="AR1069" s="71"/>
      <c r="AS1069" s="71"/>
      <c r="AT1069" s="71"/>
      <c r="AU1069" s="71"/>
      <c r="AV1069" s="71"/>
      <c r="AW1069" s="71"/>
      <c r="AX1069" s="71"/>
      <c r="AY1069" s="71"/>
      <c r="AZ1069" s="71"/>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c r="CS1069" s="71"/>
      <c r="CT1069" s="71"/>
      <c r="CU1069" s="71"/>
      <c r="CV1069" s="71"/>
      <c r="CW1069" s="71"/>
      <c r="CX1069" s="71"/>
      <c r="CY1069" s="71"/>
      <c r="CZ1069" s="71"/>
      <c r="DA1069" s="71"/>
      <c r="DB1069" s="71"/>
      <c r="DC1069" s="71"/>
      <c r="DD1069" s="71"/>
      <c r="DE1069" s="71"/>
      <c r="DF1069" s="71"/>
      <c r="DG1069" s="71"/>
      <c r="DH1069" s="71"/>
      <c r="DI1069" s="71"/>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1"/>
      <c r="EI1069" s="71"/>
      <c r="EJ1069" s="71"/>
      <c r="EK1069" s="71"/>
      <c r="EL1069" s="71"/>
      <c r="EM1069" s="71"/>
      <c r="EN1069" s="71"/>
      <c r="EO1069" s="71"/>
      <c r="EP1069" s="71"/>
      <c r="EQ1069" s="71"/>
      <c r="ER1069" s="71"/>
      <c r="ES1069" s="71"/>
      <c r="ET1069" s="71"/>
      <c r="EU1069" s="71"/>
      <c r="EV1069" s="71"/>
      <c r="EW1069" s="71"/>
      <c r="EX1069" s="71"/>
      <c r="EY1069" s="71"/>
      <c r="EZ1069" s="71"/>
      <c r="FA1069" s="71"/>
      <c r="FB1069" s="71"/>
      <c r="FC1069" s="71"/>
      <c r="FD1069" s="71"/>
      <c r="FE1069" s="71"/>
      <c r="FF1069" s="71"/>
      <c r="FG1069" s="71"/>
      <c r="FH1069" s="71"/>
      <c r="FI1069" s="71"/>
      <c r="FJ1069" s="71"/>
      <c r="FK1069" s="71"/>
      <c r="FL1069" s="71"/>
    </row>
    <row r="1070" spans="9:168" x14ac:dyDescent="0.2">
      <c r="I1070" s="71"/>
      <c r="J1070" s="71"/>
      <c r="K1070" s="71"/>
      <c r="L1070" s="71"/>
      <c r="M1070" s="71"/>
      <c r="N1070" s="71"/>
      <c r="O1070" s="71"/>
      <c r="P1070" s="71"/>
      <c r="Q1070" s="71"/>
      <c r="R1070" s="71"/>
      <c r="S1070" s="71"/>
      <c r="T1070" s="71"/>
      <c r="U1070" s="71"/>
      <c r="V1070" s="71"/>
      <c r="W1070" s="71"/>
      <c r="X1070" s="71"/>
      <c r="Y1070" s="71"/>
      <c r="Z1070" s="71"/>
      <c r="AA1070" s="71"/>
      <c r="AB1070" s="71"/>
      <c r="AC1070" s="71"/>
      <c r="AD1070" s="71"/>
      <c r="AE1070" s="71"/>
      <c r="AF1070" s="98"/>
      <c r="AG1070" s="71"/>
      <c r="AH1070" s="71"/>
      <c r="AI1070" s="71"/>
      <c r="AJ1070" s="71"/>
      <c r="AK1070" s="71"/>
      <c r="AL1070" s="98"/>
      <c r="AM1070" s="71"/>
      <c r="AN1070" s="71"/>
      <c r="AO1070" s="71"/>
      <c r="AP1070" s="71"/>
      <c r="AQ1070" s="71"/>
      <c r="AR1070" s="71"/>
      <c r="AS1070" s="71"/>
      <c r="AT1070" s="71"/>
      <c r="AU1070" s="71"/>
      <c r="AV1070" s="71"/>
      <c r="AW1070" s="71"/>
      <c r="AX1070" s="71"/>
      <c r="AY1070" s="71"/>
      <c r="AZ1070" s="71"/>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c r="CS1070" s="71"/>
      <c r="CT1070" s="71"/>
      <c r="CU1070" s="71"/>
      <c r="CV1070" s="71"/>
      <c r="CW1070" s="71"/>
      <c r="CX1070" s="71"/>
      <c r="CY1070" s="71"/>
      <c r="CZ1070" s="71"/>
      <c r="DA1070" s="71"/>
      <c r="DB1070" s="71"/>
      <c r="DC1070" s="71"/>
      <c r="DD1070" s="71"/>
      <c r="DE1070" s="71"/>
      <c r="DF1070" s="71"/>
      <c r="DG1070" s="71"/>
      <c r="DH1070" s="71"/>
      <c r="DI1070" s="71"/>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1"/>
      <c r="EI1070" s="71"/>
      <c r="EJ1070" s="71"/>
      <c r="EK1070" s="71"/>
      <c r="EL1070" s="71"/>
      <c r="EM1070" s="71"/>
      <c r="EN1070" s="71"/>
      <c r="EO1070" s="71"/>
      <c r="EP1070" s="71"/>
      <c r="EQ1070" s="71"/>
      <c r="ER1070" s="71"/>
      <c r="ES1070" s="71"/>
      <c r="ET1070" s="71"/>
      <c r="EU1070" s="71"/>
      <c r="EV1070" s="71"/>
      <c r="EW1070" s="71"/>
      <c r="EX1070" s="71"/>
      <c r="EY1070" s="71"/>
      <c r="EZ1070" s="71"/>
      <c r="FA1070" s="71"/>
      <c r="FB1070" s="71"/>
      <c r="FC1070" s="71"/>
      <c r="FD1070" s="71"/>
      <c r="FE1070" s="71"/>
      <c r="FF1070" s="71"/>
      <c r="FG1070" s="71"/>
      <c r="FH1070" s="71"/>
      <c r="FI1070" s="71"/>
      <c r="FJ1070" s="71"/>
      <c r="FK1070" s="71"/>
      <c r="FL1070" s="71"/>
    </row>
    <row r="1071" spans="9:168" x14ac:dyDescent="0.2">
      <c r="I1071" s="71"/>
      <c r="J1071" s="71"/>
      <c r="K1071" s="71"/>
      <c r="L1071" s="71"/>
      <c r="M1071" s="71"/>
      <c r="N1071" s="71"/>
      <c r="O1071" s="71"/>
      <c r="P1071" s="71"/>
      <c r="Q1071" s="71"/>
      <c r="R1071" s="71"/>
      <c r="S1071" s="71"/>
      <c r="T1071" s="71"/>
      <c r="U1071" s="71"/>
      <c r="V1071" s="71"/>
      <c r="W1071" s="71"/>
      <c r="X1071" s="71"/>
      <c r="Y1071" s="71"/>
      <c r="Z1071" s="71"/>
      <c r="AA1071" s="71"/>
      <c r="AB1071" s="71"/>
      <c r="AC1071" s="71"/>
      <c r="AD1071" s="71"/>
      <c r="AE1071" s="71"/>
      <c r="AF1071" s="98"/>
      <c r="AG1071" s="71"/>
      <c r="AH1071" s="71"/>
      <c r="AI1071" s="71"/>
      <c r="AJ1071" s="71"/>
      <c r="AK1071" s="71"/>
      <c r="AL1071" s="98"/>
      <c r="AM1071" s="71"/>
      <c r="AN1071" s="71"/>
      <c r="AO1071" s="71"/>
      <c r="AP1071" s="71"/>
      <c r="AQ1071" s="71"/>
      <c r="AR1071" s="71"/>
      <c r="AS1071" s="71"/>
      <c r="AT1071" s="71"/>
      <c r="AU1071" s="71"/>
      <c r="AV1071" s="71"/>
      <c r="AW1071" s="71"/>
      <c r="AX1071" s="71"/>
      <c r="AY1071" s="71"/>
      <c r="AZ1071" s="71"/>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c r="CS1071" s="71"/>
      <c r="CT1071" s="71"/>
      <c r="CU1071" s="71"/>
      <c r="CV1071" s="71"/>
      <c r="CW1071" s="71"/>
      <c r="CX1071" s="71"/>
      <c r="CY1071" s="71"/>
      <c r="CZ1071" s="71"/>
      <c r="DA1071" s="71"/>
      <c r="DB1071" s="71"/>
      <c r="DC1071" s="71"/>
      <c r="DD1071" s="71"/>
      <c r="DE1071" s="71"/>
      <c r="DF1071" s="71"/>
      <c r="DG1071" s="71"/>
      <c r="DH1071" s="71"/>
      <c r="DI1071" s="71"/>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1"/>
      <c r="EI1071" s="71"/>
      <c r="EJ1071" s="71"/>
      <c r="EK1071" s="71"/>
      <c r="EL1071" s="71"/>
      <c r="EM1071" s="71"/>
      <c r="EN1071" s="71"/>
      <c r="EO1071" s="71"/>
      <c r="EP1071" s="71"/>
      <c r="EQ1071" s="71"/>
      <c r="ER1071" s="71"/>
      <c r="ES1071" s="71"/>
      <c r="ET1071" s="71"/>
      <c r="EU1071" s="71"/>
      <c r="EV1071" s="71"/>
      <c r="EW1071" s="71"/>
      <c r="EX1071" s="71"/>
      <c r="EY1071" s="71"/>
      <c r="EZ1071" s="71"/>
      <c r="FA1071" s="71"/>
      <c r="FB1071" s="71"/>
      <c r="FC1071" s="71"/>
      <c r="FD1071" s="71"/>
      <c r="FE1071" s="71"/>
      <c r="FF1071" s="71"/>
      <c r="FG1071" s="71"/>
      <c r="FH1071" s="71"/>
      <c r="FI1071" s="71"/>
      <c r="FJ1071" s="71"/>
      <c r="FK1071" s="71"/>
      <c r="FL1071" s="71"/>
    </row>
    <row r="1072" spans="9:168" x14ac:dyDescent="0.2">
      <c r="I1072" s="71"/>
      <c r="J1072" s="71"/>
      <c r="K1072" s="71"/>
      <c r="L1072" s="71"/>
      <c r="M1072" s="71"/>
      <c r="N1072" s="71"/>
      <c r="O1072" s="71"/>
      <c r="P1072" s="71"/>
      <c r="Q1072" s="71"/>
      <c r="R1072" s="71"/>
      <c r="S1072" s="71"/>
      <c r="T1072" s="71"/>
      <c r="U1072" s="71"/>
      <c r="V1072" s="71"/>
      <c r="W1072" s="71"/>
      <c r="X1072" s="71"/>
      <c r="Y1072" s="71"/>
      <c r="Z1072" s="71"/>
      <c r="AA1072" s="71"/>
      <c r="AB1072" s="71"/>
      <c r="AC1072" s="71"/>
      <c r="AD1072" s="71"/>
      <c r="AE1072" s="71"/>
      <c r="AF1072" s="98"/>
      <c r="AG1072" s="71"/>
      <c r="AH1072" s="71"/>
      <c r="AI1072" s="71"/>
      <c r="AJ1072" s="71"/>
      <c r="AK1072" s="71"/>
      <c r="AL1072" s="98"/>
      <c r="AM1072" s="71"/>
      <c r="AN1072" s="71"/>
      <c r="AO1072" s="71"/>
      <c r="AP1072" s="71"/>
      <c r="AQ1072" s="71"/>
      <c r="AR1072" s="71"/>
      <c r="AS1072" s="71"/>
      <c r="AT1072" s="71"/>
      <c r="AU1072" s="71"/>
      <c r="AV1072" s="71"/>
      <c r="AW1072" s="71"/>
      <c r="AX1072" s="71"/>
      <c r="AY1072" s="71"/>
      <c r="AZ1072" s="71"/>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c r="CS1072" s="71"/>
      <c r="CT1072" s="71"/>
      <c r="CU1072" s="71"/>
      <c r="CV1072" s="71"/>
      <c r="CW1072" s="71"/>
      <c r="CX1072" s="71"/>
      <c r="CY1072" s="71"/>
      <c r="CZ1072" s="71"/>
      <c r="DA1072" s="71"/>
      <c r="DB1072" s="71"/>
      <c r="DC1072" s="71"/>
      <c r="DD1072" s="71"/>
      <c r="DE1072" s="71"/>
      <c r="DF1072" s="71"/>
      <c r="DG1072" s="71"/>
      <c r="DH1072" s="71"/>
      <c r="DI1072" s="71"/>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1"/>
      <c r="EI1072" s="71"/>
      <c r="EJ1072" s="71"/>
      <c r="EK1072" s="71"/>
      <c r="EL1072" s="71"/>
      <c r="EM1072" s="71"/>
      <c r="EN1072" s="71"/>
      <c r="EO1072" s="71"/>
      <c r="EP1072" s="71"/>
      <c r="EQ1072" s="71"/>
      <c r="ER1072" s="71"/>
      <c r="ES1072" s="71"/>
      <c r="ET1072" s="71"/>
      <c r="EU1072" s="71"/>
      <c r="EV1072" s="71"/>
      <c r="EW1072" s="71"/>
      <c r="EX1072" s="71"/>
      <c r="EY1072" s="71"/>
      <c r="EZ1072" s="71"/>
      <c r="FA1072" s="71"/>
      <c r="FB1072" s="71"/>
      <c r="FC1072" s="71"/>
      <c r="FD1072" s="71"/>
      <c r="FE1072" s="71"/>
      <c r="FF1072" s="71"/>
      <c r="FG1072" s="71"/>
      <c r="FH1072" s="71"/>
      <c r="FI1072" s="71"/>
      <c r="FJ1072" s="71"/>
      <c r="FK1072" s="71"/>
      <c r="FL1072" s="71"/>
    </row>
    <row r="1073" spans="9:168" x14ac:dyDescent="0.2">
      <c r="I1073" s="71"/>
      <c r="J1073" s="71"/>
      <c r="K1073" s="71"/>
      <c r="L1073" s="71"/>
      <c r="M1073" s="71"/>
      <c r="N1073" s="71"/>
      <c r="O1073" s="71"/>
      <c r="P1073" s="71"/>
      <c r="Q1073" s="71"/>
      <c r="R1073" s="71"/>
      <c r="S1073" s="71"/>
      <c r="T1073" s="71"/>
      <c r="U1073" s="71"/>
      <c r="V1073" s="71"/>
      <c r="W1073" s="71"/>
      <c r="X1073" s="71"/>
      <c r="Y1073" s="71"/>
      <c r="Z1073" s="71"/>
      <c r="AA1073" s="71"/>
      <c r="AB1073" s="71"/>
      <c r="AC1073" s="71"/>
      <c r="AD1073" s="71"/>
      <c r="AE1073" s="71"/>
      <c r="AF1073" s="98"/>
      <c r="AG1073" s="71"/>
      <c r="AH1073" s="71"/>
      <c r="AI1073" s="71"/>
      <c r="AJ1073" s="71"/>
      <c r="AK1073" s="71"/>
      <c r="AL1073" s="98"/>
      <c r="AM1073" s="71"/>
      <c r="AN1073" s="71"/>
      <c r="AO1073" s="71"/>
      <c r="AP1073" s="71"/>
      <c r="AQ1073" s="71"/>
      <c r="AR1073" s="71"/>
      <c r="AS1073" s="71"/>
      <c r="AT1073" s="71"/>
      <c r="AU1073" s="71"/>
      <c r="AV1073" s="71"/>
      <c r="AW1073" s="71"/>
      <c r="AX1073" s="71"/>
      <c r="AY1073" s="71"/>
      <c r="AZ1073" s="71"/>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c r="CS1073" s="71"/>
      <c r="CT1073" s="71"/>
      <c r="CU1073" s="71"/>
      <c r="CV1073" s="71"/>
      <c r="CW1073" s="71"/>
      <c r="CX1073" s="71"/>
      <c r="CY1073" s="71"/>
      <c r="CZ1073" s="71"/>
      <c r="DA1073" s="71"/>
      <c r="DB1073" s="71"/>
      <c r="DC1073" s="71"/>
      <c r="DD1073" s="71"/>
      <c r="DE1073" s="71"/>
      <c r="DF1073" s="71"/>
      <c r="DG1073" s="71"/>
      <c r="DH1073" s="71"/>
      <c r="DI1073" s="71"/>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1"/>
      <c r="EI1073" s="71"/>
      <c r="EJ1073" s="71"/>
      <c r="EK1073" s="71"/>
      <c r="EL1073" s="71"/>
      <c r="EM1073" s="71"/>
      <c r="EN1073" s="71"/>
      <c r="EO1073" s="71"/>
      <c r="EP1073" s="71"/>
      <c r="EQ1073" s="71"/>
      <c r="ER1073" s="71"/>
      <c r="ES1073" s="71"/>
      <c r="ET1073" s="71"/>
      <c r="EU1073" s="71"/>
      <c r="EV1073" s="71"/>
      <c r="EW1073" s="71"/>
      <c r="EX1073" s="71"/>
      <c r="EY1073" s="71"/>
      <c r="EZ1073" s="71"/>
      <c r="FA1073" s="71"/>
      <c r="FB1073" s="71"/>
      <c r="FC1073" s="71"/>
      <c r="FD1073" s="71"/>
      <c r="FE1073" s="71"/>
      <c r="FF1073" s="71"/>
      <c r="FG1073" s="71"/>
      <c r="FH1073" s="71"/>
      <c r="FI1073" s="71"/>
      <c r="FJ1073" s="71"/>
      <c r="FK1073" s="71"/>
      <c r="FL1073" s="71"/>
    </row>
    <row r="1074" spans="9:168" x14ac:dyDescent="0.2">
      <c r="I1074" s="71"/>
      <c r="J1074" s="71"/>
      <c r="K1074" s="71"/>
      <c r="L1074" s="71"/>
      <c r="M1074" s="71"/>
      <c r="N1074" s="71"/>
      <c r="O1074" s="71"/>
      <c r="P1074" s="71"/>
      <c r="Q1074" s="71"/>
      <c r="R1074" s="71"/>
      <c r="S1074" s="71"/>
      <c r="T1074" s="71"/>
      <c r="U1074" s="71"/>
      <c r="V1074" s="71"/>
      <c r="W1074" s="71"/>
      <c r="X1074" s="71"/>
      <c r="Y1074" s="71"/>
      <c r="Z1074" s="71"/>
      <c r="AA1074" s="71"/>
      <c r="AB1074" s="71"/>
      <c r="AC1074" s="71"/>
      <c r="AD1074" s="71"/>
      <c r="AE1074" s="71"/>
      <c r="AF1074" s="98"/>
      <c r="AG1074" s="71"/>
      <c r="AH1074" s="71"/>
      <c r="AI1074" s="71"/>
      <c r="AJ1074" s="71"/>
      <c r="AK1074" s="71"/>
      <c r="AL1074" s="98"/>
      <c r="AM1074" s="71"/>
      <c r="AN1074" s="71"/>
      <c r="AO1074" s="71"/>
      <c r="AP1074" s="71"/>
      <c r="AQ1074" s="71"/>
      <c r="AR1074" s="71"/>
      <c r="AS1074" s="71"/>
      <c r="AT1074" s="71"/>
      <c r="AU1074" s="71"/>
      <c r="AV1074" s="71"/>
      <c r="AW1074" s="71"/>
      <c r="AX1074" s="71"/>
      <c r="AY1074" s="71"/>
      <c r="AZ1074" s="71"/>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c r="CS1074" s="71"/>
      <c r="CT1074" s="71"/>
      <c r="CU1074" s="71"/>
      <c r="CV1074" s="71"/>
      <c r="CW1074" s="71"/>
      <c r="CX1074" s="71"/>
      <c r="CY1074" s="71"/>
      <c r="CZ1074" s="71"/>
      <c r="DA1074" s="71"/>
      <c r="DB1074" s="71"/>
      <c r="DC1074" s="71"/>
      <c r="DD1074" s="71"/>
      <c r="DE1074" s="71"/>
      <c r="DF1074" s="71"/>
      <c r="DG1074" s="71"/>
      <c r="DH1074" s="71"/>
      <c r="DI1074" s="71"/>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1"/>
      <c r="EI1074" s="71"/>
      <c r="EJ1074" s="71"/>
      <c r="EK1074" s="71"/>
      <c r="EL1074" s="71"/>
      <c r="EM1074" s="71"/>
      <c r="EN1074" s="71"/>
      <c r="EO1074" s="71"/>
      <c r="EP1074" s="71"/>
      <c r="EQ1074" s="71"/>
      <c r="ER1074" s="71"/>
      <c r="ES1074" s="71"/>
      <c r="ET1074" s="71"/>
      <c r="EU1074" s="71"/>
      <c r="EV1074" s="71"/>
      <c r="EW1074" s="71"/>
      <c r="EX1074" s="71"/>
      <c r="EY1074" s="71"/>
      <c r="EZ1074" s="71"/>
      <c r="FA1074" s="71"/>
      <c r="FB1074" s="71"/>
      <c r="FC1074" s="71"/>
      <c r="FD1074" s="71"/>
      <c r="FE1074" s="71"/>
      <c r="FF1074" s="71"/>
      <c r="FG1074" s="71"/>
      <c r="FH1074" s="71"/>
      <c r="FI1074" s="71"/>
      <c r="FJ1074" s="71"/>
      <c r="FK1074" s="71"/>
      <c r="FL1074" s="71"/>
    </row>
    <row r="1075" spans="9:168" x14ac:dyDescent="0.2">
      <c r="I1075" s="71"/>
      <c r="J1075" s="71"/>
      <c r="K1075" s="71"/>
      <c r="L1075" s="71"/>
      <c r="M1075" s="71"/>
      <c r="N1075" s="71"/>
      <c r="O1075" s="71"/>
      <c r="P1075" s="71"/>
      <c r="Q1075" s="71"/>
      <c r="R1075" s="71"/>
      <c r="S1075" s="71"/>
      <c r="T1075" s="71"/>
      <c r="U1075" s="71"/>
      <c r="V1075" s="71"/>
      <c r="W1075" s="71"/>
      <c r="X1075" s="71"/>
      <c r="Y1075" s="71"/>
      <c r="Z1075" s="71"/>
      <c r="AA1075" s="71"/>
      <c r="AB1075" s="71"/>
      <c r="AC1075" s="71"/>
      <c r="AD1075" s="71"/>
      <c r="AE1075" s="71"/>
      <c r="AF1075" s="98"/>
      <c r="AG1075" s="71"/>
      <c r="AH1075" s="71"/>
      <c r="AI1075" s="71"/>
      <c r="AJ1075" s="71"/>
      <c r="AK1075" s="71"/>
      <c r="AL1075" s="98"/>
      <c r="AM1075" s="71"/>
      <c r="AN1075" s="71"/>
      <c r="AO1075" s="71"/>
      <c r="AP1075" s="71"/>
      <c r="AQ1075" s="71"/>
      <c r="AR1075" s="71"/>
      <c r="AS1075" s="71"/>
      <c r="AT1075" s="71"/>
      <c r="AU1075" s="71"/>
      <c r="AV1075" s="71"/>
      <c r="AW1075" s="71"/>
      <c r="AX1075" s="71"/>
      <c r="AY1075" s="71"/>
      <c r="AZ1075" s="71"/>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c r="CS1075" s="71"/>
      <c r="CT1075" s="71"/>
      <c r="CU1075" s="71"/>
      <c r="CV1075" s="71"/>
      <c r="CW1075" s="71"/>
      <c r="CX1075" s="71"/>
      <c r="CY1075" s="71"/>
      <c r="CZ1075" s="71"/>
      <c r="DA1075" s="71"/>
      <c r="DB1075" s="71"/>
      <c r="DC1075" s="71"/>
      <c r="DD1075" s="71"/>
      <c r="DE1075" s="71"/>
      <c r="DF1075" s="71"/>
      <c r="DG1075" s="71"/>
      <c r="DH1075" s="71"/>
      <c r="DI1075" s="71"/>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1"/>
      <c r="EI1075" s="71"/>
      <c r="EJ1075" s="71"/>
      <c r="EK1075" s="71"/>
      <c r="EL1075" s="71"/>
      <c r="EM1075" s="71"/>
      <c r="EN1075" s="71"/>
      <c r="EO1075" s="71"/>
      <c r="EP1075" s="71"/>
      <c r="EQ1075" s="71"/>
      <c r="ER1075" s="71"/>
      <c r="ES1075" s="71"/>
      <c r="ET1075" s="71"/>
      <c r="EU1075" s="71"/>
      <c r="EV1075" s="71"/>
      <c r="EW1075" s="71"/>
      <c r="EX1075" s="71"/>
      <c r="EY1075" s="71"/>
      <c r="EZ1075" s="71"/>
      <c r="FA1075" s="71"/>
      <c r="FB1075" s="71"/>
      <c r="FC1075" s="71"/>
      <c r="FD1075" s="71"/>
      <c r="FE1075" s="71"/>
      <c r="FF1075" s="71"/>
      <c r="FG1075" s="71"/>
      <c r="FH1075" s="71"/>
      <c r="FI1075" s="71"/>
      <c r="FJ1075" s="71"/>
      <c r="FK1075" s="71"/>
      <c r="FL1075" s="71"/>
    </row>
    <row r="1076" spans="9:168" x14ac:dyDescent="0.2">
      <c r="I1076" s="71"/>
      <c r="J1076" s="71"/>
      <c r="K1076" s="71"/>
      <c r="L1076" s="71"/>
      <c r="M1076" s="71"/>
      <c r="N1076" s="71"/>
      <c r="O1076" s="71"/>
      <c r="P1076" s="71"/>
      <c r="Q1076" s="71"/>
      <c r="R1076" s="71"/>
      <c r="S1076" s="71"/>
      <c r="T1076" s="71"/>
      <c r="U1076" s="71"/>
      <c r="V1076" s="71"/>
      <c r="W1076" s="71"/>
      <c r="X1076" s="71"/>
      <c r="Y1076" s="71"/>
      <c r="Z1076" s="71"/>
      <c r="AA1076" s="71"/>
      <c r="AB1076" s="71"/>
      <c r="AC1076" s="71"/>
      <c r="AD1076" s="71"/>
      <c r="AE1076" s="71"/>
      <c r="AF1076" s="98"/>
      <c r="AG1076" s="71"/>
      <c r="AH1076" s="71"/>
      <c r="AI1076" s="71"/>
      <c r="AJ1076" s="71"/>
      <c r="AK1076" s="71"/>
      <c r="AL1076" s="98"/>
      <c r="AM1076" s="71"/>
      <c r="AN1076" s="71"/>
      <c r="AO1076" s="71"/>
      <c r="AP1076" s="71"/>
      <c r="AQ1076" s="71"/>
      <c r="AR1076" s="71"/>
      <c r="AS1076" s="71"/>
      <c r="AT1076" s="71"/>
      <c r="AU1076" s="71"/>
      <c r="AV1076" s="71"/>
      <c r="AW1076" s="71"/>
      <c r="AX1076" s="71"/>
      <c r="AY1076" s="71"/>
      <c r="AZ1076" s="71"/>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c r="CS1076" s="71"/>
      <c r="CT1076" s="71"/>
      <c r="CU1076" s="71"/>
      <c r="CV1076" s="71"/>
      <c r="CW1076" s="71"/>
      <c r="CX1076" s="71"/>
      <c r="CY1076" s="71"/>
      <c r="CZ1076" s="71"/>
      <c r="DA1076" s="71"/>
      <c r="DB1076" s="71"/>
      <c r="DC1076" s="71"/>
      <c r="DD1076" s="71"/>
      <c r="DE1076" s="71"/>
      <c r="DF1076" s="71"/>
      <c r="DG1076" s="71"/>
      <c r="DH1076" s="71"/>
      <c r="DI1076" s="71"/>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1"/>
      <c r="EI1076" s="71"/>
      <c r="EJ1076" s="71"/>
      <c r="EK1076" s="71"/>
      <c r="EL1076" s="71"/>
      <c r="EM1076" s="71"/>
      <c r="EN1076" s="71"/>
      <c r="EO1076" s="71"/>
      <c r="EP1076" s="71"/>
      <c r="EQ1076" s="71"/>
      <c r="ER1076" s="71"/>
      <c r="ES1076" s="71"/>
      <c r="ET1076" s="71"/>
      <c r="EU1076" s="71"/>
      <c r="EV1076" s="71"/>
      <c r="EW1076" s="71"/>
      <c r="EX1076" s="71"/>
      <c r="EY1076" s="71"/>
      <c r="EZ1076" s="71"/>
      <c r="FA1076" s="71"/>
      <c r="FB1076" s="71"/>
      <c r="FC1076" s="71"/>
      <c r="FD1076" s="71"/>
      <c r="FE1076" s="71"/>
      <c r="FF1076" s="71"/>
      <c r="FG1076" s="71"/>
      <c r="FH1076" s="71"/>
      <c r="FI1076" s="71"/>
      <c r="FJ1076" s="71"/>
      <c r="FK1076" s="71"/>
      <c r="FL1076" s="71"/>
    </row>
    <row r="1077" spans="9:168" x14ac:dyDescent="0.2">
      <c r="I1077" s="71"/>
      <c r="J1077" s="71"/>
      <c r="K1077" s="71"/>
      <c r="L1077" s="71"/>
      <c r="M1077" s="71"/>
      <c r="N1077" s="71"/>
      <c r="O1077" s="71"/>
      <c r="P1077" s="71"/>
      <c r="Q1077" s="71"/>
      <c r="R1077" s="71"/>
      <c r="S1077" s="71"/>
      <c r="T1077" s="71"/>
      <c r="U1077" s="71"/>
      <c r="V1077" s="71"/>
      <c r="W1077" s="71"/>
      <c r="X1077" s="71"/>
      <c r="Y1077" s="71"/>
      <c r="Z1077" s="71"/>
      <c r="AA1077" s="71"/>
      <c r="AB1077" s="71"/>
      <c r="AC1077" s="71"/>
      <c r="AD1077" s="71"/>
      <c r="AE1077" s="71"/>
      <c r="AF1077" s="98"/>
      <c r="AG1077" s="71"/>
      <c r="AH1077" s="71"/>
      <c r="AI1077" s="71"/>
      <c r="AJ1077" s="71"/>
      <c r="AK1077" s="71"/>
      <c r="AL1077" s="98"/>
      <c r="AM1077" s="71"/>
      <c r="AN1077" s="71"/>
      <c r="AO1077" s="71"/>
      <c r="AP1077" s="71"/>
      <c r="AQ1077" s="71"/>
      <c r="AR1077" s="71"/>
      <c r="AS1077" s="71"/>
      <c r="AT1077" s="71"/>
      <c r="AU1077" s="71"/>
      <c r="AV1077" s="71"/>
      <c r="AW1077" s="71"/>
      <c r="AX1077" s="71"/>
      <c r="AY1077" s="71"/>
      <c r="AZ1077" s="71"/>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c r="CS1077" s="71"/>
      <c r="CT1077" s="71"/>
      <c r="CU1077" s="71"/>
      <c r="CV1077" s="71"/>
      <c r="CW1077" s="71"/>
      <c r="CX1077" s="71"/>
      <c r="CY1077" s="71"/>
      <c r="CZ1077" s="71"/>
      <c r="DA1077" s="71"/>
      <c r="DB1077" s="71"/>
      <c r="DC1077" s="71"/>
      <c r="DD1077" s="71"/>
      <c r="DE1077" s="71"/>
      <c r="DF1077" s="71"/>
      <c r="DG1077" s="71"/>
      <c r="DH1077" s="71"/>
      <c r="DI1077" s="71"/>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1"/>
      <c r="EI1077" s="71"/>
      <c r="EJ1077" s="71"/>
      <c r="EK1077" s="71"/>
      <c r="EL1077" s="71"/>
      <c r="EM1077" s="71"/>
      <c r="EN1077" s="71"/>
      <c r="EO1077" s="71"/>
      <c r="EP1077" s="71"/>
      <c r="EQ1077" s="71"/>
      <c r="ER1077" s="71"/>
      <c r="ES1077" s="71"/>
      <c r="ET1077" s="71"/>
      <c r="EU1077" s="71"/>
      <c r="EV1077" s="71"/>
      <c r="EW1077" s="71"/>
      <c r="EX1077" s="71"/>
      <c r="EY1077" s="71"/>
      <c r="EZ1077" s="71"/>
      <c r="FA1077" s="71"/>
      <c r="FB1077" s="71"/>
      <c r="FC1077" s="71"/>
      <c r="FD1077" s="71"/>
      <c r="FE1077" s="71"/>
      <c r="FF1077" s="71"/>
      <c r="FG1077" s="71"/>
      <c r="FH1077" s="71"/>
      <c r="FI1077" s="71"/>
      <c r="FJ1077" s="71"/>
      <c r="FK1077" s="71"/>
      <c r="FL1077" s="71"/>
    </row>
    <row r="1078" spans="9:168" x14ac:dyDescent="0.2">
      <c r="I1078" s="71"/>
      <c r="J1078" s="71"/>
      <c r="K1078" s="71"/>
      <c r="L1078" s="71"/>
      <c r="M1078" s="71"/>
      <c r="N1078" s="71"/>
      <c r="O1078" s="71"/>
      <c r="P1078" s="71"/>
      <c r="Q1078" s="71"/>
      <c r="R1078" s="71"/>
      <c r="S1078" s="71"/>
      <c r="T1078" s="71"/>
      <c r="U1078" s="71"/>
      <c r="V1078" s="71"/>
      <c r="W1078" s="71"/>
      <c r="X1078" s="71"/>
      <c r="Y1078" s="71"/>
      <c r="Z1078" s="71"/>
      <c r="AA1078" s="71"/>
      <c r="AB1078" s="71"/>
      <c r="AC1078" s="71"/>
      <c r="AD1078" s="71"/>
      <c r="AE1078" s="71"/>
      <c r="AF1078" s="98"/>
      <c r="AG1078" s="71"/>
      <c r="AH1078" s="71"/>
      <c r="AI1078" s="71"/>
      <c r="AJ1078" s="71"/>
      <c r="AK1078" s="71"/>
      <c r="AL1078" s="98"/>
      <c r="AM1078" s="71"/>
      <c r="AN1078" s="71"/>
      <c r="AO1078" s="71"/>
      <c r="AP1078" s="71"/>
      <c r="AQ1078" s="71"/>
      <c r="AR1078" s="71"/>
      <c r="AS1078" s="71"/>
      <c r="AT1078" s="71"/>
      <c r="AU1078" s="71"/>
      <c r="AV1078" s="71"/>
      <c r="AW1078" s="71"/>
      <c r="AX1078" s="71"/>
      <c r="AY1078" s="71"/>
      <c r="AZ1078" s="71"/>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c r="CS1078" s="71"/>
      <c r="CT1078" s="71"/>
      <c r="CU1078" s="71"/>
      <c r="CV1078" s="71"/>
      <c r="CW1078" s="71"/>
      <c r="CX1078" s="71"/>
      <c r="CY1078" s="71"/>
      <c r="CZ1078" s="71"/>
      <c r="DA1078" s="71"/>
      <c r="DB1078" s="71"/>
      <c r="DC1078" s="71"/>
      <c r="DD1078" s="71"/>
      <c r="DE1078" s="71"/>
      <c r="DF1078" s="71"/>
      <c r="DG1078" s="71"/>
      <c r="DH1078" s="71"/>
      <c r="DI1078" s="71"/>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1"/>
      <c r="EI1078" s="71"/>
      <c r="EJ1078" s="71"/>
      <c r="EK1078" s="71"/>
      <c r="EL1078" s="71"/>
      <c r="EM1078" s="71"/>
      <c r="EN1078" s="71"/>
      <c r="EO1078" s="71"/>
      <c r="EP1078" s="71"/>
      <c r="EQ1078" s="71"/>
      <c r="ER1078" s="71"/>
      <c r="ES1078" s="71"/>
      <c r="ET1078" s="71"/>
      <c r="EU1078" s="71"/>
      <c r="EV1078" s="71"/>
      <c r="EW1078" s="71"/>
      <c r="EX1078" s="71"/>
      <c r="EY1078" s="71"/>
      <c r="EZ1078" s="71"/>
      <c r="FA1078" s="71"/>
      <c r="FB1078" s="71"/>
      <c r="FC1078" s="71"/>
      <c r="FD1078" s="71"/>
      <c r="FE1078" s="71"/>
      <c r="FF1078" s="71"/>
      <c r="FG1078" s="71"/>
      <c r="FH1078" s="71"/>
      <c r="FI1078" s="71"/>
      <c r="FJ1078" s="71"/>
      <c r="FK1078" s="71"/>
      <c r="FL1078" s="71"/>
    </row>
    <row r="1079" spans="9:168" x14ac:dyDescent="0.2">
      <c r="I1079" s="71"/>
      <c r="J1079" s="71"/>
      <c r="K1079" s="71"/>
      <c r="L1079" s="71"/>
      <c r="M1079" s="71"/>
      <c r="N1079" s="71"/>
      <c r="O1079" s="71"/>
      <c r="P1079" s="71"/>
      <c r="Q1079" s="71"/>
      <c r="R1079" s="71"/>
      <c r="S1079" s="71"/>
      <c r="T1079" s="71"/>
      <c r="U1079" s="71"/>
      <c r="V1079" s="71"/>
      <c r="W1079" s="71"/>
      <c r="X1079" s="71"/>
      <c r="Y1079" s="71"/>
      <c r="Z1079" s="71"/>
      <c r="AA1079" s="71"/>
      <c r="AB1079" s="71"/>
      <c r="AC1079" s="71"/>
      <c r="AD1079" s="71"/>
      <c r="AE1079" s="71"/>
      <c r="AF1079" s="98"/>
      <c r="AG1079" s="71"/>
      <c r="AH1079" s="71"/>
      <c r="AI1079" s="71"/>
      <c r="AJ1079" s="71"/>
      <c r="AK1079" s="71"/>
      <c r="AL1079" s="98"/>
      <c r="AM1079" s="71"/>
      <c r="AN1079" s="71"/>
      <c r="AO1079" s="71"/>
      <c r="AP1079" s="71"/>
      <c r="AQ1079" s="71"/>
      <c r="AR1079" s="71"/>
      <c r="AS1079" s="71"/>
      <c r="AT1079" s="71"/>
      <c r="AU1079" s="71"/>
      <c r="AV1079" s="71"/>
      <c r="AW1079" s="71"/>
      <c r="AX1079" s="71"/>
      <c r="AY1079" s="71"/>
      <c r="AZ1079" s="71"/>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c r="CS1079" s="71"/>
      <c r="CT1079" s="71"/>
      <c r="CU1079" s="71"/>
      <c r="CV1079" s="71"/>
      <c r="CW1079" s="71"/>
      <c r="CX1079" s="71"/>
      <c r="CY1079" s="71"/>
      <c r="CZ1079" s="71"/>
      <c r="DA1079" s="71"/>
      <c r="DB1079" s="71"/>
      <c r="DC1079" s="71"/>
      <c r="DD1079" s="71"/>
      <c r="DE1079" s="71"/>
      <c r="DF1079" s="71"/>
      <c r="DG1079" s="71"/>
      <c r="DH1079" s="71"/>
      <c r="DI1079" s="71"/>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1"/>
      <c r="EI1079" s="71"/>
      <c r="EJ1079" s="71"/>
      <c r="EK1079" s="71"/>
      <c r="EL1079" s="71"/>
      <c r="EM1079" s="71"/>
      <c r="EN1079" s="71"/>
      <c r="EO1079" s="71"/>
      <c r="EP1079" s="71"/>
      <c r="EQ1079" s="71"/>
      <c r="ER1079" s="71"/>
      <c r="ES1079" s="71"/>
      <c r="ET1079" s="71"/>
      <c r="EU1079" s="71"/>
      <c r="EV1079" s="71"/>
      <c r="EW1079" s="71"/>
      <c r="EX1079" s="71"/>
      <c r="EY1079" s="71"/>
      <c r="EZ1079" s="71"/>
      <c r="FA1079" s="71"/>
      <c r="FB1079" s="71"/>
      <c r="FC1079" s="71"/>
      <c r="FD1079" s="71"/>
      <c r="FE1079" s="71"/>
      <c r="FF1079" s="71"/>
      <c r="FG1079" s="71"/>
      <c r="FH1079" s="71"/>
      <c r="FI1079" s="71"/>
      <c r="FJ1079" s="71"/>
      <c r="FK1079" s="71"/>
      <c r="FL1079" s="71"/>
    </row>
    <row r="1080" spans="9:168" x14ac:dyDescent="0.2">
      <c r="I1080" s="71"/>
      <c r="J1080" s="71"/>
      <c r="K1080" s="71"/>
      <c r="L1080" s="71"/>
      <c r="M1080" s="71"/>
      <c r="N1080" s="71"/>
      <c r="O1080" s="71"/>
      <c r="P1080" s="71"/>
      <c r="Q1080" s="71"/>
      <c r="R1080" s="71"/>
      <c r="S1080" s="71"/>
      <c r="T1080" s="71"/>
      <c r="U1080" s="71"/>
      <c r="V1080" s="71"/>
      <c r="W1080" s="71"/>
      <c r="X1080" s="71"/>
      <c r="Y1080" s="71"/>
      <c r="Z1080" s="71"/>
      <c r="AA1080" s="71"/>
      <c r="AB1080" s="71"/>
      <c r="AC1080" s="71"/>
      <c r="AD1080" s="71"/>
      <c r="AE1080" s="71"/>
      <c r="AF1080" s="98"/>
      <c r="AG1080" s="71"/>
      <c r="AH1080" s="71"/>
      <c r="AI1080" s="71"/>
      <c r="AJ1080" s="71"/>
      <c r="AK1080" s="71"/>
      <c r="AL1080" s="98"/>
      <c r="AM1080" s="71"/>
      <c r="AN1080" s="71"/>
      <c r="AO1080" s="71"/>
      <c r="AP1080" s="71"/>
      <c r="AQ1080" s="71"/>
      <c r="AR1080" s="71"/>
      <c r="AS1080" s="71"/>
      <c r="AT1080" s="71"/>
      <c r="AU1080" s="71"/>
      <c r="AV1080" s="71"/>
      <c r="AW1080" s="71"/>
      <c r="AX1080" s="71"/>
      <c r="AY1080" s="71"/>
      <c r="AZ1080" s="71"/>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c r="CS1080" s="71"/>
      <c r="CT1080" s="71"/>
      <c r="CU1080" s="71"/>
      <c r="CV1080" s="71"/>
      <c r="CW1080" s="71"/>
      <c r="CX1080" s="71"/>
      <c r="CY1080" s="71"/>
      <c r="CZ1080" s="71"/>
      <c r="DA1080" s="71"/>
      <c r="DB1080" s="71"/>
      <c r="DC1080" s="71"/>
      <c r="DD1080" s="71"/>
      <c r="DE1080" s="71"/>
      <c r="DF1080" s="71"/>
      <c r="DG1080" s="71"/>
      <c r="DH1080" s="71"/>
      <c r="DI1080" s="71"/>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1"/>
      <c r="EI1080" s="71"/>
      <c r="EJ1080" s="71"/>
      <c r="EK1080" s="71"/>
      <c r="EL1080" s="71"/>
      <c r="EM1080" s="71"/>
      <c r="EN1080" s="71"/>
      <c r="EO1080" s="71"/>
      <c r="EP1080" s="71"/>
      <c r="EQ1080" s="71"/>
      <c r="ER1080" s="71"/>
      <c r="ES1080" s="71"/>
      <c r="ET1080" s="71"/>
      <c r="EU1080" s="71"/>
      <c r="EV1080" s="71"/>
      <c r="EW1080" s="71"/>
      <c r="EX1080" s="71"/>
      <c r="EY1080" s="71"/>
      <c r="EZ1080" s="71"/>
      <c r="FA1080" s="71"/>
      <c r="FB1080" s="71"/>
      <c r="FC1080" s="71"/>
      <c r="FD1080" s="71"/>
      <c r="FE1080" s="71"/>
      <c r="FF1080" s="71"/>
      <c r="FG1080" s="71"/>
      <c r="FH1080" s="71"/>
      <c r="FI1080" s="71"/>
      <c r="FJ1080" s="71"/>
      <c r="FK1080" s="71"/>
      <c r="FL1080" s="71"/>
    </row>
    <row r="1081" spans="9:168" x14ac:dyDescent="0.2">
      <c r="I1081" s="71"/>
      <c r="J1081" s="71"/>
      <c r="K1081" s="71"/>
      <c r="L1081" s="71"/>
      <c r="M1081" s="71"/>
      <c r="N1081" s="71"/>
      <c r="O1081" s="71"/>
      <c r="P1081" s="71"/>
      <c r="Q1081" s="71"/>
      <c r="R1081" s="71"/>
      <c r="S1081" s="71"/>
      <c r="T1081" s="71"/>
      <c r="U1081" s="71"/>
      <c r="V1081" s="71"/>
      <c r="W1081" s="71"/>
      <c r="X1081" s="71"/>
      <c r="Y1081" s="71"/>
      <c r="Z1081" s="71"/>
      <c r="AA1081" s="71"/>
      <c r="AB1081" s="71"/>
      <c r="AC1081" s="71"/>
      <c r="AD1081" s="71"/>
      <c r="AE1081" s="71"/>
      <c r="AF1081" s="98"/>
      <c r="AG1081" s="71"/>
      <c r="AH1081" s="71"/>
      <c r="AI1081" s="71"/>
      <c r="AJ1081" s="71"/>
      <c r="AK1081" s="71"/>
      <c r="AL1081" s="98"/>
      <c r="AM1081" s="71"/>
      <c r="AN1081" s="71"/>
      <c r="AO1081" s="71"/>
      <c r="AP1081" s="71"/>
      <c r="AQ1081" s="71"/>
      <c r="AR1081" s="71"/>
      <c r="AS1081" s="71"/>
      <c r="AT1081" s="71"/>
      <c r="AU1081" s="71"/>
      <c r="AV1081" s="71"/>
      <c r="AW1081" s="71"/>
      <c r="AX1081" s="71"/>
      <c r="AY1081" s="71"/>
      <c r="AZ1081" s="71"/>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c r="CS1081" s="71"/>
      <c r="CT1081" s="71"/>
      <c r="CU1081" s="71"/>
      <c r="CV1081" s="71"/>
      <c r="CW1081" s="71"/>
      <c r="CX1081" s="71"/>
      <c r="CY1081" s="71"/>
      <c r="CZ1081" s="71"/>
      <c r="DA1081" s="71"/>
      <c r="DB1081" s="71"/>
      <c r="DC1081" s="71"/>
      <c r="DD1081" s="71"/>
      <c r="DE1081" s="71"/>
      <c r="DF1081" s="71"/>
      <c r="DG1081" s="71"/>
      <c r="DH1081" s="71"/>
      <c r="DI1081" s="71"/>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1"/>
      <c r="EI1081" s="71"/>
      <c r="EJ1081" s="71"/>
      <c r="EK1081" s="71"/>
      <c r="EL1081" s="71"/>
      <c r="EM1081" s="71"/>
      <c r="EN1081" s="71"/>
      <c r="EO1081" s="71"/>
      <c r="EP1081" s="71"/>
      <c r="EQ1081" s="71"/>
      <c r="ER1081" s="71"/>
      <c r="ES1081" s="71"/>
      <c r="ET1081" s="71"/>
      <c r="EU1081" s="71"/>
      <c r="EV1081" s="71"/>
      <c r="EW1081" s="71"/>
      <c r="EX1081" s="71"/>
      <c r="EY1081" s="71"/>
      <c r="EZ1081" s="71"/>
      <c r="FA1081" s="71"/>
      <c r="FB1081" s="71"/>
      <c r="FC1081" s="71"/>
      <c r="FD1081" s="71"/>
      <c r="FE1081" s="71"/>
      <c r="FF1081" s="71"/>
      <c r="FG1081" s="71"/>
      <c r="FH1081" s="71"/>
      <c r="FI1081" s="71"/>
      <c r="FJ1081" s="71"/>
      <c r="FK1081" s="71"/>
      <c r="FL1081" s="71"/>
    </row>
    <row r="1082" spans="9:168" x14ac:dyDescent="0.2">
      <c r="I1082" s="71"/>
      <c r="J1082" s="71"/>
      <c r="K1082" s="71"/>
      <c r="L1082" s="71"/>
      <c r="M1082" s="71"/>
      <c r="N1082" s="71"/>
      <c r="O1082" s="71"/>
      <c r="P1082" s="71"/>
      <c r="Q1082" s="71"/>
      <c r="R1082" s="71"/>
      <c r="S1082" s="71"/>
      <c r="T1082" s="71"/>
      <c r="U1082" s="71"/>
      <c r="V1082" s="71"/>
      <c r="W1082" s="71"/>
      <c r="X1082" s="71"/>
      <c r="Y1082" s="71"/>
      <c r="Z1082" s="71"/>
      <c r="AA1082" s="71"/>
      <c r="AB1082" s="71"/>
      <c r="AC1082" s="71"/>
      <c r="AD1082" s="71"/>
      <c r="AE1082" s="71"/>
      <c r="AF1082" s="98"/>
      <c r="AG1082" s="71"/>
      <c r="AH1082" s="71"/>
      <c r="AI1082" s="71"/>
      <c r="AJ1082" s="71"/>
      <c r="AK1082" s="71"/>
      <c r="AL1082" s="98"/>
      <c r="AM1082" s="71"/>
      <c r="AN1082" s="71"/>
      <c r="AO1082" s="71"/>
      <c r="AP1082" s="71"/>
      <c r="AQ1082" s="71"/>
      <c r="AR1082" s="71"/>
      <c r="AS1082" s="71"/>
      <c r="AT1082" s="71"/>
      <c r="AU1082" s="71"/>
      <c r="AV1082" s="71"/>
      <c r="AW1082" s="71"/>
      <c r="AX1082" s="71"/>
      <c r="AY1082" s="71"/>
      <c r="AZ1082" s="71"/>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c r="CS1082" s="71"/>
      <c r="CT1082" s="71"/>
      <c r="CU1082" s="71"/>
      <c r="CV1082" s="71"/>
      <c r="CW1082" s="71"/>
      <c r="CX1082" s="71"/>
      <c r="CY1082" s="71"/>
      <c r="CZ1082" s="71"/>
      <c r="DA1082" s="71"/>
      <c r="DB1082" s="71"/>
      <c r="DC1082" s="71"/>
      <c r="DD1082" s="71"/>
      <c r="DE1082" s="71"/>
      <c r="DF1082" s="71"/>
      <c r="DG1082" s="71"/>
      <c r="DH1082" s="71"/>
      <c r="DI1082" s="71"/>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1"/>
      <c r="EI1082" s="71"/>
      <c r="EJ1082" s="71"/>
      <c r="EK1082" s="71"/>
      <c r="EL1082" s="71"/>
      <c r="EM1082" s="71"/>
      <c r="EN1082" s="71"/>
      <c r="EO1082" s="71"/>
      <c r="EP1082" s="71"/>
      <c r="EQ1082" s="71"/>
      <c r="ER1082" s="71"/>
      <c r="ES1082" s="71"/>
      <c r="ET1082" s="71"/>
      <c r="EU1082" s="71"/>
      <c r="EV1082" s="71"/>
      <c r="EW1082" s="71"/>
      <c r="EX1082" s="71"/>
      <c r="EY1082" s="71"/>
      <c r="EZ1082" s="71"/>
      <c r="FA1082" s="71"/>
      <c r="FB1082" s="71"/>
      <c r="FC1082" s="71"/>
      <c r="FD1082" s="71"/>
      <c r="FE1082" s="71"/>
      <c r="FF1082" s="71"/>
      <c r="FG1082" s="71"/>
      <c r="FH1082" s="71"/>
      <c r="FI1082" s="71"/>
      <c r="FJ1082" s="71"/>
      <c r="FK1082" s="71"/>
      <c r="FL1082" s="71"/>
    </row>
    <row r="1083" spans="9:168" x14ac:dyDescent="0.2">
      <c r="I1083" s="71"/>
      <c r="J1083" s="71"/>
      <c r="K1083" s="71"/>
      <c r="L1083" s="71"/>
      <c r="M1083" s="71"/>
      <c r="N1083" s="71"/>
      <c r="O1083" s="71"/>
      <c r="P1083" s="71"/>
      <c r="Q1083" s="71"/>
      <c r="R1083" s="71"/>
      <c r="S1083" s="71"/>
      <c r="T1083" s="71"/>
      <c r="U1083" s="71"/>
      <c r="V1083" s="71"/>
      <c r="W1083" s="71"/>
      <c r="X1083" s="71"/>
      <c r="Y1083" s="71"/>
      <c r="Z1083" s="71"/>
      <c r="AA1083" s="71"/>
      <c r="AB1083" s="71"/>
      <c r="AC1083" s="71"/>
      <c r="AD1083" s="71"/>
      <c r="AE1083" s="71"/>
      <c r="AF1083" s="98"/>
      <c r="AG1083" s="71"/>
      <c r="AH1083" s="71"/>
      <c r="AI1083" s="71"/>
      <c r="AJ1083" s="71"/>
      <c r="AK1083" s="71"/>
      <c r="AL1083" s="98"/>
      <c r="AM1083" s="71"/>
      <c r="AN1083" s="71"/>
      <c r="AO1083" s="71"/>
      <c r="AP1083" s="71"/>
      <c r="AQ1083" s="71"/>
      <c r="AR1083" s="71"/>
      <c r="AS1083" s="71"/>
      <c r="AT1083" s="71"/>
      <c r="AU1083" s="71"/>
      <c r="AV1083" s="71"/>
      <c r="AW1083" s="71"/>
      <c r="AX1083" s="71"/>
      <c r="AY1083" s="71"/>
      <c r="AZ1083" s="71"/>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c r="CS1083" s="71"/>
      <c r="CT1083" s="71"/>
      <c r="CU1083" s="71"/>
      <c r="CV1083" s="71"/>
      <c r="CW1083" s="71"/>
      <c r="CX1083" s="71"/>
      <c r="CY1083" s="71"/>
      <c r="CZ1083" s="71"/>
      <c r="DA1083" s="71"/>
      <c r="DB1083" s="71"/>
      <c r="DC1083" s="71"/>
      <c r="DD1083" s="71"/>
      <c r="DE1083" s="71"/>
      <c r="DF1083" s="71"/>
      <c r="DG1083" s="71"/>
      <c r="DH1083" s="71"/>
      <c r="DI1083" s="71"/>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1"/>
      <c r="EI1083" s="71"/>
      <c r="EJ1083" s="71"/>
      <c r="EK1083" s="71"/>
      <c r="EL1083" s="71"/>
      <c r="EM1083" s="71"/>
      <c r="EN1083" s="71"/>
      <c r="EO1083" s="71"/>
      <c r="EP1083" s="71"/>
      <c r="EQ1083" s="71"/>
      <c r="ER1083" s="71"/>
      <c r="ES1083" s="71"/>
      <c r="ET1083" s="71"/>
      <c r="EU1083" s="71"/>
      <c r="EV1083" s="71"/>
      <c r="EW1083" s="71"/>
      <c r="EX1083" s="71"/>
      <c r="EY1083" s="71"/>
      <c r="EZ1083" s="71"/>
      <c r="FA1083" s="71"/>
      <c r="FB1083" s="71"/>
      <c r="FC1083" s="71"/>
      <c r="FD1083" s="71"/>
      <c r="FE1083" s="71"/>
      <c r="FF1083" s="71"/>
      <c r="FG1083" s="71"/>
      <c r="FH1083" s="71"/>
      <c r="FI1083" s="71"/>
      <c r="FJ1083" s="71"/>
      <c r="FK1083" s="71"/>
      <c r="FL1083" s="71"/>
    </row>
    <row r="1084" spans="9:168" x14ac:dyDescent="0.2">
      <c r="I1084" s="71"/>
      <c r="J1084" s="71"/>
      <c r="K1084" s="71"/>
      <c r="L1084" s="71"/>
      <c r="M1084" s="71"/>
      <c r="N1084" s="71"/>
      <c r="O1084" s="71"/>
      <c r="P1084" s="71"/>
      <c r="Q1084" s="71"/>
      <c r="R1084" s="71"/>
      <c r="S1084" s="71"/>
      <c r="T1084" s="71"/>
      <c r="U1084" s="71"/>
      <c r="V1084" s="71"/>
      <c r="W1084" s="71"/>
      <c r="X1084" s="71"/>
      <c r="Y1084" s="71"/>
      <c r="Z1084" s="71"/>
      <c r="AA1084" s="71"/>
      <c r="AB1084" s="71"/>
      <c r="AC1084" s="71"/>
      <c r="AD1084" s="71"/>
      <c r="AE1084" s="71"/>
      <c r="AF1084" s="98"/>
      <c r="AG1084" s="71"/>
      <c r="AH1084" s="71"/>
      <c r="AI1084" s="71"/>
      <c r="AJ1084" s="71"/>
      <c r="AK1084" s="71"/>
      <c r="AL1084" s="98"/>
      <c r="AM1084" s="71"/>
      <c r="AN1084" s="71"/>
      <c r="AO1084" s="71"/>
      <c r="AP1084" s="71"/>
      <c r="AQ1084" s="71"/>
      <c r="AR1084" s="71"/>
      <c r="AS1084" s="71"/>
      <c r="AT1084" s="71"/>
      <c r="AU1084" s="71"/>
      <c r="AV1084" s="71"/>
      <c r="AW1084" s="71"/>
      <c r="AX1084" s="71"/>
      <c r="AY1084" s="71"/>
      <c r="AZ1084" s="71"/>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c r="CS1084" s="71"/>
      <c r="CT1084" s="71"/>
      <c r="CU1084" s="71"/>
      <c r="CV1084" s="71"/>
      <c r="CW1084" s="71"/>
      <c r="CX1084" s="71"/>
      <c r="CY1084" s="71"/>
      <c r="CZ1084" s="71"/>
      <c r="DA1084" s="71"/>
      <c r="DB1084" s="71"/>
      <c r="DC1084" s="71"/>
      <c r="DD1084" s="71"/>
      <c r="DE1084" s="71"/>
      <c r="DF1084" s="71"/>
      <c r="DG1084" s="71"/>
      <c r="DH1084" s="71"/>
      <c r="DI1084" s="71"/>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1"/>
      <c r="EI1084" s="71"/>
      <c r="EJ1084" s="71"/>
      <c r="EK1084" s="71"/>
      <c r="EL1084" s="71"/>
      <c r="EM1084" s="71"/>
      <c r="EN1084" s="71"/>
      <c r="EO1084" s="71"/>
      <c r="EP1084" s="71"/>
      <c r="EQ1084" s="71"/>
      <c r="ER1084" s="71"/>
      <c r="ES1084" s="71"/>
      <c r="ET1084" s="71"/>
      <c r="EU1084" s="71"/>
      <c r="EV1084" s="71"/>
      <c r="EW1084" s="71"/>
      <c r="EX1084" s="71"/>
      <c r="EY1084" s="71"/>
      <c r="EZ1084" s="71"/>
      <c r="FA1084" s="71"/>
      <c r="FB1084" s="71"/>
      <c r="FC1084" s="71"/>
      <c r="FD1084" s="71"/>
      <c r="FE1084" s="71"/>
      <c r="FF1084" s="71"/>
      <c r="FG1084" s="71"/>
      <c r="FH1084" s="71"/>
      <c r="FI1084" s="71"/>
      <c r="FJ1084" s="71"/>
      <c r="FK1084" s="71"/>
      <c r="FL1084" s="71"/>
    </row>
    <row r="1085" spans="9:168" x14ac:dyDescent="0.2">
      <c r="I1085" s="71"/>
      <c r="J1085" s="71"/>
      <c r="K1085" s="71"/>
      <c r="L1085" s="71"/>
      <c r="M1085" s="71"/>
      <c r="N1085" s="71"/>
      <c r="O1085" s="71"/>
      <c r="P1085" s="71"/>
      <c r="Q1085" s="71"/>
      <c r="R1085" s="71"/>
      <c r="S1085" s="71"/>
      <c r="T1085" s="71"/>
      <c r="U1085" s="71"/>
      <c r="V1085" s="71"/>
      <c r="W1085" s="71"/>
      <c r="X1085" s="71"/>
      <c r="Y1085" s="71"/>
      <c r="Z1085" s="71"/>
      <c r="AA1085" s="71"/>
      <c r="AB1085" s="71"/>
      <c r="AC1085" s="71"/>
      <c r="AD1085" s="71"/>
      <c r="AE1085" s="71"/>
      <c r="AF1085" s="98"/>
      <c r="AG1085" s="71"/>
      <c r="AH1085" s="71"/>
      <c r="AI1085" s="71"/>
      <c r="AJ1085" s="71"/>
      <c r="AK1085" s="71"/>
      <c r="AL1085" s="98"/>
      <c r="AM1085" s="71"/>
      <c r="AN1085" s="71"/>
      <c r="AO1085" s="71"/>
      <c r="AP1085" s="71"/>
      <c r="AQ1085" s="71"/>
      <c r="AR1085" s="71"/>
      <c r="AS1085" s="71"/>
      <c r="AT1085" s="71"/>
      <c r="AU1085" s="71"/>
      <c r="AV1085" s="71"/>
      <c r="AW1085" s="71"/>
      <c r="AX1085" s="71"/>
      <c r="AY1085" s="71"/>
      <c r="AZ1085" s="71"/>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c r="CS1085" s="71"/>
      <c r="CT1085" s="71"/>
      <c r="CU1085" s="71"/>
      <c r="CV1085" s="71"/>
      <c r="CW1085" s="71"/>
      <c r="CX1085" s="71"/>
      <c r="CY1085" s="71"/>
      <c r="CZ1085" s="71"/>
      <c r="DA1085" s="71"/>
      <c r="DB1085" s="71"/>
      <c r="DC1085" s="71"/>
      <c r="DD1085" s="71"/>
      <c r="DE1085" s="71"/>
      <c r="DF1085" s="71"/>
      <c r="DG1085" s="71"/>
      <c r="DH1085" s="71"/>
      <c r="DI1085" s="71"/>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1"/>
      <c r="EI1085" s="71"/>
      <c r="EJ1085" s="71"/>
      <c r="EK1085" s="71"/>
      <c r="EL1085" s="71"/>
      <c r="EM1085" s="71"/>
      <c r="EN1085" s="71"/>
      <c r="EO1085" s="71"/>
      <c r="EP1085" s="71"/>
      <c r="EQ1085" s="71"/>
      <c r="ER1085" s="71"/>
      <c r="ES1085" s="71"/>
      <c r="ET1085" s="71"/>
      <c r="EU1085" s="71"/>
      <c r="EV1085" s="71"/>
      <c r="EW1085" s="71"/>
      <c r="EX1085" s="71"/>
      <c r="EY1085" s="71"/>
      <c r="EZ1085" s="71"/>
      <c r="FA1085" s="71"/>
      <c r="FB1085" s="71"/>
      <c r="FC1085" s="71"/>
      <c r="FD1085" s="71"/>
      <c r="FE1085" s="71"/>
      <c r="FF1085" s="71"/>
      <c r="FG1085" s="71"/>
      <c r="FH1085" s="71"/>
      <c r="FI1085" s="71"/>
      <c r="FJ1085" s="71"/>
      <c r="FK1085" s="71"/>
      <c r="FL1085" s="71"/>
    </row>
    <row r="1086" spans="9:168" x14ac:dyDescent="0.2">
      <c r="I1086" s="71"/>
      <c r="J1086" s="71"/>
      <c r="K1086" s="71"/>
      <c r="L1086" s="71"/>
      <c r="M1086" s="71"/>
      <c r="N1086" s="71"/>
      <c r="O1086" s="71"/>
      <c r="P1086" s="71"/>
      <c r="Q1086" s="71"/>
      <c r="R1086" s="71"/>
      <c r="S1086" s="71"/>
      <c r="T1086" s="71"/>
      <c r="U1086" s="71"/>
      <c r="V1086" s="71"/>
      <c r="W1086" s="71"/>
      <c r="X1086" s="71"/>
      <c r="Y1086" s="71"/>
      <c r="Z1086" s="71"/>
      <c r="AA1086" s="71"/>
      <c r="AB1086" s="71"/>
      <c r="AC1086" s="71"/>
      <c r="AD1086" s="71"/>
      <c r="AE1086" s="71"/>
      <c r="AF1086" s="98"/>
      <c r="AG1086" s="71"/>
      <c r="AH1086" s="71"/>
      <c r="AI1086" s="71"/>
      <c r="AJ1086" s="71"/>
      <c r="AK1086" s="71"/>
      <c r="AL1086" s="98"/>
      <c r="AM1086" s="71"/>
      <c r="AN1086" s="71"/>
      <c r="AO1086" s="71"/>
      <c r="AP1086" s="71"/>
      <c r="AQ1086" s="71"/>
      <c r="AR1086" s="71"/>
      <c r="AS1086" s="71"/>
      <c r="AT1086" s="71"/>
      <c r="AU1086" s="71"/>
      <c r="AV1086" s="71"/>
      <c r="AW1086" s="71"/>
      <c r="AX1086" s="71"/>
      <c r="AY1086" s="71"/>
      <c r="AZ1086" s="71"/>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c r="CS1086" s="71"/>
      <c r="CT1086" s="71"/>
      <c r="CU1086" s="71"/>
      <c r="CV1086" s="71"/>
      <c r="CW1086" s="71"/>
      <c r="CX1086" s="71"/>
      <c r="CY1086" s="71"/>
      <c r="CZ1086" s="71"/>
      <c r="DA1086" s="71"/>
      <c r="DB1086" s="71"/>
      <c r="DC1086" s="71"/>
      <c r="DD1086" s="71"/>
      <c r="DE1086" s="71"/>
      <c r="DF1086" s="71"/>
      <c r="DG1086" s="71"/>
      <c r="DH1086" s="71"/>
      <c r="DI1086" s="71"/>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1"/>
      <c r="EI1086" s="71"/>
      <c r="EJ1086" s="71"/>
      <c r="EK1086" s="71"/>
      <c r="EL1086" s="71"/>
      <c r="EM1086" s="71"/>
      <c r="EN1086" s="71"/>
      <c r="EO1086" s="71"/>
      <c r="EP1086" s="71"/>
      <c r="EQ1086" s="71"/>
      <c r="ER1086" s="71"/>
      <c r="ES1086" s="71"/>
      <c r="ET1086" s="71"/>
      <c r="EU1086" s="71"/>
      <c r="EV1086" s="71"/>
      <c r="EW1086" s="71"/>
      <c r="EX1086" s="71"/>
      <c r="EY1086" s="71"/>
      <c r="EZ1086" s="71"/>
      <c r="FA1086" s="71"/>
      <c r="FB1086" s="71"/>
      <c r="FC1086" s="71"/>
      <c r="FD1086" s="71"/>
      <c r="FE1086" s="71"/>
      <c r="FF1086" s="71"/>
      <c r="FG1086" s="71"/>
      <c r="FH1086" s="71"/>
      <c r="FI1086" s="71"/>
      <c r="FJ1086" s="71"/>
      <c r="FK1086" s="71"/>
      <c r="FL1086" s="71"/>
    </row>
    <row r="1087" spans="9:168" x14ac:dyDescent="0.2">
      <c r="I1087" s="71"/>
      <c r="J1087" s="71"/>
      <c r="K1087" s="71"/>
      <c r="L1087" s="71"/>
      <c r="M1087" s="71"/>
      <c r="N1087" s="71"/>
      <c r="O1087" s="71"/>
      <c r="P1087" s="71"/>
      <c r="Q1087" s="71"/>
      <c r="R1087" s="71"/>
      <c r="S1087" s="71"/>
      <c r="T1087" s="71"/>
      <c r="U1087" s="71"/>
      <c r="V1087" s="71"/>
      <c r="W1087" s="71"/>
      <c r="X1087" s="71"/>
      <c r="Y1087" s="71"/>
      <c r="Z1087" s="71"/>
      <c r="AA1087" s="71"/>
      <c r="AB1087" s="71"/>
      <c r="AC1087" s="71"/>
      <c r="AD1087" s="71"/>
      <c r="AE1087" s="71"/>
      <c r="AF1087" s="98"/>
      <c r="AG1087" s="71"/>
      <c r="AH1087" s="71"/>
      <c r="AI1087" s="71"/>
      <c r="AJ1087" s="71"/>
      <c r="AK1087" s="71"/>
      <c r="AL1087" s="98"/>
      <c r="AM1087" s="71"/>
      <c r="AN1087" s="71"/>
      <c r="AO1087" s="71"/>
      <c r="AP1087" s="71"/>
      <c r="AQ1087" s="71"/>
      <c r="AR1087" s="71"/>
      <c r="AS1087" s="71"/>
      <c r="AT1087" s="71"/>
      <c r="AU1087" s="71"/>
      <c r="AV1087" s="71"/>
      <c r="AW1087" s="71"/>
      <c r="AX1087" s="71"/>
      <c r="AY1087" s="71"/>
      <c r="AZ1087" s="71"/>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c r="CS1087" s="71"/>
      <c r="CT1087" s="71"/>
      <c r="CU1087" s="71"/>
      <c r="CV1087" s="71"/>
      <c r="CW1087" s="71"/>
      <c r="CX1087" s="71"/>
      <c r="CY1087" s="71"/>
      <c r="CZ1087" s="71"/>
      <c r="DA1087" s="71"/>
      <c r="DB1087" s="71"/>
      <c r="DC1087" s="71"/>
      <c r="DD1087" s="71"/>
      <c r="DE1087" s="71"/>
      <c r="DF1087" s="71"/>
      <c r="DG1087" s="71"/>
      <c r="DH1087" s="71"/>
      <c r="DI1087" s="71"/>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1"/>
      <c r="EI1087" s="71"/>
      <c r="EJ1087" s="71"/>
      <c r="EK1087" s="71"/>
      <c r="EL1087" s="71"/>
      <c r="EM1087" s="71"/>
      <c r="EN1087" s="71"/>
      <c r="EO1087" s="71"/>
      <c r="EP1087" s="71"/>
      <c r="EQ1087" s="71"/>
      <c r="ER1087" s="71"/>
      <c r="ES1087" s="71"/>
      <c r="ET1087" s="71"/>
      <c r="EU1087" s="71"/>
      <c r="EV1087" s="71"/>
      <c r="EW1087" s="71"/>
      <c r="EX1087" s="71"/>
      <c r="EY1087" s="71"/>
      <c r="EZ1087" s="71"/>
      <c r="FA1087" s="71"/>
      <c r="FB1087" s="71"/>
      <c r="FC1087" s="71"/>
      <c r="FD1087" s="71"/>
      <c r="FE1087" s="71"/>
      <c r="FF1087" s="71"/>
      <c r="FG1087" s="71"/>
      <c r="FH1087" s="71"/>
      <c r="FI1087" s="71"/>
      <c r="FJ1087" s="71"/>
      <c r="FK1087" s="71"/>
      <c r="FL1087" s="71"/>
    </row>
    <row r="1088" spans="9:168" x14ac:dyDescent="0.2">
      <c r="I1088" s="71"/>
      <c r="J1088" s="71"/>
      <c r="K1088" s="71"/>
      <c r="L1088" s="71"/>
      <c r="M1088" s="71"/>
      <c r="N1088" s="71"/>
      <c r="O1088" s="71"/>
      <c r="P1088" s="71"/>
      <c r="Q1088" s="71"/>
      <c r="R1088" s="71"/>
      <c r="S1088" s="71"/>
      <c r="T1088" s="71"/>
      <c r="U1088" s="71"/>
      <c r="V1088" s="71"/>
      <c r="W1088" s="71"/>
      <c r="X1088" s="71"/>
      <c r="Y1088" s="71"/>
      <c r="Z1088" s="71"/>
      <c r="AA1088" s="71"/>
      <c r="AB1088" s="71"/>
      <c r="AC1088" s="71"/>
      <c r="AD1088" s="71"/>
      <c r="AE1088" s="71"/>
      <c r="AF1088" s="98"/>
      <c r="AG1088" s="71"/>
      <c r="AH1088" s="71"/>
      <c r="AI1088" s="71"/>
      <c r="AJ1088" s="71"/>
      <c r="AK1088" s="71"/>
      <c r="AL1088" s="98"/>
      <c r="AM1088" s="71"/>
      <c r="AN1088" s="71"/>
      <c r="AO1088" s="71"/>
      <c r="AP1088" s="71"/>
      <c r="AQ1088" s="71"/>
      <c r="AR1088" s="71"/>
      <c r="AS1088" s="71"/>
      <c r="AT1088" s="71"/>
      <c r="AU1088" s="71"/>
      <c r="AV1088" s="71"/>
      <c r="AW1088" s="71"/>
      <c r="AX1088" s="71"/>
      <c r="AY1088" s="71"/>
      <c r="AZ1088" s="71"/>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c r="CS1088" s="71"/>
      <c r="CT1088" s="71"/>
      <c r="CU1088" s="71"/>
      <c r="CV1088" s="71"/>
      <c r="CW1088" s="71"/>
      <c r="CX1088" s="71"/>
      <c r="CY1088" s="71"/>
      <c r="CZ1088" s="71"/>
      <c r="DA1088" s="71"/>
      <c r="DB1088" s="71"/>
      <c r="DC1088" s="71"/>
      <c r="DD1088" s="71"/>
      <c r="DE1088" s="71"/>
      <c r="DF1088" s="71"/>
      <c r="DG1088" s="71"/>
      <c r="DH1088" s="71"/>
      <c r="DI1088" s="71"/>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1"/>
      <c r="EI1088" s="71"/>
      <c r="EJ1088" s="71"/>
      <c r="EK1088" s="71"/>
      <c r="EL1088" s="71"/>
      <c r="EM1088" s="71"/>
      <c r="EN1088" s="71"/>
      <c r="EO1088" s="71"/>
      <c r="EP1088" s="71"/>
      <c r="EQ1088" s="71"/>
      <c r="ER1088" s="71"/>
      <c r="ES1088" s="71"/>
      <c r="ET1088" s="71"/>
      <c r="EU1088" s="71"/>
      <c r="EV1088" s="71"/>
      <c r="EW1088" s="71"/>
      <c r="EX1088" s="71"/>
      <c r="EY1088" s="71"/>
      <c r="EZ1088" s="71"/>
      <c r="FA1088" s="71"/>
      <c r="FB1088" s="71"/>
      <c r="FC1088" s="71"/>
      <c r="FD1088" s="71"/>
      <c r="FE1088" s="71"/>
      <c r="FF1088" s="71"/>
      <c r="FG1088" s="71"/>
      <c r="FH1088" s="71"/>
      <c r="FI1088" s="71"/>
      <c r="FJ1088" s="71"/>
      <c r="FK1088" s="71"/>
      <c r="FL1088" s="71"/>
    </row>
    <row r="1089" spans="9:168" x14ac:dyDescent="0.2">
      <c r="I1089" s="71"/>
      <c r="J1089" s="71"/>
      <c r="K1089" s="71"/>
      <c r="L1089" s="71"/>
      <c r="M1089" s="71"/>
      <c r="N1089" s="71"/>
      <c r="O1089" s="71"/>
      <c r="P1089" s="71"/>
      <c r="Q1089" s="71"/>
      <c r="R1089" s="71"/>
      <c r="S1089" s="71"/>
      <c r="T1089" s="71"/>
      <c r="U1089" s="71"/>
      <c r="V1089" s="71"/>
      <c r="W1089" s="71"/>
      <c r="X1089" s="71"/>
      <c r="Y1089" s="71"/>
      <c r="Z1089" s="71"/>
      <c r="AA1089" s="71"/>
      <c r="AB1089" s="71"/>
      <c r="AC1089" s="71"/>
      <c r="AD1089" s="71"/>
      <c r="AE1089" s="71"/>
      <c r="AF1089" s="98"/>
      <c r="AG1089" s="71"/>
      <c r="AH1089" s="71"/>
      <c r="AI1089" s="71"/>
      <c r="AJ1089" s="71"/>
      <c r="AK1089" s="71"/>
      <c r="AL1089" s="98"/>
      <c r="AM1089" s="71"/>
      <c r="AN1089" s="71"/>
      <c r="AO1089" s="71"/>
      <c r="AP1089" s="71"/>
      <c r="AQ1089" s="71"/>
      <c r="AR1089" s="71"/>
      <c r="AS1089" s="71"/>
      <c r="AT1089" s="71"/>
      <c r="AU1089" s="71"/>
      <c r="AV1089" s="71"/>
      <c r="AW1089" s="71"/>
      <c r="AX1089" s="71"/>
      <c r="AY1089" s="71"/>
      <c r="AZ1089" s="71"/>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c r="CS1089" s="71"/>
      <c r="CT1089" s="71"/>
      <c r="CU1089" s="71"/>
      <c r="CV1089" s="71"/>
      <c r="CW1089" s="71"/>
      <c r="CX1089" s="71"/>
      <c r="CY1089" s="71"/>
      <c r="CZ1089" s="71"/>
      <c r="DA1089" s="71"/>
      <c r="DB1089" s="71"/>
      <c r="DC1089" s="71"/>
      <c r="DD1089" s="71"/>
      <c r="DE1089" s="71"/>
      <c r="DF1089" s="71"/>
      <c r="DG1089" s="71"/>
      <c r="DH1089" s="71"/>
      <c r="DI1089" s="71"/>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1"/>
      <c r="EI1089" s="71"/>
      <c r="EJ1089" s="71"/>
      <c r="EK1089" s="71"/>
      <c r="EL1089" s="71"/>
      <c r="EM1089" s="71"/>
      <c r="EN1089" s="71"/>
      <c r="EO1089" s="71"/>
      <c r="EP1089" s="71"/>
      <c r="EQ1089" s="71"/>
      <c r="ER1089" s="71"/>
      <c r="ES1089" s="71"/>
      <c r="ET1089" s="71"/>
      <c r="EU1089" s="71"/>
      <c r="EV1089" s="71"/>
      <c r="EW1089" s="71"/>
      <c r="EX1089" s="71"/>
      <c r="EY1089" s="71"/>
      <c r="EZ1089" s="71"/>
      <c r="FA1089" s="71"/>
      <c r="FB1089" s="71"/>
      <c r="FC1089" s="71"/>
      <c r="FD1089" s="71"/>
      <c r="FE1089" s="71"/>
      <c r="FF1089" s="71"/>
      <c r="FG1089" s="71"/>
      <c r="FH1089" s="71"/>
      <c r="FI1089" s="71"/>
      <c r="FJ1089" s="71"/>
      <c r="FK1089" s="71"/>
      <c r="FL1089" s="71"/>
    </row>
    <row r="1090" spans="9:168" x14ac:dyDescent="0.2">
      <c r="I1090" s="71"/>
      <c r="J1090" s="71"/>
      <c r="K1090" s="71"/>
      <c r="L1090" s="71"/>
      <c r="M1090" s="71"/>
      <c r="N1090" s="71"/>
      <c r="O1090" s="71"/>
      <c r="P1090" s="71"/>
      <c r="Q1090" s="71"/>
      <c r="R1090" s="71"/>
      <c r="S1090" s="71"/>
      <c r="T1090" s="71"/>
      <c r="U1090" s="71"/>
      <c r="V1090" s="71"/>
      <c r="W1090" s="71"/>
      <c r="X1090" s="71"/>
      <c r="Y1090" s="71"/>
      <c r="Z1090" s="71"/>
      <c r="AA1090" s="71"/>
      <c r="AB1090" s="71"/>
      <c r="AC1090" s="71"/>
      <c r="AD1090" s="71"/>
      <c r="AE1090" s="71"/>
      <c r="AF1090" s="98"/>
      <c r="AG1090" s="71"/>
      <c r="AH1090" s="71"/>
      <c r="AI1090" s="71"/>
      <c r="AJ1090" s="71"/>
      <c r="AK1090" s="71"/>
      <c r="AL1090" s="98"/>
      <c r="AM1090" s="71"/>
      <c r="AN1090" s="71"/>
      <c r="AO1090" s="71"/>
      <c r="AP1090" s="71"/>
      <c r="AQ1090" s="71"/>
      <c r="AR1090" s="71"/>
      <c r="AS1090" s="71"/>
      <c r="AT1090" s="71"/>
      <c r="AU1090" s="71"/>
      <c r="AV1090" s="71"/>
      <c r="AW1090" s="71"/>
      <c r="AX1090" s="71"/>
      <c r="AY1090" s="71"/>
      <c r="AZ1090" s="71"/>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c r="CS1090" s="71"/>
      <c r="CT1090" s="71"/>
      <c r="CU1090" s="71"/>
      <c r="CV1090" s="71"/>
      <c r="CW1090" s="71"/>
      <c r="CX1090" s="71"/>
      <c r="CY1090" s="71"/>
      <c r="CZ1090" s="71"/>
      <c r="DA1090" s="71"/>
      <c r="DB1090" s="71"/>
      <c r="DC1090" s="71"/>
      <c r="DD1090" s="71"/>
      <c r="DE1090" s="71"/>
      <c r="DF1090" s="71"/>
      <c r="DG1090" s="71"/>
      <c r="DH1090" s="71"/>
      <c r="DI1090" s="71"/>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1"/>
      <c r="EI1090" s="71"/>
      <c r="EJ1090" s="71"/>
      <c r="EK1090" s="71"/>
      <c r="EL1090" s="71"/>
      <c r="EM1090" s="71"/>
      <c r="EN1090" s="71"/>
      <c r="EO1090" s="71"/>
      <c r="EP1090" s="71"/>
      <c r="EQ1090" s="71"/>
      <c r="ER1090" s="71"/>
      <c r="ES1090" s="71"/>
      <c r="ET1090" s="71"/>
      <c r="EU1090" s="71"/>
      <c r="EV1090" s="71"/>
      <c r="EW1090" s="71"/>
      <c r="EX1090" s="71"/>
      <c r="EY1090" s="71"/>
      <c r="EZ1090" s="71"/>
      <c r="FA1090" s="71"/>
      <c r="FB1090" s="71"/>
      <c r="FC1090" s="71"/>
      <c r="FD1090" s="71"/>
      <c r="FE1090" s="71"/>
      <c r="FF1090" s="71"/>
      <c r="FG1090" s="71"/>
      <c r="FH1090" s="71"/>
      <c r="FI1090" s="71"/>
      <c r="FJ1090" s="71"/>
      <c r="FK1090" s="71"/>
      <c r="FL1090" s="71"/>
    </row>
    <row r="1091" spans="9:168" x14ac:dyDescent="0.2">
      <c r="I1091" s="71"/>
      <c r="J1091" s="71"/>
      <c r="K1091" s="71"/>
      <c r="L1091" s="71"/>
      <c r="M1091" s="71"/>
      <c r="N1091" s="71"/>
      <c r="O1091" s="71"/>
      <c r="P1091" s="71"/>
      <c r="Q1091" s="71"/>
      <c r="R1091" s="71"/>
      <c r="S1091" s="71"/>
      <c r="T1091" s="71"/>
      <c r="U1091" s="71"/>
      <c r="V1091" s="71"/>
      <c r="W1091" s="71"/>
      <c r="X1091" s="71"/>
      <c r="Y1091" s="71"/>
      <c r="Z1091" s="71"/>
      <c r="AA1091" s="71"/>
      <c r="AB1091" s="71"/>
      <c r="AC1091" s="71"/>
      <c r="AD1091" s="71"/>
      <c r="AE1091" s="71"/>
      <c r="AF1091" s="98"/>
      <c r="AG1091" s="71"/>
      <c r="AH1091" s="71"/>
      <c r="AI1091" s="71"/>
      <c r="AJ1091" s="71"/>
      <c r="AK1091" s="71"/>
      <c r="AL1091" s="98"/>
      <c r="AM1091" s="71"/>
      <c r="AN1091" s="71"/>
      <c r="AO1091" s="71"/>
      <c r="AP1091" s="71"/>
      <c r="AQ1091" s="71"/>
      <c r="AR1091" s="71"/>
      <c r="AS1091" s="71"/>
      <c r="AT1091" s="71"/>
      <c r="AU1091" s="71"/>
      <c r="AV1091" s="71"/>
      <c r="AW1091" s="71"/>
      <c r="AX1091" s="71"/>
      <c r="AY1091" s="71"/>
      <c r="AZ1091" s="71"/>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c r="CS1091" s="71"/>
      <c r="CT1091" s="71"/>
      <c r="CU1091" s="71"/>
      <c r="CV1091" s="71"/>
      <c r="CW1091" s="71"/>
      <c r="CX1091" s="71"/>
      <c r="CY1091" s="71"/>
      <c r="CZ1091" s="71"/>
      <c r="DA1091" s="71"/>
      <c r="DB1091" s="71"/>
      <c r="DC1091" s="71"/>
      <c r="DD1091" s="71"/>
      <c r="DE1091" s="71"/>
      <c r="DF1091" s="71"/>
      <c r="DG1091" s="71"/>
      <c r="DH1091" s="71"/>
      <c r="DI1091" s="71"/>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1"/>
      <c r="EI1091" s="71"/>
      <c r="EJ1091" s="71"/>
      <c r="EK1091" s="71"/>
      <c r="EL1091" s="71"/>
      <c r="EM1091" s="71"/>
      <c r="EN1091" s="71"/>
      <c r="EO1091" s="71"/>
      <c r="EP1091" s="71"/>
      <c r="EQ1091" s="71"/>
      <c r="ER1091" s="71"/>
      <c r="ES1091" s="71"/>
      <c r="ET1091" s="71"/>
      <c r="EU1091" s="71"/>
      <c r="EV1091" s="71"/>
      <c r="EW1091" s="71"/>
      <c r="EX1091" s="71"/>
      <c r="EY1091" s="71"/>
      <c r="EZ1091" s="71"/>
      <c r="FA1091" s="71"/>
      <c r="FB1091" s="71"/>
      <c r="FC1091" s="71"/>
      <c r="FD1091" s="71"/>
      <c r="FE1091" s="71"/>
      <c r="FF1091" s="71"/>
      <c r="FG1091" s="71"/>
      <c r="FH1091" s="71"/>
      <c r="FI1091" s="71"/>
      <c r="FJ1091" s="71"/>
      <c r="FK1091" s="71"/>
      <c r="FL1091" s="71"/>
    </row>
    <row r="1092" spans="9:168" x14ac:dyDescent="0.2">
      <c r="I1092" s="71"/>
      <c r="J1092" s="71"/>
      <c r="K1092" s="71"/>
      <c r="L1092" s="71"/>
      <c r="M1092" s="71"/>
      <c r="N1092" s="71"/>
      <c r="O1092" s="71"/>
      <c r="P1092" s="71"/>
      <c r="Q1092" s="71"/>
      <c r="R1092" s="71"/>
      <c r="S1092" s="71"/>
      <c r="T1092" s="71"/>
      <c r="U1092" s="71"/>
      <c r="V1092" s="71"/>
      <c r="W1092" s="71"/>
      <c r="X1092" s="71"/>
      <c r="Y1092" s="71"/>
      <c r="Z1092" s="71"/>
      <c r="AA1092" s="71"/>
      <c r="AB1092" s="71"/>
      <c r="AC1092" s="71"/>
      <c r="AD1092" s="71"/>
      <c r="AE1092" s="71"/>
      <c r="AF1092" s="98"/>
      <c r="AG1092" s="71"/>
      <c r="AH1092" s="71"/>
      <c r="AI1092" s="71"/>
      <c r="AJ1092" s="71"/>
      <c r="AK1092" s="71"/>
      <c r="AL1092" s="98"/>
      <c r="AM1092" s="71"/>
      <c r="AN1092" s="71"/>
      <c r="AO1092" s="71"/>
      <c r="AP1092" s="71"/>
      <c r="AQ1092" s="71"/>
      <c r="AR1092" s="71"/>
      <c r="AS1092" s="71"/>
      <c r="AT1092" s="71"/>
      <c r="AU1092" s="71"/>
      <c r="AV1092" s="71"/>
      <c r="AW1092" s="71"/>
      <c r="AX1092" s="71"/>
      <c r="AY1092" s="71"/>
      <c r="AZ1092" s="71"/>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c r="CS1092" s="71"/>
      <c r="CT1092" s="71"/>
      <c r="CU1092" s="71"/>
      <c r="CV1092" s="71"/>
      <c r="CW1092" s="71"/>
      <c r="CX1092" s="71"/>
      <c r="CY1092" s="71"/>
      <c r="CZ1092" s="71"/>
      <c r="DA1092" s="71"/>
      <c r="DB1092" s="71"/>
      <c r="DC1092" s="71"/>
      <c r="DD1092" s="71"/>
      <c r="DE1092" s="71"/>
      <c r="DF1092" s="71"/>
      <c r="DG1092" s="71"/>
      <c r="DH1092" s="71"/>
      <c r="DI1092" s="71"/>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1"/>
      <c r="EI1092" s="71"/>
      <c r="EJ1092" s="71"/>
      <c r="EK1092" s="71"/>
      <c r="EL1092" s="71"/>
      <c r="EM1092" s="71"/>
      <c r="EN1092" s="71"/>
      <c r="EO1092" s="71"/>
      <c r="EP1092" s="71"/>
      <c r="EQ1092" s="71"/>
      <c r="ER1092" s="71"/>
      <c r="ES1092" s="71"/>
      <c r="ET1092" s="71"/>
      <c r="EU1092" s="71"/>
      <c r="EV1092" s="71"/>
      <c r="EW1092" s="71"/>
      <c r="EX1092" s="71"/>
      <c r="EY1092" s="71"/>
      <c r="EZ1092" s="71"/>
      <c r="FA1092" s="71"/>
      <c r="FB1092" s="71"/>
      <c r="FC1092" s="71"/>
      <c r="FD1092" s="71"/>
      <c r="FE1092" s="71"/>
      <c r="FF1092" s="71"/>
      <c r="FG1092" s="71"/>
      <c r="FH1092" s="71"/>
      <c r="FI1092" s="71"/>
      <c r="FJ1092" s="71"/>
      <c r="FK1092" s="71"/>
      <c r="FL1092" s="71"/>
    </row>
    <row r="1093" spans="9:168" x14ac:dyDescent="0.2">
      <c r="I1093" s="71"/>
      <c r="J1093" s="71"/>
      <c r="K1093" s="71"/>
      <c r="L1093" s="71"/>
      <c r="M1093" s="71"/>
      <c r="N1093" s="71"/>
      <c r="O1093" s="71"/>
      <c r="P1093" s="71"/>
      <c r="Q1093" s="71"/>
      <c r="R1093" s="71"/>
      <c r="S1093" s="71"/>
      <c r="T1093" s="71"/>
      <c r="U1093" s="71"/>
      <c r="V1093" s="71"/>
      <c r="W1093" s="71"/>
      <c r="X1093" s="71"/>
      <c r="Y1093" s="71"/>
      <c r="Z1093" s="71"/>
      <c r="AA1093" s="71"/>
      <c r="AB1093" s="71"/>
      <c r="AC1093" s="71"/>
      <c r="AD1093" s="71"/>
      <c r="AE1093" s="71"/>
      <c r="AF1093" s="98"/>
      <c r="AG1093" s="71"/>
      <c r="AH1093" s="71"/>
      <c r="AI1093" s="71"/>
      <c r="AJ1093" s="71"/>
      <c r="AK1093" s="71"/>
      <c r="AL1093" s="98"/>
      <c r="AM1093" s="71"/>
      <c r="AN1093" s="71"/>
      <c r="AO1093" s="71"/>
      <c r="AP1093" s="71"/>
      <c r="AQ1093" s="71"/>
      <c r="AR1093" s="71"/>
      <c r="AS1093" s="71"/>
      <c r="AT1093" s="71"/>
      <c r="AU1093" s="71"/>
      <c r="AV1093" s="71"/>
      <c r="AW1093" s="71"/>
      <c r="AX1093" s="71"/>
      <c r="AY1093" s="71"/>
      <c r="AZ1093" s="71"/>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c r="CS1093" s="71"/>
      <c r="CT1093" s="71"/>
      <c r="CU1093" s="71"/>
      <c r="CV1093" s="71"/>
      <c r="CW1093" s="71"/>
      <c r="CX1093" s="71"/>
      <c r="CY1093" s="71"/>
      <c r="CZ1093" s="71"/>
      <c r="DA1093" s="71"/>
      <c r="DB1093" s="71"/>
      <c r="DC1093" s="71"/>
      <c r="DD1093" s="71"/>
      <c r="DE1093" s="71"/>
      <c r="DF1093" s="71"/>
      <c r="DG1093" s="71"/>
      <c r="DH1093" s="71"/>
      <c r="DI1093" s="71"/>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1"/>
      <c r="EI1093" s="71"/>
      <c r="EJ1093" s="71"/>
      <c r="EK1093" s="71"/>
      <c r="EL1093" s="71"/>
      <c r="EM1093" s="71"/>
      <c r="EN1093" s="71"/>
      <c r="EO1093" s="71"/>
      <c r="EP1093" s="71"/>
      <c r="EQ1093" s="71"/>
      <c r="ER1093" s="71"/>
      <c r="ES1093" s="71"/>
      <c r="ET1093" s="71"/>
      <c r="EU1093" s="71"/>
      <c r="EV1093" s="71"/>
      <c r="EW1093" s="71"/>
      <c r="EX1093" s="71"/>
      <c r="EY1093" s="71"/>
      <c r="EZ1093" s="71"/>
      <c r="FA1093" s="71"/>
      <c r="FB1093" s="71"/>
      <c r="FC1093" s="71"/>
      <c r="FD1093" s="71"/>
      <c r="FE1093" s="71"/>
      <c r="FF1093" s="71"/>
      <c r="FG1093" s="71"/>
      <c r="FH1093" s="71"/>
      <c r="FI1093" s="71"/>
      <c r="FJ1093" s="71"/>
      <c r="FK1093" s="71"/>
      <c r="FL1093" s="71"/>
    </row>
    <row r="1094" spans="9:168" x14ac:dyDescent="0.2">
      <c r="I1094" s="71"/>
      <c r="J1094" s="71"/>
      <c r="K1094" s="71"/>
      <c r="L1094" s="71"/>
      <c r="M1094" s="71"/>
      <c r="N1094" s="71"/>
      <c r="O1094" s="71"/>
      <c r="P1094" s="71"/>
      <c r="Q1094" s="71"/>
      <c r="R1094" s="71"/>
      <c r="S1094" s="71"/>
      <c r="T1094" s="71"/>
      <c r="U1094" s="71"/>
      <c r="V1094" s="71"/>
      <c r="W1094" s="71"/>
      <c r="X1094" s="71"/>
      <c r="Y1094" s="71"/>
      <c r="Z1094" s="71"/>
      <c r="AA1094" s="71"/>
      <c r="AB1094" s="71"/>
      <c r="AC1094" s="71"/>
      <c r="AD1094" s="71"/>
      <c r="AE1094" s="71"/>
      <c r="AF1094" s="98"/>
      <c r="AG1094" s="71"/>
      <c r="AH1094" s="71"/>
      <c r="AI1094" s="71"/>
      <c r="AJ1094" s="71"/>
      <c r="AK1094" s="71"/>
      <c r="AL1094" s="98"/>
      <c r="AM1094" s="71"/>
      <c r="AN1094" s="71"/>
      <c r="AO1094" s="71"/>
      <c r="AP1094" s="71"/>
      <c r="AQ1094" s="71"/>
      <c r="AR1094" s="71"/>
      <c r="AS1094" s="71"/>
      <c r="AT1094" s="71"/>
      <c r="AU1094" s="71"/>
      <c r="AV1094" s="71"/>
      <c r="AW1094" s="71"/>
      <c r="AX1094" s="71"/>
      <c r="AY1094" s="71"/>
      <c r="AZ1094" s="71"/>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c r="CS1094" s="71"/>
      <c r="CT1094" s="71"/>
      <c r="CU1094" s="71"/>
      <c r="CV1094" s="71"/>
      <c r="CW1094" s="71"/>
      <c r="CX1094" s="71"/>
      <c r="CY1094" s="71"/>
      <c r="CZ1094" s="71"/>
      <c r="DA1094" s="71"/>
      <c r="DB1094" s="71"/>
      <c r="DC1094" s="71"/>
      <c r="DD1094" s="71"/>
      <c r="DE1094" s="71"/>
      <c r="DF1094" s="71"/>
      <c r="DG1094" s="71"/>
      <c r="DH1094" s="71"/>
      <c r="DI1094" s="71"/>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1"/>
      <c r="EI1094" s="71"/>
      <c r="EJ1094" s="71"/>
      <c r="EK1094" s="71"/>
      <c r="EL1094" s="71"/>
      <c r="EM1094" s="71"/>
      <c r="EN1094" s="71"/>
      <c r="EO1094" s="71"/>
      <c r="EP1094" s="71"/>
      <c r="EQ1094" s="71"/>
      <c r="ER1094" s="71"/>
      <c r="ES1094" s="71"/>
      <c r="ET1094" s="71"/>
      <c r="EU1094" s="71"/>
      <c r="EV1094" s="71"/>
      <c r="EW1094" s="71"/>
      <c r="EX1094" s="71"/>
      <c r="EY1094" s="71"/>
      <c r="EZ1094" s="71"/>
      <c r="FA1094" s="71"/>
      <c r="FB1094" s="71"/>
      <c r="FC1094" s="71"/>
      <c r="FD1094" s="71"/>
      <c r="FE1094" s="71"/>
      <c r="FF1094" s="71"/>
      <c r="FG1094" s="71"/>
      <c r="FH1094" s="71"/>
      <c r="FI1094" s="71"/>
      <c r="FJ1094" s="71"/>
      <c r="FK1094" s="71"/>
      <c r="FL1094" s="71"/>
    </row>
    <row r="1095" spans="9:168" x14ac:dyDescent="0.2">
      <c r="I1095" s="71"/>
      <c r="J1095" s="71"/>
      <c r="K1095" s="71"/>
      <c r="L1095" s="71"/>
      <c r="M1095" s="71"/>
      <c r="N1095" s="71"/>
      <c r="O1095" s="71"/>
      <c r="P1095" s="71"/>
      <c r="Q1095" s="71"/>
      <c r="R1095" s="71"/>
      <c r="S1095" s="71"/>
      <c r="T1095" s="71"/>
      <c r="U1095" s="71"/>
      <c r="V1095" s="71"/>
      <c r="W1095" s="71"/>
      <c r="X1095" s="71"/>
      <c r="Y1095" s="71"/>
      <c r="Z1095" s="71"/>
      <c r="AA1095" s="71"/>
      <c r="AB1095" s="71"/>
      <c r="AC1095" s="71"/>
      <c r="AD1095" s="71"/>
      <c r="AE1095" s="71"/>
      <c r="AF1095" s="98"/>
      <c r="AG1095" s="71"/>
      <c r="AH1095" s="71"/>
      <c r="AI1095" s="71"/>
      <c r="AJ1095" s="71"/>
      <c r="AK1095" s="71"/>
      <c r="AL1095" s="98"/>
      <c r="AM1095" s="71"/>
      <c r="AN1095" s="71"/>
      <c r="AO1095" s="71"/>
      <c r="AP1095" s="71"/>
      <c r="AQ1095" s="71"/>
      <c r="AR1095" s="71"/>
      <c r="AS1095" s="71"/>
      <c r="AT1095" s="71"/>
      <c r="AU1095" s="71"/>
      <c r="AV1095" s="71"/>
      <c r="AW1095" s="71"/>
      <c r="AX1095" s="71"/>
      <c r="AY1095" s="71"/>
      <c r="AZ1095" s="71"/>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c r="CS1095" s="71"/>
      <c r="CT1095" s="71"/>
      <c r="CU1095" s="71"/>
      <c r="CV1095" s="71"/>
      <c r="CW1095" s="71"/>
      <c r="CX1095" s="71"/>
      <c r="CY1095" s="71"/>
      <c r="CZ1095" s="71"/>
      <c r="DA1095" s="71"/>
      <c r="DB1095" s="71"/>
      <c r="DC1095" s="71"/>
      <c r="DD1095" s="71"/>
      <c r="DE1095" s="71"/>
      <c r="DF1095" s="71"/>
      <c r="DG1095" s="71"/>
      <c r="DH1095" s="71"/>
      <c r="DI1095" s="71"/>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1"/>
      <c r="EI1095" s="71"/>
      <c r="EJ1095" s="71"/>
      <c r="EK1095" s="71"/>
      <c r="EL1095" s="71"/>
      <c r="EM1095" s="71"/>
      <c r="EN1095" s="71"/>
      <c r="EO1095" s="71"/>
      <c r="EP1095" s="71"/>
      <c r="EQ1095" s="71"/>
      <c r="ER1095" s="71"/>
      <c r="ES1095" s="71"/>
      <c r="ET1095" s="71"/>
      <c r="EU1095" s="71"/>
      <c r="EV1095" s="71"/>
      <c r="EW1095" s="71"/>
      <c r="EX1095" s="71"/>
      <c r="EY1095" s="71"/>
      <c r="EZ1095" s="71"/>
      <c r="FA1095" s="71"/>
      <c r="FB1095" s="71"/>
      <c r="FC1095" s="71"/>
      <c r="FD1095" s="71"/>
      <c r="FE1095" s="71"/>
      <c r="FF1095" s="71"/>
      <c r="FG1095" s="71"/>
      <c r="FH1095" s="71"/>
      <c r="FI1095" s="71"/>
      <c r="FJ1095" s="71"/>
      <c r="FK1095" s="71"/>
      <c r="FL1095" s="71"/>
    </row>
    <row r="1096" spans="9:168" x14ac:dyDescent="0.2">
      <c r="I1096" s="71"/>
      <c r="J1096" s="71"/>
      <c r="K1096" s="71"/>
      <c r="L1096" s="71"/>
      <c r="M1096" s="71"/>
      <c r="N1096" s="71"/>
      <c r="O1096" s="71"/>
      <c r="P1096" s="71"/>
      <c r="Q1096" s="71"/>
      <c r="R1096" s="71"/>
      <c r="S1096" s="71"/>
      <c r="T1096" s="71"/>
      <c r="U1096" s="71"/>
      <c r="V1096" s="71"/>
      <c r="W1096" s="71"/>
      <c r="X1096" s="71"/>
      <c r="Y1096" s="71"/>
      <c r="Z1096" s="71"/>
      <c r="AA1096" s="71"/>
      <c r="AB1096" s="71"/>
      <c r="AC1096" s="71"/>
      <c r="AD1096" s="71"/>
      <c r="AE1096" s="71"/>
      <c r="AF1096" s="98"/>
      <c r="AG1096" s="71"/>
      <c r="AH1096" s="71"/>
      <c r="AI1096" s="71"/>
      <c r="AJ1096" s="71"/>
      <c r="AK1096" s="71"/>
      <c r="AL1096" s="98"/>
      <c r="AM1096" s="71"/>
      <c r="AN1096" s="71"/>
      <c r="AO1096" s="71"/>
      <c r="AP1096" s="71"/>
      <c r="AQ1096" s="71"/>
      <c r="AR1096" s="71"/>
      <c r="AS1096" s="71"/>
      <c r="AT1096" s="71"/>
      <c r="AU1096" s="71"/>
      <c r="AV1096" s="71"/>
      <c r="AW1096" s="71"/>
      <c r="AX1096" s="71"/>
      <c r="AY1096" s="71"/>
      <c r="AZ1096" s="71"/>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c r="CS1096" s="71"/>
      <c r="CT1096" s="71"/>
      <c r="CU1096" s="71"/>
      <c r="CV1096" s="71"/>
      <c r="CW1096" s="71"/>
      <c r="CX1096" s="71"/>
      <c r="CY1096" s="71"/>
      <c r="CZ1096" s="71"/>
      <c r="DA1096" s="71"/>
      <c r="DB1096" s="71"/>
      <c r="DC1096" s="71"/>
      <c r="DD1096" s="71"/>
      <c r="DE1096" s="71"/>
      <c r="DF1096" s="71"/>
      <c r="DG1096" s="71"/>
      <c r="DH1096" s="71"/>
      <c r="DI1096" s="71"/>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1"/>
      <c r="EI1096" s="71"/>
      <c r="EJ1096" s="71"/>
      <c r="EK1096" s="71"/>
      <c r="EL1096" s="71"/>
      <c r="EM1096" s="71"/>
      <c r="EN1096" s="71"/>
      <c r="EO1096" s="71"/>
      <c r="EP1096" s="71"/>
      <c r="EQ1096" s="71"/>
      <c r="ER1096" s="71"/>
      <c r="ES1096" s="71"/>
      <c r="ET1096" s="71"/>
      <c r="EU1096" s="71"/>
      <c r="EV1096" s="71"/>
      <c r="EW1096" s="71"/>
      <c r="EX1096" s="71"/>
      <c r="EY1096" s="71"/>
      <c r="EZ1096" s="71"/>
      <c r="FA1096" s="71"/>
      <c r="FB1096" s="71"/>
      <c r="FC1096" s="71"/>
      <c r="FD1096" s="71"/>
      <c r="FE1096" s="71"/>
      <c r="FF1096" s="71"/>
      <c r="FG1096" s="71"/>
      <c r="FH1096" s="71"/>
      <c r="FI1096" s="71"/>
      <c r="FJ1096" s="71"/>
      <c r="FK1096" s="71"/>
      <c r="FL1096" s="71"/>
    </row>
    <row r="1097" spans="9:168" x14ac:dyDescent="0.2">
      <c r="I1097" s="71"/>
      <c r="J1097" s="71"/>
      <c r="K1097" s="71"/>
      <c r="L1097" s="71"/>
      <c r="M1097" s="71"/>
      <c r="N1097" s="71"/>
      <c r="O1097" s="71"/>
      <c r="P1097" s="71"/>
      <c r="Q1097" s="71"/>
      <c r="R1097" s="71"/>
      <c r="S1097" s="71"/>
      <c r="T1097" s="71"/>
      <c r="U1097" s="71"/>
      <c r="V1097" s="71"/>
      <c r="W1097" s="71"/>
      <c r="X1097" s="71"/>
      <c r="Y1097" s="71"/>
      <c r="Z1097" s="71"/>
      <c r="AA1097" s="71"/>
      <c r="AB1097" s="71"/>
      <c r="AC1097" s="71"/>
      <c r="AD1097" s="71"/>
      <c r="AE1097" s="71"/>
      <c r="AF1097" s="98"/>
      <c r="AG1097" s="71"/>
      <c r="AH1097" s="71"/>
      <c r="AI1097" s="71"/>
      <c r="AJ1097" s="71"/>
      <c r="AK1097" s="71"/>
      <c r="AL1097" s="98"/>
      <c r="AM1097" s="71"/>
      <c r="AN1097" s="71"/>
      <c r="AO1097" s="71"/>
      <c r="AP1097" s="71"/>
      <c r="AQ1097" s="71"/>
      <c r="AR1097" s="71"/>
      <c r="AS1097" s="71"/>
      <c r="AT1097" s="71"/>
      <c r="AU1097" s="71"/>
      <c r="AV1097" s="71"/>
      <c r="AW1097" s="71"/>
      <c r="AX1097" s="71"/>
      <c r="AY1097" s="71"/>
      <c r="AZ1097" s="71"/>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c r="CS1097" s="71"/>
      <c r="CT1097" s="71"/>
      <c r="CU1097" s="71"/>
      <c r="CV1097" s="71"/>
      <c r="CW1097" s="71"/>
      <c r="CX1097" s="71"/>
      <c r="CY1097" s="71"/>
      <c r="CZ1097" s="71"/>
      <c r="DA1097" s="71"/>
      <c r="DB1097" s="71"/>
      <c r="DC1097" s="71"/>
      <c r="DD1097" s="71"/>
      <c r="DE1097" s="71"/>
      <c r="DF1097" s="71"/>
      <c r="DG1097" s="71"/>
      <c r="DH1097" s="71"/>
      <c r="DI1097" s="71"/>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1"/>
      <c r="EI1097" s="71"/>
      <c r="EJ1097" s="71"/>
      <c r="EK1097" s="71"/>
      <c r="EL1097" s="71"/>
      <c r="EM1097" s="71"/>
      <c r="EN1097" s="71"/>
      <c r="EO1097" s="71"/>
      <c r="EP1097" s="71"/>
      <c r="EQ1097" s="71"/>
      <c r="ER1097" s="71"/>
      <c r="ES1097" s="71"/>
      <c r="ET1097" s="71"/>
      <c r="EU1097" s="71"/>
      <c r="EV1097" s="71"/>
      <c r="EW1097" s="71"/>
      <c r="EX1097" s="71"/>
      <c r="EY1097" s="71"/>
      <c r="EZ1097" s="71"/>
      <c r="FA1097" s="71"/>
      <c r="FB1097" s="71"/>
      <c r="FC1097" s="71"/>
      <c r="FD1097" s="71"/>
      <c r="FE1097" s="71"/>
      <c r="FF1097" s="71"/>
      <c r="FG1097" s="71"/>
      <c r="FH1097" s="71"/>
      <c r="FI1097" s="71"/>
      <c r="FJ1097" s="71"/>
      <c r="FK1097" s="71"/>
      <c r="FL1097" s="71"/>
    </row>
    <row r="1098" spans="9:168" x14ac:dyDescent="0.2">
      <c r="I1098" s="71"/>
      <c r="J1098" s="71"/>
      <c r="K1098" s="71"/>
      <c r="L1098" s="71"/>
      <c r="M1098" s="71"/>
      <c r="N1098" s="71"/>
      <c r="O1098" s="71"/>
      <c r="P1098" s="71"/>
      <c r="Q1098" s="71"/>
      <c r="R1098" s="71"/>
      <c r="S1098" s="71"/>
      <c r="T1098" s="71"/>
      <c r="U1098" s="71"/>
      <c r="V1098" s="71"/>
      <c r="W1098" s="71"/>
      <c r="X1098" s="71"/>
      <c r="Y1098" s="71"/>
      <c r="Z1098" s="71"/>
      <c r="AA1098" s="71"/>
      <c r="AB1098" s="71"/>
      <c r="AC1098" s="71"/>
      <c r="AD1098" s="71"/>
      <c r="AE1098" s="71"/>
      <c r="AF1098" s="98"/>
      <c r="AG1098" s="71"/>
      <c r="AH1098" s="71"/>
      <c r="AI1098" s="71"/>
      <c r="AJ1098" s="71"/>
      <c r="AK1098" s="71"/>
      <c r="AL1098" s="98"/>
      <c r="AM1098" s="71"/>
      <c r="AN1098" s="71"/>
      <c r="AO1098" s="71"/>
      <c r="AP1098" s="71"/>
      <c r="AQ1098" s="71"/>
      <c r="AR1098" s="71"/>
      <c r="AS1098" s="71"/>
      <c r="AT1098" s="71"/>
      <c r="AU1098" s="71"/>
      <c r="AV1098" s="71"/>
      <c r="AW1098" s="71"/>
      <c r="AX1098" s="71"/>
      <c r="AY1098" s="71"/>
      <c r="AZ1098" s="71"/>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c r="CS1098" s="71"/>
      <c r="CT1098" s="71"/>
      <c r="CU1098" s="71"/>
      <c r="CV1098" s="71"/>
      <c r="CW1098" s="71"/>
      <c r="CX1098" s="71"/>
      <c r="CY1098" s="71"/>
      <c r="CZ1098" s="71"/>
      <c r="DA1098" s="71"/>
      <c r="DB1098" s="71"/>
      <c r="DC1098" s="71"/>
      <c r="DD1098" s="71"/>
      <c r="DE1098" s="71"/>
      <c r="DF1098" s="71"/>
      <c r="DG1098" s="71"/>
      <c r="DH1098" s="71"/>
      <c r="DI1098" s="71"/>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1"/>
      <c r="EI1098" s="71"/>
      <c r="EJ1098" s="71"/>
      <c r="EK1098" s="71"/>
      <c r="EL1098" s="71"/>
      <c r="EM1098" s="71"/>
      <c r="EN1098" s="71"/>
      <c r="EO1098" s="71"/>
      <c r="EP1098" s="71"/>
      <c r="EQ1098" s="71"/>
      <c r="ER1098" s="71"/>
      <c r="ES1098" s="71"/>
      <c r="ET1098" s="71"/>
      <c r="EU1098" s="71"/>
      <c r="EV1098" s="71"/>
      <c r="EW1098" s="71"/>
      <c r="EX1098" s="71"/>
      <c r="EY1098" s="71"/>
      <c r="EZ1098" s="71"/>
      <c r="FA1098" s="71"/>
      <c r="FB1098" s="71"/>
      <c r="FC1098" s="71"/>
      <c r="FD1098" s="71"/>
      <c r="FE1098" s="71"/>
      <c r="FF1098" s="71"/>
      <c r="FG1098" s="71"/>
      <c r="FH1098" s="71"/>
      <c r="FI1098" s="71"/>
      <c r="FJ1098" s="71"/>
      <c r="FK1098" s="71"/>
      <c r="FL1098" s="71"/>
    </row>
    <row r="1099" spans="9:168" x14ac:dyDescent="0.2">
      <c r="I1099" s="71"/>
      <c r="J1099" s="71"/>
      <c r="K1099" s="71"/>
      <c r="L1099" s="71"/>
      <c r="M1099" s="71"/>
      <c r="N1099" s="71"/>
      <c r="O1099" s="71"/>
      <c r="P1099" s="71"/>
      <c r="Q1099" s="71"/>
      <c r="R1099" s="71"/>
      <c r="S1099" s="71"/>
      <c r="T1099" s="71"/>
      <c r="U1099" s="71"/>
      <c r="V1099" s="71"/>
      <c r="W1099" s="71"/>
      <c r="X1099" s="71"/>
      <c r="Y1099" s="71"/>
      <c r="Z1099" s="71"/>
      <c r="AA1099" s="71"/>
      <c r="AB1099" s="71"/>
      <c r="AC1099" s="71"/>
      <c r="AD1099" s="71"/>
      <c r="AE1099" s="71"/>
      <c r="AF1099" s="98"/>
      <c r="AG1099" s="71"/>
      <c r="AH1099" s="71"/>
      <c r="AI1099" s="71"/>
      <c r="AJ1099" s="71"/>
      <c r="AK1099" s="71"/>
      <c r="AL1099" s="98"/>
      <c r="AM1099" s="71"/>
      <c r="AN1099" s="71"/>
      <c r="AO1099" s="71"/>
      <c r="AP1099" s="71"/>
      <c r="AQ1099" s="71"/>
      <c r="AR1099" s="71"/>
      <c r="AS1099" s="71"/>
      <c r="AT1099" s="71"/>
      <c r="AU1099" s="71"/>
      <c r="AV1099" s="71"/>
      <c r="AW1099" s="71"/>
      <c r="AX1099" s="71"/>
      <c r="AY1099" s="71"/>
      <c r="AZ1099" s="71"/>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c r="CS1099" s="71"/>
      <c r="CT1099" s="71"/>
      <c r="CU1099" s="71"/>
      <c r="CV1099" s="71"/>
      <c r="CW1099" s="71"/>
      <c r="CX1099" s="71"/>
      <c r="CY1099" s="71"/>
      <c r="CZ1099" s="71"/>
      <c r="DA1099" s="71"/>
      <c r="DB1099" s="71"/>
      <c r="DC1099" s="71"/>
      <c r="DD1099" s="71"/>
      <c r="DE1099" s="71"/>
      <c r="DF1099" s="71"/>
      <c r="DG1099" s="71"/>
      <c r="DH1099" s="71"/>
      <c r="DI1099" s="71"/>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1"/>
      <c r="EI1099" s="71"/>
      <c r="EJ1099" s="71"/>
      <c r="EK1099" s="71"/>
      <c r="EL1099" s="71"/>
      <c r="EM1099" s="71"/>
      <c r="EN1099" s="71"/>
      <c r="EO1099" s="71"/>
      <c r="EP1099" s="71"/>
      <c r="EQ1099" s="71"/>
      <c r="ER1099" s="71"/>
      <c r="ES1099" s="71"/>
      <c r="ET1099" s="71"/>
      <c r="EU1099" s="71"/>
      <c r="EV1099" s="71"/>
      <c r="EW1099" s="71"/>
      <c r="EX1099" s="71"/>
      <c r="EY1099" s="71"/>
      <c r="EZ1099" s="71"/>
      <c r="FA1099" s="71"/>
      <c r="FB1099" s="71"/>
      <c r="FC1099" s="71"/>
      <c r="FD1099" s="71"/>
      <c r="FE1099" s="71"/>
      <c r="FF1099" s="71"/>
      <c r="FG1099" s="71"/>
      <c r="FH1099" s="71"/>
      <c r="FI1099" s="71"/>
      <c r="FJ1099" s="71"/>
      <c r="FK1099" s="71"/>
      <c r="FL1099" s="71"/>
    </row>
    <row r="1100" spans="9:168" x14ac:dyDescent="0.2">
      <c r="I1100" s="71"/>
      <c r="J1100" s="71"/>
      <c r="K1100" s="71"/>
      <c r="L1100" s="71"/>
      <c r="M1100" s="71"/>
      <c r="N1100" s="71"/>
      <c r="O1100" s="71"/>
      <c r="P1100" s="71"/>
      <c r="Q1100" s="71"/>
      <c r="R1100" s="71"/>
      <c r="S1100" s="71"/>
      <c r="T1100" s="71"/>
      <c r="U1100" s="71"/>
      <c r="V1100" s="71"/>
      <c r="W1100" s="71"/>
      <c r="X1100" s="71"/>
      <c r="Y1100" s="71"/>
      <c r="Z1100" s="71"/>
      <c r="AA1100" s="71"/>
      <c r="AB1100" s="71"/>
      <c r="AC1100" s="71"/>
      <c r="AD1100" s="71"/>
      <c r="AE1100" s="71"/>
      <c r="AF1100" s="98"/>
      <c r="AG1100" s="71"/>
      <c r="AH1100" s="71"/>
      <c r="AI1100" s="71"/>
      <c r="AJ1100" s="71"/>
      <c r="AK1100" s="71"/>
      <c r="AL1100" s="98"/>
      <c r="AM1100" s="71"/>
      <c r="AN1100" s="71"/>
      <c r="AO1100" s="71"/>
      <c r="AP1100" s="71"/>
      <c r="AQ1100" s="71"/>
      <c r="AR1100" s="71"/>
      <c r="AS1100" s="71"/>
      <c r="AT1100" s="71"/>
      <c r="AU1100" s="71"/>
      <c r="AV1100" s="71"/>
      <c r="AW1100" s="71"/>
      <c r="AX1100" s="71"/>
      <c r="AY1100" s="71"/>
      <c r="AZ1100" s="71"/>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c r="CS1100" s="71"/>
      <c r="CT1100" s="71"/>
      <c r="CU1100" s="71"/>
      <c r="CV1100" s="71"/>
      <c r="CW1100" s="71"/>
      <c r="CX1100" s="71"/>
      <c r="CY1100" s="71"/>
      <c r="CZ1100" s="71"/>
      <c r="DA1100" s="71"/>
      <c r="DB1100" s="71"/>
      <c r="DC1100" s="71"/>
      <c r="DD1100" s="71"/>
      <c r="DE1100" s="71"/>
      <c r="DF1100" s="71"/>
      <c r="DG1100" s="71"/>
      <c r="DH1100" s="71"/>
      <c r="DI1100" s="71"/>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1"/>
      <c r="EI1100" s="71"/>
      <c r="EJ1100" s="71"/>
      <c r="EK1100" s="71"/>
      <c r="EL1100" s="71"/>
      <c r="EM1100" s="71"/>
      <c r="EN1100" s="71"/>
      <c r="EO1100" s="71"/>
      <c r="EP1100" s="71"/>
      <c r="EQ1100" s="71"/>
      <c r="ER1100" s="71"/>
      <c r="ES1100" s="71"/>
      <c r="ET1100" s="71"/>
      <c r="EU1100" s="71"/>
      <c r="EV1100" s="71"/>
      <c r="EW1100" s="71"/>
      <c r="EX1100" s="71"/>
      <c r="EY1100" s="71"/>
      <c r="EZ1100" s="71"/>
      <c r="FA1100" s="71"/>
      <c r="FB1100" s="71"/>
      <c r="FC1100" s="71"/>
      <c r="FD1100" s="71"/>
      <c r="FE1100" s="71"/>
      <c r="FF1100" s="71"/>
      <c r="FG1100" s="71"/>
      <c r="FH1100" s="71"/>
      <c r="FI1100" s="71"/>
      <c r="FJ1100" s="71"/>
      <c r="FK1100" s="71"/>
      <c r="FL1100" s="71"/>
    </row>
    <row r="1101" spans="9:168" x14ac:dyDescent="0.2">
      <c r="I1101" s="71"/>
      <c r="J1101" s="71"/>
      <c r="K1101" s="71"/>
      <c r="L1101" s="71"/>
      <c r="M1101" s="71"/>
      <c r="N1101" s="71"/>
      <c r="O1101" s="71"/>
      <c r="P1101" s="71"/>
      <c r="Q1101" s="71"/>
      <c r="R1101" s="71"/>
      <c r="S1101" s="71"/>
      <c r="T1101" s="71"/>
      <c r="U1101" s="71"/>
      <c r="V1101" s="71"/>
      <c r="W1101" s="71"/>
      <c r="X1101" s="71"/>
      <c r="Y1101" s="71"/>
      <c r="Z1101" s="71"/>
      <c r="AA1101" s="71"/>
      <c r="AB1101" s="71"/>
      <c r="AC1101" s="71"/>
      <c r="AD1101" s="71"/>
      <c r="AE1101" s="71"/>
      <c r="AF1101" s="98"/>
      <c r="AG1101" s="71"/>
      <c r="AH1101" s="71"/>
      <c r="AI1101" s="71"/>
      <c r="AJ1101" s="71"/>
      <c r="AK1101" s="71"/>
      <c r="AL1101" s="98"/>
      <c r="AM1101" s="71"/>
      <c r="AN1101" s="71"/>
      <c r="AO1101" s="71"/>
      <c r="AP1101" s="71"/>
      <c r="AQ1101" s="71"/>
      <c r="AR1101" s="71"/>
      <c r="AS1101" s="71"/>
      <c r="AT1101" s="71"/>
      <c r="AU1101" s="71"/>
      <c r="AV1101" s="71"/>
      <c r="AW1101" s="71"/>
      <c r="AX1101" s="71"/>
      <c r="AY1101" s="71"/>
      <c r="AZ1101" s="71"/>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c r="CS1101" s="71"/>
      <c r="CT1101" s="71"/>
      <c r="CU1101" s="71"/>
      <c r="CV1101" s="71"/>
      <c r="CW1101" s="71"/>
      <c r="CX1101" s="71"/>
      <c r="CY1101" s="71"/>
      <c r="CZ1101" s="71"/>
      <c r="DA1101" s="71"/>
      <c r="DB1101" s="71"/>
      <c r="DC1101" s="71"/>
      <c r="DD1101" s="71"/>
      <c r="DE1101" s="71"/>
      <c r="DF1101" s="71"/>
      <c r="DG1101" s="71"/>
      <c r="DH1101" s="71"/>
      <c r="DI1101" s="71"/>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1"/>
      <c r="EI1101" s="71"/>
      <c r="EJ1101" s="71"/>
      <c r="EK1101" s="71"/>
      <c r="EL1101" s="71"/>
      <c r="EM1101" s="71"/>
      <c r="EN1101" s="71"/>
      <c r="EO1101" s="71"/>
      <c r="EP1101" s="71"/>
      <c r="EQ1101" s="71"/>
      <c r="ER1101" s="71"/>
      <c r="ES1101" s="71"/>
      <c r="ET1101" s="71"/>
      <c r="EU1101" s="71"/>
      <c r="EV1101" s="71"/>
      <c r="EW1101" s="71"/>
      <c r="EX1101" s="71"/>
      <c r="EY1101" s="71"/>
      <c r="EZ1101" s="71"/>
      <c r="FA1101" s="71"/>
      <c r="FB1101" s="71"/>
      <c r="FC1101" s="71"/>
      <c r="FD1101" s="71"/>
      <c r="FE1101" s="71"/>
      <c r="FF1101" s="71"/>
      <c r="FG1101" s="71"/>
      <c r="FH1101" s="71"/>
      <c r="FI1101" s="71"/>
      <c r="FJ1101" s="71"/>
      <c r="FK1101" s="71"/>
      <c r="FL1101" s="71"/>
    </row>
    <row r="1102" spans="9:168" x14ac:dyDescent="0.2">
      <c r="I1102" s="71"/>
      <c r="J1102" s="71"/>
      <c r="K1102" s="71"/>
      <c r="L1102" s="71"/>
      <c r="M1102" s="71"/>
      <c r="N1102" s="71"/>
      <c r="O1102" s="71"/>
      <c r="P1102" s="71"/>
      <c r="Q1102" s="71"/>
      <c r="R1102" s="71"/>
      <c r="S1102" s="71"/>
      <c r="T1102" s="71"/>
      <c r="U1102" s="71"/>
      <c r="V1102" s="71"/>
      <c r="W1102" s="71"/>
      <c r="X1102" s="71"/>
      <c r="Y1102" s="71"/>
      <c r="Z1102" s="71"/>
      <c r="AA1102" s="71"/>
      <c r="AB1102" s="71"/>
      <c r="AC1102" s="71"/>
      <c r="AD1102" s="71"/>
      <c r="AE1102" s="71"/>
      <c r="AF1102" s="98"/>
      <c r="AG1102" s="71"/>
      <c r="AH1102" s="71"/>
      <c r="AI1102" s="71"/>
      <c r="AJ1102" s="71"/>
      <c r="AK1102" s="71"/>
      <c r="AL1102" s="98"/>
      <c r="AM1102" s="71"/>
      <c r="AN1102" s="71"/>
      <c r="AO1102" s="71"/>
      <c r="AP1102" s="71"/>
      <c r="AQ1102" s="71"/>
      <c r="AR1102" s="71"/>
      <c r="AS1102" s="71"/>
      <c r="AT1102" s="71"/>
      <c r="AU1102" s="71"/>
      <c r="AV1102" s="71"/>
      <c r="AW1102" s="71"/>
      <c r="AX1102" s="71"/>
      <c r="AY1102" s="71"/>
      <c r="AZ1102" s="71"/>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c r="CS1102" s="71"/>
      <c r="CT1102" s="71"/>
      <c r="CU1102" s="71"/>
      <c r="CV1102" s="71"/>
      <c r="CW1102" s="71"/>
      <c r="CX1102" s="71"/>
      <c r="CY1102" s="71"/>
      <c r="CZ1102" s="71"/>
      <c r="DA1102" s="71"/>
      <c r="DB1102" s="71"/>
      <c r="DC1102" s="71"/>
      <c r="DD1102" s="71"/>
      <c r="DE1102" s="71"/>
      <c r="DF1102" s="71"/>
      <c r="DG1102" s="71"/>
      <c r="DH1102" s="71"/>
      <c r="DI1102" s="71"/>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1"/>
      <c r="EI1102" s="71"/>
      <c r="EJ1102" s="71"/>
      <c r="EK1102" s="71"/>
      <c r="EL1102" s="71"/>
      <c r="EM1102" s="71"/>
      <c r="EN1102" s="71"/>
      <c r="EO1102" s="71"/>
      <c r="EP1102" s="71"/>
      <c r="EQ1102" s="71"/>
      <c r="ER1102" s="71"/>
      <c r="ES1102" s="71"/>
      <c r="ET1102" s="71"/>
      <c r="EU1102" s="71"/>
      <c r="EV1102" s="71"/>
      <c r="EW1102" s="71"/>
      <c r="EX1102" s="71"/>
      <c r="EY1102" s="71"/>
      <c r="EZ1102" s="71"/>
      <c r="FA1102" s="71"/>
      <c r="FB1102" s="71"/>
      <c r="FC1102" s="71"/>
      <c r="FD1102" s="71"/>
      <c r="FE1102" s="71"/>
      <c r="FF1102" s="71"/>
      <c r="FG1102" s="71"/>
      <c r="FH1102" s="71"/>
      <c r="FI1102" s="71"/>
      <c r="FJ1102" s="71"/>
      <c r="FK1102" s="71"/>
      <c r="FL1102" s="71"/>
    </row>
    <row r="1103" spans="9:168" x14ac:dyDescent="0.2">
      <c r="I1103" s="71"/>
      <c r="J1103" s="71"/>
      <c r="K1103" s="71"/>
      <c r="L1103" s="71"/>
      <c r="M1103" s="71"/>
      <c r="N1103" s="71"/>
      <c r="O1103" s="71"/>
      <c r="P1103" s="71"/>
      <c r="Q1103" s="71"/>
      <c r="R1103" s="71"/>
      <c r="S1103" s="71"/>
      <c r="T1103" s="71"/>
      <c r="U1103" s="71"/>
      <c r="V1103" s="71"/>
      <c r="W1103" s="71"/>
      <c r="X1103" s="71"/>
      <c r="Y1103" s="71"/>
      <c r="Z1103" s="71"/>
      <c r="AA1103" s="71"/>
      <c r="AB1103" s="71"/>
      <c r="AC1103" s="71"/>
      <c r="AD1103" s="71"/>
      <c r="AE1103" s="71"/>
      <c r="AF1103" s="98"/>
      <c r="AG1103" s="71"/>
      <c r="AH1103" s="71"/>
      <c r="AI1103" s="71"/>
      <c r="AJ1103" s="71"/>
      <c r="AK1103" s="71"/>
      <c r="AL1103" s="98"/>
      <c r="AM1103" s="71"/>
      <c r="AN1103" s="71"/>
      <c r="AO1103" s="71"/>
      <c r="AP1103" s="71"/>
      <c r="AQ1103" s="71"/>
      <c r="AR1103" s="71"/>
      <c r="AS1103" s="71"/>
      <c r="AT1103" s="71"/>
      <c r="AU1103" s="71"/>
      <c r="AV1103" s="71"/>
      <c r="AW1103" s="71"/>
      <c r="AX1103" s="71"/>
      <c r="AY1103" s="71"/>
      <c r="AZ1103" s="71"/>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c r="CS1103" s="71"/>
      <c r="CT1103" s="71"/>
      <c r="CU1103" s="71"/>
      <c r="CV1103" s="71"/>
      <c r="CW1103" s="71"/>
      <c r="CX1103" s="71"/>
      <c r="CY1103" s="71"/>
      <c r="CZ1103" s="71"/>
      <c r="DA1103" s="71"/>
      <c r="DB1103" s="71"/>
      <c r="DC1103" s="71"/>
      <c r="DD1103" s="71"/>
      <c r="DE1103" s="71"/>
      <c r="DF1103" s="71"/>
      <c r="DG1103" s="71"/>
      <c r="DH1103" s="71"/>
      <c r="DI1103" s="71"/>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1"/>
      <c r="EI1103" s="71"/>
      <c r="EJ1103" s="71"/>
      <c r="EK1103" s="71"/>
      <c r="EL1103" s="71"/>
      <c r="EM1103" s="71"/>
      <c r="EN1103" s="71"/>
      <c r="EO1103" s="71"/>
      <c r="EP1103" s="71"/>
      <c r="EQ1103" s="71"/>
      <c r="ER1103" s="71"/>
      <c r="ES1103" s="71"/>
      <c r="ET1103" s="71"/>
      <c r="EU1103" s="71"/>
      <c r="EV1103" s="71"/>
      <c r="EW1103" s="71"/>
      <c r="EX1103" s="71"/>
      <c r="EY1103" s="71"/>
      <c r="EZ1103" s="71"/>
      <c r="FA1103" s="71"/>
      <c r="FB1103" s="71"/>
      <c r="FC1103" s="71"/>
      <c r="FD1103" s="71"/>
      <c r="FE1103" s="71"/>
      <c r="FF1103" s="71"/>
      <c r="FG1103" s="71"/>
      <c r="FH1103" s="71"/>
      <c r="FI1103" s="71"/>
      <c r="FJ1103" s="71"/>
      <c r="FK1103" s="71"/>
      <c r="FL1103" s="71"/>
    </row>
    <row r="1104" spans="9:168" x14ac:dyDescent="0.2">
      <c r="I1104" s="71"/>
      <c r="J1104" s="71"/>
      <c r="K1104" s="71"/>
      <c r="L1104" s="71"/>
      <c r="M1104" s="71"/>
      <c r="N1104" s="71"/>
      <c r="O1104" s="71"/>
      <c r="P1104" s="71"/>
      <c r="Q1104" s="71"/>
      <c r="R1104" s="71"/>
      <c r="S1104" s="71"/>
      <c r="T1104" s="71"/>
      <c r="U1104" s="71"/>
      <c r="V1104" s="71"/>
      <c r="W1104" s="71"/>
      <c r="X1104" s="71"/>
      <c r="Y1104" s="71"/>
      <c r="Z1104" s="71"/>
      <c r="AA1104" s="71"/>
      <c r="AB1104" s="71"/>
      <c r="AC1104" s="71"/>
      <c r="AD1104" s="71"/>
      <c r="AE1104" s="71"/>
      <c r="AF1104" s="98"/>
      <c r="AG1104" s="71"/>
      <c r="AH1104" s="71"/>
      <c r="AI1104" s="71"/>
      <c r="AJ1104" s="71"/>
      <c r="AK1104" s="71"/>
      <c r="AL1104" s="98"/>
      <c r="AM1104" s="71"/>
      <c r="AN1104" s="71"/>
      <c r="AO1104" s="71"/>
      <c r="AP1104" s="71"/>
      <c r="AQ1104" s="71"/>
      <c r="AR1104" s="71"/>
      <c r="AS1104" s="71"/>
      <c r="AT1104" s="71"/>
      <c r="AU1104" s="71"/>
      <c r="AV1104" s="71"/>
      <c r="AW1104" s="71"/>
      <c r="AX1104" s="71"/>
      <c r="AY1104" s="71"/>
      <c r="AZ1104" s="71"/>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c r="CS1104" s="71"/>
      <c r="CT1104" s="71"/>
      <c r="CU1104" s="71"/>
      <c r="CV1104" s="71"/>
      <c r="CW1104" s="71"/>
      <c r="CX1104" s="71"/>
      <c r="CY1104" s="71"/>
      <c r="CZ1104" s="71"/>
      <c r="DA1104" s="71"/>
      <c r="DB1104" s="71"/>
      <c r="DC1104" s="71"/>
      <c r="DD1104" s="71"/>
      <c r="DE1104" s="71"/>
      <c r="DF1104" s="71"/>
      <c r="DG1104" s="71"/>
      <c r="DH1104" s="71"/>
      <c r="DI1104" s="71"/>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1"/>
      <c r="EI1104" s="71"/>
      <c r="EJ1104" s="71"/>
      <c r="EK1104" s="71"/>
      <c r="EL1104" s="71"/>
      <c r="EM1104" s="71"/>
      <c r="EN1104" s="71"/>
      <c r="EO1104" s="71"/>
      <c r="EP1104" s="71"/>
      <c r="EQ1104" s="71"/>
      <c r="ER1104" s="71"/>
      <c r="ES1104" s="71"/>
      <c r="ET1104" s="71"/>
      <c r="EU1104" s="71"/>
      <c r="EV1104" s="71"/>
      <c r="EW1104" s="71"/>
      <c r="EX1104" s="71"/>
      <c r="EY1104" s="71"/>
      <c r="EZ1104" s="71"/>
      <c r="FA1104" s="71"/>
      <c r="FB1104" s="71"/>
      <c r="FC1104" s="71"/>
      <c r="FD1104" s="71"/>
      <c r="FE1104" s="71"/>
      <c r="FF1104" s="71"/>
      <c r="FG1104" s="71"/>
      <c r="FH1104" s="71"/>
      <c r="FI1104" s="71"/>
      <c r="FJ1104" s="71"/>
      <c r="FK1104" s="71"/>
      <c r="FL1104" s="71"/>
    </row>
    <row r="1105" spans="9:168" x14ac:dyDescent="0.2">
      <c r="I1105" s="71"/>
      <c r="J1105" s="71"/>
      <c r="K1105" s="71"/>
      <c r="L1105" s="71"/>
      <c r="M1105" s="71"/>
      <c r="N1105" s="71"/>
      <c r="O1105" s="71"/>
      <c r="P1105" s="71"/>
      <c r="Q1105" s="71"/>
      <c r="R1105" s="71"/>
      <c r="S1105" s="71"/>
      <c r="T1105" s="71"/>
      <c r="U1105" s="71"/>
      <c r="V1105" s="71"/>
      <c r="W1105" s="71"/>
      <c r="X1105" s="71"/>
      <c r="Y1105" s="71"/>
      <c r="Z1105" s="71"/>
      <c r="AA1105" s="71"/>
      <c r="AB1105" s="71"/>
      <c r="AC1105" s="71"/>
      <c r="AD1105" s="71"/>
      <c r="AE1105" s="71"/>
      <c r="AF1105" s="98"/>
      <c r="AG1105" s="71"/>
      <c r="AH1105" s="71"/>
      <c r="AI1105" s="71"/>
      <c r="AJ1105" s="71"/>
      <c r="AK1105" s="71"/>
      <c r="AL1105" s="98"/>
      <c r="AM1105" s="71"/>
      <c r="AN1105" s="71"/>
      <c r="AO1105" s="71"/>
      <c r="AP1105" s="71"/>
      <c r="AQ1105" s="71"/>
      <c r="AR1105" s="71"/>
      <c r="AS1105" s="71"/>
      <c r="AT1105" s="71"/>
      <c r="AU1105" s="71"/>
      <c r="AV1105" s="71"/>
      <c r="AW1105" s="71"/>
      <c r="AX1105" s="71"/>
      <c r="AY1105" s="71"/>
      <c r="AZ1105" s="71"/>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c r="CS1105" s="71"/>
      <c r="CT1105" s="71"/>
      <c r="CU1105" s="71"/>
      <c r="CV1105" s="71"/>
      <c r="CW1105" s="71"/>
      <c r="CX1105" s="71"/>
      <c r="CY1105" s="71"/>
      <c r="CZ1105" s="71"/>
      <c r="DA1105" s="71"/>
      <c r="DB1105" s="71"/>
      <c r="DC1105" s="71"/>
      <c r="DD1105" s="71"/>
      <c r="DE1105" s="71"/>
      <c r="DF1105" s="71"/>
      <c r="DG1105" s="71"/>
      <c r="DH1105" s="71"/>
      <c r="DI1105" s="71"/>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1"/>
      <c r="EI1105" s="71"/>
      <c r="EJ1105" s="71"/>
      <c r="EK1105" s="71"/>
      <c r="EL1105" s="71"/>
      <c r="EM1105" s="71"/>
      <c r="EN1105" s="71"/>
      <c r="EO1105" s="71"/>
      <c r="EP1105" s="71"/>
      <c r="EQ1105" s="71"/>
      <c r="ER1105" s="71"/>
      <c r="ES1105" s="71"/>
      <c r="ET1105" s="71"/>
      <c r="EU1105" s="71"/>
      <c r="EV1105" s="71"/>
      <c r="EW1105" s="71"/>
      <c r="EX1105" s="71"/>
      <c r="EY1105" s="71"/>
      <c r="EZ1105" s="71"/>
      <c r="FA1105" s="71"/>
      <c r="FB1105" s="71"/>
      <c r="FC1105" s="71"/>
      <c r="FD1105" s="71"/>
      <c r="FE1105" s="71"/>
      <c r="FF1105" s="71"/>
      <c r="FG1105" s="71"/>
      <c r="FH1105" s="71"/>
      <c r="FI1105" s="71"/>
      <c r="FJ1105" s="71"/>
      <c r="FK1105" s="71"/>
      <c r="FL1105" s="71"/>
    </row>
    <row r="1106" spans="9:168" x14ac:dyDescent="0.2">
      <c r="I1106" s="71"/>
      <c r="J1106" s="71"/>
      <c r="K1106" s="71"/>
      <c r="L1106" s="71"/>
      <c r="M1106" s="71"/>
      <c r="N1106" s="71"/>
      <c r="O1106" s="71"/>
      <c r="P1106" s="71"/>
      <c r="Q1106" s="71"/>
      <c r="R1106" s="71"/>
      <c r="S1106" s="71"/>
      <c r="T1106" s="71"/>
      <c r="U1106" s="71"/>
      <c r="V1106" s="71"/>
      <c r="W1106" s="71"/>
      <c r="X1106" s="71"/>
      <c r="Y1106" s="71"/>
      <c r="Z1106" s="71"/>
      <c r="AA1106" s="71"/>
      <c r="AB1106" s="71"/>
      <c r="AC1106" s="71"/>
      <c r="AD1106" s="71"/>
      <c r="AE1106" s="71"/>
      <c r="AF1106" s="98"/>
      <c r="AG1106" s="71"/>
      <c r="AH1106" s="71"/>
      <c r="AI1106" s="71"/>
      <c r="AJ1106" s="71"/>
      <c r="AK1106" s="71"/>
      <c r="AL1106" s="98"/>
      <c r="AM1106" s="71"/>
      <c r="AN1106" s="71"/>
      <c r="AO1106" s="71"/>
      <c r="AP1106" s="71"/>
      <c r="AQ1106" s="71"/>
      <c r="AR1106" s="71"/>
      <c r="AS1106" s="71"/>
      <c r="AT1106" s="71"/>
      <c r="AU1106" s="71"/>
      <c r="AV1106" s="71"/>
      <c r="AW1106" s="71"/>
      <c r="AX1106" s="71"/>
      <c r="AY1106" s="71"/>
      <c r="AZ1106" s="71"/>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c r="CS1106" s="71"/>
      <c r="CT1106" s="71"/>
      <c r="CU1106" s="71"/>
      <c r="CV1106" s="71"/>
      <c r="CW1106" s="71"/>
      <c r="CX1106" s="71"/>
      <c r="CY1106" s="71"/>
      <c r="CZ1106" s="71"/>
      <c r="DA1106" s="71"/>
      <c r="DB1106" s="71"/>
      <c r="DC1106" s="71"/>
      <c r="DD1106" s="71"/>
      <c r="DE1106" s="71"/>
      <c r="DF1106" s="71"/>
      <c r="DG1106" s="71"/>
      <c r="DH1106" s="71"/>
      <c r="DI1106" s="71"/>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1"/>
      <c r="EI1106" s="71"/>
      <c r="EJ1106" s="71"/>
      <c r="EK1106" s="71"/>
      <c r="EL1106" s="71"/>
      <c r="EM1106" s="71"/>
      <c r="EN1106" s="71"/>
      <c r="EO1106" s="71"/>
      <c r="EP1106" s="71"/>
      <c r="EQ1106" s="71"/>
      <c r="ER1106" s="71"/>
      <c r="ES1106" s="71"/>
      <c r="ET1106" s="71"/>
      <c r="EU1106" s="71"/>
      <c r="EV1106" s="71"/>
      <c r="EW1106" s="71"/>
      <c r="EX1106" s="71"/>
      <c r="EY1106" s="71"/>
      <c r="EZ1106" s="71"/>
      <c r="FA1106" s="71"/>
      <c r="FB1106" s="71"/>
      <c r="FC1106" s="71"/>
      <c r="FD1106" s="71"/>
      <c r="FE1106" s="71"/>
      <c r="FF1106" s="71"/>
      <c r="FG1106" s="71"/>
      <c r="FH1106" s="71"/>
      <c r="FI1106" s="71"/>
      <c r="FJ1106" s="71"/>
      <c r="FK1106" s="71"/>
      <c r="FL1106" s="71"/>
    </row>
    <row r="1107" spans="9:168" x14ac:dyDescent="0.2">
      <c r="I1107" s="71"/>
      <c r="J1107" s="71"/>
      <c r="K1107" s="71"/>
      <c r="L1107" s="71"/>
      <c r="M1107" s="71"/>
      <c r="N1107" s="71"/>
      <c r="O1107" s="71"/>
      <c r="P1107" s="71"/>
      <c r="Q1107" s="71"/>
      <c r="R1107" s="71"/>
      <c r="S1107" s="71"/>
      <c r="T1107" s="71"/>
      <c r="U1107" s="71"/>
      <c r="V1107" s="71"/>
      <c r="W1107" s="71"/>
      <c r="X1107" s="71"/>
      <c r="Y1107" s="71"/>
      <c r="Z1107" s="71"/>
      <c r="AA1107" s="71"/>
      <c r="AB1107" s="71"/>
      <c r="AC1107" s="71"/>
      <c r="AD1107" s="71"/>
      <c r="AE1107" s="71"/>
      <c r="AF1107" s="98"/>
      <c r="AG1107" s="71"/>
      <c r="AH1107" s="71"/>
      <c r="AI1107" s="71"/>
      <c r="AJ1107" s="71"/>
      <c r="AK1107" s="71"/>
      <c r="AL1107" s="98"/>
      <c r="AM1107" s="71"/>
      <c r="AN1107" s="71"/>
      <c r="AO1107" s="71"/>
      <c r="AP1107" s="71"/>
      <c r="AQ1107" s="71"/>
      <c r="AR1107" s="71"/>
      <c r="AS1107" s="71"/>
      <c r="AT1107" s="71"/>
      <c r="AU1107" s="71"/>
      <c r="AV1107" s="71"/>
      <c r="AW1107" s="71"/>
      <c r="AX1107" s="71"/>
      <c r="AY1107" s="71"/>
      <c r="AZ1107" s="71"/>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c r="CS1107" s="71"/>
      <c r="CT1107" s="71"/>
      <c r="CU1107" s="71"/>
      <c r="CV1107" s="71"/>
      <c r="CW1107" s="71"/>
      <c r="CX1107" s="71"/>
      <c r="CY1107" s="71"/>
      <c r="CZ1107" s="71"/>
      <c r="DA1107" s="71"/>
      <c r="DB1107" s="71"/>
      <c r="DC1107" s="71"/>
      <c r="DD1107" s="71"/>
      <c r="DE1107" s="71"/>
      <c r="DF1107" s="71"/>
      <c r="DG1107" s="71"/>
      <c r="DH1107" s="71"/>
      <c r="DI1107" s="71"/>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1"/>
      <c r="EI1107" s="71"/>
      <c r="EJ1107" s="71"/>
      <c r="EK1107" s="71"/>
      <c r="EL1107" s="71"/>
      <c r="EM1107" s="71"/>
      <c r="EN1107" s="71"/>
      <c r="EO1107" s="71"/>
      <c r="EP1107" s="71"/>
      <c r="EQ1107" s="71"/>
      <c r="ER1107" s="71"/>
      <c r="ES1107" s="71"/>
      <c r="ET1107" s="71"/>
      <c r="EU1107" s="71"/>
      <c r="EV1107" s="71"/>
      <c r="EW1107" s="71"/>
      <c r="EX1107" s="71"/>
      <c r="EY1107" s="71"/>
      <c r="EZ1107" s="71"/>
      <c r="FA1107" s="71"/>
      <c r="FB1107" s="71"/>
      <c r="FC1107" s="71"/>
      <c r="FD1107" s="71"/>
      <c r="FE1107" s="71"/>
      <c r="FF1107" s="71"/>
      <c r="FG1107" s="71"/>
      <c r="FH1107" s="71"/>
      <c r="FI1107" s="71"/>
      <c r="FJ1107" s="71"/>
      <c r="FK1107" s="71"/>
      <c r="FL1107" s="71"/>
    </row>
    <row r="1108" spans="9:168" x14ac:dyDescent="0.2">
      <c r="I1108" s="71"/>
      <c r="J1108" s="71"/>
      <c r="K1108" s="71"/>
      <c r="L1108" s="71"/>
      <c r="M1108" s="71"/>
      <c r="N1108" s="71"/>
      <c r="O1108" s="71"/>
      <c r="P1108" s="71"/>
      <c r="Q1108" s="71"/>
      <c r="R1108" s="71"/>
      <c r="S1108" s="71"/>
      <c r="T1108" s="71"/>
      <c r="U1108" s="71"/>
      <c r="V1108" s="71"/>
      <c r="W1108" s="71"/>
      <c r="X1108" s="71"/>
      <c r="Y1108" s="71"/>
      <c r="Z1108" s="71"/>
      <c r="AA1108" s="71"/>
      <c r="AB1108" s="71"/>
      <c r="AC1108" s="71"/>
      <c r="AD1108" s="71"/>
      <c r="AE1108" s="71"/>
      <c r="AF1108" s="98"/>
      <c r="AG1108" s="71"/>
      <c r="AH1108" s="71"/>
      <c r="AI1108" s="71"/>
      <c r="AJ1108" s="71"/>
      <c r="AK1108" s="71"/>
      <c r="AL1108" s="98"/>
      <c r="AM1108" s="71"/>
      <c r="AN1108" s="71"/>
      <c r="AO1108" s="71"/>
      <c r="AP1108" s="71"/>
      <c r="AQ1108" s="71"/>
      <c r="AR1108" s="71"/>
      <c r="AS1108" s="71"/>
      <c r="AT1108" s="71"/>
      <c r="AU1108" s="71"/>
      <c r="AV1108" s="71"/>
      <c r="AW1108" s="71"/>
      <c r="AX1108" s="71"/>
      <c r="AY1108" s="71"/>
      <c r="AZ1108" s="71"/>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c r="CS1108" s="71"/>
      <c r="CT1108" s="71"/>
      <c r="CU1108" s="71"/>
      <c r="CV1108" s="71"/>
      <c r="CW1108" s="71"/>
      <c r="CX1108" s="71"/>
      <c r="CY1108" s="71"/>
      <c r="CZ1108" s="71"/>
      <c r="DA1108" s="71"/>
      <c r="DB1108" s="71"/>
      <c r="DC1108" s="71"/>
      <c r="DD1108" s="71"/>
      <c r="DE1108" s="71"/>
      <c r="DF1108" s="71"/>
      <c r="DG1108" s="71"/>
      <c r="DH1108" s="71"/>
      <c r="DI1108" s="71"/>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1"/>
      <c r="EI1108" s="71"/>
      <c r="EJ1108" s="71"/>
      <c r="EK1108" s="71"/>
      <c r="EL1108" s="71"/>
      <c r="EM1108" s="71"/>
      <c r="EN1108" s="71"/>
      <c r="EO1108" s="71"/>
      <c r="EP1108" s="71"/>
      <c r="EQ1108" s="71"/>
      <c r="ER1108" s="71"/>
      <c r="ES1108" s="71"/>
      <c r="ET1108" s="71"/>
      <c r="EU1108" s="71"/>
      <c r="EV1108" s="71"/>
      <c r="EW1108" s="71"/>
      <c r="EX1108" s="71"/>
      <c r="EY1108" s="71"/>
      <c r="EZ1108" s="71"/>
      <c r="FA1108" s="71"/>
      <c r="FB1108" s="71"/>
      <c r="FC1108" s="71"/>
      <c r="FD1108" s="71"/>
      <c r="FE1108" s="71"/>
      <c r="FF1108" s="71"/>
      <c r="FG1108" s="71"/>
      <c r="FH1108" s="71"/>
      <c r="FI1108" s="71"/>
      <c r="FJ1108" s="71"/>
      <c r="FK1108" s="71"/>
      <c r="FL1108" s="71"/>
    </row>
    <row r="1109" spans="9:168" x14ac:dyDescent="0.2">
      <c r="I1109" s="71"/>
      <c r="J1109" s="71"/>
      <c r="K1109" s="71"/>
      <c r="L1109" s="71"/>
      <c r="M1109" s="71"/>
      <c r="N1109" s="71"/>
      <c r="O1109" s="71"/>
      <c r="P1109" s="71"/>
      <c r="Q1109" s="71"/>
      <c r="R1109" s="71"/>
      <c r="S1109" s="71"/>
      <c r="T1109" s="71"/>
      <c r="U1109" s="71"/>
      <c r="V1109" s="71"/>
      <c r="W1109" s="71"/>
      <c r="X1109" s="71"/>
      <c r="Y1109" s="71"/>
      <c r="Z1109" s="71"/>
      <c r="AA1109" s="71"/>
      <c r="AB1109" s="71"/>
      <c r="AC1109" s="71"/>
      <c r="AD1109" s="71"/>
      <c r="AE1109" s="71"/>
      <c r="AF1109" s="98"/>
      <c r="AG1109" s="71"/>
      <c r="AH1109" s="71"/>
      <c r="AI1109" s="71"/>
      <c r="AJ1109" s="71"/>
      <c r="AK1109" s="71"/>
      <c r="AL1109" s="98"/>
      <c r="AM1109" s="71"/>
      <c r="AN1109" s="71"/>
      <c r="AO1109" s="71"/>
      <c r="AP1109" s="71"/>
      <c r="AQ1109" s="71"/>
      <c r="AR1109" s="71"/>
      <c r="AS1109" s="71"/>
      <c r="AT1109" s="71"/>
      <c r="AU1109" s="71"/>
      <c r="AV1109" s="71"/>
      <c r="AW1109" s="71"/>
      <c r="AX1109" s="71"/>
      <c r="AY1109" s="71"/>
      <c r="AZ1109" s="71"/>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c r="CS1109" s="71"/>
      <c r="CT1109" s="71"/>
      <c r="CU1109" s="71"/>
      <c r="CV1109" s="71"/>
      <c r="CW1109" s="71"/>
      <c r="CX1109" s="71"/>
      <c r="CY1109" s="71"/>
      <c r="CZ1109" s="71"/>
      <c r="DA1109" s="71"/>
      <c r="DB1109" s="71"/>
      <c r="DC1109" s="71"/>
      <c r="DD1109" s="71"/>
      <c r="DE1109" s="71"/>
      <c r="DF1109" s="71"/>
      <c r="DG1109" s="71"/>
      <c r="DH1109" s="71"/>
      <c r="DI1109" s="71"/>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1"/>
      <c r="EI1109" s="71"/>
      <c r="EJ1109" s="71"/>
      <c r="EK1109" s="71"/>
      <c r="EL1109" s="71"/>
      <c r="EM1109" s="71"/>
      <c r="EN1109" s="71"/>
      <c r="EO1109" s="71"/>
      <c r="EP1109" s="71"/>
      <c r="EQ1109" s="71"/>
      <c r="ER1109" s="71"/>
      <c r="ES1109" s="71"/>
      <c r="ET1109" s="71"/>
      <c r="EU1109" s="71"/>
      <c r="EV1109" s="71"/>
      <c r="EW1109" s="71"/>
      <c r="EX1109" s="71"/>
      <c r="EY1109" s="71"/>
      <c r="EZ1109" s="71"/>
      <c r="FA1109" s="71"/>
      <c r="FB1109" s="71"/>
      <c r="FC1109" s="71"/>
      <c r="FD1109" s="71"/>
      <c r="FE1109" s="71"/>
      <c r="FF1109" s="71"/>
      <c r="FG1109" s="71"/>
      <c r="FH1109" s="71"/>
      <c r="FI1109" s="71"/>
      <c r="FJ1109" s="71"/>
      <c r="FK1109" s="71"/>
      <c r="FL1109" s="71"/>
    </row>
    <row r="1110" spans="9:168" x14ac:dyDescent="0.2">
      <c r="I1110" s="71"/>
      <c r="J1110" s="71"/>
      <c r="K1110" s="71"/>
      <c r="L1110" s="71"/>
      <c r="M1110" s="71"/>
      <c r="N1110" s="71"/>
      <c r="O1110" s="71"/>
      <c r="P1110" s="71"/>
      <c r="Q1110" s="71"/>
      <c r="R1110" s="71"/>
      <c r="S1110" s="71"/>
      <c r="T1110" s="71"/>
      <c r="U1110" s="71"/>
      <c r="V1110" s="71"/>
      <c r="W1110" s="71"/>
      <c r="X1110" s="71"/>
      <c r="Y1110" s="71"/>
      <c r="Z1110" s="71"/>
      <c r="AA1110" s="71"/>
      <c r="AB1110" s="71"/>
      <c r="AC1110" s="71"/>
      <c r="AD1110" s="71"/>
      <c r="AE1110" s="71"/>
      <c r="AF1110" s="98"/>
      <c r="AG1110" s="71"/>
      <c r="AH1110" s="71"/>
      <c r="AI1110" s="71"/>
      <c r="AJ1110" s="71"/>
      <c r="AK1110" s="71"/>
      <c r="AL1110" s="98"/>
      <c r="AM1110" s="71"/>
      <c r="AN1110" s="71"/>
      <c r="AO1110" s="71"/>
      <c r="AP1110" s="71"/>
      <c r="AQ1110" s="71"/>
      <c r="AR1110" s="71"/>
      <c r="AS1110" s="71"/>
      <c r="AT1110" s="71"/>
      <c r="AU1110" s="71"/>
      <c r="AV1110" s="71"/>
      <c r="AW1110" s="71"/>
      <c r="AX1110" s="71"/>
      <c r="AY1110" s="71"/>
      <c r="AZ1110" s="71"/>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c r="CS1110" s="71"/>
      <c r="CT1110" s="71"/>
      <c r="CU1110" s="71"/>
      <c r="CV1110" s="71"/>
      <c r="CW1110" s="71"/>
      <c r="CX1110" s="71"/>
      <c r="CY1110" s="71"/>
      <c r="CZ1110" s="71"/>
      <c r="DA1110" s="71"/>
      <c r="DB1110" s="71"/>
      <c r="DC1110" s="71"/>
      <c r="DD1110" s="71"/>
      <c r="DE1110" s="71"/>
      <c r="DF1110" s="71"/>
      <c r="DG1110" s="71"/>
      <c r="DH1110" s="71"/>
      <c r="DI1110" s="71"/>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1"/>
      <c r="EI1110" s="71"/>
      <c r="EJ1110" s="71"/>
      <c r="EK1110" s="71"/>
      <c r="EL1110" s="71"/>
      <c r="EM1110" s="71"/>
      <c r="EN1110" s="71"/>
      <c r="EO1110" s="71"/>
      <c r="EP1110" s="71"/>
      <c r="EQ1110" s="71"/>
      <c r="ER1110" s="71"/>
      <c r="ES1110" s="71"/>
      <c r="ET1110" s="71"/>
      <c r="EU1110" s="71"/>
      <c r="EV1110" s="71"/>
      <c r="EW1110" s="71"/>
      <c r="EX1110" s="71"/>
      <c r="EY1110" s="71"/>
      <c r="EZ1110" s="71"/>
      <c r="FA1110" s="71"/>
      <c r="FB1110" s="71"/>
      <c r="FC1110" s="71"/>
      <c r="FD1110" s="71"/>
      <c r="FE1110" s="71"/>
      <c r="FF1110" s="71"/>
      <c r="FG1110" s="71"/>
      <c r="FH1110" s="71"/>
      <c r="FI1110" s="71"/>
      <c r="FJ1110" s="71"/>
      <c r="FK1110" s="71"/>
      <c r="FL1110" s="71"/>
    </row>
    <row r="1111" spans="9:168" x14ac:dyDescent="0.2">
      <c r="I1111" s="71"/>
      <c r="J1111" s="71"/>
      <c r="K1111" s="71"/>
      <c r="L1111" s="71"/>
      <c r="M1111" s="71"/>
      <c r="N1111" s="71"/>
      <c r="O1111" s="71"/>
      <c r="P1111" s="71"/>
      <c r="Q1111" s="71"/>
      <c r="R1111" s="71"/>
      <c r="S1111" s="71"/>
      <c r="T1111" s="71"/>
      <c r="U1111" s="71"/>
      <c r="V1111" s="71"/>
      <c r="W1111" s="71"/>
      <c r="X1111" s="71"/>
      <c r="Y1111" s="71"/>
      <c r="Z1111" s="71"/>
      <c r="AA1111" s="71"/>
      <c r="AB1111" s="71"/>
      <c r="AC1111" s="71"/>
      <c r="AD1111" s="71"/>
      <c r="AE1111" s="71"/>
      <c r="AF1111" s="98"/>
      <c r="AG1111" s="71"/>
      <c r="AH1111" s="71"/>
      <c r="AI1111" s="71"/>
      <c r="AJ1111" s="71"/>
      <c r="AK1111" s="71"/>
      <c r="AL1111" s="98"/>
      <c r="AM1111" s="71"/>
      <c r="AN1111" s="71"/>
      <c r="AO1111" s="71"/>
      <c r="AP1111" s="71"/>
      <c r="AQ1111" s="71"/>
      <c r="AR1111" s="71"/>
      <c r="AS1111" s="71"/>
      <c r="AT1111" s="71"/>
      <c r="AU1111" s="71"/>
      <c r="AV1111" s="71"/>
      <c r="AW1111" s="71"/>
      <c r="AX1111" s="71"/>
      <c r="AY1111" s="71"/>
      <c r="AZ1111" s="71"/>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c r="CS1111" s="71"/>
      <c r="CT1111" s="71"/>
      <c r="CU1111" s="71"/>
      <c r="CV1111" s="71"/>
      <c r="CW1111" s="71"/>
      <c r="CX1111" s="71"/>
      <c r="CY1111" s="71"/>
      <c r="CZ1111" s="71"/>
      <c r="DA1111" s="71"/>
      <c r="DB1111" s="71"/>
      <c r="DC1111" s="71"/>
      <c r="DD1111" s="71"/>
      <c r="DE1111" s="71"/>
      <c r="DF1111" s="71"/>
      <c r="DG1111" s="71"/>
      <c r="DH1111" s="71"/>
      <c r="DI1111" s="71"/>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1"/>
      <c r="EI1111" s="71"/>
      <c r="EJ1111" s="71"/>
      <c r="EK1111" s="71"/>
      <c r="EL1111" s="71"/>
      <c r="EM1111" s="71"/>
      <c r="EN1111" s="71"/>
      <c r="EO1111" s="71"/>
      <c r="EP1111" s="71"/>
      <c r="EQ1111" s="71"/>
      <c r="ER1111" s="71"/>
      <c r="ES1111" s="71"/>
      <c r="ET1111" s="71"/>
      <c r="EU1111" s="71"/>
      <c r="EV1111" s="71"/>
      <c r="EW1111" s="71"/>
      <c r="EX1111" s="71"/>
      <c r="EY1111" s="71"/>
      <c r="EZ1111" s="71"/>
      <c r="FA1111" s="71"/>
      <c r="FB1111" s="71"/>
      <c r="FC1111" s="71"/>
      <c r="FD1111" s="71"/>
      <c r="FE1111" s="71"/>
      <c r="FF1111" s="71"/>
      <c r="FG1111" s="71"/>
      <c r="FH1111" s="71"/>
      <c r="FI1111" s="71"/>
      <c r="FJ1111" s="71"/>
      <c r="FK1111" s="71"/>
      <c r="FL1111" s="71"/>
    </row>
    <row r="1112" spans="9:168" x14ac:dyDescent="0.2">
      <c r="I1112" s="71"/>
      <c r="J1112" s="71"/>
      <c r="K1112" s="71"/>
      <c r="L1112" s="71"/>
      <c r="M1112" s="71"/>
      <c r="N1112" s="71"/>
      <c r="O1112" s="71"/>
      <c r="P1112" s="71"/>
      <c r="Q1112" s="71"/>
      <c r="R1112" s="71"/>
      <c r="S1112" s="71"/>
      <c r="T1112" s="71"/>
      <c r="U1112" s="71"/>
      <c r="V1112" s="71"/>
      <c r="W1112" s="71"/>
      <c r="X1112" s="71"/>
      <c r="Y1112" s="71"/>
      <c r="Z1112" s="71"/>
      <c r="AA1112" s="71"/>
      <c r="AB1112" s="71"/>
      <c r="AC1112" s="71"/>
      <c r="AD1112" s="71"/>
      <c r="AE1112" s="71"/>
      <c r="AF1112" s="98"/>
      <c r="AG1112" s="71"/>
      <c r="AH1112" s="71"/>
      <c r="AI1112" s="71"/>
      <c r="AJ1112" s="71"/>
      <c r="AK1112" s="71"/>
      <c r="AL1112" s="98"/>
      <c r="AM1112" s="71"/>
      <c r="AN1112" s="71"/>
      <c r="AO1112" s="71"/>
      <c r="AP1112" s="71"/>
      <c r="AQ1112" s="71"/>
      <c r="AR1112" s="71"/>
      <c r="AS1112" s="71"/>
      <c r="AT1112" s="71"/>
      <c r="AU1112" s="71"/>
      <c r="AV1112" s="71"/>
      <c r="AW1112" s="71"/>
      <c r="AX1112" s="71"/>
      <c r="AY1112" s="71"/>
      <c r="AZ1112" s="71"/>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c r="CS1112" s="71"/>
      <c r="CT1112" s="71"/>
      <c r="CU1112" s="71"/>
      <c r="CV1112" s="71"/>
      <c r="CW1112" s="71"/>
      <c r="CX1112" s="71"/>
      <c r="CY1112" s="71"/>
      <c r="CZ1112" s="71"/>
      <c r="DA1112" s="71"/>
      <c r="DB1112" s="71"/>
      <c r="DC1112" s="71"/>
      <c r="DD1112" s="71"/>
      <c r="DE1112" s="71"/>
      <c r="DF1112" s="71"/>
      <c r="DG1112" s="71"/>
      <c r="DH1112" s="71"/>
      <c r="DI1112" s="71"/>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1"/>
      <c r="EI1112" s="71"/>
      <c r="EJ1112" s="71"/>
      <c r="EK1112" s="71"/>
      <c r="EL1112" s="71"/>
      <c r="EM1112" s="71"/>
      <c r="EN1112" s="71"/>
      <c r="EO1112" s="71"/>
      <c r="EP1112" s="71"/>
      <c r="EQ1112" s="71"/>
      <c r="ER1112" s="71"/>
      <c r="ES1112" s="71"/>
      <c r="ET1112" s="71"/>
      <c r="EU1112" s="71"/>
      <c r="EV1112" s="71"/>
      <c r="EW1112" s="71"/>
      <c r="EX1112" s="71"/>
      <c r="EY1112" s="71"/>
      <c r="EZ1112" s="71"/>
      <c r="FA1112" s="71"/>
      <c r="FB1112" s="71"/>
      <c r="FC1112" s="71"/>
      <c r="FD1112" s="71"/>
      <c r="FE1112" s="71"/>
      <c r="FF1112" s="71"/>
      <c r="FG1112" s="71"/>
      <c r="FH1112" s="71"/>
      <c r="FI1112" s="71"/>
      <c r="FJ1112" s="71"/>
      <c r="FK1112" s="71"/>
      <c r="FL1112" s="71"/>
    </row>
    <row r="1113" spans="9:168" x14ac:dyDescent="0.2">
      <c r="I1113" s="71"/>
      <c r="J1113" s="71"/>
      <c r="K1113" s="71"/>
      <c r="L1113" s="71"/>
      <c r="M1113" s="71"/>
      <c r="N1113" s="71"/>
      <c r="O1113" s="71"/>
      <c r="P1113" s="71"/>
      <c r="Q1113" s="71"/>
      <c r="R1113" s="71"/>
      <c r="S1113" s="71"/>
      <c r="T1113" s="71"/>
      <c r="U1113" s="71"/>
      <c r="V1113" s="71"/>
      <c r="W1113" s="71"/>
      <c r="X1113" s="71"/>
      <c r="Y1113" s="71"/>
      <c r="Z1113" s="71"/>
      <c r="AA1113" s="71"/>
      <c r="AB1113" s="71"/>
      <c r="AC1113" s="71"/>
      <c r="AD1113" s="71"/>
      <c r="AE1113" s="71"/>
      <c r="AF1113" s="98"/>
      <c r="AG1113" s="71"/>
      <c r="AH1113" s="71"/>
      <c r="AI1113" s="71"/>
      <c r="AJ1113" s="71"/>
      <c r="AK1113" s="71"/>
      <c r="AL1113" s="98"/>
      <c r="AM1113" s="71"/>
      <c r="AN1113" s="71"/>
      <c r="AO1113" s="71"/>
      <c r="AP1113" s="71"/>
      <c r="AQ1113" s="71"/>
      <c r="AR1113" s="71"/>
      <c r="AS1113" s="71"/>
      <c r="AT1113" s="71"/>
      <c r="AU1113" s="71"/>
      <c r="AV1113" s="71"/>
      <c r="AW1113" s="71"/>
      <c r="AX1113" s="71"/>
      <c r="AY1113" s="71"/>
      <c r="AZ1113" s="71"/>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c r="CS1113" s="71"/>
      <c r="CT1113" s="71"/>
      <c r="CU1113" s="71"/>
      <c r="CV1113" s="71"/>
      <c r="CW1113" s="71"/>
      <c r="CX1113" s="71"/>
      <c r="CY1113" s="71"/>
      <c r="CZ1113" s="71"/>
      <c r="DA1113" s="71"/>
      <c r="DB1113" s="71"/>
      <c r="DC1113" s="71"/>
      <c r="DD1113" s="71"/>
      <c r="DE1113" s="71"/>
      <c r="DF1113" s="71"/>
      <c r="DG1113" s="71"/>
      <c r="DH1113" s="71"/>
      <c r="DI1113" s="71"/>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1"/>
      <c r="EI1113" s="71"/>
      <c r="EJ1113" s="71"/>
      <c r="EK1113" s="71"/>
      <c r="EL1113" s="71"/>
      <c r="EM1113" s="71"/>
      <c r="EN1113" s="71"/>
      <c r="EO1113" s="71"/>
      <c r="EP1113" s="71"/>
      <c r="EQ1113" s="71"/>
      <c r="ER1113" s="71"/>
      <c r="ES1113" s="71"/>
      <c r="ET1113" s="71"/>
      <c r="EU1113" s="71"/>
      <c r="EV1113" s="71"/>
      <c r="EW1113" s="71"/>
      <c r="EX1113" s="71"/>
      <c r="EY1113" s="71"/>
      <c r="EZ1113" s="71"/>
      <c r="FA1113" s="71"/>
      <c r="FB1113" s="71"/>
      <c r="FC1113" s="71"/>
      <c r="FD1113" s="71"/>
      <c r="FE1113" s="71"/>
      <c r="FF1113" s="71"/>
      <c r="FG1113" s="71"/>
      <c r="FH1113" s="71"/>
      <c r="FI1113" s="71"/>
      <c r="FJ1113" s="71"/>
      <c r="FK1113" s="71"/>
      <c r="FL1113" s="71"/>
    </row>
    <row r="1114" spans="9:168" x14ac:dyDescent="0.2">
      <c r="I1114" s="71"/>
      <c r="J1114" s="71"/>
      <c r="K1114" s="71"/>
      <c r="L1114" s="71"/>
      <c r="M1114" s="71"/>
      <c r="N1114" s="71"/>
      <c r="O1114" s="71"/>
      <c r="P1114" s="71"/>
      <c r="Q1114" s="71"/>
      <c r="R1114" s="71"/>
      <c r="S1114" s="71"/>
      <c r="T1114" s="71"/>
      <c r="U1114" s="71"/>
      <c r="V1114" s="71"/>
      <c r="W1114" s="71"/>
      <c r="X1114" s="71"/>
      <c r="Y1114" s="71"/>
      <c r="Z1114" s="71"/>
      <c r="AA1114" s="71"/>
      <c r="AB1114" s="71"/>
      <c r="AC1114" s="71"/>
      <c r="AD1114" s="71"/>
      <c r="AE1114" s="71"/>
      <c r="AF1114" s="98"/>
      <c r="AG1114" s="71"/>
      <c r="AH1114" s="71"/>
      <c r="AI1114" s="71"/>
      <c r="AJ1114" s="71"/>
      <c r="AK1114" s="71"/>
      <c r="AL1114" s="98"/>
      <c r="AM1114" s="71"/>
      <c r="AN1114" s="71"/>
      <c r="AO1114" s="71"/>
      <c r="AP1114" s="71"/>
      <c r="AQ1114" s="71"/>
      <c r="AR1114" s="71"/>
      <c r="AS1114" s="71"/>
      <c r="AT1114" s="71"/>
      <c r="AU1114" s="71"/>
      <c r="AV1114" s="71"/>
      <c r="AW1114" s="71"/>
      <c r="AX1114" s="71"/>
      <c r="AY1114" s="71"/>
      <c r="AZ1114" s="71"/>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c r="CS1114" s="71"/>
      <c r="CT1114" s="71"/>
      <c r="CU1114" s="71"/>
      <c r="CV1114" s="71"/>
      <c r="CW1114" s="71"/>
      <c r="CX1114" s="71"/>
      <c r="CY1114" s="71"/>
      <c r="CZ1114" s="71"/>
      <c r="DA1114" s="71"/>
      <c r="DB1114" s="71"/>
      <c r="DC1114" s="71"/>
      <c r="DD1114" s="71"/>
      <c r="DE1114" s="71"/>
      <c r="DF1114" s="71"/>
      <c r="DG1114" s="71"/>
      <c r="DH1114" s="71"/>
      <c r="DI1114" s="71"/>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1"/>
      <c r="EI1114" s="71"/>
      <c r="EJ1114" s="71"/>
      <c r="EK1114" s="71"/>
      <c r="EL1114" s="71"/>
      <c r="EM1114" s="71"/>
      <c r="EN1114" s="71"/>
      <c r="EO1114" s="71"/>
      <c r="EP1114" s="71"/>
      <c r="EQ1114" s="71"/>
      <c r="ER1114" s="71"/>
      <c r="ES1114" s="71"/>
      <c r="ET1114" s="71"/>
      <c r="EU1114" s="71"/>
      <c r="EV1114" s="71"/>
      <c r="EW1114" s="71"/>
      <c r="EX1114" s="71"/>
      <c r="EY1114" s="71"/>
      <c r="EZ1114" s="71"/>
      <c r="FA1114" s="71"/>
      <c r="FB1114" s="71"/>
      <c r="FC1114" s="71"/>
      <c r="FD1114" s="71"/>
      <c r="FE1114" s="71"/>
      <c r="FF1114" s="71"/>
      <c r="FG1114" s="71"/>
      <c r="FH1114" s="71"/>
      <c r="FI1114" s="71"/>
      <c r="FJ1114" s="71"/>
      <c r="FK1114" s="71"/>
      <c r="FL1114" s="71"/>
    </row>
    <row r="1115" spans="9:168" x14ac:dyDescent="0.2">
      <c r="I1115" s="71"/>
      <c r="J1115" s="71"/>
      <c r="K1115" s="71"/>
      <c r="L1115" s="71"/>
      <c r="M1115" s="71"/>
      <c r="N1115" s="71"/>
      <c r="O1115" s="71"/>
      <c r="P1115" s="71"/>
      <c r="Q1115" s="71"/>
      <c r="R1115" s="71"/>
      <c r="S1115" s="71"/>
      <c r="T1115" s="71"/>
      <c r="U1115" s="71"/>
      <c r="V1115" s="71"/>
      <c r="W1115" s="71"/>
      <c r="X1115" s="71"/>
      <c r="Y1115" s="71"/>
      <c r="Z1115" s="71"/>
      <c r="AA1115" s="71"/>
      <c r="AB1115" s="71"/>
      <c r="AC1115" s="71"/>
      <c r="AD1115" s="71"/>
      <c r="AE1115" s="71"/>
      <c r="AF1115" s="98"/>
      <c r="AG1115" s="71"/>
      <c r="AH1115" s="71"/>
      <c r="AI1115" s="71"/>
      <c r="AJ1115" s="71"/>
      <c r="AK1115" s="71"/>
      <c r="AL1115" s="98"/>
      <c r="AM1115" s="71"/>
      <c r="AN1115" s="71"/>
      <c r="AO1115" s="71"/>
      <c r="AP1115" s="71"/>
      <c r="AQ1115" s="71"/>
      <c r="AR1115" s="71"/>
      <c r="AS1115" s="71"/>
      <c r="AT1115" s="71"/>
      <c r="AU1115" s="71"/>
      <c r="AV1115" s="71"/>
      <c r="AW1115" s="71"/>
      <c r="AX1115" s="71"/>
      <c r="AY1115" s="71"/>
      <c r="AZ1115" s="71"/>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c r="CS1115" s="71"/>
      <c r="CT1115" s="71"/>
      <c r="CU1115" s="71"/>
      <c r="CV1115" s="71"/>
      <c r="CW1115" s="71"/>
      <c r="CX1115" s="71"/>
      <c r="CY1115" s="71"/>
      <c r="CZ1115" s="71"/>
      <c r="DA1115" s="71"/>
      <c r="DB1115" s="71"/>
      <c r="DC1115" s="71"/>
      <c r="DD1115" s="71"/>
      <c r="DE1115" s="71"/>
      <c r="DF1115" s="71"/>
      <c r="DG1115" s="71"/>
      <c r="DH1115" s="71"/>
      <c r="DI1115" s="71"/>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1"/>
      <c r="EI1115" s="71"/>
      <c r="EJ1115" s="71"/>
      <c r="EK1115" s="71"/>
      <c r="EL1115" s="71"/>
      <c r="EM1115" s="71"/>
      <c r="EN1115" s="71"/>
      <c r="EO1115" s="71"/>
      <c r="EP1115" s="71"/>
      <c r="EQ1115" s="71"/>
      <c r="ER1115" s="71"/>
      <c r="ES1115" s="71"/>
      <c r="ET1115" s="71"/>
      <c r="EU1115" s="71"/>
      <c r="EV1115" s="71"/>
      <c r="EW1115" s="71"/>
      <c r="EX1115" s="71"/>
      <c r="EY1115" s="71"/>
      <c r="EZ1115" s="71"/>
      <c r="FA1115" s="71"/>
      <c r="FB1115" s="71"/>
      <c r="FC1115" s="71"/>
      <c r="FD1115" s="71"/>
      <c r="FE1115" s="71"/>
      <c r="FF1115" s="71"/>
      <c r="FG1115" s="71"/>
      <c r="FH1115" s="71"/>
      <c r="FI1115" s="71"/>
      <c r="FJ1115" s="71"/>
      <c r="FK1115" s="71"/>
      <c r="FL1115" s="71"/>
    </row>
    <row r="1116" spans="9:168" x14ac:dyDescent="0.2">
      <c r="I1116" s="71"/>
      <c r="J1116" s="71"/>
      <c r="K1116" s="71"/>
      <c r="L1116" s="71"/>
      <c r="M1116" s="71"/>
      <c r="N1116" s="71"/>
      <c r="O1116" s="71"/>
      <c r="P1116" s="71"/>
      <c r="Q1116" s="71"/>
      <c r="R1116" s="71"/>
      <c r="S1116" s="71"/>
      <c r="T1116" s="71"/>
      <c r="U1116" s="71"/>
      <c r="V1116" s="71"/>
      <c r="W1116" s="71"/>
      <c r="X1116" s="71"/>
      <c r="Y1116" s="71"/>
      <c r="Z1116" s="71"/>
      <c r="AA1116" s="71"/>
      <c r="AB1116" s="71"/>
      <c r="AC1116" s="71"/>
      <c r="AD1116" s="71"/>
      <c r="AE1116" s="71"/>
      <c r="AF1116" s="98"/>
      <c r="AG1116" s="71"/>
      <c r="AH1116" s="71"/>
      <c r="AI1116" s="71"/>
      <c r="AJ1116" s="71"/>
      <c r="AK1116" s="71"/>
      <c r="AL1116" s="98"/>
      <c r="AM1116" s="71"/>
      <c r="AN1116" s="71"/>
      <c r="AO1116" s="71"/>
      <c r="AP1116" s="71"/>
      <c r="AQ1116" s="71"/>
      <c r="AR1116" s="71"/>
      <c r="AS1116" s="71"/>
      <c r="AT1116" s="71"/>
      <c r="AU1116" s="71"/>
      <c r="AV1116" s="71"/>
      <c r="AW1116" s="71"/>
      <c r="AX1116" s="71"/>
      <c r="AY1116" s="71"/>
      <c r="AZ1116" s="71"/>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c r="CS1116" s="71"/>
      <c r="CT1116" s="71"/>
      <c r="CU1116" s="71"/>
      <c r="CV1116" s="71"/>
      <c r="CW1116" s="71"/>
      <c r="CX1116" s="71"/>
      <c r="CY1116" s="71"/>
      <c r="CZ1116" s="71"/>
      <c r="DA1116" s="71"/>
      <c r="DB1116" s="71"/>
      <c r="DC1116" s="71"/>
      <c r="DD1116" s="71"/>
      <c r="DE1116" s="71"/>
      <c r="DF1116" s="71"/>
      <c r="DG1116" s="71"/>
      <c r="DH1116" s="71"/>
      <c r="DI1116" s="71"/>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1"/>
      <c r="EI1116" s="71"/>
      <c r="EJ1116" s="71"/>
      <c r="EK1116" s="71"/>
      <c r="EL1116" s="71"/>
      <c r="EM1116" s="71"/>
      <c r="EN1116" s="71"/>
      <c r="EO1116" s="71"/>
      <c r="EP1116" s="71"/>
      <c r="EQ1116" s="71"/>
      <c r="ER1116" s="71"/>
      <c r="ES1116" s="71"/>
      <c r="ET1116" s="71"/>
      <c r="EU1116" s="71"/>
      <c r="EV1116" s="71"/>
      <c r="EW1116" s="71"/>
      <c r="EX1116" s="71"/>
      <c r="EY1116" s="71"/>
      <c r="EZ1116" s="71"/>
      <c r="FA1116" s="71"/>
      <c r="FB1116" s="71"/>
      <c r="FC1116" s="71"/>
      <c r="FD1116" s="71"/>
      <c r="FE1116" s="71"/>
      <c r="FF1116" s="71"/>
      <c r="FG1116" s="71"/>
      <c r="FH1116" s="71"/>
      <c r="FI1116" s="71"/>
      <c r="FJ1116" s="71"/>
      <c r="FK1116" s="71"/>
      <c r="FL1116" s="71"/>
    </row>
    <row r="1117" spans="9:168" x14ac:dyDescent="0.2">
      <c r="I1117" s="71"/>
      <c r="J1117" s="71"/>
      <c r="K1117" s="71"/>
      <c r="L1117" s="71"/>
      <c r="M1117" s="71"/>
      <c r="N1117" s="71"/>
      <c r="O1117" s="71"/>
      <c r="P1117" s="71"/>
      <c r="Q1117" s="71"/>
      <c r="R1117" s="71"/>
      <c r="S1117" s="71"/>
      <c r="T1117" s="71"/>
      <c r="U1117" s="71"/>
      <c r="V1117" s="71"/>
      <c r="W1117" s="71"/>
      <c r="X1117" s="71"/>
      <c r="Y1117" s="71"/>
      <c r="Z1117" s="71"/>
      <c r="AA1117" s="71"/>
      <c r="AB1117" s="71"/>
      <c r="AC1117" s="71"/>
      <c r="AD1117" s="71"/>
      <c r="AE1117" s="71"/>
      <c r="AF1117" s="98"/>
      <c r="AG1117" s="71"/>
      <c r="AH1117" s="71"/>
      <c r="AI1117" s="71"/>
      <c r="AJ1117" s="71"/>
      <c r="AK1117" s="71"/>
      <c r="AL1117" s="98"/>
      <c r="AM1117" s="71"/>
      <c r="AN1117" s="71"/>
      <c r="AO1117" s="71"/>
      <c r="AP1117" s="71"/>
      <c r="AQ1117" s="71"/>
      <c r="AR1117" s="71"/>
      <c r="AS1117" s="71"/>
      <c r="AT1117" s="71"/>
      <c r="AU1117" s="71"/>
      <c r="AV1117" s="71"/>
      <c r="AW1117" s="71"/>
      <c r="AX1117" s="71"/>
      <c r="AY1117" s="71"/>
      <c r="AZ1117" s="71"/>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c r="CS1117" s="71"/>
      <c r="CT1117" s="71"/>
      <c r="CU1117" s="71"/>
      <c r="CV1117" s="71"/>
      <c r="CW1117" s="71"/>
      <c r="CX1117" s="71"/>
      <c r="CY1117" s="71"/>
      <c r="CZ1117" s="71"/>
      <c r="DA1117" s="71"/>
      <c r="DB1117" s="71"/>
      <c r="DC1117" s="71"/>
      <c r="DD1117" s="71"/>
      <c r="DE1117" s="71"/>
      <c r="DF1117" s="71"/>
      <c r="DG1117" s="71"/>
      <c r="DH1117" s="71"/>
      <c r="DI1117" s="71"/>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1"/>
      <c r="EI1117" s="71"/>
      <c r="EJ1117" s="71"/>
      <c r="EK1117" s="71"/>
      <c r="EL1117" s="71"/>
      <c r="EM1117" s="71"/>
      <c r="EN1117" s="71"/>
      <c r="EO1117" s="71"/>
      <c r="EP1117" s="71"/>
      <c r="EQ1117" s="71"/>
      <c r="ER1117" s="71"/>
      <c r="ES1117" s="71"/>
      <c r="ET1117" s="71"/>
      <c r="EU1117" s="71"/>
      <c r="EV1117" s="71"/>
      <c r="EW1117" s="71"/>
      <c r="EX1117" s="71"/>
      <c r="EY1117" s="71"/>
      <c r="EZ1117" s="71"/>
      <c r="FA1117" s="71"/>
      <c r="FB1117" s="71"/>
      <c r="FC1117" s="71"/>
      <c r="FD1117" s="71"/>
      <c r="FE1117" s="71"/>
      <c r="FF1117" s="71"/>
      <c r="FG1117" s="71"/>
      <c r="FH1117" s="71"/>
      <c r="FI1117" s="71"/>
      <c r="FJ1117" s="71"/>
      <c r="FK1117" s="71"/>
      <c r="FL1117" s="71"/>
    </row>
    <row r="1118" spans="9:168" x14ac:dyDescent="0.2">
      <c r="I1118" s="71"/>
      <c r="J1118" s="71"/>
      <c r="K1118" s="71"/>
      <c r="L1118" s="71"/>
      <c r="M1118" s="71"/>
      <c r="N1118" s="71"/>
      <c r="O1118" s="71"/>
      <c r="P1118" s="71"/>
      <c r="Q1118" s="71"/>
      <c r="R1118" s="71"/>
      <c r="S1118" s="71"/>
      <c r="T1118" s="71"/>
      <c r="U1118" s="71"/>
      <c r="V1118" s="71"/>
      <c r="W1118" s="71"/>
      <c r="X1118" s="71"/>
      <c r="Y1118" s="71"/>
      <c r="Z1118" s="71"/>
      <c r="AA1118" s="71"/>
      <c r="AB1118" s="71"/>
      <c r="AC1118" s="71"/>
      <c r="AD1118" s="71"/>
      <c r="AE1118" s="71"/>
      <c r="AF1118" s="98"/>
      <c r="AG1118" s="71"/>
      <c r="AH1118" s="71"/>
      <c r="AI1118" s="71"/>
      <c r="AJ1118" s="71"/>
      <c r="AK1118" s="71"/>
      <c r="AL1118" s="98"/>
      <c r="AM1118" s="71"/>
      <c r="AN1118" s="71"/>
      <c r="AO1118" s="71"/>
      <c r="AP1118" s="71"/>
      <c r="AQ1118" s="71"/>
      <c r="AR1118" s="71"/>
      <c r="AS1118" s="71"/>
      <c r="AT1118" s="71"/>
      <c r="AU1118" s="71"/>
      <c r="AV1118" s="71"/>
      <c r="AW1118" s="71"/>
      <c r="AX1118" s="71"/>
      <c r="AY1118" s="71"/>
      <c r="AZ1118" s="71"/>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c r="CS1118" s="71"/>
      <c r="CT1118" s="71"/>
      <c r="CU1118" s="71"/>
      <c r="CV1118" s="71"/>
      <c r="CW1118" s="71"/>
      <c r="CX1118" s="71"/>
      <c r="CY1118" s="71"/>
      <c r="CZ1118" s="71"/>
      <c r="DA1118" s="71"/>
      <c r="DB1118" s="71"/>
      <c r="DC1118" s="71"/>
      <c r="DD1118" s="71"/>
      <c r="DE1118" s="71"/>
      <c r="DF1118" s="71"/>
      <c r="DG1118" s="71"/>
      <c r="DH1118" s="71"/>
      <c r="DI1118" s="71"/>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1"/>
      <c r="EI1118" s="71"/>
      <c r="EJ1118" s="71"/>
      <c r="EK1118" s="71"/>
      <c r="EL1118" s="71"/>
      <c r="EM1118" s="71"/>
      <c r="EN1118" s="71"/>
      <c r="EO1118" s="71"/>
      <c r="EP1118" s="71"/>
      <c r="EQ1118" s="71"/>
      <c r="ER1118" s="71"/>
      <c r="ES1118" s="71"/>
      <c r="ET1118" s="71"/>
      <c r="EU1118" s="71"/>
      <c r="EV1118" s="71"/>
      <c r="EW1118" s="71"/>
      <c r="EX1118" s="71"/>
      <c r="EY1118" s="71"/>
      <c r="EZ1118" s="71"/>
      <c r="FA1118" s="71"/>
      <c r="FB1118" s="71"/>
      <c r="FC1118" s="71"/>
      <c r="FD1118" s="71"/>
      <c r="FE1118" s="71"/>
      <c r="FF1118" s="71"/>
      <c r="FG1118" s="71"/>
      <c r="FH1118" s="71"/>
      <c r="FI1118" s="71"/>
      <c r="FJ1118" s="71"/>
      <c r="FK1118" s="71"/>
      <c r="FL1118" s="71"/>
    </row>
    <row r="1119" spans="9:168" x14ac:dyDescent="0.2">
      <c r="I1119" s="71"/>
      <c r="J1119" s="71"/>
      <c r="K1119" s="71"/>
      <c r="L1119" s="71"/>
      <c r="M1119" s="71"/>
      <c r="N1119" s="71"/>
      <c r="O1119" s="71"/>
      <c r="P1119" s="71"/>
      <c r="Q1119" s="71"/>
      <c r="R1119" s="71"/>
      <c r="S1119" s="71"/>
      <c r="T1119" s="71"/>
      <c r="U1119" s="71"/>
      <c r="V1119" s="71"/>
      <c r="W1119" s="71"/>
      <c r="X1119" s="71"/>
      <c r="Y1119" s="71"/>
      <c r="Z1119" s="71"/>
      <c r="AA1119" s="71"/>
      <c r="AB1119" s="71"/>
      <c r="AC1119" s="71"/>
      <c r="AD1119" s="71"/>
      <c r="AE1119" s="71"/>
      <c r="AF1119" s="98"/>
      <c r="AG1119" s="71"/>
      <c r="AH1119" s="71"/>
      <c r="AI1119" s="71"/>
      <c r="AJ1119" s="71"/>
      <c r="AK1119" s="71"/>
      <c r="AL1119" s="98"/>
      <c r="AM1119" s="71"/>
      <c r="AN1119" s="71"/>
      <c r="AO1119" s="71"/>
      <c r="AP1119" s="71"/>
      <c r="AQ1119" s="71"/>
      <c r="AR1119" s="71"/>
      <c r="AS1119" s="71"/>
      <c r="AT1119" s="71"/>
      <c r="AU1119" s="71"/>
      <c r="AV1119" s="71"/>
      <c r="AW1119" s="71"/>
      <c r="AX1119" s="71"/>
      <c r="AY1119" s="71"/>
      <c r="AZ1119" s="71"/>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c r="CS1119" s="71"/>
      <c r="CT1119" s="71"/>
      <c r="CU1119" s="71"/>
      <c r="CV1119" s="71"/>
      <c r="CW1119" s="71"/>
      <c r="CX1119" s="71"/>
      <c r="CY1119" s="71"/>
      <c r="CZ1119" s="71"/>
      <c r="DA1119" s="71"/>
      <c r="DB1119" s="71"/>
      <c r="DC1119" s="71"/>
      <c r="DD1119" s="71"/>
      <c r="DE1119" s="71"/>
      <c r="DF1119" s="71"/>
      <c r="DG1119" s="71"/>
      <c r="DH1119" s="71"/>
      <c r="DI1119" s="71"/>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1"/>
      <c r="EI1119" s="71"/>
      <c r="EJ1119" s="71"/>
      <c r="EK1119" s="71"/>
      <c r="EL1119" s="71"/>
      <c r="EM1119" s="71"/>
      <c r="EN1119" s="71"/>
      <c r="EO1119" s="71"/>
      <c r="EP1119" s="71"/>
      <c r="EQ1119" s="71"/>
      <c r="ER1119" s="71"/>
      <c r="ES1119" s="71"/>
      <c r="ET1119" s="71"/>
      <c r="EU1119" s="71"/>
      <c r="EV1119" s="71"/>
      <c r="EW1119" s="71"/>
      <c r="EX1119" s="71"/>
      <c r="EY1119" s="71"/>
      <c r="EZ1119" s="71"/>
      <c r="FA1119" s="71"/>
      <c r="FB1119" s="71"/>
      <c r="FC1119" s="71"/>
      <c r="FD1119" s="71"/>
      <c r="FE1119" s="71"/>
      <c r="FF1119" s="71"/>
      <c r="FG1119" s="71"/>
      <c r="FH1119" s="71"/>
      <c r="FI1119" s="71"/>
      <c r="FJ1119" s="71"/>
      <c r="FK1119" s="71"/>
      <c r="FL1119" s="71"/>
    </row>
    <row r="1120" spans="9:168" x14ac:dyDescent="0.2">
      <c r="I1120" s="71"/>
      <c r="J1120" s="71"/>
      <c r="K1120" s="71"/>
      <c r="L1120" s="71"/>
      <c r="M1120" s="71"/>
      <c r="N1120" s="71"/>
      <c r="O1120" s="71"/>
      <c r="P1120" s="71"/>
      <c r="Q1120" s="71"/>
      <c r="R1120" s="71"/>
      <c r="S1120" s="71"/>
      <c r="T1120" s="71"/>
      <c r="U1120" s="71"/>
      <c r="V1120" s="71"/>
      <c r="W1120" s="71"/>
      <c r="X1120" s="71"/>
      <c r="Y1120" s="71"/>
      <c r="Z1120" s="71"/>
      <c r="AA1120" s="71"/>
      <c r="AB1120" s="71"/>
      <c r="AC1120" s="71"/>
      <c r="AD1120" s="71"/>
      <c r="AE1120" s="71"/>
      <c r="AF1120" s="98"/>
      <c r="AG1120" s="71"/>
      <c r="AH1120" s="71"/>
      <c r="AI1120" s="71"/>
      <c r="AJ1120" s="71"/>
      <c r="AK1120" s="71"/>
      <c r="AL1120" s="98"/>
      <c r="AM1120" s="71"/>
      <c r="AN1120" s="71"/>
      <c r="AO1120" s="71"/>
      <c r="AP1120" s="71"/>
      <c r="AQ1120" s="71"/>
      <c r="AR1120" s="71"/>
      <c r="AS1120" s="71"/>
      <c r="AT1120" s="71"/>
      <c r="AU1120" s="71"/>
      <c r="AV1120" s="71"/>
      <c r="AW1120" s="71"/>
      <c r="AX1120" s="71"/>
      <c r="AY1120" s="71"/>
      <c r="AZ1120" s="71"/>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c r="CS1120" s="71"/>
      <c r="CT1120" s="71"/>
      <c r="CU1120" s="71"/>
      <c r="CV1120" s="71"/>
      <c r="CW1120" s="71"/>
      <c r="CX1120" s="71"/>
      <c r="CY1120" s="71"/>
      <c r="CZ1120" s="71"/>
      <c r="DA1120" s="71"/>
      <c r="DB1120" s="71"/>
      <c r="DC1120" s="71"/>
      <c r="DD1120" s="71"/>
      <c r="DE1120" s="71"/>
      <c r="DF1120" s="71"/>
      <c r="DG1120" s="71"/>
      <c r="DH1120" s="71"/>
      <c r="DI1120" s="71"/>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1"/>
      <c r="EI1120" s="71"/>
      <c r="EJ1120" s="71"/>
      <c r="EK1120" s="71"/>
      <c r="EL1120" s="71"/>
      <c r="EM1120" s="71"/>
      <c r="EN1120" s="71"/>
      <c r="EO1120" s="71"/>
      <c r="EP1120" s="71"/>
      <c r="EQ1120" s="71"/>
      <c r="ER1120" s="71"/>
      <c r="ES1120" s="71"/>
      <c r="ET1120" s="71"/>
      <c r="EU1120" s="71"/>
      <c r="EV1120" s="71"/>
      <c r="EW1120" s="71"/>
      <c r="EX1120" s="71"/>
      <c r="EY1120" s="71"/>
      <c r="EZ1120" s="71"/>
      <c r="FA1120" s="71"/>
      <c r="FB1120" s="71"/>
      <c r="FC1120" s="71"/>
      <c r="FD1120" s="71"/>
      <c r="FE1120" s="71"/>
      <c r="FF1120" s="71"/>
      <c r="FG1120" s="71"/>
      <c r="FH1120" s="71"/>
      <c r="FI1120" s="71"/>
      <c r="FJ1120" s="71"/>
      <c r="FK1120" s="71"/>
      <c r="FL1120" s="71"/>
    </row>
    <row r="1121" spans="9:168" x14ac:dyDescent="0.2">
      <c r="I1121" s="71"/>
      <c r="J1121" s="71"/>
      <c r="K1121" s="71"/>
      <c r="L1121" s="71"/>
      <c r="M1121" s="71"/>
      <c r="N1121" s="71"/>
      <c r="O1121" s="71"/>
      <c r="P1121" s="71"/>
      <c r="Q1121" s="71"/>
      <c r="R1121" s="71"/>
      <c r="S1121" s="71"/>
      <c r="T1121" s="71"/>
      <c r="U1121" s="71"/>
      <c r="V1121" s="71"/>
      <c r="W1121" s="71"/>
      <c r="X1121" s="71"/>
      <c r="Y1121" s="71"/>
      <c r="Z1121" s="71"/>
      <c r="AA1121" s="71"/>
      <c r="AB1121" s="71"/>
      <c r="AC1121" s="71"/>
      <c r="AD1121" s="71"/>
      <c r="AE1121" s="71"/>
      <c r="AF1121" s="98"/>
      <c r="AG1121" s="71"/>
      <c r="AH1121" s="71"/>
      <c r="AI1121" s="71"/>
      <c r="AJ1121" s="71"/>
      <c r="AK1121" s="71"/>
      <c r="AL1121" s="98"/>
      <c r="AM1121" s="71"/>
      <c r="AN1121" s="71"/>
      <c r="AO1121" s="71"/>
      <c r="AP1121" s="71"/>
      <c r="AQ1121" s="71"/>
      <c r="AR1121" s="71"/>
      <c r="AS1121" s="71"/>
      <c r="AT1121" s="71"/>
      <c r="AU1121" s="71"/>
      <c r="AV1121" s="71"/>
      <c r="AW1121" s="71"/>
      <c r="AX1121" s="71"/>
      <c r="AY1121" s="71"/>
      <c r="AZ1121" s="71"/>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c r="CS1121" s="71"/>
      <c r="CT1121" s="71"/>
      <c r="CU1121" s="71"/>
      <c r="CV1121" s="71"/>
      <c r="CW1121" s="71"/>
      <c r="CX1121" s="71"/>
      <c r="CY1121" s="71"/>
      <c r="CZ1121" s="71"/>
      <c r="DA1121" s="71"/>
      <c r="DB1121" s="71"/>
      <c r="DC1121" s="71"/>
      <c r="DD1121" s="71"/>
      <c r="DE1121" s="71"/>
      <c r="DF1121" s="71"/>
      <c r="DG1121" s="71"/>
      <c r="DH1121" s="71"/>
      <c r="DI1121" s="71"/>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1"/>
      <c r="EI1121" s="71"/>
      <c r="EJ1121" s="71"/>
      <c r="EK1121" s="71"/>
      <c r="EL1121" s="71"/>
      <c r="EM1121" s="71"/>
      <c r="EN1121" s="71"/>
      <c r="EO1121" s="71"/>
      <c r="EP1121" s="71"/>
      <c r="EQ1121" s="71"/>
      <c r="ER1121" s="71"/>
      <c r="ES1121" s="71"/>
      <c r="ET1121" s="71"/>
      <c r="EU1121" s="71"/>
      <c r="EV1121" s="71"/>
      <c r="EW1121" s="71"/>
      <c r="EX1121" s="71"/>
      <c r="EY1121" s="71"/>
      <c r="EZ1121" s="71"/>
      <c r="FA1121" s="71"/>
      <c r="FB1121" s="71"/>
      <c r="FC1121" s="71"/>
      <c r="FD1121" s="71"/>
      <c r="FE1121" s="71"/>
      <c r="FF1121" s="71"/>
      <c r="FG1121" s="71"/>
      <c r="FH1121" s="71"/>
      <c r="FI1121" s="71"/>
      <c r="FJ1121" s="71"/>
      <c r="FK1121" s="71"/>
      <c r="FL1121" s="71"/>
    </row>
    <row r="1122" spans="9:168" x14ac:dyDescent="0.2">
      <c r="I1122" s="71"/>
      <c r="J1122" s="71"/>
      <c r="K1122" s="71"/>
      <c r="L1122" s="71"/>
      <c r="M1122" s="71"/>
      <c r="N1122" s="71"/>
      <c r="O1122" s="71"/>
      <c r="P1122" s="71"/>
      <c r="Q1122" s="71"/>
      <c r="R1122" s="71"/>
      <c r="S1122" s="71"/>
      <c r="T1122" s="71"/>
      <c r="U1122" s="71"/>
      <c r="V1122" s="71"/>
      <c r="W1122" s="71"/>
      <c r="X1122" s="71"/>
      <c r="Y1122" s="71"/>
      <c r="Z1122" s="71"/>
      <c r="AA1122" s="71"/>
      <c r="AB1122" s="71"/>
      <c r="AC1122" s="71"/>
      <c r="AD1122" s="71"/>
      <c r="AE1122" s="71"/>
      <c r="AF1122" s="98"/>
      <c r="AG1122" s="71"/>
      <c r="AH1122" s="71"/>
      <c r="AI1122" s="71"/>
      <c r="AJ1122" s="71"/>
      <c r="AK1122" s="71"/>
      <c r="AL1122" s="98"/>
      <c r="AM1122" s="71"/>
      <c r="AN1122" s="71"/>
      <c r="AO1122" s="71"/>
      <c r="AP1122" s="71"/>
      <c r="AQ1122" s="71"/>
      <c r="AR1122" s="71"/>
      <c r="AS1122" s="71"/>
      <c r="AT1122" s="71"/>
      <c r="AU1122" s="71"/>
      <c r="AV1122" s="71"/>
      <c r="AW1122" s="71"/>
      <c r="AX1122" s="71"/>
      <c r="AY1122" s="71"/>
      <c r="AZ1122" s="71"/>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c r="CS1122" s="71"/>
      <c r="CT1122" s="71"/>
      <c r="CU1122" s="71"/>
      <c r="CV1122" s="71"/>
      <c r="CW1122" s="71"/>
      <c r="CX1122" s="71"/>
      <c r="CY1122" s="71"/>
      <c r="CZ1122" s="71"/>
      <c r="DA1122" s="71"/>
      <c r="DB1122" s="71"/>
      <c r="DC1122" s="71"/>
      <c r="DD1122" s="71"/>
      <c r="DE1122" s="71"/>
      <c r="DF1122" s="71"/>
      <c r="DG1122" s="71"/>
      <c r="DH1122" s="71"/>
      <c r="DI1122" s="71"/>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1"/>
      <c r="EI1122" s="71"/>
      <c r="EJ1122" s="71"/>
      <c r="EK1122" s="71"/>
      <c r="EL1122" s="71"/>
      <c r="EM1122" s="71"/>
      <c r="EN1122" s="71"/>
      <c r="EO1122" s="71"/>
      <c r="EP1122" s="71"/>
      <c r="EQ1122" s="71"/>
      <c r="ER1122" s="71"/>
      <c r="ES1122" s="71"/>
      <c r="ET1122" s="71"/>
      <c r="EU1122" s="71"/>
      <c r="EV1122" s="71"/>
      <c r="EW1122" s="71"/>
      <c r="EX1122" s="71"/>
      <c r="EY1122" s="71"/>
      <c r="EZ1122" s="71"/>
      <c r="FA1122" s="71"/>
      <c r="FB1122" s="71"/>
      <c r="FC1122" s="71"/>
      <c r="FD1122" s="71"/>
      <c r="FE1122" s="71"/>
      <c r="FF1122" s="71"/>
      <c r="FG1122" s="71"/>
      <c r="FH1122" s="71"/>
      <c r="FI1122" s="71"/>
      <c r="FJ1122" s="71"/>
      <c r="FK1122" s="71"/>
      <c r="FL1122" s="71"/>
    </row>
    <row r="1123" spans="9:168" x14ac:dyDescent="0.2">
      <c r="I1123" s="71"/>
      <c r="J1123" s="71"/>
      <c r="K1123" s="71"/>
      <c r="L1123" s="71"/>
      <c r="M1123" s="71"/>
      <c r="N1123" s="71"/>
      <c r="O1123" s="71"/>
      <c r="P1123" s="71"/>
      <c r="Q1123" s="71"/>
      <c r="R1123" s="71"/>
      <c r="S1123" s="71"/>
      <c r="T1123" s="71"/>
      <c r="U1123" s="71"/>
      <c r="V1123" s="71"/>
      <c r="W1123" s="71"/>
      <c r="X1123" s="71"/>
      <c r="Y1123" s="71"/>
      <c r="Z1123" s="71"/>
      <c r="AA1123" s="71"/>
      <c r="AB1123" s="71"/>
      <c r="AC1123" s="71"/>
      <c r="AD1123" s="71"/>
      <c r="AE1123" s="71"/>
      <c r="AF1123" s="98"/>
      <c r="AG1123" s="71"/>
      <c r="AH1123" s="71"/>
      <c r="AI1123" s="71"/>
      <c r="AJ1123" s="71"/>
      <c r="AK1123" s="71"/>
      <c r="AL1123" s="98"/>
      <c r="AM1123" s="71"/>
      <c r="AN1123" s="71"/>
      <c r="AO1123" s="71"/>
      <c r="AP1123" s="71"/>
      <c r="AQ1123" s="71"/>
      <c r="AR1123" s="71"/>
      <c r="AS1123" s="71"/>
      <c r="AT1123" s="71"/>
      <c r="AU1123" s="71"/>
      <c r="AV1123" s="71"/>
      <c r="AW1123" s="71"/>
      <c r="AX1123" s="71"/>
      <c r="AY1123" s="71"/>
      <c r="AZ1123" s="71"/>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c r="CS1123" s="71"/>
      <c r="CT1123" s="71"/>
      <c r="CU1123" s="71"/>
      <c r="CV1123" s="71"/>
      <c r="CW1123" s="71"/>
      <c r="CX1123" s="71"/>
      <c r="CY1123" s="71"/>
      <c r="CZ1123" s="71"/>
      <c r="DA1123" s="71"/>
      <c r="DB1123" s="71"/>
      <c r="DC1123" s="71"/>
      <c r="DD1123" s="71"/>
      <c r="DE1123" s="71"/>
      <c r="DF1123" s="71"/>
      <c r="DG1123" s="71"/>
      <c r="DH1123" s="71"/>
      <c r="DI1123" s="71"/>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1"/>
      <c r="EI1123" s="71"/>
      <c r="EJ1123" s="71"/>
      <c r="EK1123" s="71"/>
      <c r="EL1123" s="71"/>
      <c r="EM1123" s="71"/>
      <c r="EN1123" s="71"/>
      <c r="EO1123" s="71"/>
      <c r="EP1123" s="71"/>
      <c r="EQ1123" s="71"/>
      <c r="ER1123" s="71"/>
      <c r="ES1123" s="71"/>
      <c r="ET1123" s="71"/>
      <c r="EU1123" s="71"/>
      <c r="EV1123" s="71"/>
      <c r="EW1123" s="71"/>
      <c r="EX1123" s="71"/>
      <c r="EY1123" s="71"/>
      <c r="EZ1123" s="71"/>
      <c r="FA1123" s="71"/>
      <c r="FB1123" s="71"/>
      <c r="FC1123" s="71"/>
      <c r="FD1123" s="71"/>
      <c r="FE1123" s="71"/>
      <c r="FF1123" s="71"/>
      <c r="FG1123" s="71"/>
      <c r="FH1123" s="71"/>
      <c r="FI1123" s="71"/>
      <c r="FJ1123" s="71"/>
      <c r="FK1123" s="71"/>
      <c r="FL1123" s="71"/>
    </row>
    <row r="1124" spans="9:168" x14ac:dyDescent="0.2">
      <c r="I1124" s="71"/>
      <c r="J1124" s="71"/>
      <c r="K1124" s="71"/>
      <c r="L1124" s="71"/>
      <c r="M1124" s="71"/>
      <c r="N1124" s="71"/>
      <c r="O1124" s="71"/>
      <c r="P1124" s="71"/>
      <c r="Q1124" s="71"/>
      <c r="R1124" s="71"/>
      <c r="S1124" s="71"/>
      <c r="T1124" s="71"/>
      <c r="U1124" s="71"/>
      <c r="V1124" s="71"/>
      <c r="W1124" s="71"/>
      <c r="X1124" s="71"/>
      <c r="Y1124" s="71"/>
      <c r="Z1124" s="71"/>
      <c r="AA1124" s="71"/>
      <c r="AB1124" s="71"/>
      <c r="AC1124" s="71"/>
      <c r="AD1124" s="71"/>
      <c r="AE1124" s="71"/>
      <c r="AF1124" s="98"/>
      <c r="AG1124" s="71"/>
      <c r="AH1124" s="71"/>
      <c r="AI1124" s="71"/>
      <c r="AJ1124" s="71"/>
      <c r="AK1124" s="71"/>
      <c r="AL1124" s="98"/>
      <c r="AM1124" s="71"/>
      <c r="AN1124" s="71"/>
      <c r="AO1124" s="71"/>
      <c r="AP1124" s="71"/>
      <c r="AQ1124" s="71"/>
      <c r="AR1124" s="71"/>
      <c r="AS1124" s="71"/>
      <c r="AT1124" s="71"/>
      <c r="AU1124" s="71"/>
      <c r="AV1124" s="71"/>
      <c r="AW1124" s="71"/>
      <c r="AX1124" s="71"/>
      <c r="AY1124" s="71"/>
      <c r="AZ1124" s="71"/>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c r="CS1124" s="71"/>
      <c r="CT1124" s="71"/>
      <c r="CU1124" s="71"/>
      <c r="CV1124" s="71"/>
      <c r="CW1124" s="71"/>
      <c r="CX1124" s="71"/>
      <c r="CY1124" s="71"/>
      <c r="CZ1124" s="71"/>
      <c r="DA1124" s="71"/>
      <c r="DB1124" s="71"/>
      <c r="DC1124" s="71"/>
      <c r="DD1124" s="71"/>
      <c r="DE1124" s="71"/>
      <c r="DF1124" s="71"/>
      <c r="DG1124" s="71"/>
      <c r="DH1124" s="71"/>
      <c r="DI1124" s="71"/>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1"/>
      <c r="EI1124" s="71"/>
      <c r="EJ1124" s="71"/>
      <c r="EK1124" s="71"/>
      <c r="EL1124" s="71"/>
      <c r="EM1124" s="71"/>
      <c r="EN1124" s="71"/>
      <c r="EO1124" s="71"/>
      <c r="EP1124" s="71"/>
      <c r="EQ1124" s="71"/>
      <c r="ER1124" s="71"/>
      <c r="ES1124" s="71"/>
      <c r="ET1124" s="71"/>
      <c r="EU1124" s="71"/>
      <c r="EV1124" s="71"/>
      <c r="EW1124" s="71"/>
      <c r="EX1124" s="71"/>
      <c r="EY1124" s="71"/>
      <c r="EZ1124" s="71"/>
      <c r="FA1124" s="71"/>
      <c r="FB1124" s="71"/>
      <c r="FC1124" s="71"/>
      <c r="FD1124" s="71"/>
      <c r="FE1124" s="71"/>
      <c r="FF1124" s="71"/>
      <c r="FG1124" s="71"/>
      <c r="FH1124" s="71"/>
      <c r="FI1124" s="71"/>
      <c r="FJ1124" s="71"/>
      <c r="FK1124" s="71"/>
      <c r="FL1124" s="71"/>
    </row>
    <row r="1125" spans="9:168" x14ac:dyDescent="0.2">
      <c r="I1125" s="71"/>
      <c r="J1125" s="71"/>
      <c r="K1125" s="71"/>
      <c r="L1125" s="71"/>
      <c r="M1125" s="71"/>
      <c r="N1125" s="71"/>
      <c r="O1125" s="71"/>
      <c r="P1125" s="71"/>
      <c r="Q1125" s="71"/>
      <c r="R1125" s="71"/>
      <c r="S1125" s="71"/>
      <c r="T1125" s="71"/>
      <c r="U1125" s="71"/>
      <c r="V1125" s="71"/>
      <c r="W1125" s="71"/>
      <c r="X1125" s="71"/>
      <c r="Y1125" s="71"/>
      <c r="Z1125" s="71"/>
      <c r="AA1125" s="71"/>
      <c r="AB1125" s="71"/>
      <c r="AC1125" s="71"/>
      <c r="AD1125" s="71"/>
      <c r="AE1125" s="71"/>
      <c r="AF1125" s="98"/>
      <c r="AG1125" s="71"/>
      <c r="AH1125" s="71"/>
      <c r="AI1125" s="71"/>
      <c r="AJ1125" s="71"/>
      <c r="AK1125" s="71"/>
      <c r="AL1125" s="98"/>
      <c r="AM1125" s="71"/>
      <c r="AN1125" s="71"/>
      <c r="AO1125" s="71"/>
      <c r="AP1125" s="71"/>
      <c r="AQ1125" s="71"/>
      <c r="AR1125" s="71"/>
      <c r="AS1125" s="71"/>
      <c r="AT1125" s="71"/>
      <c r="AU1125" s="71"/>
      <c r="AV1125" s="71"/>
      <c r="AW1125" s="71"/>
      <c r="AX1125" s="71"/>
      <c r="AY1125" s="71"/>
      <c r="AZ1125" s="71"/>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c r="CS1125" s="71"/>
      <c r="CT1125" s="71"/>
      <c r="CU1125" s="71"/>
      <c r="CV1125" s="71"/>
      <c r="CW1125" s="71"/>
      <c r="CX1125" s="71"/>
      <c r="CY1125" s="71"/>
      <c r="CZ1125" s="71"/>
      <c r="DA1125" s="71"/>
      <c r="DB1125" s="71"/>
      <c r="DC1125" s="71"/>
      <c r="DD1125" s="71"/>
      <c r="DE1125" s="71"/>
      <c r="DF1125" s="71"/>
      <c r="DG1125" s="71"/>
      <c r="DH1125" s="71"/>
      <c r="DI1125" s="71"/>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1"/>
      <c r="EI1125" s="71"/>
      <c r="EJ1125" s="71"/>
      <c r="EK1125" s="71"/>
      <c r="EL1125" s="71"/>
      <c r="EM1125" s="71"/>
      <c r="EN1125" s="71"/>
      <c r="EO1125" s="71"/>
      <c r="EP1125" s="71"/>
      <c r="EQ1125" s="71"/>
      <c r="ER1125" s="71"/>
      <c r="ES1125" s="71"/>
      <c r="ET1125" s="71"/>
      <c r="EU1125" s="71"/>
      <c r="EV1125" s="71"/>
      <c r="EW1125" s="71"/>
      <c r="EX1125" s="71"/>
      <c r="EY1125" s="71"/>
      <c r="EZ1125" s="71"/>
      <c r="FA1125" s="71"/>
      <c r="FB1125" s="71"/>
      <c r="FC1125" s="71"/>
      <c r="FD1125" s="71"/>
      <c r="FE1125" s="71"/>
      <c r="FF1125" s="71"/>
      <c r="FG1125" s="71"/>
      <c r="FH1125" s="71"/>
      <c r="FI1125" s="71"/>
      <c r="FJ1125" s="71"/>
      <c r="FK1125" s="71"/>
      <c r="FL1125" s="71"/>
    </row>
    <row r="1126" spans="9:168" x14ac:dyDescent="0.2">
      <c r="I1126" s="71"/>
      <c r="J1126" s="71"/>
      <c r="K1126" s="71"/>
      <c r="L1126" s="71"/>
      <c r="M1126" s="71"/>
      <c r="N1126" s="71"/>
      <c r="O1126" s="71"/>
      <c r="P1126" s="71"/>
      <c r="Q1126" s="71"/>
      <c r="R1126" s="71"/>
      <c r="S1126" s="71"/>
      <c r="T1126" s="71"/>
      <c r="U1126" s="71"/>
      <c r="V1126" s="71"/>
      <c r="W1126" s="71"/>
      <c r="X1126" s="71"/>
      <c r="Y1126" s="71"/>
      <c r="Z1126" s="71"/>
      <c r="AA1126" s="71"/>
      <c r="AB1126" s="71"/>
      <c r="AC1126" s="71"/>
      <c r="AD1126" s="71"/>
      <c r="AE1126" s="71"/>
      <c r="AF1126" s="98"/>
      <c r="AG1126" s="71"/>
      <c r="AH1126" s="71"/>
      <c r="AI1126" s="71"/>
      <c r="AJ1126" s="71"/>
      <c r="AK1126" s="71"/>
      <c r="AL1126" s="98"/>
      <c r="AM1126" s="71"/>
      <c r="AN1126" s="71"/>
      <c r="AO1126" s="71"/>
      <c r="AP1126" s="71"/>
      <c r="AQ1126" s="71"/>
      <c r="AR1126" s="71"/>
      <c r="AS1126" s="71"/>
      <c r="AT1126" s="71"/>
      <c r="AU1126" s="71"/>
      <c r="AV1126" s="71"/>
      <c r="AW1126" s="71"/>
      <c r="AX1126" s="71"/>
      <c r="AY1126" s="71"/>
      <c r="AZ1126" s="71"/>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c r="CS1126" s="71"/>
      <c r="CT1126" s="71"/>
      <c r="CU1126" s="71"/>
      <c r="CV1126" s="71"/>
      <c r="CW1126" s="71"/>
      <c r="CX1126" s="71"/>
      <c r="CY1126" s="71"/>
      <c r="CZ1126" s="71"/>
      <c r="DA1126" s="71"/>
      <c r="DB1126" s="71"/>
      <c r="DC1126" s="71"/>
      <c r="DD1126" s="71"/>
      <c r="DE1126" s="71"/>
      <c r="DF1126" s="71"/>
      <c r="DG1126" s="71"/>
      <c r="DH1126" s="71"/>
      <c r="DI1126" s="71"/>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1"/>
      <c r="EI1126" s="71"/>
      <c r="EJ1126" s="71"/>
      <c r="EK1126" s="71"/>
      <c r="EL1126" s="71"/>
      <c r="EM1126" s="71"/>
      <c r="EN1126" s="71"/>
      <c r="EO1126" s="71"/>
      <c r="EP1126" s="71"/>
      <c r="EQ1126" s="71"/>
      <c r="ER1126" s="71"/>
      <c r="ES1126" s="71"/>
      <c r="ET1126" s="71"/>
      <c r="EU1126" s="71"/>
      <c r="EV1126" s="71"/>
      <c r="EW1126" s="71"/>
      <c r="EX1126" s="71"/>
      <c r="EY1126" s="71"/>
      <c r="EZ1126" s="71"/>
      <c r="FA1126" s="71"/>
      <c r="FB1126" s="71"/>
      <c r="FC1126" s="71"/>
      <c r="FD1126" s="71"/>
      <c r="FE1126" s="71"/>
      <c r="FF1126" s="71"/>
      <c r="FG1126" s="71"/>
      <c r="FH1126" s="71"/>
      <c r="FI1126" s="71"/>
      <c r="FJ1126" s="71"/>
      <c r="FK1126" s="71"/>
      <c r="FL1126" s="71"/>
    </row>
    <row r="1127" spans="9:168" x14ac:dyDescent="0.2">
      <c r="I1127" s="71"/>
      <c r="J1127" s="71"/>
      <c r="K1127" s="71"/>
      <c r="L1127" s="71"/>
      <c r="M1127" s="71"/>
      <c r="N1127" s="71"/>
      <c r="O1127" s="71"/>
      <c r="P1127" s="71"/>
      <c r="Q1127" s="71"/>
      <c r="R1127" s="71"/>
      <c r="S1127" s="71"/>
      <c r="T1127" s="71"/>
      <c r="U1127" s="71"/>
      <c r="V1127" s="71"/>
      <c r="W1127" s="71"/>
      <c r="X1127" s="71"/>
      <c r="Y1127" s="71"/>
      <c r="Z1127" s="71"/>
      <c r="AA1127" s="71"/>
      <c r="AB1127" s="71"/>
      <c r="AC1127" s="71"/>
      <c r="AD1127" s="71"/>
      <c r="AE1127" s="71"/>
      <c r="AF1127" s="98"/>
      <c r="AG1127" s="71"/>
      <c r="AH1127" s="71"/>
      <c r="AI1127" s="71"/>
      <c r="AJ1127" s="71"/>
      <c r="AK1127" s="71"/>
      <c r="AL1127" s="98"/>
      <c r="AM1127" s="71"/>
      <c r="AN1127" s="71"/>
      <c r="AO1127" s="71"/>
      <c r="AP1127" s="71"/>
      <c r="AQ1127" s="71"/>
      <c r="AR1127" s="71"/>
      <c r="AS1127" s="71"/>
      <c r="AT1127" s="71"/>
      <c r="AU1127" s="71"/>
      <c r="AV1127" s="71"/>
      <c r="AW1127" s="71"/>
      <c r="AX1127" s="71"/>
      <c r="AY1127" s="71"/>
      <c r="AZ1127" s="71"/>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c r="CS1127" s="71"/>
      <c r="CT1127" s="71"/>
      <c r="CU1127" s="71"/>
      <c r="CV1127" s="71"/>
      <c r="CW1127" s="71"/>
      <c r="CX1127" s="71"/>
      <c r="CY1127" s="71"/>
      <c r="CZ1127" s="71"/>
      <c r="DA1127" s="71"/>
      <c r="DB1127" s="71"/>
      <c r="DC1127" s="71"/>
      <c r="DD1127" s="71"/>
      <c r="DE1127" s="71"/>
      <c r="DF1127" s="71"/>
      <c r="DG1127" s="71"/>
      <c r="DH1127" s="71"/>
      <c r="DI1127" s="71"/>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1"/>
      <c r="EI1127" s="71"/>
      <c r="EJ1127" s="71"/>
      <c r="EK1127" s="71"/>
      <c r="EL1127" s="71"/>
      <c r="EM1127" s="71"/>
      <c r="EN1127" s="71"/>
      <c r="EO1127" s="71"/>
      <c r="EP1127" s="71"/>
      <c r="EQ1127" s="71"/>
      <c r="ER1127" s="71"/>
      <c r="ES1127" s="71"/>
      <c r="ET1127" s="71"/>
      <c r="EU1127" s="71"/>
      <c r="EV1127" s="71"/>
      <c r="EW1127" s="71"/>
      <c r="EX1127" s="71"/>
      <c r="EY1127" s="71"/>
      <c r="EZ1127" s="71"/>
      <c r="FA1127" s="71"/>
      <c r="FB1127" s="71"/>
      <c r="FC1127" s="71"/>
      <c r="FD1127" s="71"/>
      <c r="FE1127" s="71"/>
      <c r="FF1127" s="71"/>
      <c r="FG1127" s="71"/>
      <c r="FH1127" s="71"/>
      <c r="FI1127" s="71"/>
      <c r="FJ1127" s="71"/>
      <c r="FK1127" s="71"/>
      <c r="FL1127" s="71"/>
    </row>
    <row r="1128" spans="9:168" x14ac:dyDescent="0.2">
      <c r="I1128" s="71"/>
      <c r="J1128" s="71"/>
      <c r="K1128" s="71"/>
      <c r="L1128" s="71"/>
      <c r="M1128" s="71"/>
      <c r="N1128" s="71"/>
      <c r="O1128" s="71"/>
      <c r="P1128" s="71"/>
      <c r="Q1128" s="71"/>
      <c r="R1128" s="71"/>
      <c r="S1128" s="71"/>
      <c r="T1128" s="71"/>
      <c r="U1128" s="71"/>
      <c r="V1128" s="71"/>
      <c r="W1128" s="71"/>
      <c r="X1128" s="71"/>
      <c r="Y1128" s="71"/>
      <c r="Z1128" s="71"/>
      <c r="AA1128" s="71"/>
      <c r="AB1128" s="71"/>
      <c r="AC1128" s="71"/>
      <c r="AD1128" s="71"/>
      <c r="AE1128" s="71"/>
      <c r="AF1128" s="98"/>
      <c r="AG1128" s="71"/>
      <c r="AH1128" s="71"/>
      <c r="AI1128" s="71"/>
      <c r="AJ1128" s="71"/>
      <c r="AK1128" s="71"/>
      <c r="AL1128" s="98"/>
      <c r="AM1128" s="71"/>
      <c r="AN1128" s="71"/>
      <c r="AO1128" s="71"/>
      <c r="AP1128" s="71"/>
      <c r="AQ1128" s="71"/>
      <c r="AR1128" s="71"/>
      <c r="AS1128" s="71"/>
      <c r="AT1128" s="71"/>
      <c r="AU1128" s="71"/>
      <c r="AV1128" s="71"/>
      <c r="AW1128" s="71"/>
      <c r="AX1128" s="71"/>
      <c r="AY1128" s="71"/>
      <c r="AZ1128" s="71"/>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c r="CS1128" s="71"/>
      <c r="CT1128" s="71"/>
      <c r="CU1128" s="71"/>
      <c r="CV1128" s="71"/>
      <c r="CW1128" s="71"/>
      <c r="CX1128" s="71"/>
      <c r="CY1128" s="71"/>
      <c r="CZ1128" s="71"/>
      <c r="DA1128" s="71"/>
      <c r="DB1128" s="71"/>
      <c r="DC1128" s="71"/>
      <c r="DD1128" s="71"/>
      <c r="DE1128" s="71"/>
      <c r="DF1128" s="71"/>
      <c r="DG1128" s="71"/>
      <c r="DH1128" s="71"/>
      <c r="DI1128" s="71"/>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1"/>
      <c r="EI1128" s="71"/>
      <c r="EJ1128" s="71"/>
      <c r="EK1128" s="71"/>
      <c r="EL1128" s="71"/>
      <c r="EM1128" s="71"/>
      <c r="EN1128" s="71"/>
      <c r="EO1128" s="71"/>
      <c r="EP1128" s="71"/>
      <c r="EQ1128" s="71"/>
      <c r="ER1128" s="71"/>
      <c r="ES1128" s="71"/>
      <c r="ET1128" s="71"/>
      <c r="EU1128" s="71"/>
      <c r="EV1128" s="71"/>
      <c r="EW1128" s="71"/>
      <c r="EX1128" s="71"/>
      <c r="EY1128" s="71"/>
      <c r="EZ1128" s="71"/>
      <c r="FA1128" s="71"/>
      <c r="FB1128" s="71"/>
      <c r="FC1128" s="71"/>
      <c r="FD1128" s="71"/>
      <c r="FE1128" s="71"/>
      <c r="FF1128" s="71"/>
      <c r="FG1128" s="71"/>
      <c r="FH1128" s="71"/>
      <c r="FI1128" s="71"/>
      <c r="FJ1128" s="71"/>
      <c r="FK1128" s="71"/>
      <c r="FL1128" s="71"/>
    </row>
    <row r="1129" spans="9:168" x14ac:dyDescent="0.2">
      <c r="I1129" s="71"/>
      <c r="J1129" s="71"/>
      <c r="K1129" s="71"/>
      <c r="L1129" s="71"/>
      <c r="M1129" s="71"/>
      <c r="N1129" s="71"/>
      <c r="O1129" s="71"/>
      <c r="P1129" s="71"/>
      <c r="Q1129" s="71"/>
      <c r="R1129" s="71"/>
      <c r="S1129" s="71"/>
      <c r="T1129" s="71"/>
      <c r="U1129" s="71"/>
      <c r="V1129" s="71"/>
      <c r="W1129" s="71"/>
      <c r="X1129" s="71"/>
      <c r="Y1129" s="71"/>
      <c r="Z1129" s="71"/>
      <c r="AA1129" s="71"/>
      <c r="AB1129" s="71"/>
      <c r="AC1129" s="71"/>
      <c r="AD1129" s="71"/>
      <c r="AE1129" s="71"/>
      <c r="AF1129" s="98"/>
      <c r="AG1129" s="71"/>
      <c r="AH1129" s="71"/>
      <c r="AI1129" s="71"/>
      <c r="AJ1129" s="71"/>
      <c r="AK1129" s="71"/>
      <c r="AL1129" s="98"/>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71"/>
      <c r="CW1129" s="71"/>
      <c r="CX1129" s="71"/>
      <c r="CY1129" s="71"/>
      <c r="CZ1129" s="71"/>
      <c r="DA1129" s="71"/>
      <c r="DB1129" s="71"/>
      <c r="DC1129" s="71"/>
      <c r="DD1129" s="71"/>
      <c r="DE1129" s="71"/>
      <c r="DF1129" s="71"/>
      <c r="DG1129" s="71"/>
      <c r="DH1129" s="71"/>
      <c r="DI1129" s="71"/>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1"/>
      <c r="EJ1129" s="71"/>
      <c r="EK1129" s="71"/>
      <c r="EL1129" s="71"/>
      <c r="EM1129" s="71"/>
      <c r="EN1129" s="71"/>
      <c r="EO1129" s="71"/>
      <c r="EP1129" s="71"/>
      <c r="EQ1129" s="71"/>
      <c r="ER1129" s="71"/>
      <c r="ES1129" s="71"/>
      <c r="ET1129" s="71"/>
      <c r="EU1129" s="71"/>
      <c r="EV1129" s="71"/>
      <c r="EW1129" s="71"/>
      <c r="EX1129" s="71"/>
      <c r="EY1129" s="71"/>
      <c r="EZ1129" s="71"/>
      <c r="FA1129" s="71"/>
      <c r="FB1129" s="71"/>
      <c r="FC1129" s="71"/>
      <c r="FD1129" s="71"/>
      <c r="FE1129" s="71"/>
      <c r="FF1129" s="71"/>
      <c r="FG1129" s="71"/>
      <c r="FH1129" s="71"/>
      <c r="FI1129" s="71"/>
      <c r="FJ1129" s="71"/>
      <c r="FK1129" s="71"/>
      <c r="FL1129" s="71"/>
    </row>
    <row r="1130" spans="9:168" x14ac:dyDescent="0.2">
      <c r="I1130" s="71"/>
      <c r="J1130" s="71"/>
      <c r="K1130" s="71"/>
      <c r="L1130" s="71"/>
      <c r="M1130" s="71"/>
      <c r="N1130" s="71"/>
      <c r="O1130" s="71"/>
      <c r="P1130" s="71"/>
      <c r="Q1130" s="71"/>
      <c r="R1130" s="71"/>
      <c r="S1130" s="71"/>
      <c r="T1130" s="71"/>
      <c r="U1130" s="71"/>
      <c r="V1130" s="71"/>
      <c r="W1130" s="71"/>
      <c r="X1130" s="71"/>
      <c r="Y1130" s="71"/>
      <c r="Z1130" s="71"/>
      <c r="AA1130" s="71"/>
      <c r="AB1130" s="71"/>
      <c r="AC1130" s="71"/>
      <c r="AD1130" s="71"/>
      <c r="AE1130" s="71"/>
      <c r="AF1130" s="98"/>
      <c r="AG1130" s="71"/>
      <c r="AH1130" s="71"/>
      <c r="AI1130" s="71"/>
      <c r="AJ1130" s="71"/>
      <c r="AK1130" s="71"/>
      <c r="AL1130" s="98"/>
      <c r="AM1130" s="71"/>
      <c r="AN1130" s="71"/>
      <c r="AO1130" s="71"/>
      <c r="AP1130" s="71"/>
      <c r="AQ1130" s="71"/>
      <c r="AR1130" s="71"/>
      <c r="AS1130" s="71"/>
      <c r="AT1130" s="71"/>
      <c r="AU1130" s="71"/>
      <c r="AV1130" s="71"/>
      <c r="AW1130" s="71"/>
      <c r="AX1130" s="71"/>
      <c r="AY1130" s="71"/>
      <c r="AZ1130" s="71"/>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c r="CS1130" s="71"/>
      <c r="CT1130" s="71"/>
      <c r="CU1130" s="71"/>
      <c r="CV1130" s="71"/>
      <c r="CW1130" s="71"/>
      <c r="CX1130" s="71"/>
      <c r="CY1130" s="71"/>
      <c r="CZ1130" s="71"/>
      <c r="DA1130" s="71"/>
      <c r="DB1130" s="71"/>
      <c r="DC1130" s="71"/>
      <c r="DD1130" s="71"/>
      <c r="DE1130" s="71"/>
      <c r="DF1130" s="71"/>
      <c r="DG1130" s="71"/>
      <c r="DH1130" s="71"/>
      <c r="DI1130" s="71"/>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1"/>
      <c r="EI1130" s="71"/>
      <c r="EJ1130" s="71"/>
      <c r="EK1130" s="71"/>
      <c r="EL1130" s="71"/>
      <c r="EM1130" s="71"/>
      <c r="EN1130" s="71"/>
      <c r="EO1130" s="71"/>
      <c r="EP1130" s="71"/>
      <c r="EQ1130" s="71"/>
      <c r="ER1130" s="71"/>
      <c r="ES1130" s="71"/>
      <c r="ET1130" s="71"/>
      <c r="EU1130" s="71"/>
      <c r="EV1130" s="71"/>
      <c r="EW1130" s="71"/>
      <c r="EX1130" s="71"/>
      <c r="EY1130" s="71"/>
      <c r="EZ1130" s="71"/>
      <c r="FA1130" s="71"/>
      <c r="FB1130" s="71"/>
      <c r="FC1130" s="71"/>
      <c r="FD1130" s="71"/>
      <c r="FE1130" s="71"/>
      <c r="FF1130" s="71"/>
      <c r="FG1130" s="71"/>
      <c r="FH1130" s="71"/>
      <c r="FI1130" s="71"/>
      <c r="FJ1130" s="71"/>
      <c r="FK1130" s="71"/>
      <c r="FL1130" s="71"/>
    </row>
    <row r="1131" spans="9:168" x14ac:dyDescent="0.2">
      <c r="I1131" s="71"/>
      <c r="J1131" s="71"/>
      <c r="K1131" s="71"/>
      <c r="L1131" s="71"/>
      <c r="M1131" s="71"/>
      <c r="N1131" s="71"/>
      <c r="O1131" s="71"/>
      <c r="P1131" s="71"/>
      <c r="Q1131" s="71"/>
      <c r="R1131" s="71"/>
      <c r="S1131" s="71"/>
      <c r="T1131" s="71"/>
      <c r="U1131" s="71"/>
      <c r="V1131" s="71"/>
      <c r="W1131" s="71"/>
      <c r="X1131" s="71"/>
      <c r="Y1131" s="71"/>
      <c r="Z1131" s="71"/>
      <c r="AA1131" s="71"/>
      <c r="AB1131" s="71"/>
      <c r="AC1131" s="71"/>
      <c r="AD1131" s="71"/>
      <c r="AE1131" s="71"/>
      <c r="AF1131" s="98"/>
      <c r="AG1131" s="71"/>
      <c r="AH1131" s="71"/>
      <c r="AI1131" s="71"/>
      <c r="AJ1131" s="71"/>
      <c r="AK1131" s="71"/>
      <c r="AL1131" s="98"/>
      <c r="AM1131" s="71"/>
      <c r="AN1131" s="71"/>
      <c r="AO1131" s="71"/>
      <c r="AP1131" s="71"/>
      <c r="AQ1131" s="71"/>
      <c r="AR1131" s="71"/>
      <c r="AS1131" s="71"/>
      <c r="AT1131" s="71"/>
      <c r="AU1131" s="71"/>
      <c r="AV1131" s="71"/>
      <c r="AW1131" s="71"/>
      <c r="AX1131" s="71"/>
      <c r="AY1131" s="71"/>
      <c r="AZ1131" s="71"/>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c r="CS1131" s="71"/>
      <c r="CT1131" s="71"/>
      <c r="CU1131" s="71"/>
      <c r="CV1131" s="71"/>
      <c r="CW1131" s="71"/>
      <c r="CX1131" s="71"/>
      <c r="CY1131" s="71"/>
      <c r="CZ1131" s="71"/>
      <c r="DA1131" s="71"/>
      <c r="DB1131" s="71"/>
      <c r="DC1131" s="71"/>
      <c r="DD1131" s="71"/>
      <c r="DE1131" s="71"/>
      <c r="DF1131" s="71"/>
      <c r="DG1131" s="71"/>
      <c r="DH1131" s="71"/>
      <c r="DI1131" s="71"/>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1"/>
      <c r="EI1131" s="71"/>
      <c r="EJ1131" s="71"/>
      <c r="EK1131" s="71"/>
      <c r="EL1131" s="71"/>
      <c r="EM1131" s="71"/>
      <c r="EN1131" s="71"/>
      <c r="EO1131" s="71"/>
      <c r="EP1131" s="71"/>
      <c r="EQ1131" s="71"/>
      <c r="ER1131" s="71"/>
      <c r="ES1131" s="71"/>
      <c r="ET1131" s="71"/>
      <c r="EU1131" s="71"/>
      <c r="EV1131" s="71"/>
      <c r="EW1131" s="71"/>
      <c r="EX1131" s="71"/>
      <c r="EY1131" s="71"/>
      <c r="EZ1131" s="71"/>
      <c r="FA1131" s="71"/>
      <c r="FB1131" s="71"/>
      <c r="FC1131" s="71"/>
      <c r="FD1131" s="71"/>
      <c r="FE1131" s="71"/>
      <c r="FF1131" s="71"/>
      <c r="FG1131" s="71"/>
      <c r="FH1131" s="71"/>
      <c r="FI1131" s="71"/>
      <c r="FJ1131" s="71"/>
      <c r="FK1131" s="71"/>
      <c r="FL1131" s="71"/>
    </row>
    <row r="1132" spans="9:168" x14ac:dyDescent="0.2">
      <c r="I1132" s="71"/>
      <c r="J1132" s="71"/>
      <c r="K1132" s="71"/>
      <c r="L1132" s="71"/>
      <c r="M1132" s="71"/>
      <c r="N1132" s="71"/>
      <c r="O1132" s="71"/>
      <c r="P1132" s="71"/>
      <c r="Q1132" s="71"/>
      <c r="R1132" s="71"/>
      <c r="S1132" s="71"/>
      <c r="T1132" s="71"/>
      <c r="U1132" s="71"/>
      <c r="V1132" s="71"/>
      <c r="W1132" s="71"/>
      <c r="X1132" s="71"/>
      <c r="Y1132" s="71"/>
      <c r="Z1132" s="71"/>
      <c r="AA1132" s="71"/>
      <c r="AB1132" s="71"/>
      <c r="AC1132" s="71"/>
      <c r="AD1132" s="71"/>
      <c r="AE1132" s="71"/>
      <c r="AF1132" s="98"/>
      <c r="AG1132" s="71"/>
      <c r="AH1132" s="71"/>
      <c r="AI1132" s="71"/>
      <c r="AJ1132" s="71"/>
      <c r="AK1132" s="71"/>
      <c r="AL1132" s="98"/>
      <c r="AM1132" s="71"/>
      <c r="AN1132" s="71"/>
      <c r="AO1132" s="71"/>
      <c r="AP1132" s="71"/>
      <c r="AQ1132" s="71"/>
      <c r="AR1132" s="71"/>
      <c r="AS1132" s="71"/>
      <c r="AT1132" s="71"/>
      <c r="AU1132" s="71"/>
      <c r="AV1132" s="71"/>
      <c r="AW1132" s="71"/>
      <c r="AX1132" s="71"/>
      <c r="AY1132" s="71"/>
      <c r="AZ1132" s="71"/>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c r="CS1132" s="71"/>
      <c r="CT1132" s="71"/>
      <c r="CU1132" s="71"/>
      <c r="CV1132" s="71"/>
      <c r="CW1132" s="71"/>
      <c r="CX1132" s="71"/>
      <c r="CY1132" s="71"/>
      <c r="CZ1132" s="71"/>
      <c r="DA1132" s="71"/>
      <c r="DB1132" s="71"/>
      <c r="DC1132" s="71"/>
      <c r="DD1132" s="71"/>
      <c r="DE1132" s="71"/>
      <c r="DF1132" s="71"/>
      <c r="DG1132" s="71"/>
      <c r="DH1132" s="71"/>
      <c r="DI1132" s="71"/>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1"/>
      <c r="EI1132" s="71"/>
      <c r="EJ1132" s="71"/>
      <c r="EK1132" s="71"/>
      <c r="EL1132" s="71"/>
      <c r="EM1132" s="71"/>
      <c r="EN1132" s="71"/>
      <c r="EO1132" s="71"/>
      <c r="EP1132" s="71"/>
      <c r="EQ1132" s="71"/>
      <c r="ER1132" s="71"/>
      <c r="ES1132" s="71"/>
      <c r="ET1132" s="71"/>
      <c r="EU1132" s="71"/>
      <c r="EV1132" s="71"/>
      <c r="EW1132" s="71"/>
      <c r="EX1132" s="71"/>
      <c r="EY1132" s="71"/>
      <c r="EZ1132" s="71"/>
      <c r="FA1132" s="71"/>
      <c r="FB1132" s="71"/>
      <c r="FC1132" s="71"/>
      <c r="FD1132" s="71"/>
      <c r="FE1132" s="71"/>
      <c r="FF1132" s="71"/>
      <c r="FG1132" s="71"/>
      <c r="FH1132" s="71"/>
      <c r="FI1132" s="71"/>
      <c r="FJ1132" s="71"/>
      <c r="FK1132" s="71"/>
      <c r="FL1132" s="71"/>
    </row>
    <row r="1133" spans="9:168" x14ac:dyDescent="0.2">
      <c r="I1133" s="71"/>
      <c r="J1133" s="71"/>
      <c r="K1133" s="71"/>
      <c r="L1133" s="71"/>
      <c r="M1133" s="71"/>
      <c r="N1133" s="71"/>
      <c r="O1133" s="71"/>
      <c r="P1133" s="71"/>
      <c r="Q1133" s="71"/>
      <c r="R1133" s="71"/>
      <c r="S1133" s="71"/>
      <c r="T1133" s="71"/>
      <c r="U1133" s="71"/>
      <c r="V1133" s="71"/>
      <c r="W1133" s="71"/>
      <c r="X1133" s="71"/>
      <c r="Y1133" s="71"/>
      <c r="Z1133" s="71"/>
      <c r="AA1133" s="71"/>
      <c r="AB1133" s="71"/>
      <c r="AC1133" s="71"/>
      <c r="AD1133" s="71"/>
      <c r="AE1133" s="71"/>
      <c r="AF1133" s="98"/>
      <c r="AG1133" s="71"/>
      <c r="AH1133" s="71"/>
      <c r="AI1133" s="71"/>
      <c r="AJ1133" s="71"/>
      <c r="AK1133" s="71"/>
      <c r="AL1133" s="98"/>
      <c r="AM1133" s="71"/>
      <c r="AN1133" s="71"/>
      <c r="AO1133" s="71"/>
      <c r="AP1133" s="71"/>
      <c r="AQ1133" s="71"/>
      <c r="AR1133" s="71"/>
      <c r="AS1133" s="71"/>
      <c r="AT1133" s="71"/>
      <c r="AU1133" s="71"/>
      <c r="AV1133" s="71"/>
      <c r="AW1133" s="71"/>
      <c r="AX1133" s="71"/>
      <c r="AY1133" s="71"/>
      <c r="AZ1133" s="71"/>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c r="CS1133" s="71"/>
      <c r="CT1133" s="71"/>
      <c r="CU1133" s="71"/>
      <c r="CV1133" s="71"/>
      <c r="CW1133" s="71"/>
      <c r="CX1133" s="71"/>
      <c r="CY1133" s="71"/>
      <c r="CZ1133" s="71"/>
      <c r="DA1133" s="71"/>
      <c r="DB1133" s="71"/>
      <c r="DC1133" s="71"/>
      <c r="DD1133" s="71"/>
      <c r="DE1133" s="71"/>
      <c r="DF1133" s="71"/>
      <c r="DG1133" s="71"/>
      <c r="DH1133" s="71"/>
      <c r="DI1133" s="71"/>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1"/>
      <c r="EI1133" s="71"/>
      <c r="EJ1133" s="71"/>
      <c r="EK1133" s="71"/>
      <c r="EL1133" s="71"/>
      <c r="EM1133" s="71"/>
      <c r="EN1133" s="71"/>
      <c r="EO1133" s="71"/>
      <c r="EP1133" s="71"/>
      <c r="EQ1133" s="71"/>
      <c r="ER1133" s="71"/>
      <c r="ES1133" s="71"/>
      <c r="ET1133" s="71"/>
      <c r="EU1133" s="71"/>
      <c r="EV1133" s="71"/>
      <c r="EW1133" s="71"/>
      <c r="EX1133" s="71"/>
      <c r="EY1133" s="71"/>
      <c r="EZ1133" s="71"/>
      <c r="FA1133" s="71"/>
      <c r="FB1133" s="71"/>
      <c r="FC1133" s="71"/>
      <c r="FD1133" s="71"/>
      <c r="FE1133" s="71"/>
      <c r="FF1133" s="71"/>
      <c r="FG1133" s="71"/>
      <c r="FH1133" s="71"/>
      <c r="FI1133" s="71"/>
      <c r="FJ1133" s="71"/>
      <c r="FK1133" s="71"/>
      <c r="FL1133" s="71"/>
    </row>
    <row r="1134" spans="9:168" x14ac:dyDescent="0.2">
      <c r="I1134" s="71"/>
      <c r="J1134" s="71"/>
      <c r="K1134" s="71"/>
      <c r="L1134" s="71"/>
      <c r="M1134" s="71"/>
      <c r="N1134" s="71"/>
      <c r="O1134" s="71"/>
      <c r="P1134" s="71"/>
      <c r="Q1134" s="71"/>
      <c r="R1134" s="71"/>
      <c r="S1134" s="71"/>
      <c r="T1134" s="71"/>
      <c r="U1134" s="71"/>
      <c r="V1134" s="71"/>
      <c r="W1134" s="71"/>
      <c r="X1134" s="71"/>
      <c r="Y1134" s="71"/>
      <c r="Z1134" s="71"/>
      <c r="AA1134" s="71"/>
      <c r="AB1134" s="71"/>
      <c r="AC1134" s="71"/>
      <c r="AD1134" s="71"/>
      <c r="AE1134" s="71"/>
      <c r="AF1134" s="98"/>
      <c r="AG1134" s="71"/>
      <c r="AH1134" s="71"/>
      <c r="AI1134" s="71"/>
      <c r="AJ1134" s="71"/>
      <c r="AK1134" s="71"/>
      <c r="AL1134" s="98"/>
      <c r="AM1134" s="71"/>
      <c r="AN1134" s="71"/>
      <c r="AO1134" s="71"/>
      <c r="AP1134" s="71"/>
      <c r="AQ1134" s="71"/>
      <c r="AR1134" s="71"/>
      <c r="AS1134" s="71"/>
      <c r="AT1134" s="71"/>
      <c r="AU1134" s="71"/>
      <c r="AV1134" s="71"/>
      <c r="AW1134" s="71"/>
      <c r="AX1134" s="71"/>
      <c r="AY1134" s="71"/>
      <c r="AZ1134" s="71"/>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c r="CS1134" s="71"/>
      <c r="CT1134" s="71"/>
      <c r="CU1134" s="71"/>
      <c r="CV1134" s="71"/>
      <c r="CW1134" s="71"/>
      <c r="CX1134" s="71"/>
      <c r="CY1134" s="71"/>
      <c r="CZ1134" s="71"/>
      <c r="DA1134" s="71"/>
      <c r="DB1134" s="71"/>
      <c r="DC1134" s="71"/>
      <c r="DD1134" s="71"/>
      <c r="DE1134" s="71"/>
      <c r="DF1134" s="71"/>
      <c r="DG1134" s="71"/>
      <c r="DH1134" s="71"/>
      <c r="DI1134" s="71"/>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1"/>
      <c r="EI1134" s="71"/>
      <c r="EJ1134" s="71"/>
      <c r="EK1134" s="71"/>
      <c r="EL1134" s="71"/>
      <c r="EM1134" s="71"/>
      <c r="EN1134" s="71"/>
      <c r="EO1134" s="71"/>
      <c r="EP1134" s="71"/>
      <c r="EQ1134" s="71"/>
      <c r="ER1134" s="71"/>
      <c r="ES1134" s="71"/>
      <c r="ET1134" s="71"/>
      <c r="EU1134" s="71"/>
      <c r="EV1134" s="71"/>
      <c r="EW1134" s="71"/>
      <c r="EX1134" s="71"/>
      <c r="EY1134" s="71"/>
      <c r="EZ1134" s="71"/>
      <c r="FA1134" s="71"/>
      <c r="FB1134" s="71"/>
      <c r="FC1134" s="71"/>
      <c r="FD1134" s="71"/>
      <c r="FE1134" s="71"/>
      <c r="FF1134" s="71"/>
      <c r="FG1134" s="71"/>
      <c r="FH1134" s="71"/>
      <c r="FI1134" s="71"/>
      <c r="FJ1134" s="71"/>
      <c r="FK1134" s="71"/>
      <c r="FL1134" s="71"/>
    </row>
    <row r="1135" spans="9:168" x14ac:dyDescent="0.2">
      <c r="I1135" s="71"/>
      <c r="J1135" s="71"/>
      <c r="K1135" s="71"/>
      <c r="L1135" s="71"/>
      <c r="M1135" s="71"/>
      <c r="N1135" s="71"/>
      <c r="O1135" s="71"/>
      <c r="P1135" s="71"/>
      <c r="Q1135" s="71"/>
      <c r="R1135" s="71"/>
      <c r="S1135" s="71"/>
      <c r="T1135" s="71"/>
      <c r="U1135" s="71"/>
      <c r="V1135" s="71"/>
      <c r="W1135" s="71"/>
      <c r="X1135" s="71"/>
      <c r="Y1135" s="71"/>
      <c r="Z1135" s="71"/>
      <c r="AA1135" s="71"/>
      <c r="AB1135" s="71"/>
      <c r="AC1135" s="71"/>
      <c r="AD1135" s="71"/>
      <c r="AE1135" s="71"/>
      <c r="AF1135" s="98"/>
      <c r="AG1135" s="71"/>
      <c r="AH1135" s="71"/>
      <c r="AI1135" s="71"/>
      <c r="AJ1135" s="71"/>
      <c r="AK1135" s="71"/>
      <c r="AL1135" s="98"/>
      <c r="AM1135" s="71"/>
      <c r="AN1135" s="71"/>
      <c r="AO1135" s="71"/>
      <c r="AP1135" s="71"/>
      <c r="AQ1135" s="71"/>
      <c r="AR1135" s="71"/>
      <c r="AS1135" s="71"/>
      <c r="AT1135" s="71"/>
      <c r="AU1135" s="71"/>
      <c r="AV1135" s="71"/>
      <c r="AW1135" s="71"/>
      <c r="AX1135" s="71"/>
      <c r="AY1135" s="71"/>
      <c r="AZ1135" s="71"/>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c r="CS1135" s="71"/>
      <c r="CT1135" s="71"/>
      <c r="CU1135" s="71"/>
      <c r="CV1135" s="71"/>
      <c r="CW1135" s="71"/>
      <c r="CX1135" s="71"/>
      <c r="CY1135" s="71"/>
      <c r="CZ1135" s="71"/>
      <c r="DA1135" s="71"/>
      <c r="DB1135" s="71"/>
      <c r="DC1135" s="71"/>
      <c r="DD1135" s="71"/>
      <c r="DE1135" s="71"/>
      <c r="DF1135" s="71"/>
      <c r="DG1135" s="71"/>
      <c r="DH1135" s="71"/>
      <c r="DI1135" s="71"/>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1"/>
      <c r="EI1135" s="71"/>
      <c r="EJ1135" s="71"/>
      <c r="EK1135" s="71"/>
      <c r="EL1135" s="71"/>
      <c r="EM1135" s="71"/>
      <c r="EN1135" s="71"/>
      <c r="EO1135" s="71"/>
      <c r="EP1135" s="71"/>
      <c r="EQ1135" s="71"/>
      <c r="ER1135" s="71"/>
      <c r="ES1135" s="71"/>
      <c r="ET1135" s="71"/>
      <c r="EU1135" s="71"/>
      <c r="EV1135" s="71"/>
      <c r="EW1135" s="71"/>
      <c r="EX1135" s="71"/>
      <c r="EY1135" s="71"/>
      <c r="EZ1135" s="71"/>
      <c r="FA1135" s="71"/>
      <c r="FB1135" s="71"/>
      <c r="FC1135" s="71"/>
      <c r="FD1135" s="71"/>
      <c r="FE1135" s="71"/>
      <c r="FF1135" s="71"/>
      <c r="FG1135" s="71"/>
      <c r="FH1135" s="71"/>
      <c r="FI1135" s="71"/>
      <c r="FJ1135" s="71"/>
      <c r="FK1135" s="71"/>
      <c r="FL1135" s="71"/>
    </row>
    <row r="1136" spans="9:168" x14ac:dyDescent="0.2">
      <c r="I1136" s="71"/>
      <c r="J1136" s="71"/>
      <c r="K1136" s="71"/>
      <c r="L1136" s="71"/>
      <c r="M1136" s="71"/>
      <c r="N1136" s="71"/>
      <c r="O1136" s="71"/>
      <c r="P1136" s="71"/>
      <c r="Q1136" s="71"/>
      <c r="R1136" s="71"/>
      <c r="S1136" s="71"/>
      <c r="T1136" s="71"/>
      <c r="U1136" s="71"/>
      <c r="V1136" s="71"/>
      <c r="W1136" s="71"/>
      <c r="X1136" s="71"/>
      <c r="Y1136" s="71"/>
      <c r="Z1136" s="71"/>
      <c r="AA1136" s="71"/>
      <c r="AB1136" s="71"/>
      <c r="AC1136" s="71"/>
      <c r="AD1136" s="71"/>
      <c r="AE1136" s="71"/>
      <c r="AF1136" s="98"/>
      <c r="AG1136" s="71"/>
      <c r="AH1136" s="71"/>
      <c r="AI1136" s="71"/>
      <c r="AJ1136" s="71"/>
      <c r="AK1136" s="71"/>
      <c r="AL1136" s="98"/>
      <c r="AM1136" s="71"/>
      <c r="AN1136" s="71"/>
      <c r="AO1136" s="71"/>
      <c r="AP1136" s="71"/>
      <c r="AQ1136" s="71"/>
      <c r="AR1136" s="71"/>
      <c r="AS1136" s="71"/>
      <c r="AT1136" s="71"/>
      <c r="AU1136" s="71"/>
      <c r="AV1136" s="71"/>
      <c r="AW1136" s="71"/>
      <c r="AX1136" s="71"/>
      <c r="AY1136" s="71"/>
      <c r="AZ1136" s="71"/>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c r="CS1136" s="71"/>
      <c r="CT1136" s="71"/>
      <c r="CU1136" s="71"/>
      <c r="CV1136" s="71"/>
      <c r="CW1136" s="71"/>
      <c r="CX1136" s="71"/>
      <c r="CY1136" s="71"/>
      <c r="CZ1136" s="71"/>
      <c r="DA1136" s="71"/>
      <c r="DB1136" s="71"/>
      <c r="DC1136" s="71"/>
      <c r="DD1136" s="71"/>
      <c r="DE1136" s="71"/>
      <c r="DF1136" s="71"/>
      <c r="DG1136" s="71"/>
      <c r="DH1136" s="71"/>
      <c r="DI1136" s="71"/>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1"/>
      <c r="EI1136" s="71"/>
      <c r="EJ1136" s="71"/>
      <c r="EK1136" s="71"/>
      <c r="EL1136" s="71"/>
      <c r="EM1136" s="71"/>
      <c r="EN1136" s="71"/>
      <c r="EO1136" s="71"/>
      <c r="EP1136" s="71"/>
      <c r="EQ1136" s="71"/>
      <c r="ER1136" s="71"/>
      <c r="ES1136" s="71"/>
      <c r="ET1136" s="71"/>
      <c r="EU1136" s="71"/>
      <c r="EV1136" s="71"/>
      <c r="EW1136" s="71"/>
      <c r="EX1136" s="71"/>
      <c r="EY1136" s="71"/>
      <c r="EZ1136" s="71"/>
      <c r="FA1136" s="71"/>
      <c r="FB1136" s="71"/>
      <c r="FC1136" s="71"/>
      <c r="FD1136" s="71"/>
      <c r="FE1136" s="71"/>
      <c r="FF1136" s="71"/>
      <c r="FG1136" s="71"/>
      <c r="FH1136" s="71"/>
      <c r="FI1136" s="71"/>
      <c r="FJ1136" s="71"/>
      <c r="FK1136" s="71"/>
      <c r="FL1136" s="71"/>
    </row>
    <row r="1137" spans="9:168" x14ac:dyDescent="0.2">
      <c r="I1137" s="71"/>
      <c r="J1137" s="71"/>
      <c r="K1137" s="71"/>
      <c r="L1137" s="71"/>
      <c r="M1137" s="71"/>
      <c r="N1137" s="71"/>
      <c r="O1137" s="71"/>
      <c r="P1137" s="71"/>
      <c r="Q1137" s="71"/>
      <c r="R1137" s="71"/>
      <c r="S1137" s="71"/>
      <c r="T1137" s="71"/>
      <c r="U1137" s="71"/>
      <c r="V1137" s="71"/>
      <c r="W1137" s="71"/>
      <c r="X1137" s="71"/>
      <c r="Y1137" s="71"/>
      <c r="Z1137" s="71"/>
      <c r="AA1137" s="71"/>
      <c r="AB1137" s="71"/>
      <c r="AC1137" s="71"/>
      <c r="AD1137" s="71"/>
      <c r="AE1137" s="71"/>
      <c r="AF1137" s="98"/>
      <c r="AG1137" s="71"/>
      <c r="AH1137" s="71"/>
      <c r="AI1137" s="71"/>
      <c r="AJ1137" s="71"/>
      <c r="AK1137" s="71"/>
      <c r="AL1137" s="98"/>
      <c r="AM1137" s="71"/>
      <c r="AN1137" s="71"/>
      <c r="AO1137" s="71"/>
      <c r="AP1137" s="71"/>
      <c r="AQ1137" s="71"/>
      <c r="AR1137" s="71"/>
      <c r="AS1137" s="71"/>
      <c r="AT1137" s="71"/>
      <c r="AU1137" s="71"/>
      <c r="AV1137" s="71"/>
      <c r="AW1137" s="71"/>
      <c r="AX1137" s="71"/>
      <c r="AY1137" s="71"/>
      <c r="AZ1137" s="71"/>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c r="CS1137" s="71"/>
      <c r="CT1137" s="71"/>
      <c r="CU1137" s="71"/>
      <c r="CV1137" s="71"/>
      <c r="CW1137" s="71"/>
      <c r="CX1137" s="71"/>
      <c r="CY1137" s="71"/>
      <c r="CZ1137" s="71"/>
      <c r="DA1137" s="71"/>
      <c r="DB1137" s="71"/>
      <c r="DC1137" s="71"/>
      <c r="DD1137" s="71"/>
      <c r="DE1137" s="71"/>
      <c r="DF1137" s="71"/>
      <c r="DG1137" s="71"/>
      <c r="DH1137" s="71"/>
      <c r="DI1137" s="71"/>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1"/>
      <c r="EI1137" s="71"/>
      <c r="EJ1137" s="71"/>
      <c r="EK1137" s="71"/>
      <c r="EL1137" s="71"/>
      <c r="EM1137" s="71"/>
      <c r="EN1137" s="71"/>
      <c r="EO1137" s="71"/>
      <c r="EP1137" s="71"/>
      <c r="EQ1137" s="71"/>
      <c r="ER1137" s="71"/>
      <c r="ES1137" s="71"/>
      <c r="ET1137" s="71"/>
      <c r="EU1137" s="71"/>
      <c r="EV1137" s="71"/>
      <c r="EW1137" s="71"/>
      <c r="EX1137" s="71"/>
      <c r="EY1137" s="71"/>
      <c r="EZ1137" s="71"/>
      <c r="FA1137" s="71"/>
      <c r="FB1137" s="71"/>
      <c r="FC1137" s="71"/>
      <c r="FD1137" s="71"/>
      <c r="FE1137" s="71"/>
      <c r="FF1137" s="71"/>
      <c r="FG1137" s="71"/>
      <c r="FH1137" s="71"/>
      <c r="FI1137" s="71"/>
      <c r="FJ1137" s="71"/>
      <c r="FK1137" s="71"/>
      <c r="FL1137" s="71"/>
    </row>
    <row r="1138" spans="9:168" x14ac:dyDescent="0.2">
      <c r="I1138" s="71"/>
      <c r="J1138" s="71"/>
      <c r="K1138" s="71"/>
      <c r="L1138" s="71"/>
      <c r="M1138" s="71"/>
      <c r="N1138" s="71"/>
      <c r="O1138" s="71"/>
      <c r="P1138" s="71"/>
      <c r="Q1138" s="71"/>
      <c r="R1138" s="71"/>
      <c r="S1138" s="71"/>
      <c r="T1138" s="71"/>
      <c r="U1138" s="71"/>
      <c r="V1138" s="71"/>
      <c r="W1138" s="71"/>
      <c r="X1138" s="71"/>
      <c r="Y1138" s="71"/>
      <c r="Z1138" s="71"/>
      <c r="AA1138" s="71"/>
      <c r="AB1138" s="71"/>
      <c r="AC1138" s="71"/>
      <c r="AD1138" s="71"/>
      <c r="AE1138" s="71"/>
      <c r="AF1138" s="98"/>
      <c r="AG1138" s="71"/>
      <c r="AH1138" s="71"/>
      <c r="AI1138" s="71"/>
      <c r="AJ1138" s="71"/>
      <c r="AK1138" s="71"/>
      <c r="AL1138" s="98"/>
      <c r="AM1138" s="71"/>
      <c r="AN1138" s="71"/>
      <c r="AO1138" s="71"/>
      <c r="AP1138" s="71"/>
      <c r="AQ1138" s="71"/>
      <c r="AR1138" s="71"/>
      <c r="AS1138" s="71"/>
      <c r="AT1138" s="71"/>
      <c r="AU1138" s="71"/>
      <c r="AV1138" s="71"/>
      <c r="AW1138" s="71"/>
      <c r="AX1138" s="71"/>
      <c r="AY1138" s="71"/>
      <c r="AZ1138" s="71"/>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c r="CS1138" s="71"/>
      <c r="CT1138" s="71"/>
      <c r="CU1138" s="71"/>
      <c r="CV1138" s="71"/>
      <c r="CW1138" s="71"/>
      <c r="CX1138" s="71"/>
      <c r="CY1138" s="71"/>
      <c r="CZ1138" s="71"/>
      <c r="DA1138" s="71"/>
      <c r="DB1138" s="71"/>
      <c r="DC1138" s="71"/>
      <c r="DD1138" s="71"/>
      <c r="DE1138" s="71"/>
      <c r="DF1138" s="71"/>
      <c r="DG1138" s="71"/>
      <c r="DH1138" s="71"/>
      <c r="DI1138" s="71"/>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1"/>
      <c r="EI1138" s="71"/>
      <c r="EJ1138" s="71"/>
      <c r="EK1138" s="71"/>
      <c r="EL1138" s="71"/>
      <c r="EM1138" s="71"/>
      <c r="EN1138" s="71"/>
      <c r="EO1138" s="71"/>
      <c r="EP1138" s="71"/>
      <c r="EQ1138" s="71"/>
      <c r="ER1138" s="71"/>
      <c r="ES1138" s="71"/>
      <c r="ET1138" s="71"/>
      <c r="EU1138" s="71"/>
      <c r="EV1138" s="71"/>
      <c r="EW1138" s="71"/>
      <c r="EX1138" s="71"/>
      <c r="EY1138" s="71"/>
      <c r="EZ1138" s="71"/>
      <c r="FA1138" s="71"/>
      <c r="FB1138" s="71"/>
      <c r="FC1138" s="71"/>
      <c r="FD1138" s="71"/>
      <c r="FE1138" s="71"/>
      <c r="FF1138" s="71"/>
      <c r="FG1138" s="71"/>
      <c r="FH1138" s="71"/>
      <c r="FI1138" s="71"/>
      <c r="FJ1138" s="71"/>
      <c r="FK1138" s="71"/>
      <c r="FL1138" s="71"/>
    </row>
    <row r="1139" spans="9:168" x14ac:dyDescent="0.2">
      <c r="I1139" s="71"/>
      <c r="J1139" s="71"/>
      <c r="K1139" s="71"/>
      <c r="L1139" s="71"/>
      <c r="M1139" s="71"/>
      <c r="N1139" s="71"/>
      <c r="O1139" s="71"/>
      <c r="P1139" s="71"/>
      <c r="Q1139" s="71"/>
      <c r="R1139" s="71"/>
      <c r="S1139" s="71"/>
      <c r="T1139" s="71"/>
      <c r="U1139" s="71"/>
      <c r="V1139" s="71"/>
      <c r="W1139" s="71"/>
      <c r="X1139" s="71"/>
      <c r="Y1139" s="71"/>
      <c r="Z1139" s="71"/>
      <c r="AA1139" s="71"/>
      <c r="AB1139" s="71"/>
      <c r="AC1139" s="71"/>
      <c r="AD1139" s="71"/>
      <c r="AE1139" s="71"/>
      <c r="AF1139" s="98"/>
      <c r="AG1139" s="71"/>
      <c r="AH1139" s="71"/>
      <c r="AI1139" s="71"/>
      <c r="AJ1139" s="71"/>
      <c r="AK1139" s="71"/>
      <c r="AL1139" s="98"/>
      <c r="AM1139" s="71"/>
      <c r="AN1139" s="71"/>
      <c r="AO1139" s="71"/>
      <c r="AP1139" s="71"/>
      <c r="AQ1139" s="71"/>
      <c r="AR1139" s="71"/>
      <c r="AS1139" s="71"/>
      <c r="AT1139" s="71"/>
      <c r="AU1139" s="71"/>
      <c r="AV1139" s="71"/>
      <c r="AW1139" s="71"/>
      <c r="AX1139" s="71"/>
      <c r="AY1139" s="71"/>
      <c r="AZ1139" s="71"/>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c r="CS1139" s="71"/>
      <c r="CT1139" s="71"/>
      <c r="CU1139" s="71"/>
      <c r="CV1139" s="71"/>
      <c r="CW1139" s="71"/>
      <c r="CX1139" s="71"/>
      <c r="CY1139" s="71"/>
      <c r="CZ1139" s="71"/>
      <c r="DA1139" s="71"/>
      <c r="DB1139" s="71"/>
      <c r="DC1139" s="71"/>
      <c r="DD1139" s="71"/>
      <c r="DE1139" s="71"/>
      <c r="DF1139" s="71"/>
      <c r="DG1139" s="71"/>
      <c r="DH1139" s="71"/>
      <c r="DI1139" s="71"/>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1"/>
      <c r="EI1139" s="71"/>
      <c r="EJ1139" s="71"/>
      <c r="EK1139" s="71"/>
      <c r="EL1139" s="71"/>
      <c r="EM1139" s="71"/>
      <c r="EN1139" s="71"/>
      <c r="EO1139" s="71"/>
      <c r="EP1139" s="71"/>
      <c r="EQ1139" s="71"/>
      <c r="ER1139" s="71"/>
      <c r="ES1139" s="71"/>
      <c r="ET1139" s="71"/>
      <c r="EU1139" s="71"/>
      <c r="EV1139" s="71"/>
      <c r="EW1139" s="71"/>
      <c r="EX1139" s="71"/>
      <c r="EY1139" s="71"/>
      <c r="EZ1139" s="71"/>
      <c r="FA1139" s="71"/>
      <c r="FB1139" s="71"/>
      <c r="FC1139" s="71"/>
      <c r="FD1139" s="71"/>
      <c r="FE1139" s="71"/>
      <c r="FF1139" s="71"/>
      <c r="FG1139" s="71"/>
      <c r="FH1139" s="71"/>
      <c r="FI1139" s="71"/>
      <c r="FJ1139" s="71"/>
      <c r="FK1139" s="71"/>
      <c r="FL1139" s="71"/>
    </row>
    <row r="1140" spans="9:168" x14ac:dyDescent="0.2">
      <c r="I1140" s="71"/>
      <c r="J1140" s="71"/>
      <c r="K1140" s="71"/>
      <c r="L1140" s="71"/>
      <c r="M1140" s="71"/>
      <c r="N1140" s="71"/>
      <c r="O1140" s="71"/>
      <c r="P1140" s="71"/>
      <c r="Q1140" s="71"/>
      <c r="R1140" s="71"/>
      <c r="S1140" s="71"/>
      <c r="T1140" s="71"/>
      <c r="U1140" s="71"/>
      <c r="V1140" s="71"/>
      <c r="W1140" s="71"/>
      <c r="X1140" s="71"/>
      <c r="Y1140" s="71"/>
      <c r="Z1140" s="71"/>
      <c r="AA1140" s="71"/>
      <c r="AB1140" s="71"/>
      <c r="AC1140" s="71"/>
      <c r="AD1140" s="71"/>
      <c r="AE1140" s="71"/>
      <c r="AF1140" s="98"/>
      <c r="AG1140" s="71"/>
      <c r="AH1140" s="71"/>
      <c r="AI1140" s="71"/>
      <c r="AJ1140" s="71"/>
      <c r="AK1140" s="71"/>
      <c r="AL1140" s="98"/>
      <c r="AM1140" s="71"/>
      <c r="AN1140" s="71"/>
      <c r="AO1140" s="71"/>
      <c r="AP1140" s="71"/>
      <c r="AQ1140" s="71"/>
      <c r="AR1140" s="71"/>
      <c r="AS1140" s="71"/>
      <c r="AT1140" s="71"/>
      <c r="AU1140" s="71"/>
      <c r="AV1140" s="71"/>
      <c r="AW1140" s="71"/>
      <c r="AX1140" s="71"/>
      <c r="AY1140" s="71"/>
      <c r="AZ1140" s="71"/>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c r="CS1140" s="71"/>
      <c r="CT1140" s="71"/>
      <c r="CU1140" s="71"/>
      <c r="CV1140" s="71"/>
      <c r="CW1140" s="71"/>
      <c r="CX1140" s="71"/>
      <c r="CY1140" s="71"/>
      <c r="CZ1140" s="71"/>
      <c r="DA1140" s="71"/>
      <c r="DB1140" s="71"/>
      <c r="DC1140" s="71"/>
      <c r="DD1140" s="71"/>
      <c r="DE1140" s="71"/>
      <c r="DF1140" s="71"/>
      <c r="DG1140" s="71"/>
      <c r="DH1140" s="71"/>
      <c r="DI1140" s="71"/>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1"/>
      <c r="EI1140" s="71"/>
      <c r="EJ1140" s="71"/>
      <c r="EK1140" s="71"/>
      <c r="EL1140" s="71"/>
      <c r="EM1140" s="71"/>
      <c r="EN1140" s="71"/>
      <c r="EO1140" s="71"/>
      <c r="EP1140" s="71"/>
      <c r="EQ1140" s="71"/>
      <c r="ER1140" s="71"/>
      <c r="ES1140" s="71"/>
      <c r="ET1140" s="71"/>
      <c r="EU1140" s="71"/>
      <c r="EV1140" s="71"/>
      <c r="EW1140" s="71"/>
      <c r="EX1140" s="71"/>
      <c r="EY1140" s="71"/>
      <c r="EZ1140" s="71"/>
      <c r="FA1140" s="71"/>
      <c r="FB1140" s="71"/>
      <c r="FC1140" s="71"/>
      <c r="FD1140" s="71"/>
      <c r="FE1140" s="71"/>
      <c r="FF1140" s="71"/>
      <c r="FG1140" s="71"/>
      <c r="FH1140" s="71"/>
      <c r="FI1140" s="71"/>
      <c r="FJ1140" s="71"/>
      <c r="FK1140" s="71"/>
      <c r="FL1140" s="71"/>
    </row>
    <row r="1141" spans="9:168" x14ac:dyDescent="0.2">
      <c r="I1141" s="71"/>
      <c r="J1141" s="71"/>
      <c r="K1141" s="71"/>
      <c r="L1141" s="71"/>
      <c r="M1141" s="71"/>
      <c r="N1141" s="71"/>
      <c r="O1141" s="71"/>
      <c r="P1141" s="71"/>
      <c r="Q1141" s="71"/>
      <c r="R1141" s="71"/>
      <c r="S1141" s="71"/>
      <c r="T1141" s="71"/>
      <c r="U1141" s="71"/>
      <c r="V1141" s="71"/>
      <c r="W1141" s="71"/>
      <c r="X1141" s="71"/>
      <c r="Y1141" s="71"/>
      <c r="Z1141" s="71"/>
      <c r="AA1141" s="71"/>
      <c r="AB1141" s="71"/>
      <c r="AC1141" s="71"/>
      <c r="AD1141" s="71"/>
      <c r="AE1141" s="71"/>
      <c r="AF1141" s="98"/>
      <c r="AG1141" s="71"/>
      <c r="AH1141" s="71"/>
      <c r="AI1141" s="71"/>
      <c r="AJ1141" s="71"/>
      <c r="AK1141" s="71"/>
      <c r="AL1141" s="98"/>
      <c r="AM1141" s="71"/>
      <c r="AN1141" s="71"/>
      <c r="AO1141" s="71"/>
      <c r="AP1141" s="71"/>
      <c r="AQ1141" s="71"/>
      <c r="AR1141" s="71"/>
      <c r="AS1141" s="71"/>
      <c r="AT1141" s="71"/>
      <c r="AU1141" s="71"/>
      <c r="AV1141" s="71"/>
      <c r="AW1141" s="71"/>
      <c r="AX1141" s="71"/>
      <c r="AY1141" s="71"/>
      <c r="AZ1141" s="71"/>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c r="CS1141" s="71"/>
      <c r="CT1141" s="71"/>
      <c r="CU1141" s="71"/>
      <c r="CV1141" s="71"/>
      <c r="CW1141" s="71"/>
      <c r="CX1141" s="71"/>
      <c r="CY1141" s="71"/>
      <c r="CZ1141" s="71"/>
      <c r="DA1141" s="71"/>
      <c r="DB1141" s="71"/>
      <c r="DC1141" s="71"/>
      <c r="DD1141" s="71"/>
      <c r="DE1141" s="71"/>
      <c r="DF1141" s="71"/>
      <c r="DG1141" s="71"/>
      <c r="DH1141" s="71"/>
      <c r="DI1141" s="71"/>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1"/>
      <c r="EI1141" s="71"/>
      <c r="EJ1141" s="71"/>
      <c r="EK1141" s="71"/>
      <c r="EL1141" s="71"/>
      <c r="EM1141" s="71"/>
      <c r="EN1141" s="71"/>
      <c r="EO1141" s="71"/>
      <c r="EP1141" s="71"/>
      <c r="EQ1141" s="71"/>
      <c r="ER1141" s="71"/>
      <c r="ES1141" s="71"/>
      <c r="ET1141" s="71"/>
      <c r="EU1141" s="71"/>
      <c r="EV1141" s="71"/>
      <c r="EW1141" s="71"/>
      <c r="EX1141" s="71"/>
      <c r="EY1141" s="71"/>
      <c r="EZ1141" s="71"/>
      <c r="FA1141" s="71"/>
      <c r="FB1141" s="71"/>
      <c r="FC1141" s="71"/>
      <c r="FD1141" s="71"/>
      <c r="FE1141" s="71"/>
      <c r="FF1141" s="71"/>
      <c r="FG1141" s="71"/>
      <c r="FH1141" s="71"/>
      <c r="FI1141" s="71"/>
      <c r="FJ1141" s="71"/>
      <c r="FK1141" s="71"/>
      <c r="FL1141" s="71"/>
    </row>
    <row r="1142" spans="9:168" x14ac:dyDescent="0.2">
      <c r="I1142" s="71"/>
      <c r="J1142" s="71"/>
      <c r="K1142" s="71"/>
      <c r="L1142" s="71"/>
      <c r="M1142" s="71"/>
      <c r="N1142" s="71"/>
      <c r="O1142" s="71"/>
      <c r="P1142" s="71"/>
      <c r="Q1142" s="71"/>
      <c r="R1142" s="71"/>
      <c r="S1142" s="71"/>
      <c r="T1142" s="71"/>
      <c r="U1142" s="71"/>
      <c r="V1142" s="71"/>
      <c r="W1142" s="71"/>
      <c r="X1142" s="71"/>
      <c r="Y1142" s="71"/>
      <c r="Z1142" s="71"/>
      <c r="AA1142" s="71"/>
      <c r="AB1142" s="71"/>
      <c r="AC1142" s="71"/>
      <c r="AD1142" s="71"/>
      <c r="AE1142" s="71"/>
      <c r="AF1142" s="98"/>
      <c r="AG1142" s="71"/>
      <c r="AH1142" s="71"/>
      <c r="AI1142" s="71"/>
      <c r="AJ1142" s="71"/>
      <c r="AK1142" s="71"/>
      <c r="AL1142" s="98"/>
      <c r="AM1142" s="71"/>
      <c r="AN1142" s="71"/>
      <c r="AO1142" s="71"/>
      <c r="AP1142" s="71"/>
      <c r="AQ1142" s="71"/>
      <c r="AR1142" s="71"/>
      <c r="AS1142" s="71"/>
      <c r="AT1142" s="71"/>
      <c r="AU1142" s="71"/>
      <c r="AV1142" s="71"/>
      <c r="AW1142" s="71"/>
      <c r="AX1142" s="71"/>
      <c r="AY1142" s="71"/>
      <c r="AZ1142" s="71"/>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c r="CS1142" s="71"/>
      <c r="CT1142" s="71"/>
      <c r="CU1142" s="71"/>
      <c r="CV1142" s="71"/>
      <c r="CW1142" s="71"/>
      <c r="CX1142" s="71"/>
      <c r="CY1142" s="71"/>
      <c r="CZ1142" s="71"/>
      <c r="DA1142" s="71"/>
      <c r="DB1142" s="71"/>
      <c r="DC1142" s="71"/>
      <c r="DD1142" s="71"/>
      <c r="DE1142" s="71"/>
      <c r="DF1142" s="71"/>
      <c r="DG1142" s="71"/>
      <c r="DH1142" s="71"/>
      <c r="DI1142" s="71"/>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1"/>
      <c r="EI1142" s="71"/>
      <c r="EJ1142" s="71"/>
      <c r="EK1142" s="71"/>
      <c r="EL1142" s="71"/>
      <c r="EM1142" s="71"/>
      <c r="EN1142" s="71"/>
      <c r="EO1142" s="71"/>
      <c r="EP1142" s="71"/>
      <c r="EQ1142" s="71"/>
      <c r="ER1142" s="71"/>
      <c r="ES1142" s="71"/>
      <c r="ET1142" s="71"/>
      <c r="EU1142" s="71"/>
      <c r="EV1142" s="71"/>
      <c r="EW1142" s="71"/>
      <c r="EX1142" s="71"/>
      <c r="EY1142" s="71"/>
      <c r="EZ1142" s="71"/>
      <c r="FA1142" s="71"/>
      <c r="FB1142" s="71"/>
      <c r="FC1142" s="71"/>
      <c r="FD1142" s="71"/>
      <c r="FE1142" s="71"/>
      <c r="FF1142" s="71"/>
      <c r="FG1142" s="71"/>
      <c r="FH1142" s="71"/>
      <c r="FI1142" s="71"/>
      <c r="FJ1142" s="71"/>
      <c r="FK1142" s="71"/>
      <c r="FL1142" s="71"/>
    </row>
    <row r="1143" spans="9:168" x14ac:dyDescent="0.2">
      <c r="I1143" s="71"/>
      <c r="J1143" s="71"/>
      <c r="K1143" s="71"/>
      <c r="L1143" s="71"/>
      <c r="M1143" s="71"/>
      <c r="N1143" s="71"/>
      <c r="O1143" s="71"/>
      <c r="P1143" s="71"/>
      <c r="Q1143" s="71"/>
      <c r="R1143" s="71"/>
      <c r="S1143" s="71"/>
      <c r="T1143" s="71"/>
      <c r="U1143" s="71"/>
      <c r="V1143" s="71"/>
      <c r="W1143" s="71"/>
      <c r="X1143" s="71"/>
      <c r="Y1143" s="71"/>
      <c r="Z1143" s="71"/>
      <c r="AA1143" s="71"/>
      <c r="AB1143" s="71"/>
      <c r="AC1143" s="71"/>
      <c r="AD1143" s="71"/>
      <c r="AE1143" s="71"/>
      <c r="AF1143" s="98"/>
      <c r="AG1143" s="71"/>
      <c r="AH1143" s="71"/>
      <c r="AI1143" s="71"/>
      <c r="AJ1143" s="71"/>
      <c r="AK1143" s="71"/>
      <c r="AL1143" s="98"/>
      <c r="AM1143" s="71"/>
      <c r="AN1143" s="71"/>
      <c r="AO1143" s="71"/>
      <c r="AP1143" s="71"/>
      <c r="AQ1143" s="71"/>
      <c r="AR1143" s="71"/>
      <c r="AS1143" s="71"/>
      <c r="AT1143" s="71"/>
      <c r="AU1143" s="71"/>
      <c r="AV1143" s="71"/>
      <c r="AW1143" s="71"/>
      <c r="AX1143" s="71"/>
      <c r="AY1143" s="71"/>
      <c r="AZ1143" s="71"/>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c r="CS1143" s="71"/>
      <c r="CT1143" s="71"/>
      <c r="CU1143" s="71"/>
      <c r="CV1143" s="71"/>
      <c r="CW1143" s="71"/>
      <c r="CX1143" s="71"/>
      <c r="CY1143" s="71"/>
      <c r="CZ1143" s="71"/>
      <c r="DA1143" s="71"/>
      <c r="DB1143" s="71"/>
      <c r="DC1143" s="71"/>
      <c r="DD1143" s="71"/>
      <c r="DE1143" s="71"/>
      <c r="DF1143" s="71"/>
      <c r="DG1143" s="71"/>
      <c r="DH1143" s="71"/>
      <c r="DI1143" s="71"/>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1"/>
      <c r="EI1143" s="71"/>
      <c r="EJ1143" s="71"/>
      <c r="EK1143" s="71"/>
      <c r="EL1143" s="71"/>
      <c r="EM1143" s="71"/>
      <c r="EN1143" s="71"/>
      <c r="EO1143" s="71"/>
      <c r="EP1143" s="71"/>
      <c r="EQ1143" s="71"/>
      <c r="ER1143" s="71"/>
      <c r="ES1143" s="71"/>
      <c r="ET1143" s="71"/>
      <c r="EU1143" s="71"/>
      <c r="EV1143" s="71"/>
      <c r="EW1143" s="71"/>
      <c r="EX1143" s="71"/>
      <c r="EY1143" s="71"/>
      <c r="EZ1143" s="71"/>
      <c r="FA1143" s="71"/>
      <c r="FB1143" s="71"/>
      <c r="FC1143" s="71"/>
      <c r="FD1143" s="71"/>
      <c r="FE1143" s="71"/>
      <c r="FF1143" s="71"/>
      <c r="FG1143" s="71"/>
      <c r="FH1143" s="71"/>
      <c r="FI1143" s="71"/>
      <c r="FJ1143" s="71"/>
      <c r="FK1143" s="71"/>
      <c r="FL1143" s="71"/>
    </row>
    <row r="1144" spans="9:168" x14ac:dyDescent="0.2">
      <c r="I1144" s="71"/>
      <c r="J1144" s="71"/>
      <c r="K1144" s="71"/>
      <c r="L1144" s="71"/>
      <c r="M1144" s="71"/>
      <c r="N1144" s="71"/>
      <c r="O1144" s="71"/>
      <c r="P1144" s="71"/>
      <c r="Q1144" s="71"/>
      <c r="R1144" s="71"/>
      <c r="S1144" s="71"/>
      <c r="T1144" s="71"/>
      <c r="U1144" s="71"/>
      <c r="V1144" s="71"/>
      <c r="W1144" s="71"/>
      <c r="X1144" s="71"/>
      <c r="Y1144" s="71"/>
      <c r="Z1144" s="71"/>
      <c r="AA1144" s="71"/>
      <c r="AB1144" s="71"/>
      <c r="AC1144" s="71"/>
      <c r="AD1144" s="71"/>
      <c r="AE1144" s="71"/>
      <c r="AF1144" s="98"/>
      <c r="AG1144" s="71"/>
      <c r="AH1144" s="71"/>
      <c r="AI1144" s="71"/>
      <c r="AJ1144" s="71"/>
      <c r="AK1144" s="71"/>
      <c r="AL1144" s="98"/>
      <c r="AM1144" s="71"/>
      <c r="AN1144" s="71"/>
      <c r="AO1144" s="71"/>
      <c r="AP1144" s="71"/>
      <c r="AQ1144" s="71"/>
      <c r="AR1144" s="71"/>
      <c r="AS1144" s="71"/>
      <c r="AT1144" s="71"/>
      <c r="AU1144" s="71"/>
      <c r="AV1144" s="71"/>
      <c r="AW1144" s="71"/>
      <c r="AX1144" s="71"/>
      <c r="AY1144" s="71"/>
      <c r="AZ1144" s="71"/>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c r="CS1144" s="71"/>
      <c r="CT1144" s="71"/>
      <c r="CU1144" s="71"/>
      <c r="CV1144" s="71"/>
      <c r="CW1144" s="71"/>
      <c r="CX1144" s="71"/>
      <c r="CY1144" s="71"/>
      <c r="CZ1144" s="71"/>
      <c r="DA1144" s="71"/>
      <c r="DB1144" s="71"/>
      <c r="DC1144" s="71"/>
      <c r="DD1144" s="71"/>
      <c r="DE1144" s="71"/>
      <c r="DF1144" s="71"/>
      <c r="DG1144" s="71"/>
      <c r="DH1144" s="71"/>
      <c r="DI1144" s="71"/>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1"/>
      <c r="EI1144" s="71"/>
      <c r="EJ1144" s="71"/>
      <c r="EK1144" s="71"/>
      <c r="EL1144" s="71"/>
      <c r="EM1144" s="71"/>
      <c r="EN1144" s="71"/>
      <c r="EO1144" s="71"/>
      <c r="EP1144" s="71"/>
      <c r="EQ1144" s="71"/>
      <c r="ER1144" s="71"/>
      <c r="ES1144" s="71"/>
      <c r="ET1144" s="71"/>
      <c r="EU1144" s="71"/>
      <c r="EV1144" s="71"/>
      <c r="EW1144" s="71"/>
      <c r="EX1144" s="71"/>
      <c r="EY1144" s="71"/>
      <c r="EZ1144" s="71"/>
      <c r="FA1144" s="71"/>
      <c r="FB1144" s="71"/>
      <c r="FC1144" s="71"/>
      <c r="FD1144" s="71"/>
      <c r="FE1144" s="71"/>
      <c r="FF1144" s="71"/>
      <c r="FG1144" s="71"/>
      <c r="FH1144" s="71"/>
      <c r="FI1144" s="71"/>
      <c r="FJ1144" s="71"/>
      <c r="FK1144" s="71"/>
      <c r="FL1144" s="71"/>
    </row>
    <row r="1145" spans="9:168" x14ac:dyDescent="0.2">
      <c r="I1145" s="71"/>
      <c r="J1145" s="71"/>
      <c r="K1145" s="71"/>
      <c r="L1145" s="71"/>
      <c r="M1145" s="71"/>
      <c r="N1145" s="71"/>
      <c r="O1145" s="71"/>
      <c r="P1145" s="71"/>
      <c r="Q1145" s="71"/>
      <c r="R1145" s="71"/>
      <c r="S1145" s="71"/>
      <c r="T1145" s="71"/>
      <c r="U1145" s="71"/>
      <c r="V1145" s="71"/>
      <c r="W1145" s="71"/>
      <c r="X1145" s="71"/>
      <c r="Y1145" s="71"/>
      <c r="Z1145" s="71"/>
      <c r="AA1145" s="71"/>
      <c r="AB1145" s="71"/>
      <c r="AC1145" s="71"/>
      <c r="AD1145" s="71"/>
      <c r="AE1145" s="71"/>
      <c r="AF1145" s="98"/>
      <c r="AG1145" s="71"/>
      <c r="AH1145" s="71"/>
      <c r="AI1145" s="71"/>
      <c r="AJ1145" s="71"/>
      <c r="AK1145" s="71"/>
      <c r="AL1145" s="98"/>
      <c r="AM1145" s="71"/>
      <c r="AN1145" s="71"/>
      <c r="AO1145" s="71"/>
      <c r="AP1145" s="71"/>
      <c r="AQ1145" s="71"/>
      <c r="AR1145" s="71"/>
      <c r="AS1145" s="71"/>
      <c r="AT1145" s="71"/>
      <c r="AU1145" s="71"/>
      <c r="AV1145" s="71"/>
      <c r="AW1145" s="71"/>
      <c r="AX1145" s="71"/>
      <c r="AY1145" s="71"/>
      <c r="AZ1145" s="71"/>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c r="CS1145" s="71"/>
      <c r="CT1145" s="71"/>
      <c r="CU1145" s="71"/>
      <c r="CV1145" s="71"/>
      <c r="CW1145" s="71"/>
      <c r="CX1145" s="71"/>
      <c r="CY1145" s="71"/>
      <c r="CZ1145" s="71"/>
      <c r="DA1145" s="71"/>
      <c r="DB1145" s="71"/>
      <c r="DC1145" s="71"/>
      <c r="DD1145" s="71"/>
      <c r="DE1145" s="71"/>
      <c r="DF1145" s="71"/>
      <c r="DG1145" s="71"/>
      <c r="DH1145" s="71"/>
      <c r="DI1145" s="71"/>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1"/>
      <c r="EI1145" s="71"/>
      <c r="EJ1145" s="71"/>
      <c r="EK1145" s="71"/>
      <c r="EL1145" s="71"/>
      <c r="EM1145" s="71"/>
      <c r="EN1145" s="71"/>
      <c r="EO1145" s="71"/>
      <c r="EP1145" s="71"/>
      <c r="EQ1145" s="71"/>
      <c r="ER1145" s="71"/>
      <c r="ES1145" s="71"/>
      <c r="ET1145" s="71"/>
      <c r="EU1145" s="71"/>
      <c r="EV1145" s="71"/>
      <c r="EW1145" s="71"/>
      <c r="EX1145" s="71"/>
      <c r="EY1145" s="71"/>
      <c r="EZ1145" s="71"/>
      <c r="FA1145" s="71"/>
      <c r="FB1145" s="71"/>
      <c r="FC1145" s="71"/>
      <c r="FD1145" s="71"/>
      <c r="FE1145" s="71"/>
      <c r="FF1145" s="71"/>
      <c r="FG1145" s="71"/>
      <c r="FH1145" s="71"/>
      <c r="FI1145" s="71"/>
      <c r="FJ1145" s="71"/>
      <c r="FK1145" s="71"/>
      <c r="FL1145" s="71"/>
    </row>
    <row r="1146" spans="9:168" x14ac:dyDescent="0.2">
      <c r="I1146" s="71"/>
      <c r="J1146" s="71"/>
      <c r="K1146" s="71"/>
      <c r="L1146" s="71"/>
      <c r="M1146" s="71"/>
      <c r="N1146" s="71"/>
      <c r="O1146" s="71"/>
      <c r="P1146" s="71"/>
      <c r="Q1146" s="71"/>
      <c r="R1146" s="71"/>
      <c r="S1146" s="71"/>
      <c r="T1146" s="71"/>
      <c r="U1146" s="71"/>
      <c r="V1146" s="71"/>
      <c r="W1146" s="71"/>
      <c r="X1146" s="71"/>
      <c r="Y1146" s="71"/>
      <c r="Z1146" s="71"/>
      <c r="AA1146" s="71"/>
      <c r="AB1146" s="71"/>
      <c r="AC1146" s="71"/>
      <c r="AD1146" s="71"/>
      <c r="AE1146" s="71"/>
      <c r="AF1146" s="98"/>
      <c r="AG1146" s="71"/>
      <c r="AH1146" s="71"/>
      <c r="AI1146" s="71"/>
      <c r="AJ1146" s="71"/>
      <c r="AK1146" s="71"/>
      <c r="AL1146" s="98"/>
      <c r="AM1146" s="71"/>
      <c r="AN1146" s="71"/>
      <c r="AO1146" s="71"/>
      <c r="AP1146" s="71"/>
      <c r="AQ1146" s="71"/>
      <c r="AR1146" s="71"/>
      <c r="AS1146" s="71"/>
      <c r="AT1146" s="71"/>
      <c r="AU1146" s="71"/>
      <c r="AV1146" s="71"/>
      <c r="AW1146" s="71"/>
      <c r="AX1146" s="71"/>
      <c r="AY1146" s="71"/>
      <c r="AZ1146" s="71"/>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c r="CS1146" s="71"/>
      <c r="CT1146" s="71"/>
      <c r="CU1146" s="71"/>
      <c r="CV1146" s="71"/>
      <c r="CW1146" s="71"/>
      <c r="CX1146" s="71"/>
      <c r="CY1146" s="71"/>
      <c r="CZ1146" s="71"/>
      <c r="DA1146" s="71"/>
      <c r="DB1146" s="71"/>
      <c r="DC1146" s="71"/>
      <c r="DD1146" s="71"/>
      <c r="DE1146" s="71"/>
      <c r="DF1146" s="71"/>
      <c r="DG1146" s="71"/>
      <c r="DH1146" s="71"/>
      <c r="DI1146" s="71"/>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1"/>
      <c r="EI1146" s="71"/>
      <c r="EJ1146" s="71"/>
      <c r="EK1146" s="71"/>
      <c r="EL1146" s="71"/>
      <c r="EM1146" s="71"/>
      <c r="EN1146" s="71"/>
      <c r="EO1146" s="71"/>
      <c r="EP1146" s="71"/>
      <c r="EQ1146" s="71"/>
      <c r="ER1146" s="71"/>
      <c r="ES1146" s="71"/>
      <c r="ET1146" s="71"/>
      <c r="EU1146" s="71"/>
      <c r="EV1146" s="71"/>
      <c r="EW1146" s="71"/>
      <c r="EX1146" s="71"/>
      <c r="EY1146" s="71"/>
      <c r="EZ1146" s="71"/>
      <c r="FA1146" s="71"/>
      <c r="FB1146" s="71"/>
      <c r="FC1146" s="71"/>
      <c r="FD1146" s="71"/>
      <c r="FE1146" s="71"/>
      <c r="FF1146" s="71"/>
      <c r="FG1146" s="71"/>
      <c r="FH1146" s="71"/>
      <c r="FI1146" s="71"/>
      <c r="FJ1146" s="71"/>
      <c r="FK1146" s="71"/>
      <c r="FL1146" s="71"/>
    </row>
    <row r="1147" spans="9:168" x14ac:dyDescent="0.2">
      <c r="I1147" s="71"/>
      <c r="J1147" s="71"/>
      <c r="K1147" s="71"/>
      <c r="L1147" s="71"/>
      <c r="M1147" s="71"/>
      <c r="N1147" s="71"/>
      <c r="O1147" s="71"/>
      <c r="P1147" s="71"/>
      <c r="Q1147" s="71"/>
      <c r="R1147" s="71"/>
      <c r="S1147" s="71"/>
      <c r="T1147" s="71"/>
      <c r="U1147" s="71"/>
      <c r="V1147" s="71"/>
      <c r="W1147" s="71"/>
      <c r="X1147" s="71"/>
      <c r="Y1147" s="71"/>
      <c r="Z1147" s="71"/>
      <c r="AA1147" s="71"/>
      <c r="AB1147" s="71"/>
      <c r="AC1147" s="71"/>
      <c r="AD1147" s="71"/>
      <c r="AE1147" s="71"/>
      <c r="AF1147" s="98"/>
      <c r="AG1147" s="71"/>
      <c r="AH1147" s="71"/>
      <c r="AI1147" s="71"/>
      <c r="AJ1147" s="71"/>
      <c r="AK1147" s="71"/>
      <c r="AL1147" s="98"/>
      <c r="AM1147" s="71"/>
      <c r="AN1147" s="71"/>
      <c r="AO1147" s="71"/>
      <c r="AP1147" s="71"/>
      <c r="AQ1147" s="71"/>
      <c r="AR1147" s="71"/>
      <c r="AS1147" s="71"/>
      <c r="AT1147" s="71"/>
      <c r="AU1147" s="71"/>
      <c r="AV1147" s="71"/>
      <c r="AW1147" s="71"/>
      <c r="AX1147" s="71"/>
      <c r="AY1147" s="71"/>
      <c r="AZ1147" s="71"/>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c r="CS1147" s="71"/>
      <c r="CT1147" s="71"/>
      <c r="CU1147" s="71"/>
      <c r="CV1147" s="71"/>
      <c r="CW1147" s="71"/>
      <c r="CX1147" s="71"/>
      <c r="CY1147" s="71"/>
      <c r="CZ1147" s="71"/>
      <c r="DA1147" s="71"/>
      <c r="DB1147" s="71"/>
      <c r="DC1147" s="71"/>
      <c r="DD1147" s="71"/>
      <c r="DE1147" s="71"/>
      <c r="DF1147" s="71"/>
      <c r="DG1147" s="71"/>
      <c r="DH1147" s="71"/>
      <c r="DI1147" s="71"/>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1"/>
      <c r="EI1147" s="71"/>
      <c r="EJ1147" s="71"/>
      <c r="EK1147" s="71"/>
      <c r="EL1147" s="71"/>
      <c r="EM1147" s="71"/>
      <c r="EN1147" s="71"/>
      <c r="EO1147" s="71"/>
      <c r="EP1147" s="71"/>
      <c r="EQ1147" s="71"/>
      <c r="ER1147" s="71"/>
      <c r="ES1147" s="71"/>
      <c r="ET1147" s="71"/>
      <c r="EU1147" s="71"/>
      <c r="EV1147" s="71"/>
      <c r="EW1147" s="71"/>
      <c r="EX1147" s="71"/>
      <c r="EY1147" s="71"/>
      <c r="EZ1147" s="71"/>
      <c r="FA1147" s="71"/>
      <c r="FB1147" s="71"/>
      <c r="FC1147" s="71"/>
      <c r="FD1147" s="71"/>
      <c r="FE1147" s="71"/>
      <c r="FF1147" s="71"/>
      <c r="FG1147" s="71"/>
      <c r="FH1147" s="71"/>
      <c r="FI1147" s="71"/>
      <c r="FJ1147" s="71"/>
      <c r="FK1147" s="71"/>
      <c r="FL1147" s="71"/>
    </row>
    <row r="1148" spans="9:168" x14ac:dyDescent="0.2">
      <c r="I1148" s="71"/>
      <c r="J1148" s="71"/>
      <c r="K1148" s="71"/>
      <c r="L1148" s="71"/>
      <c r="M1148" s="71"/>
      <c r="N1148" s="71"/>
      <c r="O1148" s="71"/>
      <c r="P1148" s="71"/>
      <c r="Q1148" s="71"/>
      <c r="R1148" s="71"/>
      <c r="S1148" s="71"/>
      <c r="T1148" s="71"/>
      <c r="U1148" s="71"/>
      <c r="V1148" s="71"/>
      <c r="W1148" s="71"/>
      <c r="X1148" s="71"/>
      <c r="Y1148" s="71"/>
      <c r="Z1148" s="71"/>
      <c r="AA1148" s="71"/>
      <c r="AB1148" s="71"/>
      <c r="AC1148" s="71"/>
      <c r="AD1148" s="71"/>
      <c r="AE1148" s="71"/>
      <c r="AF1148" s="98"/>
      <c r="AG1148" s="71"/>
      <c r="AH1148" s="71"/>
      <c r="AI1148" s="71"/>
      <c r="AJ1148" s="71"/>
      <c r="AK1148" s="71"/>
      <c r="AL1148" s="98"/>
      <c r="AM1148" s="71"/>
      <c r="AN1148" s="71"/>
      <c r="AO1148" s="71"/>
      <c r="AP1148" s="71"/>
      <c r="AQ1148" s="71"/>
      <c r="AR1148" s="71"/>
      <c r="AS1148" s="71"/>
      <c r="AT1148" s="71"/>
      <c r="AU1148" s="71"/>
      <c r="AV1148" s="71"/>
      <c r="AW1148" s="71"/>
      <c r="AX1148" s="71"/>
      <c r="AY1148" s="71"/>
      <c r="AZ1148" s="71"/>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c r="CS1148" s="71"/>
      <c r="CT1148" s="71"/>
      <c r="CU1148" s="71"/>
      <c r="CV1148" s="71"/>
      <c r="CW1148" s="71"/>
      <c r="CX1148" s="71"/>
      <c r="CY1148" s="71"/>
      <c r="CZ1148" s="71"/>
      <c r="DA1148" s="71"/>
      <c r="DB1148" s="71"/>
      <c r="DC1148" s="71"/>
      <c r="DD1148" s="71"/>
      <c r="DE1148" s="71"/>
      <c r="DF1148" s="71"/>
      <c r="DG1148" s="71"/>
      <c r="DH1148" s="71"/>
      <c r="DI1148" s="71"/>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1"/>
      <c r="EI1148" s="71"/>
      <c r="EJ1148" s="71"/>
      <c r="EK1148" s="71"/>
      <c r="EL1148" s="71"/>
      <c r="EM1148" s="71"/>
      <c r="EN1148" s="71"/>
      <c r="EO1148" s="71"/>
      <c r="EP1148" s="71"/>
      <c r="EQ1148" s="71"/>
      <c r="ER1148" s="71"/>
      <c r="ES1148" s="71"/>
      <c r="ET1148" s="71"/>
      <c r="EU1148" s="71"/>
      <c r="EV1148" s="71"/>
      <c r="EW1148" s="71"/>
      <c r="EX1148" s="71"/>
      <c r="EY1148" s="71"/>
      <c r="EZ1148" s="71"/>
      <c r="FA1148" s="71"/>
      <c r="FB1148" s="71"/>
      <c r="FC1148" s="71"/>
      <c r="FD1148" s="71"/>
      <c r="FE1148" s="71"/>
      <c r="FF1148" s="71"/>
      <c r="FG1148" s="71"/>
      <c r="FH1148" s="71"/>
      <c r="FI1148" s="71"/>
      <c r="FJ1148" s="71"/>
      <c r="FK1148" s="71"/>
      <c r="FL1148" s="71"/>
    </row>
    <row r="1149" spans="9:168" x14ac:dyDescent="0.2">
      <c r="I1149" s="71"/>
      <c r="J1149" s="71"/>
      <c r="K1149" s="71"/>
      <c r="L1149" s="71"/>
      <c r="M1149" s="71"/>
      <c r="N1149" s="71"/>
      <c r="O1149" s="71"/>
      <c r="P1149" s="71"/>
      <c r="Q1149" s="71"/>
      <c r="R1149" s="71"/>
      <c r="S1149" s="71"/>
      <c r="T1149" s="71"/>
      <c r="U1149" s="71"/>
      <c r="V1149" s="71"/>
      <c r="W1149" s="71"/>
      <c r="X1149" s="71"/>
      <c r="Y1149" s="71"/>
      <c r="Z1149" s="71"/>
      <c r="AA1149" s="71"/>
      <c r="AB1149" s="71"/>
      <c r="AC1149" s="71"/>
      <c r="AD1149" s="71"/>
      <c r="AE1149" s="71"/>
      <c r="AF1149" s="98"/>
      <c r="AG1149" s="71"/>
      <c r="AH1149" s="71"/>
      <c r="AI1149" s="71"/>
      <c r="AJ1149" s="71"/>
      <c r="AK1149" s="71"/>
      <c r="AL1149" s="98"/>
      <c r="AM1149" s="71"/>
      <c r="AN1149" s="71"/>
      <c r="AO1149" s="71"/>
      <c r="AP1149" s="71"/>
      <c r="AQ1149" s="71"/>
      <c r="AR1149" s="71"/>
      <c r="AS1149" s="71"/>
      <c r="AT1149" s="71"/>
      <c r="AU1149" s="71"/>
      <c r="AV1149" s="71"/>
      <c r="AW1149" s="71"/>
      <c r="AX1149" s="71"/>
      <c r="AY1149" s="71"/>
      <c r="AZ1149" s="71"/>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c r="CS1149" s="71"/>
      <c r="CT1149" s="71"/>
      <c r="CU1149" s="71"/>
      <c r="CV1149" s="71"/>
      <c r="CW1149" s="71"/>
      <c r="CX1149" s="71"/>
      <c r="CY1149" s="71"/>
      <c r="CZ1149" s="71"/>
      <c r="DA1149" s="71"/>
      <c r="DB1149" s="71"/>
      <c r="DC1149" s="71"/>
      <c r="DD1149" s="71"/>
      <c r="DE1149" s="71"/>
      <c r="DF1149" s="71"/>
      <c r="DG1149" s="71"/>
      <c r="DH1149" s="71"/>
      <c r="DI1149" s="71"/>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1"/>
      <c r="EI1149" s="71"/>
      <c r="EJ1149" s="71"/>
      <c r="EK1149" s="71"/>
      <c r="EL1149" s="71"/>
      <c r="EM1149" s="71"/>
      <c r="EN1149" s="71"/>
      <c r="EO1149" s="71"/>
      <c r="EP1149" s="71"/>
      <c r="EQ1149" s="71"/>
      <c r="ER1149" s="71"/>
      <c r="ES1149" s="71"/>
      <c r="ET1149" s="71"/>
      <c r="EU1149" s="71"/>
      <c r="EV1149" s="71"/>
      <c r="EW1149" s="71"/>
      <c r="EX1149" s="71"/>
      <c r="EY1149" s="71"/>
      <c r="EZ1149" s="71"/>
      <c r="FA1149" s="71"/>
      <c r="FB1149" s="71"/>
      <c r="FC1149" s="71"/>
      <c r="FD1149" s="71"/>
      <c r="FE1149" s="71"/>
      <c r="FF1149" s="71"/>
      <c r="FG1149" s="71"/>
      <c r="FH1149" s="71"/>
      <c r="FI1149" s="71"/>
      <c r="FJ1149" s="71"/>
      <c r="FK1149" s="71"/>
      <c r="FL1149" s="71"/>
    </row>
    <row r="1150" spans="9:168" x14ac:dyDescent="0.2">
      <c r="I1150" s="71"/>
      <c r="J1150" s="71"/>
      <c r="K1150" s="71"/>
      <c r="L1150" s="71"/>
      <c r="M1150" s="71"/>
      <c r="N1150" s="71"/>
      <c r="O1150" s="71"/>
      <c r="P1150" s="71"/>
      <c r="Q1150" s="71"/>
      <c r="R1150" s="71"/>
      <c r="S1150" s="71"/>
      <c r="T1150" s="71"/>
      <c r="U1150" s="71"/>
      <c r="V1150" s="71"/>
      <c r="W1150" s="71"/>
      <c r="X1150" s="71"/>
      <c r="Y1150" s="71"/>
      <c r="Z1150" s="71"/>
      <c r="AA1150" s="71"/>
      <c r="AB1150" s="71"/>
      <c r="AC1150" s="71"/>
      <c r="AD1150" s="71"/>
      <c r="AE1150" s="71"/>
      <c r="AF1150" s="98"/>
      <c r="AG1150" s="71"/>
      <c r="AH1150" s="71"/>
      <c r="AI1150" s="71"/>
      <c r="AJ1150" s="71"/>
      <c r="AK1150" s="71"/>
      <c r="AL1150" s="98"/>
      <c r="AM1150" s="71"/>
      <c r="AN1150" s="71"/>
      <c r="AO1150" s="71"/>
      <c r="AP1150" s="71"/>
      <c r="AQ1150" s="71"/>
      <c r="AR1150" s="71"/>
      <c r="AS1150" s="71"/>
      <c r="AT1150" s="71"/>
      <c r="AU1150" s="71"/>
      <c r="AV1150" s="71"/>
      <c r="AW1150" s="71"/>
      <c r="AX1150" s="71"/>
      <c r="AY1150" s="71"/>
      <c r="AZ1150" s="71"/>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c r="CS1150" s="71"/>
      <c r="CT1150" s="71"/>
      <c r="CU1150" s="71"/>
      <c r="CV1150" s="71"/>
      <c r="CW1150" s="71"/>
      <c r="CX1150" s="71"/>
      <c r="CY1150" s="71"/>
      <c r="CZ1150" s="71"/>
      <c r="DA1150" s="71"/>
      <c r="DB1150" s="71"/>
      <c r="DC1150" s="71"/>
      <c r="DD1150" s="71"/>
      <c r="DE1150" s="71"/>
      <c r="DF1150" s="71"/>
      <c r="DG1150" s="71"/>
      <c r="DH1150" s="71"/>
      <c r="DI1150" s="71"/>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1"/>
      <c r="EI1150" s="71"/>
      <c r="EJ1150" s="71"/>
      <c r="EK1150" s="71"/>
      <c r="EL1150" s="71"/>
      <c r="EM1150" s="71"/>
      <c r="EN1150" s="71"/>
      <c r="EO1150" s="71"/>
      <c r="EP1150" s="71"/>
      <c r="EQ1150" s="71"/>
      <c r="ER1150" s="71"/>
      <c r="ES1150" s="71"/>
      <c r="ET1150" s="71"/>
      <c r="EU1150" s="71"/>
      <c r="EV1150" s="71"/>
      <c r="EW1150" s="71"/>
      <c r="EX1150" s="71"/>
      <c r="EY1150" s="71"/>
      <c r="EZ1150" s="71"/>
      <c r="FA1150" s="71"/>
      <c r="FB1150" s="71"/>
      <c r="FC1150" s="71"/>
      <c r="FD1150" s="71"/>
      <c r="FE1150" s="71"/>
      <c r="FF1150" s="71"/>
      <c r="FG1150" s="71"/>
      <c r="FH1150" s="71"/>
      <c r="FI1150" s="71"/>
      <c r="FJ1150" s="71"/>
      <c r="FK1150" s="71"/>
      <c r="FL1150" s="71"/>
    </row>
    <row r="1151" spans="9:168" x14ac:dyDescent="0.2">
      <c r="I1151" s="71"/>
      <c r="J1151" s="71"/>
      <c r="K1151" s="71"/>
      <c r="L1151" s="71"/>
      <c r="M1151" s="71"/>
      <c r="N1151" s="71"/>
      <c r="O1151" s="71"/>
      <c r="P1151" s="71"/>
      <c r="Q1151" s="71"/>
      <c r="R1151" s="71"/>
      <c r="S1151" s="71"/>
      <c r="T1151" s="71"/>
      <c r="U1151" s="71"/>
      <c r="V1151" s="71"/>
      <c r="W1151" s="71"/>
      <c r="X1151" s="71"/>
      <c r="Y1151" s="71"/>
      <c r="Z1151" s="71"/>
      <c r="AA1151" s="71"/>
      <c r="AB1151" s="71"/>
      <c r="AC1151" s="71"/>
      <c r="AD1151" s="71"/>
      <c r="AE1151" s="71"/>
      <c r="AF1151" s="98"/>
      <c r="AG1151" s="71"/>
      <c r="AH1151" s="71"/>
      <c r="AI1151" s="71"/>
      <c r="AJ1151" s="71"/>
      <c r="AK1151" s="71"/>
      <c r="AL1151" s="98"/>
      <c r="AM1151" s="71"/>
      <c r="AN1151" s="71"/>
      <c r="AO1151" s="71"/>
      <c r="AP1151" s="71"/>
      <c r="AQ1151" s="71"/>
      <c r="AR1151" s="71"/>
      <c r="AS1151" s="71"/>
      <c r="AT1151" s="71"/>
      <c r="AU1151" s="71"/>
      <c r="AV1151" s="71"/>
      <c r="AW1151" s="71"/>
      <c r="AX1151" s="71"/>
      <c r="AY1151" s="71"/>
      <c r="AZ1151" s="71"/>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c r="CS1151" s="71"/>
      <c r="CT1151" s="71"/>
      <c r="CU1151" s="71"/>
      <c r="CV1151" s="71"/>
      <c r="CW1151" s="71"/>
      <c r="CX1151" s="71"/>
      <c r="CY1151" s="71"/>
      <c r="CZ1151" s="71"/>
      <c r="DA1151" s="71"/>
      <c r="DB1151" s="71"/>
      <c r="DC1151" s="71"/>
      <c r="DD1151" s="71"/>
      <c r="DE1151" s="71"/>
      <c r="DF1151" s="71"/>
      <c r="DG1151" s="71"/>
      <c r="DH1151" s="71"/>
      <c r="DI1151" s="71"/>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1"/>
      <c r="EI1151" s="71"/>
      <c r="EJ1151" s="71"/>
      <c r="EK1151" s="71"/>
      <c r="EL1151" s="71"/>
      <c r="EM1151" s="71"/>
      <c r="EN1151" s="71"/>
      <c r="EO1151" s="71"/>
      <c r="EP1151" s="71"/>
      <c r="EQ1151" s="71"/>
      <c r="ER1151" s="71"/>
      <c r="ES1151" s="71"/>
      <c r="ET1151" s="71"/>
      <c r="EU1151" s="71"/>
      <c r="EV1151" s="71"/>
      <c r="EW1151" s="71"/>
      <c r="EX1151" s="71"/>
      <c r="EY1151" s="71"/>
      <c r="EZ1151" s="71"/>
      <c r="FA1151" s="71"/>
      <c r="FB1151" s="71"/>
      <c r="FC1151" s="71"/>
      <c r="FD1151" s="71"/>
      <c r="FE1151" s="71"/>
      <c r="FF1151" s="71"/>
      <c r="FG1151" s="71"/>
      <c r="FH1151" s="71"/>
      <c r="FI1151" s="71"/>
      <c r="FJ1151" s="71"/>
      <c r="FK1151" s="71"/>
      <c r="FL1151" s="71"/>
    </row>
    <row r="1152" spans="9:168" x14ac:dyDescent="0.2">
      <c r="I1152" s="71"/>
      <c r="J1152" s="71"/>
      <c r="K1152" s="71"/>
      <c r="L1152" s="71"/>
      <c r="M1152" s="71"/>
      <c r="N1152" s="71"/>
      <c r="O1152" s="71"/>
      <c r="P1152" s="71"/>
      <c r="Q1152" s="71"/>
      <c r="R1152" s="71"/>
      <c r="S1152" s="71"/>
      <c r="T1152" s="71"/>
      <c r="U1152" s="71"/>
      <c r="V1152" s="71"/>
      <c r="W1152" s="71"/>
      <c r="X1152" s="71"/>
      <c r="Y1152" s="71"/>
      <c r="Z1152" s="71"/>
      <c r="AA1152" s="71"/>
      <c r="AB1152" s="71"/>
      <c r="AC1152" s="71"/>
      <c r="AD1152" s="71"/>
      <c r="AE1152" s="71"/>
      <c r="AF1152" s="98"/>
      <c r="AG1152" s="71"/>
      <c r="AH1152" s="71"/>
      <c r="AI1152" s="71"/>
      <c r="AJ1152" s="71"/>
      <c r="AK1152" s="71"/>
      <c r="AL1152" s="98"/>
      <c r="AM1152" s="71"/>
      <c r="AN1152" s="71"/>
      <c r="AO1152" s="71"/>
      <c r="AP1152" s="71"/>
      <c r="AQ1152" s="71"/>
      <c r="AR1152" s="71"/>
      <c r="AS1152" s="71"/>
      <c r="AT1152" s="71"/>
      <c r="AU1152" s="71"/>
      <c r="AV1152" s="71"/>
      <c r="AW1152" s="71"/>
      <c r="AX1152" s="71"/>
      <c r="AY1152" s="71"/>
      <c r="AZ1152" s="71"/>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c r="CS1152" s="71"/>
      <c r="CT1152" s="71"/>
      <c r="CU1152" s="71"/>
      <c r="CV1152" s="71"/>
      <c r="CW1152" s="71"/>
      <c r="CX1152" s="71"/>
      <c r="CY1152" s="71"/>
      <c r="CZ1152" s="71"/>
      <c r="DA1152" s="71"/>
      <c r="DB1152" s="71"/>
      <c r="DC1152" s="71"/>
      <c r="DD1152" s="71"/>
      <c r="DE1152" s="71"/>
      <c r="DF1152" s="71"/>
      <c r="DG1152" s="71"/>
      <c r="DH1152" s="71"/>
      <c r="DI1152" s="71"/>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1"/>
      <c r="EI1152" s="71"/>
      <c r="EJ1152" s="71"/>
      <c r="EK1152" s="71"/>
      <c r="EL1152" s="71"/>
      <c r="EM1152" s="71"/>
      <c r="EN1152" s="71"/>
      <c r="EO1152" s="71"/>
      <c r="EP1152" s="71"/>
      <c r="EQ1152" s="71"/>
      <c r="ER1152" s="71"/>
      <c r="ES1152" s="71"/>
      <c r="ET1152" s="71"/>
      <c r="EU1152" s="71"/>
      <c r="EV1152" s="71"/>
      <c r="EW1152" s="71"/>
      <c r="EX1152" s="71"/>
      <c r="EY1152" s="71"/>
      <c r="EZ1152" s="71"/>
      <c r="FA1152" s="71"/>
      <c r="FB1152" s="71"/>
      <c r="FC1152" s="71"/>
      <c r="FD1152" s="71"/>
      <c r="FE1152" s="71"/>
      <c r="FF1152" s="71"/>
      <c r="FG1152" s="71"/>
      <c r="FH1152" s="71"/>
      <c r="FI1152" s="71"/>
      <c r="FJ1152" s="71"/>
      <c r="FK1152" s="71"/>
      <c r="FL1152" s="71"/>
    </row>
    <row r="1153" spans="9:168" x14ac:dyDescent="0.2">
      <c r="I1153" s="71"/>
      <c r="J1153" s="71"/>
      <c r="K1153" s="71"/>
      <c r="L1153" s="71"/>
      <c r="M1153" s="71"/>
      <c r="N1153" s="71"/>
      <c r="O1153" s="71"/>
      <c r="P1153" s="71"/>
      <c r="Q1153" s="71"/>
      <c r="R1153" s="71"/>
      <c r="S1153" s="71"/>
      <c r="T1153" s="71"/>
      <c r="U1153" s="71"/>
      <c r="V1153" s="71"/>
      <c r="W1153" s="71"/>
      <c r="X1153" s="71"/>
      <c r="Y1153" s="71"/>
      <c r="Z1153" s="71"/>
      <c r="AA1153" s="71"/>
      <c r="AB1153" s="71"/>
      <c r="AC1153" s="71"/>
      <c r="AD1153" s="71"/>
      <c r="AE1153" s="71"/>
      <c r="AF1153" s="98"/>
      <c r="AG1153" s="71"/>
      <c r="AH1153" s="71"/>
      <c r="AI1153" s="71"/>
      <c r="AJ1153" s="71"/>
      <c r="AK1153" s="71"/>
      <c r="AL1153" s="98"/>
      <c r="AM1153" s="71"/>
      <c r="AN1153" s="71"/>
      <c r="AO1153" s="71"/>
      <c r="AP1153" s="71"/>
      <c r="AQ1153" s="71"/>
      <c r="AR1153" s="71"/>
      <c r="AS1153" s="71"/>
      <c r="AT1153" s="71"/>
      <c r="AU1153" s="71"/>
      <c r="AV1153" s="71"/>
      <c r="AW1153" s="71"/>
      <c r="AX1153" s="71"/>
      <c r="AY1153" s="71"/>
      <c r="AZ1153" s="71"/>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c r="CS1153" s="71"/>
      <c r="CT1153" s="71"/>
      <c r="CU1153" s="71"/>
      <c r="CV1153" s="71"/>
      <c r="CW1153" s="71"/>
      <c r="CX1153" s="71"/>
      <c r="CY1153" s="71"/>
      <c r="CZ1153" s="71"/>
      <c r="DA1153" s="71"/>
      <c r="DB1153" s="71"/>
      <c r="DC1153" s="71"/>
      <c r="DD1153" s="71"/>
      <c r="DE1153" s="71"/>
      <c r="DF1153" s="71"/>
      <c r="DG1153" s="71"/>
      <c r="DH1153" s="71"/>
      <c r="DI1153" s="71"/>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1"/>
      <c r="EI1153" s="71"/>
      <c r="EJ1153" s="71"/>
      <c r="EK1153" s="71"/>
      <c r="EL1153" s="71"/>
      <c r="EM1153" s="71"/>
      <c r="EN1153" s="71"/>
      <c r="EO1153" s="71"/>
      <c r="EP1153" s="71"/>
      <c r="EQ1153" s="71"/>
      <c r="ER1153" s="71"/>
      <c r="ES1153" s="71"/>
      <c r="ET1153" s="71"/>
      <c r="EU1153" s="71"/>
      <c r="EV1153" s="71"/>
      <c r="EW1153" s="71"/>
      <c r="EX1153" s="71"/>
      <c r="EY1153" s="71"/>
      <c r="EZ1153" s="71"/>
      <c r="FA1153" s="71"/>
      <c r="FB1153" s="71"/>
      <c r="FC1153" s="71"/>
      <c r="FD1153" s="71"/>
      <c r="FE1153" s="71"/>
      <c r="FF1153" s="71"/>
      <c r="FG1153" s="71"/>
      <c r="FH1153" s="71"/>
      <c r="FI1153" s="71"/>
      <c r="FJ1153" s="71"/>
      <c r="FK1153" s="71"/>
      <c r="FL1153" s="71"/>
    </row>
    <row r="1154" spans="9:168" x14ac:dyDescent="0.2">
      <c r="I1154" s="71"/>
      <c r="J1154" s="71"/>
      <c r="K1154" s="71"/>
      <c r="L1154" s="71"/>
      <c r="M1154" s="71"/>
      <c r="N1154" s="71"/>
      <c r="O1154" s="71"/>
      <c r="P1154" s="71"/>
      <c r="Q1154" s="71"/>
      <c r="R1154" s="71"/>
      <c r="S1154" s="71"/>
      <c r="T1154" s="71"/>
      <c r="U1154" s="71"/>
      <c r="V1154" s="71"/>
      <c r="W1154" s="71"/>
      <c r="X1154" s="71"/>
      <c r="Y1154" s="71"/>
      <c r="Z1154" s="71"/>
      <c r="AA1154" s="71"/>
      <c r="AB1154" s="71"/>
      <c r="AC1154" s="71"/>
      <c r="AD1154" s="71"/>
      <c r="AE1154" s="71"/>
      <c r="AF1154" s="98"/>
      <c r="AG1154" s="71"/>
      <c r="AH1154" s="71"/>
      <c r="AI1154" s="71"/>
      <c r="AJ1154" s="71"/>
      <c r="AK1154" s="71"/>
      <c r="AL1154" s="98"/>
      <c r="AM1154" s="71"/>
      <c r="AN1154" s="71"/>
      <c r="AO1154" s="71"/>
      <c r="AP1154" s="71"/>
      <c r="AQ1154" s="71"/>
      <c r="AR1154" s="71"/>
      <c r="AS1154" s="71"/>
      <c r="AT1154" s="71"/>
      <c r="AU1154" s="71"/>
      <c r="AV1154" s="71"/>
      <c r="AW1154" s="71"/>
      <c r="AX1154" s="71"/>
      <c r="AY1154" s="71"/>
      <c r="AZ1154" s="71"/>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1"/>
      <c r="DH1154" s="71"/>
      <c r="DI1154" s="71"/>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1"/>
      <c r="EI1154" s="71"/>
      <c r="EJ1154" s="71"/>
      <c r="EK1154" s="71"/>
      <c r="EL1154" s="71"/>
      <c r="EM1154" s="71"/>
      <c r="EN1154" s="71"/>
      <c r="EO1154" s="71"/>
      <c r="EP1154" s="71"/>
      <c r="EQ1154" s="71"/>
      <c r="ER1154" s="71"/>
      <c r="ES1154" s="71"/>
      <c r="ET1154" s="71"/>
      <c r="EU1154" s="71"/>
      <c r="EV1154" s="71"/>
      <c r="EW1154" s="71"/>
      <c r="EX1154" s="71"/>
      <c r="EY1154" s="71"/>
      <c r="EZ1154" s="71"/>
      <c r="FA1154" s="71"/>
      <c r="FB1154" s="71"/>
      <c r="FC1154" s="71"/>
      <c r="FD1154" s="71"/>
      <c r="FE1154" s="71"/>
      <c r="FF1154" s="71"/>
      <c r="FG1154" s="71"/>
      <c r="FH1154" s="71"/>
      <c r="FI1154" s="71"/>
      <c r="FJ1154" s="71"/>
      <c r="FK1154" s="71"/>
      <c r="FL1154" s="71"/>
    </row>
    <row r="1155" spans="9:168" x14ac:dyDescent="0.2">
      <c r="I1155" s="71"/>
      <c r="J1155" s="71"/>
      <c r="K1155" s="71"/>
      <c r="L1155" s="71"/>
      <c r="M1155" s="71"/>
      <c r="N1155" s="71"/>
      <c r="O1155" s="71"/>
      <c r="P1155" s="71"/>
      <c r="Q1155" s="71"/>
      <c r="R1155" s="71"/>
      <c r="S1155" s="71"/>
      <c r="T1155" s="71"/>
      <c r="U1155" s="71"/>
      <c r="V1155" s="71"/>
      <c r="W1155" s="71"/>
      <c r="X1155" s="71"/>
      <c r="Y1155" s="71"/>
      <c r="Z1155" s="71"/>
      <c r="AA1155" s="71"/>
      <c r="AB1155" s="71"/>
      <c r="AC1155" s="71"/>
      <c r="AD1155" s="71"/>
      <c r="AE1155" s="71"/>
      <c r="AF1155" s="98"/>
      <c r="AG1155" s="71"/>
      <c r="AH1155" s="71"/>
      <c r="AI1155" s="71"/>
      <c r="AJ1155" s="71"/>
      <c r="AK1155" s="71"/>
      <c r="AL1155" s="98"/>
      <c r="AM1155" s="71"/>
      <c r="AN1155" s="71"/>
      <c r="AO1155" s="71"/>
      <c r="AP1155" s="71"/>
      <c r="AQ1155" s="71"/>
      <c r="AR1155" s="71"/>
      <c r="AS1155" s="71"/>
      <c r="AT1155" s="71"/>
      <c r="AU1155" s="71"/>
      <c r="AV1155" s="71"/>
      <c r="AW1155" s="71"/>
      <c r="AX1155" s="71"/>
      <c r="AY1155" s="71"/>
      <c r="AZ1155" s="71"/>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1"/>
      <c r="DH1155" s="71"/>
      <c r="DI1155" s="71"/>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1"/>
      <c r="EI1155" s="71"/>
      <c r="EJ1155" s="71"/>
      <c r="EK1155" s="71"/>
      <c r="EL1155" s="71"/>
      <c r="EM1155" s="71"/>
      <c r="EN1155" s="71"/>
      <c r="EO1155" s="71"/>
      <c r="EP1155" s="71"/>
      <c r="EQ1155" s="71"/>
      <c r="ER1155" s="71"/>
      <c r="ES1155" s="71"/>
      <c r="ET1155" s="71"/>
      <c r="EU1155" s="71"/>
      <c r="EV1155" s="71"/>
      <c r="EW1155" s="71"/>
      <c r="EX1155" s="71"/>
      <c r="EY1155" s="71"/>
      <c r="EZ1155" s="71"/>
      <c r="FA1155" s="71"/>
      <c r="FB1155" s="71"/>
      <c r="FC1155" s="71"/>
      <c r="FD1155" s="71"/>
      <c r="FE1155" s="71"/>
      <c r="FF1155" s="71"/>
      <c r="FG1155" s="71"/>
      <c r="FH1155" s="71"/>
      <c r="FI1155" s="71"/>
      <c r="FJ1155" s="71"/>
      <c r="FK1155" s="71"/>
      <c r="FL1155" s="71"/>
    </row>
    <row r="1156" spans="9:168" x14ac:dyDescent="0.2">
      <c r="I1156" s="71"/>
      <c r="J1156" s="71"/>
      <c r="K1156" s="71"/>
      <c r="L1156" s="71"/>
      <c r="M1156" s="71"/>
      <c r="N1156" s="71"/>
      <c r="O1156" s="71"/>
      <c r="P1156" s="71"/>
      <c r="Q1156" s="71"/>
      <c r="R1156" s="71"/>
      <c r="S1156" s="71"/>
      <c r="T1156" s="71"/>
      <c r="U1156" s="71"/>
      <c r="V1156" s="71"/>
      <c r="W1156" s="71"/>
      <c r="X1156" s="71"/>
      <c r="Y1156" s="71"/>
      <c r="Z1156" s="71"/>
      <c r="AA1156" s="71"/>
      <c r="AB1156" s="71"/>
      <c r="AC1156" s="71"/>
      <c r="AD1156" s="71"/>
      <c r="AE1156" s="71"/>
      <c r="AF1156" s="98"/>
      <c r="AG1156" s="71"/>
      <c r="AH1156" s="71"/>
      <c r="AI1156" s="71"/>
      <c r="AJ1156" s="71"/>
      <c r="AK1156" s="71"/>
      <c r="AL1156" s="98"/>
      <c r="AM1156" s="71"/>
      <c r="AN1156" s="71"/>
      <c r="AO1156" s="71"/>
      <c r="AP1156" s="71"/>
      <c r="AQ1156" s="71"/>
      <c r="AR1156" s="71"/>
      <c r="AS1156" s="71"/>
      <c r="AT1156" s="71"/>
      <c r="AU1156" s="71"/>
      <c r="AV1156" s="71"/>
      <c r="AW1156" s="71"/>
      <c r="AX1156" s="71"/>
      <c r="AY1156" s="71"/>
      <c r="AZ1156" s="71"/>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1"/>
      <c r="DH1156" s="71"/>
      <c r="DI1156" s="71"/>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1"/>
      <c r="EI1156" s="71"/>
      <c r="EJ1156" s="71"/>
      <c r="EK1156" s="71"/>
      <c r="EL1156" s="71"/>
      <c r="EM1156" s="71"/>
      <c r="EN1156" s="71"/>
      <c r="EO1156" s="71"/>
      <c r="EP1156" s="71"/>
      <c r="EQ1156" s="71"/>
      <c r="ER1156" s="71"/>
      <c r="ES1156" s="71"/>
      <c r="ET1156" s="71"/>
      <c r="EU1156" s="71"/>
      <c r="EV1156" s="71"/>
      <c r="EW1156" s="71"/>
      <c r="EX1156" s="71"/>
      <c r="EY1156" s="71"/>
      <c r="EZ1156" s="71"/>
      <c r="FA1156" s="71"/>
      <c r="FB1156" s="71"/>
      <c r="FC1156" s="71"/>
      <c r="FD1156" s="71"/>
      <c r="FE1156" s="71"/>
      <c r="FF1156" s="71"/>
      <c r="FG1156" s="71"/>
      <c r="FH1156" s="71"/>
      <c r="FI1156" s="71"/>
      <c r="FJ1156" s="71"/>
      <c r="FK1156" s="71"/>
      <c r="FL1156" s="71"/>
    </row>
    <row r="1157" spans="9:168" x14ac:dyDescent="0.2">
      <c r="I1157" s="71"/>
      <c r="J1157" s="71"/>
      <c r="K1157" s="71"/>
      <c r="L1157" s="71"/>
      <c r="M1157" s="71"/>
      <c r="N1157" s="71"/>
      <c r="O1157" s="71"/>
      <c r="P1157" s="71"/>
      <c r="Q1157" s="71"/>
      <c r="R1157" s="71"/>
      <c r="S1157" s="71"/>
      <c r="T1157" s="71"/>
      <c r="U1157" s="71"/>
      <c r="V1157" s="71"/>
      <c r="W1157" s="71"/>
      <c r="X1157" s="71"/>
      <c r="Y1157" s="71"/>
      <c r="Z1157" s="71"/>
      <c r="AA1157" s="71"/>
      <c r="AB1157" s="71"/>
      <c r="AC1157" s="71"/>
      <c r="AD1157" s="71"/>
      <c r="AE1157" s="71"/>
      <c r="AF1157" s="98"/>
      <c r="AG1157" s="71"/>
      <c r="AH1157" s="71"/>
      <c r="AI1157" s="71"/>
      <c r="AJ1157" s="71"/>
      <c r="AK1157" s="71"/>
      <c r="AL1157" s="98"/>
      <c r="AM1157" s="71"/>
      <c r="AN1157" s="71"/>
      <c r="AO1157" s="71"/>
      <c r="AP1157" s="71"/>
      <c r="AQ1157" s="71"/>
      <c r="AR1157" s="71"/>
      <c r="AS1157" s="71"/>
      <c r="AT1157" s="71"/>
      <c r="AU1157" s="71"/>
      <c r="AV1157" s="71"/>
      <c r="AW1157" s="71"/>
      <c r="AX1157" s="71"/>
      <c r="AY1157" s="71"/>
      <c r="AZ1157" s="71"/>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1"/>
      <c r="DH1157" s="71"/>
      <c r="DI1157" s="71"/>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1"/>
      <c r="EI1157" s="71"/>
      <c r="EJ1157" s="71"/>
      <c r="EK1157" s="71"/>
      <c r="EL1157" s="71"/>
      <c r="EM1157" s="71"/>
      <c r="EN1157" s="71"/>
      <c r="EO1157" s="71"/>
      <c r="EP1157" s="71"/>
      <c r="EQ1157" s="71"/>
      <c r="ER1157" s="71"/>
      <c r="ES1157" s="71"/>
      <c r="ET1157" s="71"/>
      <c r="EU1157" s="71"/>
      <c r="EV1157" s="71"/>
      <c r="EW1157" s="71"/>
      <c r="EX1157" s="71"/>
      <c r="EY1157" s="71"/>
      <c r="EZ1157" s="71"/>
      <c r="FA1157" s="71"/>
      <c r="FB1157" s="71"/>
      <c r="FC1157" s="71"/>
      <c r="FD1157" s="71"/>
      <c r="FE1157" s="71"/>
      <c r="FF1157" s="71"/>
      <c r="FG1157" s="71"/>
      <c r="FH1157" s="71"/>
      <c r="FI1157" s="71"/>
      <c r="FJ1157" s="71"/>
      <c r="FK1157" s="71"/>
      <c r="FL1157" s="71"/>
    </row>
    <row r="1158" spans="9:168" x14ac:dyDescent="0.2">
      <c r="I1158" s="71"/>
      <c r="J1158" s="71"/>
      <c r="K1158" s="71"/>
      <c r="L1158" s="71"/>
      <c r="M1158" s="71"/>
      <c r="N1158" s="71"/>
      <c r="O1158" s="71"/>
      <c r="P1158" s="71"/>
      <c r="Q1158" s="71"/>
      <c r="R1158" s="71"/>
      <c r="S1158" s="71"/>
      <c r="T1158" s="71"/>
      <c r="U1158" s="71"/>
      <c r="V1158" s="71"/>
      <c r="W1158" s="71"/>
      <c r="X1158" s="71"/>
      <c r="Y1158" s="71"/>
      <c r="Z1158" s="71"/>
      <c r="AA1158" s="71"/>
      <c r="AB1158" s="71"/>
      <c r="AC1158" s="71"/>
      <c r="AD1158" s="71"/>
      <c r="AE1158" s="71"/>
      <c r="AF1158" s="98"/>
      <c r="AG1158" s="71"/>
      <c r="AH1158" s="71"/>
      <c r="AI1158" s="71"/>
      <c r="AJ1158" s="71"/>
      <c r="AK1158" s="71"/>
      <c r="AL1158" s="98"/>
      <c r="AM1158" s="71"/>
      <c r="AN1158" s="71"/>
      <c r="AO1158" s="71"/>
      <c r="AP1158" s="71"/>
      <c r="AQ1158" s="71"/>
      <c r="AR1158" s="71"/>
      <c r="AS1158" s="71"/>
      <c r="AT1158" s="71"/>
      <c r="AU1158" s="71"/>
      <c r="AV1158" s="71"/>
      <c r="AW1158" s="71"/>
      <c r="AX1158" s="71"/>
      <c r="AY1158" s="71"/>
      <c r="AZ1158" s="71"/>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1"/>
      <c r="DH1158" s="71"/>
      <c r="DI1158" s="71"/>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1"/>
      <c r="EI1158" s="71"/>
      <c r="EJ1158" s="71"/>
      <c r="EK1158" s="71"/>
      <c r="EL1158" s="71"/>
      <c r="EM1158" s="71"/>
      <c r="EN1158" s="71"/>
      <c r="EO1158" s="71"/>
      <c r="EP1158" s="71"/>
      <c r="EQ1158" s="71"/>
      <c r="ER1158" s="71"/>
      <c r="ES1158" s="71"/>
      <c r="ET1158" s="71"/>
      <c r="EU1158" s="71"/>
      <c r="EV1158" s="71"/>
      <c r="EW1158" s="71"/>
      <c r="EX1158" s="71"/>
      <c r="EY1158" s="71"/>
      <c r="EZ1158" s="71"/>
      <c r="FA1158" s="71"/>
      <c r="FB1158" s="71"/>
      <c r="FC1158" s="71"/>
      <c r="FD1158" s="71"/>
      <c r="FE1158" s="71"/>
      <c r="FF1158" s="71"/>
      <c r="FG1158" s="71"/>
      <c r="FH1158" s="71"/>
      <c r="FI1158" s="71"/>
      <c r="FJ1158" s="71"/>
      <c r="FK1158" s="71"/>
      <c r="FL1158" s="71"/>
    </row>
    <row r="1159" spans="9:168" x14ac:dyDescent="0.2">
      <c r="I1159" s="71"/>
      <c r="J1159" s="71"/>
      <c r="K1159" s="71"/>
      <c r="L1159" s="71"/>
      <c r="M1159" s="71"/>
      <c r="N1159" s="71"/>
      <c r="O1159" s="71"/>
      <c r="P1159" s="71"/>
      <c r="Q1159" s="71"/>
      <c r="R1159" s="71"/>
      <c r="S1159" s="71"/>
      <c r="T1159" s="71"/>
      <c r="U1159" s="71"/>
      <c r="V1159" s="71"/>
      <c r="W1159" s="71"/>
      <c r="X1159" s="71"/>
      <c r="Y1159" s="71"/>
      <c r="Z1159" s="71"/>
      <c r="AA1159" s="71"/>
      <c r="AB1159" s="71"/>
      <c r="AC1159" s="71"/>
      <c r="AD1159" s="71"/>
      <c r="AE1159" s="71"/>
      <c r="AF1159" s="98"/>
      <c r="AG1159" s="71"/>
      <c r="AH1159" s="71"/>
      <c r="AI1159" s="71"/>
      <c r="AJ1159" s="71"/>
      <c r="AK1159" s="71"/>
      <c r="AL1159" s="98"/>
      <c r="AM1159" s="71"/>
      <c r="AN1159" s="71"/>
      <c r="AO1159" s="71"/>
      <c r="AP1159" s="71"/>
      <c r="AQ1159" s="71"/>
      <c r="AR1159" s="71"/>
      <c r="AS1159" s="71"/>
      <c r="AT1159" s="71"/>
      <c r="AU1159" s="71"/>
      <c r="AV1159" s="71"/>
      <c r="AW1159" s="71"/>
      <c r="AX1159" s="71"/>
      <c r="AY1159" s="71"/>
      <c r="AZ1159" s="71"/>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1"/>
      <c r="DH1159" s="71"/>
      <c r="DI1159" s="71"/>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1"/>
      <c r="EI1159" s="71"/>
      <c r="EJ1159" s="71"/>
      <c r="EK1159" s="71"/>
      <c r="EL1159" s="71"/>
      <c r="EM1159" s="71"/>
      <c r="EN1159" s="71"/>
      <c r="EO1159" s="71"/>
      <c r="EP1159" s="71"/>
      <c r="EQ1159" s="71"/>
      <c r="ER1159" s="71"/>
      <c r="ES1159" s="71"/>
      <c r="ET1159" s="71"/>
      <c r="EU1159" s="71"/>
      <c r="EV1159" s="71"/>
      <c r="EW1159" s="71"/>
      <c r="EX1159" s="71"/>
      <c r="EY1159" s="71"/>
      <c r="EZ1159" s="71"/>
      <c r="FA1159" s="71"/>
      <c r="FB1159" s="71"/>
      <c r="FC1159" s="71"/>
      <c r="FD1159" s="71"/>
      <c r="FE1159" s="71"/>
      <c r="FF1159" s="71"/>
      <c r="FG1159" s="71"/>
      <c r="FH1159" s="71"/>
      <c r="FI1159" s="71"/>
      <c r="FJ1159" s="71"/>
      <c r="FK1159" s="71"/>
      <c r="FL1159" s="71"/>
    </row>
    <row r="1160" spans="9:168" x14ac:dyDescent="0.2">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98"/>
      <c r="AG1160" s="71"/>
      <c r="AH1160" s="71"/>
      <c r="AI1160" s="71"/>
      <c r="AJ1160" s="71"/>
      <c r="AK1160" s="71"/>
      <c r="AL1160" s="98"/>
      <c r="AM1160" s="71"/>
      <c r="AN1160" s="71"/>
      <c r="AO1160" s="71"/>
      <c r="AP1160" s="71"/>
      <c r="AQ1160" s="71"/>
      <c r="AR1160" s="71"/>
      <c r="AS1160" s="71"/>
      <c r="AT1160" s="71"/>
      <c r="AU1160" s="71"/>
      <c r="AV1160" s="71"/>
      <c r="AW1160" s="71"/>
      <c r="AX1160" s="71"/>
      <c r="AY1160" s="71"/>
      <c r="AZ1160" s="71"/>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1"/>
      <c r="DH1160" s="71"/>
      <c r="DI1160" s="71"/>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1"/>
      <c r="EI1160" s="71"/>
      <c r="EJ1160" s="71"/>
      <c r="EK1160" s="71"/>
      <c r="EL1160" s="71"/>
      <c r="EM1160" s="71"/>
      <c r="EN1160" s="71"/>
      <c r="EO1160" s="71"/>
      <c r="EP1160" s="71"/>
      <c r="EQ1160" s="71"/>
      <c r="ER1160" s="71"/>
      <c r="ES1160" s="71"/>
      <c r="ET1160" s="71"/>
      <c r="EU1160" s="71"/>
      <c r="EV1160" s="71"/>
      <c r="EW1160" s="71"/>
      <c r="EX1160" s="71"/>
      <c r="EY1160" s="71"/>
      <c r="EZ1160" s="71"/>
      <c r="FA1160" s="71"/>
      <c r="FB1160" s="71"/>
      <c r="FC1160" s="71"/>
      <c r="FD1160" s="71"/>
      <c r="FE1160" s="71"/>
      <c r="FF1160" s="71"/>
      <c r="FG1160" s="71"/>
      <c r="FH1160" s="71"/>
      <c r="FI1160" s="71"/>
      <c r="FJ1160" s="71"/>
      <c r="FK1160" s="71"/>
      <c r="FL1160" s="71"/>
    </row>
    <row r="1161" spans="9:168" x14ac:dyDescent="0.2">
      <c r="I1161" s="71"/>
      <c r="J1161" s="71"/>
      <c r="K1161" s="71"/>
      <c r="L1161" s="71"/>
      <c r="M1161" s="71"/>
      <c r="N1161" s="71"/>
      <c r="O1161" s="71"/>
      <c r="P1161" s="71"/>
      <c r="Q1161" s="71"/>
      <c r="R1161" s="71"/>
      <c r="S1161" s="71"/>
      <c r="T1161" s="71"/>
      <c r="U1161" s="71"/>
      <c r="V1161" s="71"/>
      <c r="W1161" s="71"/>
      <c r="X1161" s="71"/>
      <c r="Y1161" s="71"/>
      <c r="Z1161" s="71"/>
      <c r="AA1161" s="71"/>
      <c r="AB1161" s="71"/>
      <c r="AC1161" s="71"/>
      <c r="AD1161" s="71"/>
      <c r="AE1161" s="71"/>
      <c r="AF1161" s="98"/>
      <c r="AG1161" s="71"/>
      <c r="AH1161" s="71"/>
      <c r="AI1161" s="71"/>
      <c r="AJ1161" s="71"/>
      <c r="AK1161" s="71"/>
      <c r="AL1161" s="98"/>
      <c r="AM1161" s="71"/>
      <c r="AN1161" s="71"/>
      <c r="AO1161" s="71"/>
      <c r="AP1161" s="71"/>
      <c r="AQ1161" s="71"/>
      <c r="AR1161" s="71"/>
      <c r="AS1161" s="71"/>
      <c r="AT1161" s="71"/>
      <c r="AU1161" s="71"/>
      <c r="AV1161" s="71"/>
      <c r="AW1161" s="71"/>
      <c r="AX1161" s="71"/>
      <c r="AY1161" s="71"/>
      <c r="AZ1161" s="71"/>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1"/>
      <c r="DH1161" s="71"/>
      <c r="DI1161" s="71"/>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1"/>
      <c r="EI1161" s="71"/>
      <c r="EJ1161" s="71"/>
      <c r="EK1161" s="71"/>
      <c r="EL1161" s="71"/>
      <c r="EM1161" s="71"/>
      <c r="EN1161" s="71"/>
      <c r="EO1161" s="71"/>
      <c r="EP1161" s="71"/>
      <c r="EQ1161" s="71"/>
      <c r="ER1161" s="71"/>
      <c r="ES1161" s="71"/>
      <c r="ET1161" s="71"/>
      <c r="EU1161" s="71"/>
      <c r="EV1161" s="71"/>
      <c r="EW1161" s="71"/>
      <c r="EX1161" s="71"/>
      <c r="EY1161" s="71"/>
      <c r="EZ1161" s="71"/>
      <c r="FA1161" s="71"/>
      <c r="FB1161" s="71"/>
      <c r="FC1161" s="71"/>
      <c r="FD1161" s="71"/>
      <c r="FE1161" s="71"/>
      <c r="FF1161" s="71"/>
      <c r="FG1161" s="71"/>
      <c r="FH1161" s="71"/>
      <c r="FI1161" s="71"/>
      <c r="FJ1161" s="71"/>
      <c r="FK1161" s="71"/>
      <c r="FL1161" s="71"/>
    </row>
    <row r="1162" spans="9:168" x14ac:dyDescent="0.2">
      <c r="I1162" s="71"/>
      <c r="J1162" s="71"/>
      <c r="K1162" s="71"/>
      <c r="L1162" s="71"/>
      <c r="M1162" s="71"/>
      <c r="N1162" s="71"/>
      <c r="O1162" s="71"/>
      <c r="P1162" s="71"/>
      <c r="Q1162" s="71"/>
      <c r="R1162" s="71"/>
      <c r="S1162" s="71"/>
      <c r="T1162" s="71"/>
      <c r="U1162" s="71"/>
      <c r="V1162" s="71"/>
      <c r="W1162" s="71"/>
      <c r="X1162" s="71"/>
      <c r="Y1162" s="71"/>
      <c r="Z1162" s="71"/>
      <c r="AA1162" s="71"/>
      <c r="AB1162" s="71"/>
      <c r="AC1162" s="71"/>
      <c r="AD1162" s="71"/>
      <c r="AE1162" s="71"/>
      <c r="AF1162" s="98"/>
      <c r="AG1162" s="71"/>
      <c r="AH1162" s="71"/>
      <c r="AI1162" s="71"/>
      <c r="AJ1162" s="71"/>
      <c r="AK1162" s="71"/>
      <c r="AL1162" s="98"/>
      <c r="AM1162" s="71"/>
      <c r="AN1162" s="71"/>
      <c r="AO1162" s="71"/>
      <c r="AP1162" s="71"/>
      <c r="AQ1162" s="71"/>
      <c r="AR1162" s="71"/>
      <c r="AS1162" s="71"/>
      <c r="AT1162" s="71"/>
      <c r="AU1162" s="71"/>
      <c r="AV1162" s="71"/>
      <c r="AW1162" s="71"/>
      <c r="AX1162" s="71"/>
      <c r="AY1162" s="71"/>
      <c r="AZ1162" s="71"/>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1"/>
      <c r="DH1162" s="71"/>
      <c r="DI1162" s="71"/>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1"/>
      <c r="EI1162" s="71"/>
      <c r="EJ1162" s="71"/>
      <c r="EK1162" s="71"/>
      <c r="EL1162" s="71"/>
      <c r="EM1162" s="71"/>
      <c r="EN1162" s="71"/>
      <c r="EO1162" s="71"/>
      <c r="EP1162" s="71"/>
      <c r="EQ1162" s="71"/>
      <c r="ER1162" s="71"/>
      <c r="ES1162" s="71"/>
      <c r="ET1162" s="71"/>
      <c r="EU1162" s="71"/>
      <c r="EV1162" s="71"/>
      <c r="EW1162" s="71"/>
      <c r="EX1162" s="71"/>
      <c r="EY1162" s="71"/>
      <c r="EZ1162" s="71"/>
      <c r="FA1162" s="71"/>
      <c r="FB1162" s="71"/>
      <c r="FC1162" s="71"/>
      <c r="FD1162" s="71"/>
      <c r="FE1162" s="71"/>
      <c r="FF1162" s="71"/>
      <c r="FG1162" s="71"/>
      <c r="FH1162" s="71"/>
      <c r="FI1162" s="71"/>
      <c r="FJ1162" s="71"/>
      <c r="FK1162" s="71"/>
      <c r="FL1162" s="71"/>
    </row>
    <row r="1163" spans="9:168" x14ac:dyDescent="0.2">
      <c r="I1163" s="71"/>
      <c r="J1163" s="71"/>
      <c r="K1163" s="71"/>
      <c r="L1163" s="71"/>
      <c r="M1163" s="71"/>
      <c r="N1163" s="71"/>
      <c r="O1163" s="71"/>
      <c r="P1163" s="71"/>
      <c r="Q1163" s="71"/>
      <c r="R1163" s="71"/>
      <c r="S1163" s="71"/>
      <c r="T1163" s="71"/>
      <c r="U1163" s="71"/>
      <c r="V1163" s="71"/>
      <c r="W1163" s="71"/>
      <c r="X1163" s="71"/>
      <c r="Y1163" s="71"/>
      <c r="Z1163" s="71"/>
      <c r="AA1163" s="71"/>
      <c r="AB1163" s="71"/>
      <c r="AC1163" s="71"/>
      <c r="AD1163" s="71"/>
      <c r="AE1163" s="71"/>
      <c r="AF1163" s="98"/>
      <c r="AG1163" s="71"/>
      <c r="AH1163" s="71"/>
      <c r="AI1163" s="71"/>
      <c r="AJ1163" s="71"/>
      <c r="AK1163" s="71"/>
      <c r="AL1163" s="98"/>
      <c r="AM1163" s="71"/>
      <c r="AN1163" s="71"/>
      <c r="AO1163" s="71"/>
      <c r="AP1163" s="71"/>
      <c r="AQ1163" s="71"/>
      <c r="AR1163" s="71"/>
      <c r="AS1163" s="71"/>
      <c r="AT1163" s="71"/>
      <c r="AU1163" s="71"/>
      <c r="AV1163" s="71"/>
      <c r="AW1163" s="71"/>
      <c r="AX1163" s="71"/>
      <c r="AY1163" s="71"/>
      <c r="AZ1163" s="71"/>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1"/>
      <c r="DH1163" s="71"/>
      <c r="DI1163" s="71"/>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1"/>
      <c r="EI1163" s="71"/>
      <c r="EJ1163" s="71"/>
      <c r="EK1163" s="71"/>
      <c r="EL1163" s="71"/>
      <c r="EM1163" s="71"/>
      <c r="EN1163" s="71"/>
      <c r="EO1163" s="71"/>
      <c r="EP1163" s="71"/>
      <c r="EQ1163" s="71"/>
      <c r="ER1163" s="71"/>
      <c r="ES1163" s="71"/>
      <c r="ET1163" s="71"/>
      <c r="EU1163" s="71"/>
      <c r="EV1163" s="71"/>
      <c r="EW1163" s="71"/>
      <c r="EX1163" s="71"/>
      <c r="EY1163" s="71"/>
      <c r="EZ1163" s="71"/>
      <c r="FA1163" s="71"/>
      <c r="FB1163" s="71"/>
      <c r="FC1163" s="71"/>
      <c r="FD1163" s="71"/>
      <c r="FE1163" s="71"/>
      <c r="FF1163" s="71"/>
      <c r="FG1163" s="71"/>
      <c r="FH1163" s="71"/>
      <c r="FI1163" s="71"/>
      <c r="FJ1163" s="71"/>
      <c r="FK1163" s="71"/>
      <c r="FL1163" s="71"/>
    </row>
    <row r="1164" spans="9:168" x14ac:dyDescent="0.2">
      <c r="I1164" s="71"/>
      <c r="J1164" s="71"/>
      <c r="K1164" s="71"/>
      <c r="L1164" s="71"/>
      <c r="M1164" s="71"/>
      <c r="N1164" s="71"/>
      <c r="O1164" s="71"/>
      <c r="P1164" s="71"/>
      <c r="Q1164" s="71"/>
      <c r="R1164" s="71"/>
      <c r="S1164" s="71"/>
      <c r="T1164" s="71"/>
      <c r="U1164" s="71"/>
      <c r="V1164" s="71"/>
      <c r="W1164" s="71"/>
      <c r="X1164" s="71"/>
      <c r="Y1164" s="71"/>
      <c r="Z1164" s="71"/>
      <c r="AA1164" s="71"/>
      <c r="AB1164" s="71"/>
      <c r="AC1164" s="71"/>
      <c r="AD1164" s="71"/>
      <c r="AE1164" s="71"/>
      <c r="AF1164" s="98"/>
      <c r="AG1164" s="71"/>
      <c r="AH1164" s="71"/>
      <c r="AI1164" s="71"/>
      <c r="AJ1164" s="71"/>
      <c r="AK1164" s="71"/>
      <c r="AL1164" s="98"/>
      <c r="AM1164" s="71"/>
      <c r="AN1164" s="71"/>
      <c r="AO1164" s="71"/>
      <c r="AP1164" s="71"/>
      <c r="AQ1164" s="71"/>
      <c r="AR1164" s="71"/>
      <c r="AS1164" s="71"/>
      <c r="AT1164" s="71"/>
      <c r="AU1164" s="71"/>
      <c r="AV1164" s="71"/>
      <c r="AW1164" s="71"/>
      <c r="AX1164" s="71"/>
      <c r="AY1164" s="71"/>
      <c r="AZ1164" s="71"/>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1"/>
      <c r="DH1164" s="71"/>
      <c r="DI1164" s="71"/>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1"/>
      <c r="EI1164" s="71"/>
      <c r="EJ1164" s="71"/>
      <c r="EK1164" s="71"/>
      <c r="EL1164" s="71"/>
      <c r="EM1164" s="71"/>
      <c r="EN1164" s="71"/>
      <c r="EO1164" s="71"/>
      <c r="EP1164" s="71"/>
      <c r="EQ1164" s="71"/>
      <c r="ER1164" s="71"/>
      <c r="ES1164" s="71"/>
      <c r="ET1164" s="71"/>
      <c r="EU1164" s="71"/>
      <c r="EV1164" s="71"/>
      <c r="EW1164" s="71"/>
      <c r="EX1164" s="71"/>
      <c r="EY1164" s="71"/>
      <c r="EZ1164" s="71"/>
      <c r="FA1164" s="71"/>
      <c r="FB1164" s="71"/>
      <c r="FC1164" s="71"/>
      <c r="FD1164" s="71"/>
      <c r="FE1164" s="71"/>
      <c r="FF1164" s="71"/>
      <c r="FG1164" s="71"/>
      <c r="FH1164" s="71"/>
      <c r="FI1164" s="71"/>
      <c r="FJ1164" s="71"/>
      <c r="FK1164" s="71"/>
      <c r="FL1164" s="71"/>
    </row>
    <row r="1165" spans="9:168" x14ac:dyDescent="0.2">
      <c r="I1165" s="71"/>
      <c r="J1165" s="71"/>
      <c r="K1165" s="71"/>
      <c r="L1165" s="71"/>
      <c r="M1165" s="71"/>
      <c r="N1165" s="71"/>
      <c r="O1165" s="71"/>
      <c r="P1165" s="71"/>
      <c r="Q1165" s="71"/>
      <c r="R1165" s="71"/>
      <c r="S1165" s="71"/>
      <c r="T1165" s="71"/>
      <c r="U1165" s="71"/>
      <c r="V1165" s="71"/>
      <c r="W1165" s="71"/>
      <c r="X1165" s="71"/>
      <c r="Y1165" s="71"/>
      <c r="Z1165" s="71"/>
      <c r="AA1165" s="71"/>
      <c r="AB1165" s="71"/>
      <c r="AC1165" s="71"/>
      <c r="AD1165" s="71"/>
      <c r="AE1165" s="71"/>
      <c r="AF1165" s="98"/>
      <c r="AG1165" s="71"/>
      <c r="AH1165" s="71"/>
      <c r="AI1165" s="71"/>
      <c r="AJ1165" s="71"/>
      <c r="AK1165" s="71"/>
      <c r="AL1165" s="98"/>
      <c r="AM1165" s="71"/>
      <c r="AN1165" s="71"/>
      <c r="AO1165" s="71"/>
      <c r="AP1165" s="71"/>
      <c r="AQ1165" s="71"/>
      <c r="AR1165" s="71"/>
      <c r="AS1165" s="71"/>
      <c r="AT1165" s="71"/>
      <c r="AU1165" s="71"/>
      <c r="AV1165" s="71"/>
      <c r="AW1165" s="71"/>
      <c r="AX1165" s="71"/>
      <c r="AY1165" s="71"/>
      <c r="AZ1165" s="71"/>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1"/>
      <c r="DH1165" s="71"/>
      <c r="DI1165" s="71"/>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1"/>
      <c r="EI1165" s="71"/>
      <c r="EJ1165" s="71"/>
      <c r="EK1165" s="71"/>
      <c r="EL1165" s="71"/>
      <c r="EM1165" s="71"/>
      <c r="EN1165" s="71"/>
      <c r="EO1165" s="71"/>
      <c r="EP1165" s="71"/>
      <c r="EQ1165" s="71"/>
      <c r="ER1165" s="71"/>
      <c r="ES1165" s="71"/>
      <c r="ET1165" s="71"/>
      <c r="EU1165" s="71"/>
      <c r="EV1165" s="71"/>
      <c r="EW1165" s="71"/>
      <c r="EX1165" s="71"/>
      <c r="EY1165" s="71"/>
      <c r="EZ1165" s="71"/>
      <c r="FA1165" s="71"/>
      <c r="FB1165" s="71"/>
      <c r="FC1165" s="71"/>
      <c r="FD1165" s="71"/>
      <c r="FE1165" s="71"/>
      <c r="FF1165" s="71"/>
      <c r="FG1165" s="71"/>
      <c r="FH1165" s="71"/>
      <c r="FI1165" s="71"/>
      <c r="FJ1165" s="71"/>
      <c r="FK1165" s="71"/>
      <c r="FL1165" s="71"/>
    </row>
    <row r="1166" spans="9:168" x14ac:dyDescent="0.2">
      <c r="I1166" s="71"/>
      <c r="J1166" s="71"/>
      <c r="K1166" s="71"/>
      <c r="L1166" s="71"/>
      <c r="M1166" s="71"/>
      <c r="N1166" s="71"/>
      <c r="O1166" s="71"/>
      <c r="P1166" s="71"/>
      <c r="Q1166" s="71"/>
      <c r="R1166" s="71"/>
      <c r="S1166" s="71"/>
      <c r="T1166" s="71"/>
      <c r="U1166" s="71"/>
      <c r="V1166" s="71"/>
      <c r="W1166" s="71"/>
      <c r="X1166" s="71"/>
      <c r="Y1166" s="71"/>
      <c r="Z1166" s="71"/>
      <c r="AA1166" s="71"/>
      <c r="AB1166" s="71"/>
      <c r="AC1166" s="71"/>
      <c r="AD1166" s="71"/>
      <c r="AE1166" s="71"/>
      <c r="AF1166" s="98"/>
      <c r="AG1166" s="71"/>
      <c r="AH1166" s="71"/>
      <c r="AI1166" s="71"/>
      <c r="AJ1166" s="71"/>
      <c r="AK1166" s="71"/>
      <c r="AL1166" s="98"/>
      <c r="AM1166" s="71"/>
      <c r="AN1166" s="71"/>
      <c r="AO1166" s="71"/>
      <c r="AP1166" s="71"/>
      <c r="AQ1166" s="71"/>
      <c r="AR1166" s="71"/>
      <c r="AS1166" s="71"/>
      <c r="AT1166" s="71"/>
      <c r="AU1166" s="71"/>
      <c r="AV1166" s="71"/>
      <c r="AW1166" s="71"/>
      <c r="AX1166" s="71"/>
      <c r="AY1166" s="71"/>
      <c r="AZ1166" s="71"/>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1"/>
      <c r="DH1166" s="71"/>
      <c r="DI1166" s="71"/>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1"/>
      <c r="EI1166" s="71"/>
      <c r="EJ1166" s="71"/>
      <c r="EK1166" s="71"/>
      <c r="EL1166" s="71"/>
      <c r="EM1166" s="71"/>
      <c r="EN1166" s="71"/>
      <c r="EO1166" s="71"/>
      <c r="EP1166" s="71"/>
      <c r="EQ1166" s="71"/>
      <c r="ER1166" s="71"/>
      <c r="ES1166" s="71"/>
      <c r="ET1166" s="71"/>
      <c r="EU1166" s="71"/>
      <c r="EV1166" s="71"/>
      <c r="EW1166" s="71"/>
      <c r="EX1166" s="71"/>
      <c r="EY1166" s="71"/>
      <c r="EZ1166" s="71"/>
      <c r="FA1166" s="71"/>
      <c r="FB1166" s="71"/>
      <c r="FC1166" s="71"/>
      <c r="FD1166" s="71"/>
      <c r="FE1166" s="71"/>
      <c r="FF1166" s="71"/>
      <c r="FG1166" s="71"/>
      <c r="FH1166" s="71"/>
      <c r="FI1166" s="71"/>
      <c r="FJ1166" s="71"/>
      <c r="FK1166" s="71"/>
      <c r="FL1166" s="71"/>
    </row>
    <row r="1167" spans="9:168" x14ac:dyDescent="0.2">
      <c r="I1167" s="71"/>
      <c r="J1167" s="71"/>
      <c r="K1167" s="71"/>
      <c r="L1167" s="71"/>
      <c r="M1167" s="71"/>
      <c r="N1167" s="71"/>
      <c r="O1167" s="71"/>
      <c r="P1167" s="71"/>
      <c r="Q1167" s="71"/>
      <c r="R1167" s="71"/>
      <c r="S1167" s="71"/>
      <c r="T1167" s="71"/>
      <c r="U1167" s="71"/>
      <c r="V1167" s="71"/>
      <c r="W1167" s="71"/>
      <c r="X1167" s="71"/>
      <c r="Y1167" s="71"/>
      <c r="Z1167" s="71"/>
      <c r="AA1167" s="71"/>
      <c r="AB1167" s="71"/>
      <c r="AC1167" s="71"/>
      <c r="AD1167" s="71"/>
      <c r="AE1167" s="71"/>
      <c r="AF1167" s="98"/>
      <c r="AG1167" s="71"/>
      <c r="AH1167" s="71"/>
      <c r="AI1167" s="71"/>
      <c r="AJ1167" s="71"/>
      <c r="AK1167" s="71"/>
      <c r="AL1167" s="98"/>
      <c r="AM1167" s="71"/>
      <c r="AN1167" s="71"/>
      <c r="AO1167" s="71"/>
      <c r="AP1167" s="71"/>
      <c r="AQ1167" s="71"/>
      <c r="AR1167" s="71"/>
      <c r="AS1167" s="71"/>
      <c r="AT1167" s="71"/>
      <c r="AU1167" s="71"/>
      <c r="AV1167" s="71"/>
      <c r="AW1167" s="71"/>
      <c r="AX1167" s="71"/>
      <c r="AY1167" s="71"/>
      <c r="AZ1167" s="71"/>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1"/>
      <c r="DH1167" s="71"/>
      <c r="DI1167" s="71"/>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1"/>
      <c r="EI1167" s="71"/>
      <c r="EJ1167" s="71"/>
      <c r="EK1167" s="71"/>
      <c r="EL1167" s="71"/>
      <c r="EM1167" s="71"/>
      <c r="EN1167" s="71"/>
      <c r="EO1167" s="71"/>
      <c r="EP1167" s="71"/>
      <c r="EQ1167" s="71"/>
      <c r="ER1167" s="71"/>
      <c r="ES1167" s="71"/>
      <c r="ET1167" s="71"/>
      <c r="EU1167" s="71"/>
      <c r="EV1167" s="71"/>
      <c r="EW1167" s="71"/>
      <c r="EX1167" s="71"/>
      <c r="EY1167" s="71"/>
      <c r="EZ1167" s="71"/>
      <c r="FA1167" s="71"/>
      <c r="FB1167" s="71"/>
      <c r="FC1167" s="71"/>
      <c r="FD1167" s="71"/>
      <c r="FE1167" s="71"/>
      <c r="FF1167" s="71"/>
      <c r="FG1167" s="71"/>
      <c r="FH1167" s="71"/>
      <c r="FI1167" s="71"/>
      <c r="FJ1167" s="71"/>
      <c r="FK1167" s="71"/>
      <c r="FL1167" s="71"/>
    </row>
    <row r="1168" spans="9:168" x14ac:dyDescent="0.2">
      <c r="I1168" s="71"/>
      <c r="J1168" s="71"/>
      <c r="K1168" s="71"/>
      <c r="L1168" s="71"/>
      <c r="M1168" s="71"/>
      <c r="N1168" s="71"/>
      <c r="O1168" s="71"/>
      <c r="P1168" s="71"/>
      <c r="Q1168" s="71"/>
      <c r="R1168" s="71"/>
      <c r="S1168" s="71"/>
      <c r="T1168" s="71"/>
      <c r="U1168" s="71"/>
      <c r="V1168" s="71"/>
      <c r="W1168" s="71"/>
      <c r="X1168" s="71"/>
      <c r="Y1168" s="71"/>
      <c r="Z1168" s="71"/>
      <c r="AA1168" s="71"/>
      <c r="AB1168" s="71"/>
      <c r="AC1168" s="71"/>
      <c r="AD1168" s="71"/>
      <c r="AE1168" s="71"/>
      <c r="AF1168" s="98"/>
      <c r="AG1168" s="71"/>
      <c r="AH1168" s="71"/>
      <c r="AI1168" s="71"/>
      <c r="AJ1168" s="71"/>
      <c r="AK1168" s="71"/>
      <c r="AL1168" s="98"/>
      <c r="AM1168" s="71"/>
      <c r="AN1168" s="71"/>
      <c r="AO1168" s="71"/>
      <c r="AP1168" s="71"/>
      <c r="AQ1168" s="71"/>
      <c r="AR1168" s="71"/>
      <c r="AS1168" s="71"/>
      <c r="AT1168" s="71"/>
      <c r="AU1168" s="71"/>
      <c r="AV1168" s="71"/>
      <c r="AW1168" s="71"/>
      <c r="AX1168" s="71"/>
      <c r="AY1168" s="71"/>
      <c r="AZ1168" s="71"/>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1"/>
      <c r="DH1168" s="71"/>
      <c r="DI1168" s="71"/>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1"/>
      <c r="EI1168" s="71"/>
      <c r="EJ1168" s="71"/>
      <c r="EK1168" s="71"/>
      <c r="EL1168" s="71"/>
      <c r="EM1168" s="71"/>
      <c r="EN1168" s="71"/>
      <c r="EO1168" s="71"/>
      <c r="EP1168" s="71"/>
      <c r="EQ1168" s="71"/>
      <c r="ER1168" s="71"/>
      <c r="ES1168" s="71"/>
      <c r="ET1168" s="71"/>
      <c r="EU1168" s="71"/>
      <c r="EV1168" s="71"/>
      <c r="EW1168" s="71"/>
      <c r="EX1168" s="71"/>
      <c r="EY1168" s="71"/>
      <c r="EZ1168" s="71"/>
      <c r="FA1168" s="71"/>
      <c r="FB1168" s="71"/>
      <c r="FC1168" s="71"/>
      <c r="FD1168" s="71"/>
      <c r="FE1168" s="71"/>
      <c r="FF1168" s="71"/>
      <c r="FG1168" s="71"/>
      <c r="FH1168" s="71"/>
      <c r="FI1168" s="71"/>
      <c r="FJ1168" s="71"/>
      <c r="FK1168" s="71"/>
      <c r="FL1168" s="71"/>
    </row>
    <row r="1169" spans="9:168" x14ac:dyDescent="0.2">
      <c r="I1169" s="71"/>
      <c r="J1169" s="71"/>
      <c r="K1169" s="71"/>
      <c r="L1169" s="71"/>
      <c r="M1169" s="71"/>
      <c r="N1169" s="71"/>
      <c r="O1169" s="71"/>
      <c r="P1169" s="71"/>
      <c r="Q1169" s="71"/>
      <c r="R1169" s="71"/>
      <c r="S1169" s="71"/>
      <c r="T1169" s="71"/>
      <c r="U1169" s="71"/>
      <c r="V1169" s="71"/>
      <c r="W1169" s="71"/>
      <c r="X1169" s="71"/>
      <c r="Y1169" s="71"/>
      <c r="Z1169" s="71"/>
      <c r="AA1169" s="71"/>
      <c r="AB1169" s="71"/>
      <c r="AC1169" s="71"/>
      <c r="AD1169" s="71"/>
      <c r="AE1169" s="71"/>
      <c r="AF1169" s="98"/>
      <c r="AG1169" s="71"/>
      <c r="AH1169" s="71"/>
      <c r="AI1169" s="71"/>
      <c r="AJ1169" s="71"/>
      <c r="AK1169" s="71"/>
      <c r="AL1169" s="98"/>
      <c r="AM1169" s="71"/>
      <c r="AN1169" s="71"/>
      <c r="AO1169" s="71"/>
      <c r="AP1169" s="71"/>
      <c r="AQ1169" s="71"/>
      <c r="AR1169" s="71"/>
      <c r="AS1169" s="71"/>
      <c r="AT1169" s="71"/>
      <c r="AU1169" s="71"/>
      <c r="AV1169" s="71"/>
      <c r="AW1169" s="71"/>
      <c r="AX1169" s="71"/>
      <c r="AY1169" s="71"/>
      <c r="AZ1169" s="71"/>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1"/>
      <c r="DH1169" s="71"/>
      <c r="DI1169" s="71"/>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1"/>
      <c r="EI1169" s="71"/>
      <c r="EJ1169" s="71"/>
      <c r="EK1169" s="71"/>
      <c r="EL1169" s="71"/>
      <c r="EM1169" s="71"/>
      <c r="EN1169" s="71"/>
      <c r="EO1169" s="71"/>
      <c r="EP1169" s="71"/>
      <c r="EQ1169" s="71"/>
      <c r="ER1169" s="71"/>
      <c r="ES1169" s="71"/>
      <c r="ET1169" s="71"/>
      <c r="EU1169" s="71"/>
      <c r="EV1169" s="71"/>
      <c r="EW1169" s="71"/>
      <c r="EX1169" s="71"/>
      <c r="EY1169" s="71"/>
      <c r="EZ1169" s="71"/>
      <c r="FA1169" s="71"/>
      <c r="FB1169" s="71"/>
      <c r="FC1169" s="71"/>
      <c r="FD1169" s="71"/>
      <c r="FE1169" s="71"/>
      <c r="FF1169" s="71"/>
      <c r="FG1169" s="71"/>
      <c r="FH1169" s="71"/>
      <c r="FI1169" s="71"/>
      <c r="FJ1169" s="71"/>
      <c r="FK1169" s="71"/>
      <c r="FL1169" s="71"/>
    </row>
    <row r="1170" spans="9:168" x14ac:dyDescent="0.2">
      <c r="I1170" s="71"/>
      <c r="J1170" s="71"/>
      <c r="K1170" s="71"/>
      <c r="L1170" s="71"/>
      <c r="M1170" s="71"/>
      <c r="N1170" s="71"/>
      <c r="O1170" s="71"/>
      <c r="P1170" s="71"/>
      <c r="Q1170" s="71"/>
      <c r="R1170" s="71"/>
      <c r="S1170" s="71"/>
      <c r="T1170" s="71"/>
      <c r="U1170" s="71"/>
      <c r="V1170" s="71"/>
      <c r="W1170" s="71"/>
      <c r="X1170" s="71"/>
      <c r="Y1170" s="71"/>
      <c r="Z1170" s="71"/>
      <c r="AA1170" s="71"/>
      <c r="AB1170" s="71"/>
      <c r="AC1170" s="71"/>
      <c r="AD1170" s="71"/>
      <c r="AE1170" s="71"/>
      <c r="AF1170" s="98"/>
      <c r="AG1170" s="71"/>
      <c r="AH1170" s="71"/>
      <c r="AI1170" s="71"/>
      <c r="AJ1170" s="71"/>
      <c r="AK1170" s="71"/>
      <c r="AL1170" s="98"/>
      <c r="AM1170" s="71"/>
      <c r="AN1170" s="71"/>
      <c r="AO1170" s="71"/>
      <c r="AP1170" s="71"/>
      <c r="AQ1170" s="71"/>
      <c r="AR1170" s="71"/>
      <c r="AS1170" s="71"/>
      <c r="AT1170" s="71"/>
      <c r="AU1170" s="71"/>
      <c r="AV1170" s="71"/>
      <c r="AW1170" s="71"/>
      <c r="AX1170" s="71"/>
      <c r="AY1170" s="71"/>
      <c r="AZ1170" s="71"/>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1"/>
      <c r="DH1170" s="71"/>
      <c r="DI1170" s="71"/>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1"/>
      <c r="EI1170" s="71"/>
      <c r="EJ1170" s="71"/>
      <c r="EK1170" s="71"/>
      <c r="EL1170" s="71"/>
      <c r="EM1170" s="71"/>
      <c r="EN1170" s="71"/>
      <c r="EO1170" s="71"/>
      <c r="EP1170" s="71"/>
      <c r="EQ1170" s="71"/>
      <c r="ER1170" s="71"/>
      <c r="ES1170" s="71"/>
      <c r="ET1170" s="71"/>
      <c r="EU1170" s="71"/>
      <c r="EV1170" s="71"/>
      <c r="EW1170" s="71"/>
      <c r="EX1170" s="71"/>
      <c r="EY1170" s="71"/>
      <c r="EZ1170" s="71"/>
      <c r="FA1170" s="71"/>
      <c r="FB1170" s="71"/>
      <c r="FC1170" s="71"/>
      <c r="FD1170" s="71"/>
      <c r="FE1170" s="71"/>
      <c r="FF1170" s="71"/>
      <c r="FG1170" s="71"/>
      <c r="FH1170" s="71"/>
      <c r="FI1170" s="71"/>
      <c r="FJ1170" s="71"/>
      <c r="FK1170" s="71"/>
      <c r="FL1170" s="71"/>
    </row>
    <row r="1171" spans="9:168" x14ac:dyDescent="0.2">
      <c r="I1171" s="71"/>
      <c r="J1171" s="71"/>
      <c r="K1171" s="71"/>
      <c r="L1171" s="71"/>
      <c r="M1171" s="71"/>
      <c r="N1171" s="71"/>
      <c r="O1171" s="71"/>
      <c r="P1171" s="71"/>
      <c r="Q1171" s="71"/>
      <c r="R1171" s="71"/>
      <c r="S1171" s="71"/>
      <c r="T1171" s="71"/>
      <c r="U1171" s="71"/>
      <c r="V1171" s="71"/>
      <c r="W1171" s="71"/>
      <c r="X1171" s="71"/>
      <c r="Y1171" s="71"/>
      <c r="Z1171" s="71"/>
      <c r="AA1171" s="71"/>
      <c r="AB1171" s="71"/>
      <c r="AC1171" s="71"/>
      <c r="AD1171" s="71"/>
      <c r="AE1171" s="71"/>
      <c r="AF1171" s="98"/>
      <c r="AG1171" s="71"/>
      <c r="AH1171" s="71"/>
      <c r="AI1171" s="71"/>
      <c r="AJ1171" s="71"/>
      <c r="AK1171" s="71"/>
      <c r="AL1171" s="98"/>
      <c r="AM1171" s="71"/>
      <c r="AN1171" s="71"/>
      <c r="AO1171" s="71"/>
      <c r="AP1171" s="71"/>
      <c r="AQ1171" s="71"/>
      <c r="AR1171" s="71"/>
      <c r="AS1171" s="71"/>
      <c r="AT1171" s="71"/>
      <c r="AU1171" s="71"/>
      <c r="AV1171" s="71"/>
      <c r="AW1171" s="71"/>
      <c r="AX1171" s="71"/>
      <c r="AY1171" s="71"/>
      <c r="AZ1171" s="71"/>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1"/>
      <c r="DH1171" s="71"/>
      <c r="DI1171" s="71"/>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1"/>
      <c r="EI1171" s="71"/>
      <c r="EJ1171" s="71"/>
      <c r="EK1171" s="71"/>
      <c r="EL1171" s="71"/>
      <c r="EM1171" s="71"/>
      <c r="EN1171" s="71"/>
      <c r="EO1171" s="71"/>
      <c r="EP1171" s="71"/>
      <c r="EQ1171" s="71"/>
      <c r="ER1171" s="71"/>
      <c r="ES1171" s="71"/>
      <c r="ET1171" s="71"/>
      <c r="EU1171" s="71"/>
      <c r="EV1171" s="71"/>
      <c r="EW1171" s="71"/>
      <c r="EX1171" s="71"/>
      <c r="EY1171" s="71"/>
      <c r="EZ1171" s="71"/>
      <c r="FA1171" s="71"/>
      <c r="FB1171" s="71"/>
      <c r="FC1171" s="71"/>
      <c r="FD1171" s="71"/>
      <c r="FE1171" s="71"/>
      <c r="FF1171" s="71"/>
      <c r="FG1171" s="71"/>
      <c r="FH1171" s="71"/>
      <c r="FI1171" s="71"/>
      <c r="FJ1171" s="71"/>
      <c r="FK1171" s="71"/>
      <c r="FL1171" s="71"/>
    </row>
    <row r="1172" spans="9:168" x14ac:dyDescent="0.2">
      <c r="I1172" s="71"/>
      <c r="J1172" s="71"/>
      <c r="K1172" s="71"/>
      <c r="L1172" s="71"/>
      <c r="M1172" s="71"/>
      <c r="N1172" s="71"/>
      <c r="O1172" s="71"/>
      <c r="P1172" s="71"/>
      <c r="Q1172" s="71"/>
      <c r="R1172" s="71"/>
      <c r="S1172" s="71"/>
      <c r="T1172" s="71"/>
      <c r="U1172" s="71"/>
      <c r="V1172" s="71"/>
      <c r="W1172" s="71"/>
      <c r="X1172" s="71"/>
      <c r="Y1172" s="71"/>
      <c r="Z1172" s="71"/>
      <c r="AA1172" s="71"/>
      <c r="AB1172" s="71"/>
      <c r="AC1172" s="71"/>
      <c r="AD1172" s="71"/>
      <c r="AE1172" s="71"/>
      <c r="AF1172" s="98"/>
      <c r="AG1172" s="71"/>
      <c r="AH1172" s="71"/>
      <c r="AI1172" s="71"/>
      <c r="AJ1172" s="71"/>
      <c r="AK1172" s="71"/>
      <c r="AL1172" s="98"/>
      <c r="AM1172" s="71"/>
      <c r="AN1172" s="71"/>
      <c r="AO1172" s="71"/>
      <c r="AP1172" s="71"/>
      <c r="AQ1172" s="71"/>
      <c r="AR1172" s="71"/>
      <c r="AS1172" s="71"/>
      <c r="AT1172" s="71"/>
      <c r="AU1172" s="71"/>
      <c r="AV1172" s="71"/>
      <c r="AW1172" s="71"/>
      <c r="AX1172" s="71"/>
      <c r="AY1172" s="71"/>
      <c r="AZ1172" s="71"/>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1"/>
      <c r="DH1172" s="71"/>
      <c r="DI1172" s="71"/>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1"/>
      <c r="EI1172" s="71"/>
      <c r="EJ1172" s="71"/>
      <c r="EK1172" s="71"/>
      <c r="EL1172" s="71"/>
      <c r="EM1172" s="71"/>
      <c r="EN1172" s="71"/>
      <c r="EO1172" s="71"/>
      <c r="EP1172" s="71"/>
      <c r="EQ1172" s="71"/>
      <c r="ER1172" s="71"/>
      <c r="ES1172" s="71"/>
      <c r="ET1172" s="71"/>
      <c r="EU1172" s="71"/>
      <c r="EV1172" s="71"/>
      <c r="EW1172" s="71"/>
      <c r="EX1172" s="71"/>
      <c r="EY1172" s="71"/>
      <c r="EZ1172" s="71"/>
      <c r="FA1172" s="71"/>
      <c r="FB1172" s="71"/>
      <c r="FC1172" s="71"/>
      <c r="FD1172" s="71"/>
      <c r="FE1172" s="71"/>
      <c r="FF1172" s="71"/>
      <c r="FG1172" s="71"/>
      <c r="FH1172" s="71"/>
      <c r="FI1172" s="71"/>
      <c r="FJ1172" s="71"/>
      <c r="FK1172" s="71"/>
      <c r="FL1172" s="71"/>
    </row>
    <row r="1173" spans="9:168" x14ac:dyDescent="0.2">
      <c r="I1173" s="71"/>
      <c r="J1173" s="71"/>
      <c r="K1173" s="71"/>
      <c r="L1173" s="71"/>
      <c r="M1173" s="71"/>
      <c r="N1173" s="71"/>
      <c r="O1173" s="71"/>
      <c r="P1173" s="71"/>
      <c r="Q1173" s="71"/>
      <c r="R1173" s="71"/>
      <c r="S1173" s="71"/>
      <c r="T1173" s="71"/>
      <c r="U1173" s="71"/>
      <c r="V1173" s="71"/>
      <c r="W1173" s="71"/>
      <c r="X1173" s="71"/>
      <c r="Y1173" s="71"/>
      <c r="Z1173" s="71"/>
      <c r="AA1173" s="71"/>
      <c r="AB1173" s="71"/>
      <c r="AC1173" s="71"/>
      <c r="AD1173" s="71"/>
      <c r="AE1173" s="71"/>
      <c r="AF1173" s="98"/>
      <c r="AG1173" s="71"/>
      <c r="AH1173" s="71"/>
      <c r="AI1173" s="71"/>
      <c r="AJ1173" s="71"/>
      <c r="AK1173" s="71"/>
      <c r="AL1173" s="98"/>
      <c r="AM1173" s="71"/>
      <c r="AN1173" s="71"/>
      <c r="AO1173" s="71"/>
      <c r="AP1173" s="71"/>
      <c r="AQ1173" s="71"/>
      <c r="AR1173" s="71"/>
      <c r="AS1173" s="71"/>
      <c r="AT1173" s="71"/>
      <c r="AU1173" s="71"/>
      <c r="AV1173" s="71"/>
      <c r="AW1173" s="71"/>
      <c r="AX1173" s="71"/>
      <c r="AY1173" s="71"/>
      <c r="AZ1173" s="71"/>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1"/>
      <c r="DH1173" s="71"/>
      <c r="DI1173" s="71"/>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1"/>
      <c r="EI1173" s="71"/>
      <c r="EJ1173" s="71"/>
      <c r="EK1173" s="71"/>
      <c r="EL1173" s="71"/>
      <c r="EM1173" s="71"/>
      <c r="EN1173" s="71"/>
      <c r="EO1173" s="71"/>
      <c r="EP1173" s="71"/>
      <c r="EQ1173" s="71"/>
      <c r="ER1173" s="71"/>
      <c r="ES1173" s="71"/>
      <c r="ET1173" s="71"/>
      <c r="EU1173" s="71"/>
      <c r="EV1173" s="71"/>
      <c r="EW1173" s="71"/>
      <c r="EX1173" s="71"/>
      <c r="EY1173" s="71"/>
      <c r="EZ1173" s="71"/>
      <c r="FA1173" s="71"/>
      <c r="FB1173" s="71"/>
      <c r="FC1173" s="71"/>
      <c r="FD1173" s="71"/>
      <c r="FE1173" s="71"/>
      <c r="FF1173" s="71"/>
      <c r="FG1173" s="71"/>
      <c r="FH1173" s="71"/>
      <c r="FI1173" s="71"/>
      <c r="FJ1173" s="71"/>
      <c r="FK1173" s="71"/>
      <c r="FL1173" s="71"/>
    </row>
    <row r="1174" spans="9:168" x14ac:dyDescent="0.2">
      <c r="I1174" s="71"/>
      <c r="J1174" s="71"/>
      <c r="K1174" s="71"/>
      <c r="L1174" s="71"/>
      <c r="M1174" s="71"/>
      <c r="N1174" s="71"/>
      <c r="O1174" s="71"/>
      <c r="P1174" s="71"/>
      <c r="Q1174" s="71"/>
      <c r="R1174" s="71"/>
      <c r="S1174" s="71"/>
      <c r="T1174" s="71"/>
      <c r="U1174" s="71"/>
      <c r="V1174" s="71"/>
      <c r="W1174" s="71"/>
      <c r="X1174" s="71"/>
      <c r="Y1174" s="71"/>
      <c r="Z1174" s="71"/>
      <c r="AA1174" s="71"/>
      <c r="AB1174" s="71"/>
      <c r="AC1174" s="71"/>
      <c r="AD1174" s="71"/>
      <c r="AE1174" s="71"/>
      <c r="AF1174" s="98"/>
      <c r="AG1174" s="71"/>
      <c r="AH1174" s="71"/>
      <c r="AI1174" s="71"/>
      <c r="AJ1174" s="71"/>
      <c r="AK1174" s="71"/>
      <c r="AL1174" s="98"/>
      <c r="AM1174" s="71"/>
      <c r="AN1174" s="71"/>
      <c r="AO1174" s="71"/>
      <c r="AP1174" s="71"/>
      <c r="AQ1174" s="71"/>
      <c r="AR1174" s="71"/>
      <c r="AS1174" s="71"/>
      <c r="AT1174" s="71"/>
      <c r="AU1174" s="71"/>
      <c r="AV1174" s="71"/>
      <c r="AW1174" s="71"/>
      <c r="AX1174" s="71"/>
      <c r="AY1174" s="71"/>
      <c r="AZ1174" s="71"/>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1"/>
      <c r="DH1174" s="71"/>
      <c r="DI1174" s="71"/>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1"/>
      <c r="EI1174" s="71"/>
      <c r="EJ1174" s="71"/>
      <c r="EK1174" s="71"/>
      <c r="EL1174" s="71"/>
      <c r="EM1174" s="71"/>
      <c r="EN1174" s="71"/>
      <c r="EO1174" s="71"/>
      <c r="EP1174" s="71"/>
      <c r="EQ1174" s="71"/>
      <c r="ER1174" s="71"/>
      <c r="ES1174" s="71"/>
      <c r="ET1174" s="71"/>
      <c r="EU1174" s="71"/>
      <c r="EV1174" s="71"/>
      <c r="EW1174" s="71"/>
      <c r="EX1174" s="71"/>
      <c r="EY1174" s="71"/>
      <c r="EZ1174" s="71"/>
      <c r="FA1174" s="71"/>
      <c r="FB1174" s="71"/>
      <c r="FC1174" s="71"/>
      <c r="FD1174" s="71"/>
      <c r="FE1174" s="71"/>
      <c r="FF1174" s="71"/>
      <c r="FG1174" s="71"/>
      <c r="FH1174" s="71"/>
      <c r="FI1174" s="71"/>
      <c r="FJ1174" s="71"/>
      <c r="FK1174" s="71"/>
      <c r="FL1174" s="71"/>
    </row>
    <row r="1175" spans="9:168" x14ac:dyDescent="0.2">
      <c r="I1175" s="71"/>
      <c r="J1175" s="71"/>
      <c r="K1175" s="71"/>
      <c r="L1175" s="71"/>
      <c r="M1175" s="71"/>
      <c r="N1175" s="71"/>
      <c r="O1175" s="71"/>
      <c r="P1175" s="71"/>
      <c r="Q1175" s="71"/>
      <c r="R1175" s="71"/>
      <c r="S1175" s="71"/>
      <c r="T1175" s="71"/>
      <c r="U1175" s="71"/>
      <c r="V1175" s="71"/>
      <c r="W1175" s="71"/>
      <c r="X1175" s="71"/>
      <c r="Y1175" s="71"/>
      <c r="Z1175" s="71"/>
      <c r="AA1175" s="71"/>
      <c r="AB1175" s="71"/>
      <c r="AC1175" s="71"/>
      <c r="AD1175" s="71"/>
      <c r="AE1175" s="71"/>
      <c r="AF1175" s="98"/>
      <c r="AG1175" s="71"/>
      <c r="AH1175" s="71"/>
      <c r="AI1175" s="71"/>
      <c r="AJ1175" s="71"/>
      <c r="AK1175" s="71"/>
      <c r="AL1175" s="98"/>
      <c r="AM1175" s="71"/>
      <c r="AN1175" s="71"/>
      <c r="AO1175" s="71"/>
      <c r="AP1175" s="71"/>
      <c r="AQ1175" s="71"/>
      <c r="AR1175" s="71"/>
      <c r="AS1175" s="71"/>
      <c r="AT1175" s="71"/>
      <c r="AU1175" s="71"/>
      <c r="AV1175" s="71"/>
      <c r="AW1175" s="71"/>
      <c r="AX1175" s="71"/>
      <c r="AY1175" s="71"/>
      <c r="AZ1175" s="71"/>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1"/>
      <c r="DH1175" s="71"/>
      <c r="DI1175" s="71"/>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1"/>
      <c r="EI1175" s="71"/>
      <c r="EJ1175" s="71"/>
      <c r="EK1175" s="71"/>
      <c r="EL1175" s="71"/>
      <c r="EM1175" s="71"/>
      <c r="EN1175" s="71"/>
      <c r="EO1175" s="71"/>
      <c r="EP1175" s="71"/>
      <c r="EQ1175" s="71"/>
      <c r="ER1175" s="71"/>
      <c r="ES1175" s="71"/>
      <c r="ET1175" s="71"/>
      <c r="EU1175" s="71"/>
      <c r="EV1175" s="71"/>
      <c r="EW1175" s="71"/>
      <c r="EX1175" s="71"/>
      <c r="EY1175" s="71"/>
      <c r="EZ1175" s="71"/>
      <c r="FA1175" s="71"/>
      <c r="FB1175" s="71"/>
      <c r="FC1175" s="71"/>
      <c r="FD1175" s="71"/>
      <c r="FE1175" s="71"/>
      <c r="FF1175" s="71"/>
      <c r="FG1175" s="71"/>
      <c r="FH1175" s="71"/>
      <c r="FI1175" s="71"/>
      <c r="FJ1175" s="71"/>
      <c r="FK1175" s="71"/>
      <c r="FL1175" s="71"/>
    </row>
    <row r="1176" spans="9:168" x14ac:dyDescent="0.2">
      <c r="I1176" s="71"/>
      <c r="J1176" s="71"/>
      <c r="K1176" s="71"/>
      <c r="L1176" s="71"/>
      <c r="M1176" s="71"/>
      <c r="N1176" s="71"/>
      <c r="O1176" s="71"/>
      <c r="P1176" s="71"/>
      <c r="Q1176" s="71"/>
      <c r="R1176" s="71"/>
      <c r="S1176" s="71"/>
      <c r="T1176" s="71"/>
      <c r="U1176" s="71"/>
      <c r="V1176" s="71"/>
      <c r="W1176" s="71"/>
      <c r="X1176" s="71"/>
      <c r="Y1176" s="71"/>
      <c r="Z1176" s="71"/>
      <c r="AA1176" s="71"/>
      <c r="AB1176" s="71"/>
      <c r="AC1176" s="71"/>
      <c r="AD1176" s="71"/>
      <c r="AE1176" s="71"/>
      <c r="AF1176" s="98"/>
      <c r="AG1176" s="71"/>
      <c r="AH1176" s="71"/>
      <c r="AI1176" s="71"/>
      <c r="AJ1176" s="71"/>
      <c r="AK1176" s="71"/>
      <c r="AL1176" s="98"/>
      <c r="AM1176" s="71"/>
      <c r="AN1176" s="71"/>
      <c r="AO1176" s="71"/>
      <c r="AP1176" s="71"/>
      <c r="AQ1176" s="71"/>
      <c r="AR1176" s="71"/>
      <c r="AS1176" s="71"/>
      <c r="AT1176" s="71"/>
      <c r="AU1176" s="71"/>
      <c r="AV1176" s="71"/>
      <c r="AW1176" s="71"/>
      <c r="AX1176" s="71"/>
      <c r="AY1176" s="71"/>
      <c r="AZ1176" s="71"/>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1"/>
      <c r="DH1176" s="71"/>
      <c r="DI1176" s="71"/>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1"/>
      <c r="EI1176" s="71"/>
      <c r="EJ1176" s="71"/>
      <c r="EK1176" s="71"/>
      <c r="EL1176" s="71"/>
      <c r="EM1176" s="71"/>
      <c r="EN1176" s="71"/>
      <c r="EO1176" s="71"/>
      <c r="EP1176" s="71"/>
      <c r="EQ1176" s="71"/>
      <c r="ER1176" s="71"/>
      <c r="ES1176" s="71"/>
      <c r="ET1176" s="71"/>
      <c r="EU1176" s="71"/>
      <c r="EV1176" s="71"/>
      <c r="EW1176" s="71"/>
      <c r="EX1176" s="71"/>
      <c r="EY1176" s="71"/>
      <c r="EZ1176" s="71"/>
      <c r="FA1176" s="71"/>
      <c r="FB1176" s="71"/>
      <c r="FC1176" s="71"/>
      <c r="FD1176" s="71"/>
      <c r="FE1176" s="71"/>
      <c r="FF1176" s="71"/>
      <c r="FG1176" s="71"/>
      <c r="FH1176" s="71"/>
      <c r="FI1176" s="71"/>
      <c r="FJ1176" s="71"/>
      <c r="FK1176" s="71"/>
      <c r="FL1176" s="71"/>
    </row>
    <row r="1177" spans="9:168" x14ac:dyDescent="0.2">
      <c r="I1177" s="71"/>
      <c r="J1177" s="71"/>
      <c r="K1177" s="71"/>
      <c r="L1177" s="71"/>
      <c r="M1177" s="71"/>
      <c r="N1177" s="71"/>
      <c r="O1177" s="71"/>
      <c r="P1177" s="71"/>
      <c r="Q1177" s="71"/>
      <c r="R1177" s="71"/>
      <c r="S1177" s="71"/>
      <c r="T1177" s="71"/>
      <c r="U1177" s="71"/>
      <c r="V1177" s="71"/>
      <c r="W1177" s="71"/>
      <c r="X1177" s="71"/>
      <c r="Y1177" s="71"/>
      <c r="Z1177" s="71"/>
      <c r="AA1177" s="71"/>
      <c r="AB1177" s="71"/>
      <c r="AC1177" s="71"/>
      <c r="AD1177" s="71"/>
      <c r="AE1177" s="71"/>
      <c r="AF1177" s="98"/>
      <c r="AG1177" s="71"/>
      <c r="AH1177" s="71"/>
      <c r="AI1177" s="71"/>
      <c r="AJ1177" s="71"/>
      <c r="AK1177" s="71"/>
      <c r="AL1177" s="98"/>
      <c r="AM1177" s="71"/>
      <c r="AN1177" s="71"/>
      <c r="AO1177" s="71"/>
      <c r="AP1177" s="71"/>
      <c r="AQ1177" s="71"/>
      <c r="AR1177" s="71"/>
      <c r="AS1177" s="71"/>
      <c r="AT1177" s="71"/>
      <c r="AU1177" s="71"/>
      <c r="AV1177" s="71"/>
      <c r="AW1177" s="71"/>
      <c r="AX1177" s="71"/>
      <c r="AY1177" s="71"/>
      <c r="AZ1177" s="71"/>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1"/>
      <c r="DH1177" s="71"/>
      <c r="DI1177" s="71"/>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1"/>
      <c r="EI1177" s="71"/>
      <c r="EJ1177" s="71"/>
      <c r="EK1177" s="71"/>
      <c r="EL1177" s="71"/>
      <c r="EM1177" s="71"/>
      <c r="EN1177" s="71"/>
      <c r="EO1177" s="71"/>
      <c r="EP1177" s="71"/>
      <c r="EQ1177" s="71"/>
      <c r="ER1177" s="71"/>
      <c r="ES1177" s="71"/>
      <c r="ET1177" s="71"/>
      <c r="EU1177" s="71"/>
      <c r="EV1177" s="71"/>
      <c r="EW1177" s="71"/>
      <c r="EX1177" s="71"/>
      <c r="EY1177" s="71"/>
      <c r="EZ1177" s="71"/>
      <c r="FA1177" s="71"/>
      <c r="FB1177" s="71"/>
      <c r="FC1177" s="71"/>
      <c r="FD1177" s="71"/>
      <c r="FE1177" s="71"/>
      <c r="FF1177" s="71"/>
      <c r="FG1177" s="71"/>
      <c r="FH1177" s="71"/>
      <c r="FI1177" s="71"/>
      <c r="FJ1177" s="71"/>
      <c r="FK1177" s="71"/>
      <c r="FL1177" s="71"/>
    </row>
    <row r="1178" spans="9:168" x14ac:dyDescent="0.2">
      <c r="I1178" s="71"/>
      <c r="J1178" s="71"/>
      <c r="K1178" s="71"/>
      <c r="L1178" s="71"/>
      <c r="M1178" s="71"/>
      <c r="N1178" s="71"/>
      <c r="O1178" s="71"/>
      <c r="P1178" s="71"/>
      <c r="Q1178" s="71"/>
      <c r="R1178" s="71"/>
      <c r="S1178" s="71"/>
      <c r="T1178" s="71"/>
      <c r="U1178" s="71"/>
      <c r="V1178" s="71"/>
      <c r="W1178" s="71"/>
      <c r="X1178" s="71"/>
      <c r="Y1178" s="71"/>
      <c r="Z1178" s="71"/>
      <c r="AA1178" s="71"/>
      <c r="AB1178" s="71"/>
      <c r="AC1178" s="71"/>
      <c r="AD1178" s="71"/>
      <c r="AE1178" s="71"/>
      <c r="AF1178" s="98"/>
      <c r="AG1178" s="71"/>
      <c r="AH1178" s="71"/>
      <c r="AI1178" s="71"/>
      <c r="AJ1178" s="71"/>
      <c r="AK1178" s="71"/>
      <c r="AL1178" s="98"/>
      <c r="AM1178" s="71"/>
      <c r="AN1178" s="71"/>
      <c r="AO1178" s="71"/>
      <c r="AP1178" s="71"/>
      <c r="AQ1178" s="71"/>
      <c r="AR1178" s="71"/>
      <c r="AS1178" s="71"/>
      <c r="AT1178" s="71"/>
      <c r="AU1178" s="71"/>
      <c r="AV1178" s="71"/>
      <c r="AW1178" s="71"/>
      <c r="AX1178" s="71"/>
      <c r="AY1178" s="71"/>
      <c r="AZ1178" s="71"/>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1"/>
      <c r="DH1178" s="71"/>
      <c r="DI1178" s="71"/>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1"/>
      <c r="EI1178" s="71"/>
      <c r="EJ1178" s="71"/>
      <c r="EK1178" s="71"/>
      <c r="EL1178" s="71"/>
      <c r="EM1178" s="71"/>
      <c r="EN1178" s="71"/>
      <c r="EO1178" s="71"/>
      <c r="EP1178" s="71"/>
      <c r="EQ1178" s="71"/>
      <c r="ER1178" s="71"/>
      <c r="ES1178" s="71"/>
      <c r="ET1178" s="71"/>
      <c r="EU1178" s="71"/>
      <c r="EV1178" s="71"/>
      <c r="EW1178" s="71"/>
      <c r="EX1178" s="71"/>
      <c r="EY1178" s="71"/>
      <c r="EZ1178" s="71"/>
      <c r="FA1178" s="71"/>
      <c r="FB1178" s="71"/>
      <c r="FC1178" s="71"/>
      <c r="FD1178" s="71"/>
      <c r="FE1178" s="71"/>
      <c r="FF1178" s="71"/>
      <c r="FG1178" s="71"/>
      <c r="FH1178" s="71"/>
      <c r="FI1178" s="71"/>
      <c r="FJ1178" s="71"/>
      <c r="FK1178" s="71"/>
      <c r="FL1178" s="71"/>
    </row>
    <row r="1179" spans="9:168" x14ac:dyDescent="0.2">
      <c r="I1179" s="71"/>
      <c r="J1179" s="71"/>
      <c r="K1179" s="71"/>
      <c r="L1179" s="71"/>
      <c r="M1179" s="71"/>
      <c r="N1179" s="71"/>
      <c r="O1179" s="71"/>
      <c r="P1179" s="71"/>
      <c r="Q1179" s="71"/>
      <c r="R1179" s="71"/>
      <c r="S1179" s="71"/>
      <c r="T1179" s="71"/>
      <c r="U1179" s="71"/>
      <c r="V1179" s="71"/>
      <c r="W1179" s="71"/>
      <c r="X1179" s="71"/>
      <c r="Y1179" s="71"/>
      <c r="Z1179" s="71"/>
      <c r="AA1179" s="71"/>
      <c r="AB1179" s="71"/>
      <c r="AC1179" s="71"/>
      <c r="AD1179" s="71"/>
      <c r="AE1179" s="71"/>
      <c r="AF1179" s="98"/>
      <c r="AG1179" s="71"/>
      <c r="AH1179" s="71"/>
      <c r="AI1179" s="71"/>
      <c r="AJ1179" s="71"/>
      <c r="AK1179" s="71"/>
      <c r="AL1179" s="98"/>
      <c r="AM1179" s="71"/>
      <c r="AN1179" s="71"/>
      <c r="AO1179" s="71"/>
      <c r="AP1179" s="71"/>
      <c r="AQ1179" s="71"/>
      <c r="AR1179" s="71"/>
      <c r="AS1179" s="71"/>
      <c r="AT1179" s="71"/>
      <c r="AU1179" s="71"/>
      <c r="AV1179" s="71"/>
      <c r="AW1179" s="71"/>
      <c r="AX1179" s="71"/>
      <c r="AY1179" s="71"/>
      <c r="AZ1179" s="71"/>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1"/>
      <c r="DH1179" s="71"/>
      <c r="DI1179" s="71"/>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1"/>
      <c r="EI1179" s="71"/>
      <c r="EJ1179" s="71"/>
      <c r="EK1179" s="71"/>
      <c r="EL1179" s="71"/>
      <c r="EM1179" s="71"/>
      <c r="EN1179" s="71"/>
      <c r="EO1179" s="71"/>
      <c r="EP1179" s="71"/>
      <c r="EQ1179" s="71"/>
      <c r="ER1179" s="71"/>
      <c r="ES1179" s="71"/>
      <c r="ET1179" s="71"/>
      <c r="EU1179" s="71"/>
      <c r="EV1179" s="71"/>
      <c r="EW1179" s="71"/>
      <c r="EX1179" s="71"/>
      <c r="EY1179" s="71"/>
      <c r="EZ1179" s="71"/>
      <c r="FA1179" s="71"/>
      <c r="FB1179" s="71"/>
      <c r="FC1179" s="71"/>
      <c r="FD1179" s="71"/>
      <c r="FE1179" s="71"/>
      <c r="FF1179" s="71"/>
      <c r="FG1179" s="71"/>
      <c r="FH1179" s="71"/>
      <c r="FI1179" s="71"/>
      <c r="FJ1179" s="71"/>
      <c r="FK1179" s="71"/>
      <c r="FL1179" s="71"/>
    </row>
    <row r="1180" spans="9:168" x14ac:dyDescent="0.2">
      <c r="I1180" s="71"/>
      <c r="J1180" s="71"/>
      <c r="K1180" s="71"/>
      <c r="L1180" s="71"/>
      <c r="M1180" s="71"/>
      <c r="N1180" s="71"/>
      <c r="O1180" s="71"/>
      <c r="P1180" s="71"/>
      <c r="Q1180" s="71"/>
      <c r="R1180" s="71"/>
      <c r="S1180" s="71"/>
      <c r="T1180" s="71"/>
      <c r="U1180" s="71"/>
      <c r="V1180" s="71"/>
      <c r="W1180" s="71"/>
      <c r="X1180" s="71"/>
      <c r="Y1180" s="71"/>
      <c r="Z1180" s="71"/>
      <c r="AA1180" s="71"/>
      <c r="AB1180" s="71"/>
      <c r="AC1180" s="71"/>
      <c r="AD1180" s="71"/>
      <c r="AE1180" s="71"/>
      <c r="AF1180" s="98"/>
      <c r="AG1180" s="71"/>
      <c r="AH1180" s="71"/>
      <c r="AI1180" s="71"/>
      <c r="AJ1180" s="71"/>
      <c r="AK1180" s="71"/>
      <c r="AL1180" s="98"/>
      <c r="AM1180" s="71"/>
      <c r="AN1180" s="71"/>
      <c r="AO1180" s="71"/>
      <c r="AP1180" s="71"/>
      <c r="AQ1180" s="71"/>
      <c r="AR1180" s="71"/>
      <c r="AS1180" s="71"/>
      <c r="AT1180" s="71"/>
      <c r="AU1180" s="71"/>
      <c r="AV1180" s="71"/>
      <c r="AW1180" s="71"/>
      <c r="AX1180" s="71"/>
      <c r="AY1180" s="71"/>
      <c r="AZ1180" s="71"/>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1"/>
      <c r="DH1180" s="71"/>
      <c r="DI1180" s="71"/>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1"/>
      <c r="EI1180" s="71"/>
      <c r="EJ1180" s="71"/>
      <c r="EK1180" s="71"/>
      <c r="EL1180" s="71"/>
      <c r="EM1180" s="71"/>
      <c r="EN1180" s="71"/>
      <c r="EO1180" s="71"/>
      <c r="EP1180" s="71"/>
      <c r="EQ1180" s="71"/>
      <c r="ER1180" s="71"/>
      <c r="ES1180" s="71"/>
      <c r="ET1180" s="71"/>
      <c r="EU1180" s="71"/>
      <c r="EV1180" s="71"/>
      <c r="EW1180" s="71"/>
      <c r="EX1180" s="71"/>
      <c r="EY1180" s="71"/>
      <c r="EZ1180" s="71"/>
      <c r="FA1180" s="71"/>
      <c r="FB1180" s="71"/>
      <c r="FC1180" s="71"/>
      <c r="FD1180" s="71"/>
      <c r="FE1180" s="71"/>
      <c r="FF1180" s="71"/>
      <c r="FG1180" s="71"/>
      <c r="FH1180" s="71"/>
      <c r="FI1180" s="71"/>
      <c r="FJ1180" s="71"/>
      <c r="FK1180" s="71"/>
      <c r="FL1180" s="71"/>
    </row>
    <row r="1181" spans="9:168" x14ac:dyDescent="0.2">
      <c r="I1181" s="71"/>
      <c r="J1181" s="71"/>
      <c r="K1181" s="71"/>
      <c r="L1181" s="71"/>
      <c r="M1181" s="71"/>
      <c r="N1181" s="71"/>
      <c r="O1181" s="71"/>
      <c r="P1181" s="71"/>
      <c r="Q1181" s="71"/>
      <c r="R1181" s="71"/>
      <c r="S1181" s="71"/>
      <c r="T1181" s="71"/>
      <c r="U1181" s="71"/>
      <c r="V1181" s="71"/>
      <c r="W1181" s="71"/>
      <c r="X1181" s="71"/>
      <c r="Y1181" s="71"/>
      <c r="Z1181" s="71"/>
      <c r="AA1181" s="71"/>
      <c r="AB1181" s="71"/>
      <c r="AC1181" s="71"/>
      <c r="AD1181" s="71"/>
      <c r="AE1181" s="71"/>
      <c r="AF1181" s="98"/>
      <c r="AG1181" s="71"/>
      <c r="AH1181" s="71"/>
      <c r="AI1181" s="71"/>
      <c r="AJ1181" s="71"/>
      <c r="AK1181" s="71"/>
      <c r="AL1181" s="98"/>
      <c r="AM1181" s="71"/>
      <c r="AN1181" s="71"/>
      <c r="AO1181" s="71"/>
      <c r="AP1181" s="71"/>
      <c r="AQ1181" s="71"/>
      <c r="AR1181" s="71"/>
      <c r="AS1181" s="71"/>
      <c r="AT1181" s="71"/>
      <c r="AU1181" s="71"/>
      <c r="AV1181" s="71"/>
      <c r="AW1181" s="71"/>
      <c r="AX1181" s="71"/>
      <c r="AY1181" s="71"/>
      <c r="AZ1181" s="71"/>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1"/>
      <c r="DH1181" s="71"/>
      <c r="DI1181" s="71"/>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1"/>
      <c r="EI1181" s="71"/>
      <c r="EJ1181" s="71"/>
      <c r="EK1181" s="71"/>
      <c r="EL1181" s="71"/>
      <c r="EM1181" s="71"/>
      <c r="EN1181" s="71"/>
      <c r="EO1181" s="71"/>
      <c r="EP1181" s="71"/>
      <c r="EQ1181" s="71"/>
      <c r="ER1181" s="71"/>
      <c r="ES1181" s="71"/>
      <c r="ET1181" s="71"/>
      <c r="EU1181" s="71"/>
      <c r="EV1181" s="71"/>
      <c r="EW1181" s="71"/>
      <c r="EX1181" s="71"/>
      <c r="EY1181" s="71"/>
      <c r="EZ1181" s="71"/>
      <c r="FA1181" s="71"/>
      <c r="FB1181" s="71"/>
      <c r="FC1181" s="71"/>
      <c r="FD1181" s="71"/>
      <c r="FE1181" s="71"/>
      <c r="FF1181" s="71"/>
      <c r="FG1181" s="71"/>
      <c r="FH1181" s="71"/>
      <c r="FI1181" s="71"/>
      <c r="FJ1181" s="71"/>
      <c r="FK1181" s="71"/>
      <c r="FL1181" s="71"/>
    </row>
    <row r="1182" spans="9:168" x14ac:dyDescent="0.2">
      <c r="I1182" s="71"/>
      <c r="J1182" s="71"/>
      <c r="K1182" s="71"/>
      <c r="L1182" s="71"/>
      <c r="M1182" s="71"/>
      <c r="N1182" s="71"/>
      <c r="O1182" s="71"/>
      <c r="P1182" s="71"/>
      <c r="Q1182" s="71"/>
      <c r="R1182" s="71"/>
      <c r="S1182" s="71"/>
      <c r="T1182" s="71"/>
      <c r="U1182" s="71"/>
      <c r="V1182" s="71"/>
      <c r="W1182" s="71"/>
      <c r="X1182" s="71"/>
      <c r="Y1182" s="71"/>
      <c r="Z1182" s="71"/>
      <c r="AA1182" s="71"/>
      <c r="AB1182" s="71"/>
      <c r="AC1182" s="71"/>
      <c r="AD1182" s="71"/>
      <c r="AE1182" s="71"/>
      <c r="AF1182" s="98"/>
      <c r="AG1182" s="71"/>
      <c r="AH1182" s="71"/>
      <c r="AI1182" s="71"/>
      <c r="AJ1182" s="71"/>
      <c r="AK1182" s="71"/>
      <c r="AL1182" s="98"/>
      <c r="AM1182" s="71"/>
      <c r="AN1182" s="71"/>
      <c r="AO1182" s="71"/>
      <c r="AP1182" s="71"/>
      <c r="AQ1182" s="71"/>
      <c r="AR1182" s="71"/>
      <c r="AS1182" s="71"/>
      <c r="AT1182" s="71"/>
      <c r="AU1182" s="71"/>
      <c r="AV1182" s="71"/>
      <c r="AW1182" s="71"/>
      <c r="AX1182" s="71"/>
      <c r="AY1182" s="71"/>
      <c r="AZ1182" s="71"/>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1"/>
      <c r="DH1182" s="71"/>
      <c r="DI1182" s="71"/>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1"/>
      <c r="EI1182" s="71"/>
      <c r="EJ1182" s="71"/>
      <c r="EK1182" s="71"/>
      <c r="EL1182" s="71"/>
      <c r="EM1182" s="71"/>
      <c r="EN1182" s="71"/>
      <c r="EO1182" s="71"/>
      <c r="EP1182" s="71"/>
      <c r="EQ1182" s="71"/>
      <c r="ER1182" s="71"/>
      <c r="ES1182" s="71"/>
      <c r="ET1182" s="71"/>
      <c r="EU1182" s="71"/>
      <c r="EV1182" s="71"/>
      <c r="EW1182" s="71"/>
      <c r="EX1182" s="71"/>
      <c r="EY1182" s="71"/>
      <c r="EZ1182" s="71"/>
      <c r="FA1182" s="71"/>
      <c r="FB1182" s="71"/>
      <c r="FC1182" s="71"/>
      <c r="FD1182" s="71"/>
      <c r="FE1182" s="71"/>
      <c r="FF1182" s="71"/>
      <c r="FG1182" s="71"/>
      <c r="FH1182" s="71"/>
      <c r="FI1182" s="71"/>
      <c r="FJ1182" s="71"/>
      <c r="FK1182" s="71"/>
      <c r="FL1182" s="71"/>
    </row>
    <row r="1183" spans="9:168" x14ac:dyDescent="0.2">
      <c r="I1183" s="71"/>
      <c r="J1183" s="71"/>
      <c r="K1183" s="71"/>
      <c r="L1183" s="71"/>
      <c r="M1183" s="71"/>
      <c r="N1183" s="71"/>
      <c r="O1183" s="71"/>
      <c r="P1183" s="71"/>
      <c r="Q1183" s="71"/>
      <c r="R1183" s="71"/>
      <c r="S1183" s="71"/>
      <c r="T1183" s="71"/>
      <c r="U1183" s="71"/>
      <c r="V1183" s="71"/>
      <c r="W1183" s="71"/>
      <c r="X1183" s="71"/>
      <c r="Y1183" s="71"/>
      <c r="Z1183" s="71"/>
      <c r="AA1183" s="71"/>
      <c r="AB1183" s="71"/>
      <c r="AC1183" s="71"/>
      <c r="AD1183" s="71"/>
      <c r="AE1183" s="71"/>
      <c r="AF1183" s="98"/>
      <c r="AG1183" s="71"/>
      <c r="AH1183" s="71"/>
      <c r="AI1183" s="71"/>
      <c r="AJ1183" s="71"/>
      <c r="AK1183" s="71"/>
      <c r="AL1183" s="98"/>
      <c r="AM1183" s="71"/>
      <c r="AN1183" s="71"/>
      <c r="AO1183" s="71"/>
      <c r="AP1183" s="71"/>
      <c r="AQ1183" s="71"/>
      <c r="AR1183" s="71"/>
      <c r="AS1183" s="71"/>
      <c r="AT1183" s="71"/>
      <c r="AU1183" s="71"/>
      <c r="AV1183" s="71"/>
      <c r="AW1183" s="71"/>
      <c r="AX1183" s="71"/>
      <c r="AY1183" s="71"/>
      <c r="AZ1183" s="71"/>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1"/>
      <c r="DH1183" s="71"/>
      <c r="DI1183" s="71"/>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1"/>
      <c r="EI1183" s="71"/>
      <c r="EJ1183" s="71"/>
      <c r="EK1183" s="71"/>
      <c r="EL1183" s="71"/>
      <c r="EM1183" s="71"/>
      <c r="EN1183" s="71"/>
      <c r="EO1183" s="71"/>
      <c r="EP1183" s="71"/>
      <c r="EQ1183" s="71"/>
      <c r="ER1183" s="71"/>
      <c r="ES1183" s="71"/>
      <c r="ET1183" s="71"/>
      <c r="EU1183" s="71"/>
      <c r="EV1183" s="71"/>
      <c r="EW1183" s="71"/>
      <c r="EX1183" s="71"/>
      <c r="EY1183" s="71"/>
      <c r="EZ1183" s="71"/>
      <c r="FA1183" s="71"/>
      <c r="FB1183" s="71"/>
      <c r="FC1183" s="71"/>
      <c r="FD1183" s="71"/>
      <c r="FE1183" s="71"/>
      <c r="FF1183" s="71"/>
      <c r="FG1183" s="71"/>
      <c r="FH1183" s="71"/>
      <c r="FI1183" s="71"/>
      <c r="FJ1183" s="71"/>
      <c r="FK1183" s="71"/>
      <c r="FL1183" s="71"/>
    </row>
    <row r="1184" spans="9:168" x14ac:dyDescent="0.2">
      <c r="I1184" s="71"/>
      <c r="J1184" s="71"/>
      <c r="K1184" s="71"/>
      <c r="L1184" s="71"/>
      <c r="M1184" s="71"/>
      <c r="N1184" s="71"/>
      <c r="O1184" s="71"/>
      <c r="P1184" s="71"/>
      <c r="Q1184" s="71"/>
      <c r="R1184" s="71"/>
      <c r="S1184" s="71"/>
      <c r="T1184" s="71"/>
      <c r="U1184" s="71"/>
      <c r="V1184" s="71"/>
      <c r="W1184" s="71"/>
      <c r="X1184" s="71"/>
      <c r="Y1184" s="71"/>
      <c r="Z1184" s="71"/>
      <c r="AA1184" s="71"/>
      <c r="AB1184" s="71"/>
      <c r="AC1184" s="71"/>
      <c r="AD1184" s="71"/>
      <c r="AE1184" s="71"/>
      <c r="AF1184" s="98"/>
      <c r="AG1184" s="71"/>
      <c r="AH1184" s="71"/>
      <c r="AI1184" s="71"/>
      <c r="AJ1184" s="71"/>
      <c r="AK1184" s="71"/>
      <c r="AL1184" s="98"/>
      <c r="AM1184" s="71"/>
      <c r="AN1184" s="71"/>
      <c r="AO1184" s="71"/>
      <c r="AP1184" s="71"/>
      <c r="AQ1184" s="71"/>
      <c r="AR1184" s="71"/>
      <c r="AS1184" s="71"/>
      <c r="AT1184" s="71"/>
      <c r="AU1184" s="71"/>
      <c r="AV1184" s="71"/>
      <c r="AW1184" s="71"/>
      <c r="AX1184" s="71"/>
      <c r="AY1184" s="71"/>
      <c r="AZ1184" s="71"/>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1"/>
      <c r="DH1184" s="71"/>
      <c r="DI1184" s="71"/>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1"/>
      <c r="EI1184" s="71"/>
      <c r="EJ1184" s="71"/>
      <c r="EK1184" s="71"/>
      <c r="EL1184" s="71"/>
      <c r="EM1184" s="71"/>
      <c r="EN1184" s="71"/>
      <c r="EO1184" s="71"/>
      <c r="EP1184" s="71"/>
      <c r="EQ1184" s="71"/>
      <c r="ER1184" s="71"/>
      <c r="ES1184" s="71"/>
      <c r="ET1184" s="71"/>
      <c r="EU1184" s="71"/>
      <c r="EV1184" s="71"/>
      <c r="EW1184" s="71"/>
      <c r="EX1184" s="71"/>
      <c r="EY1184" s="71"/>
      <c r="EZ1184" s="71"/>
      <c r="FA1184" s="71"/>
      <c r="FB1184" s="71"/>
      <c r="FC1184" s="71"/>
      <c r="FD1184" s="71"/>
      <c r="FE1184" s="71"/>
      <c r="FF1184" s="71"/>
      <c r="FG1184" s="71"/>
      <c r="FH1184" s="71"/>
      <c r="FI1184" s="71"/>
      <c r="FJ1184" s="71"/>
      <c r="FK1184" s="71"/>
      <c r="FL1184" s="71"/>
    </row>
    <row r="1185" spans="9:168" x14ac:dyDescent="0.2">
      <c r="I1185" s="71"/>
      <c r="J1185" s="71"/>
      <c r="K1185" s="71"/>
      <c r="L1185" s="71"/>
      <c r="M1185" s="71"/>
      <c r="N1185" s="71"/>
      <c r="O1185" s="71"/>
      <c r="P1185" s="71"/>
      <c r="Q1185" s="71"/>
      <c r="R1185" s="71"/>
      <c r="S1185" s="71"/>
      <c r="T1185" s="71"/>
      <c r="U1185" s="71"/>
      <c r="V1185" s="71"/>
      <c r="W1185" s="71"/>
      <c r="X1185" s="71"/>
      <c r="Y1185" s="71"/>
      <c r="Z1185" s="71"/>
      <c r="AA1185" s="71"/>
      <c r="AB1185" s="71"/>
      <c r="AC1185" s="71"/>
      <c r="AD1185" s="71"/>
      <c r="AE1185" s="71"/>
      <c r="AF1185" s="98"/>
      <c r="AG1185" s="71"/>
      <c r="AH1185" s="71"/>
      <c r="AI1185" s="71"/>
      <c r="AJ1185" s="71"/>
      <c r="AK1185" s="71"/>
      <c r="AL1185" s="98"/>
      <c r="AM1185" s="71"/>
      <c r="AN1185" s="71"/>
      <c r="AO1185" s="71"/>
      <c r="AP1185" s="71"/>
      <c r="AQ1185" s="71"/>
      <c r="AR1185" s="71"/>
      <c r="AS1185" s="71"/>
      <c r="AT1185" s="71"/>
      <c r="AU1185" s="71"/>
      <c r="AV1185" s="71"/>
      <c r="AW1185" s="71"/>
      <c r="AX1185" s="71"/>
      <c r="AY1185" s="71"/>
      <c r="AZ1185" s="71"/>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1"/>
      <c r="DH1185" s="71"/>
      <c r="DI1185" s="71"/>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1"/>
      <c r="EI1185" s="71"/>
      <c r="EJ1185" s="71"/>
      <c r="EK1185" s="71"/>
      <c r="EL1185" s="71"/>
      <c r="EM1185" s="71"/>
      <c r="EN1185" s="71"/>
      <c r="EO1185" s="71"/>
      <c r="EP1185" s="71"/>
      <c r="EQ1185" s="71"/>
      <c r="ER1185" s="71"/>
      <c r="ES1185" s="71"/>
      <c r="ET1185" s="71"/>
      <c r="EU1185" s="71"/>
      <c r="EV1185" s="71"/>
      <c r="EW1185" s="71"/>
      <c r="EX1185" s="71"/>
      <c r="EY1185" s="71"/>
      <c r="EZ1185" s="71"/>
      <c r="FA1185" s="71"/>
      <c r="FB1185" s="71"/>
      <c r="FC1185" s="71"/>
      <c r="FD1185" s="71"/>
      <c r="FE1185" s="71"/>
      <c r="FF1185" s="71"/>
      <c r="FG1185" s="71"/>
      <c r="FH1185" s="71"/>
      <c r="FI1185" s="71"/>
      <c r="FJ1185" s="71"/>
      <c r="FK1185" s="71"/>
      <c r="FL1185" s="71"/>
    </row>
    <row r="1186" spans="9:168" x14ac:dyDescent="0.2">
      <c r="I1186" s="71"/>
      <c r="J1186" s="71"/>
      <c r="K1186" s="71"/>
      <c r="L1186" s="71"/>
      <c r="M1186" s="71"/>
      <c r="N1186" s="71"/>
      <c r="O1186" s="71"/>
      <c r="P1186" s="71"/>
      <c r="Q1186" s="71"/>
      <c r="R1186" s="71"/>
      <c r="S1186" s="71"/>
      <c r="T1186" s="71"/>
      <c r="U1186" s="71"/>
      <c r="V1186" s="71"/>
      <c r="W1186" s="71"/>
      <c r="X1186" s="71"/>
      <c r="Y1186" s="71"/>
      <c r="Z1186" s="71"/>
      <c r="AA1186" s="71"/>
      <c r="AB1186" s="71"/>
      <c r="AC1186" s="71"/>
      <c r="AD1186" s="71"/>
      <c r="AE1186" s="71"/>
      <c r="AF1186" s="98"/>
      <c r="AG1186" s="71"/>
      <c r="AH1186" s="71"/>
      <c r="AI1186" s="71"/>
      <c r="AJ1186" s="71"/>
      <c r="AK1186" s="71"/>
      <c r="AL1186" s="98"/>
      <c r="AM1186" s="71"/>
      <c r="AN1186" s="71"/>
      <c r="AO1186" s="71"/>
      <c r="AP1186" s="71"/>
      <c r="AQ1186" s="71"/>
      <c r="AR1186" s="71"/>
      <c r="AS1186" s="71"/>
      <c r="AT1186" s="71"/>
      <c r="AU1186" s="71"/>
      <c r="AV1186" s="71"/>
      <c r="AW1186" s="71"/>
      <c r="AX1186" s="71"/>
      <c r="AY1186" s="71"/>
      <c r="AZ1186" s="71"/>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1"/>
      <c r="DH1186" s="71"/>
      <c r="DI1186" s="71"/>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1"/>
      <c r="EI1186" s="71"/>
      <c r="EJ1186" s="71"/>
      <c r="EK1186" s="71"/>
      <c r="EL1186" s="71"/>
      <c r="EM1186" s="71"/>
      <c r="EN1186" s="71"/>
      <c r="EO1186" s="71"/>
      <c r="EP1186" s="71"/>
      <c r="EQ1186" s="71"/>
      <c r="ER1186" s="71"/>
      <c r="ES1186" s="71"/>
      <c r="ET1186" s="71"/>
      <c r="EU1186" s="71"/>
      <c r="EV1186" s="71"/>
      <c r="EW1186" s="71"/>
      <c r="EX1186" s="71"/>
      <c r="EY1186" s="71"/>
      <c r="EZ1186" s="71"/>
      <c r="FA1186" s="71"/>
      <c r="FB1186" s="71"/>
      <c r="FC1186" s="71"/>
      <c r="FD1186" s="71"/>
      <c r="FE1186" s="71"/>
      <c r="FF1186" s="71"/>
      <c r="FG1186" s="71"/>
      <c r="FH1186" s="71"/>
      <c r="FI1186" s="71"/>
      <c r="FJ1186" s="71"/>
      <c r="FK1186" s="71"/>
      <c r="FL1186" s="71"/>
    </row>
    <row r="1187" spans="9:168" x14ac:dyDescent="0.2">
      <c r="I1187" s="71"/>
      <c r="J1187" s="71"/>
      <c r="K1187" s="71"/>
      <c r="L1187" s="71"/>
      <c r="M1187" s="71"/>
      <c r="N1187" s="71"/>
      <c r="O1187" s="71"/>
      <c r="P1187" s="71"/>
      <c r="Q1187" s="71"/>
      <c r="R1187" s="71"/>
      <c r="S1187" s="71"/>
      <c r="T1187" s="71"/>
      <c r="U1187" s="71"/>
      <c r="V1187" s="71"/>
      <c r="W1187" s="71"/>
      <c r="X1187" s="71"/>
      <c r="Y1187" s="71"/>
      <c r="Z1187" s="71"/>
      <c r="AA1187" s="71"/>
      <c r="AB1187" s="71"/>
      <c r="AC1187" s="71"/>
      <c r="AD1187" s="71"/>
      <c r="AE1187" s="71"/>
      <c r="AF1187" s="98"/>
      <c r="AG1187" s="71"/>
      <c r="AH1187" s="71"/>
      <c r="AI1187" s="71"/>
      <c r="AJ1187" s="71"/>
      <c r="AK1187" s="71"/>
      <c r="AL1187" s="98"/>
      <c r="AM1187" s="71"/>
      <c r="AN1187" s="71"/>
      <c r="AO1187" s="71"/>
      <c r="AP1187" s="71"/>
      <c r="AQ1187" s="71"/>
      <c r="AR1187" s="71"/>
      <c r="AS1187" s="71"/>
      <c r="AT1187" s="71"/>
      <c r="AU1187" s="71"/>
      <c r="AV1187" s="71"/>
      <c r="AW1187" s="71"/>
      <c r="AX1187" s="71"/>
      <c r="AY1187" s="71"/>
      <c r="AZ1187" s="71"/>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1"/>
      <c r="DH1187" s="71"/>
      <c r="DI1187" s="71"/>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1"/>
      <c r="EI1187" s="71"/>
      <c r="EJ1187" s="71"/>
      <c r="EK1187" s="71"/>
      <c r="EL1187" s="71"/>
      <c r="EM1187" s="71"/>
      <c r="EN1187" s="71"/>
      <c r="EO1187" s="71"/>
      <c r="EP1187" s="71"/>
      <c r="EQ1187" s="71"/>
      <c r="ER1187" s="71"/>
      <c r="ES1187" s="71"/>
      <c r="ET1187" s="71"/>
      <c r="EU1187" s="71"/>
      <c r="EV1187" s="71"/>
      <c r="EW1187" s="71"/>
      <c r="EX1187" s="71"/>
      <c r="EY1187" s="71"/>
      <c r="EZ1187" s="71"/>
      <c r="FA1187" s="71"/>
      <c r="FB1187" s="71"/>
      <c r="FC1187" s="71"/>
      <c r="FD1187" s="71"/>
      <c r="FE1187" s="71"/>
      <c r="FF1187" s="71"/>
      <c r="FG1187" s="71"/>
      <c r="FH1187" s="71"/>
      <c r="FI1187" s="71"/>
      <c r="FJ1187" s="71"/>
      <c r="FK1187" s="71"/>
      <c r="FL1187" s="71"/>
    </row>
    <row r="1188" spans="9:168" x14ac:dyDescent="0.2">
      <c r="I1188" s="71"/>
      <c r="J1188" s="71"/>
      <c r="K1188" s="71"/>
      <c r="L1188" s="71"/>
      <c r="M1188" s="71"/>
      <c r="N1188" s="71"/>
      <c r="O1188" s="71"/>
      <c r="P1188" s="71"/>
      <c r="Q1188" s="71"/>
      <c r="R1188" s="71"/>
      <c r="S1188" s="71"/>
      <c r="T1188" s="71"/>
      <c r="U1188" s="71"/>
      <c r="V1188" s="71"/>
      <c r="W1188" s="71"/>
      <c r="X1188" s="71"/>
      <c r="Y1188" s="71"/>
      <c r="Z1188" s="71"/>
      <c r="AA1188" s="71"/>
      <c r="AB1188" s="71"/>
      <c r="AC1188" s="71"/>
      <c r="AD1188" s="71"/>
      <c r="AE1188" s="71"/>
      <c r="AF1188" s="98"/>
      <c r="AG1188" s="71"/>
      <c r="AH1188" s="71"/>
      <c r="AI1188" s="71"/>
      <c r="AJ1188" s="71"/>
      <c r="AK1188" s="71"/>
      <c r="AL1188" s="98"/>
      <c r="AM1188" s="71"/>
      <c r="AN1188" s="71"/>
      <c r="AO1188" s="71"/>
      <c r="AP1188" s="71"/>
      <c r="AQ1188" s="71"/>
      <c r="AR1188" s="71"/>
      <c r="AS1188" s="71"/>
      <c r="AT1188" s="71"/>
      <c r="AU1188" s="71"/>
      <c r="AV1188" s="71"/>
      <c r="AW1188" s="71"/>
      <c r="AX1188" s="71"/>
      <c r="AY1188" s="71"/>
      <c r="AZ1188" s="71"/>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1"/>
      <c r="DH1188" s="71"/>
      <c r="DI1188" s="71"/>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1"/>
      <c r="EI1188" s="71"/>
      <c r="EJ1188" s="71"/>
      <c r="EK1188" s="71"/>
      <c r="EL1188" s="71"/>
      <c r="EM1188" s="71"/>
      <c r="EN1188" s="71"/>
      <c r="EO1188" s="71"/>
      <c r="EP1188" s="71"/>
      <c r="EQ1188" s="71"/>
      <c r="ER1188" s="71"/>
      <c r="ES1188" s="71"/>
      <c r="ET1188" s="71"/>
      <c r="EU1188" s="71"/>
      <c r="EV1188" s="71"/>
      <c r="EW1188" s="71"/>
      <c r="EX1188" s="71"/>
      <c r="EY1188" s="71"/>
      <c r="EZ1188" s="71"/>
      <c r="FA1188" s="71"/>
      <c r="FB1188" s="71"/>
      <c r="FC1188" s="71"/>
      <c r="FD1188" s="71"/>
      <c r="FE1188" s="71"/>
      <c r="FF1188" s="71"/>
      <c r="FG1188" s="71"/>
      <c r="FH1188" s="71"/>
      <c r="FI1188" s="71"/>
      <c r="FJ1188" s="71"/>
      <c r="FK1188" s="71"/>
      <c r="FL1188" s="71"/>
    </row>
    <row r="1189" spans="9:168" x14ac:dyDescent="0.2">
      <c r="I1189" s="71"/>
      <c r="J1189" s="71"/>
      <c r="K1189" s="71"/>
      <c r="L1189" s="71"/>
      <c r="M1189" s="71"/>
      <c r="N1189" s="71"/>
      <c r="O1189" s="71"/>
      <c r="P1189" s="71"/>
      <c r="Q1189" s="71"/>
      <c r="R1189" s="71"/>
      <c r="S1189" s="71"/>
      <c r="T1189" s="71"/>
      <c r="U1189" s="71"/>
      <c r="V1189" s="71"/>
      <c r="W1189" s="71"/>
      <c r="X1189" s="71"/>
      <c r="Y1189" s="71"/>
      <c r="Z1189" s="71"/>
      <c r="AA1189" s="71"/>
      <c r="AB1189" s="71"/>
      <c r="AC1189" s="71"/>
      <c r="AD1189" s="71"/>
      <c r="AE1189" s="71"/>
      <c r="AF1189" s="98"/>
      <c r="AG1189" s="71"/>
      <c r="AH1189" s="71"/>
      <c r="AI1189" s="71"/>
      <c r="AJ1189" s="71"/>
      <c r="AK1189" s="71"/>
      <c r="AL1189" s="98"/>
      <c r="AM1189" s="71"/>
      <c r="AN1189" s="71"/>
      <c r="AO1189" s="71"/>
      <c r="AP1189" s="71"/>
      <c r="AQ1189" s="71"/>
      <c r="AR1189" s="71"/>
      <c r="AS1189" s="71"/>
      <c r="AT1189" s="71"/>
      <c r="AU1189" s="71"/>
      <c r="AV1189" s="71"/>
      <c r="AW1189" s="71"/>
      <c r="AX1189" s="71"/>
      <c r="AY1189" s="71"/>
      <c r="AZ1189" s="71"/>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1"/>
      <c r="DH1189" s="71"/>
      <c r="DI1189" s="71"/>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1"/>
      <c r="EI1189" s="71"/>
      <c r="EJ1189" s="71"/>
      <c r="EK1189" s="71"/>
      <c r="EL1189" s="71"/>
      <c r="EM1189" s="71"/>
      <c r="EN1189" s="71"/>
      <c r="EO1189" s="71"/>
      <c r="EP1189" s="71"/>
      <c r="EQ1189" s="71"/>
      <c r="ER1189" s="71"/>
      <c r="ES1189" s="71"/>
      <c r="ET1189" s="71"/>
      <c r="EU1189" s="71"/>
      <c r="EV1189" s="71"/>
      <c r="EW1189" s="71"/>
      <c r="EX1189" s="71"/>
      <c r="EY1189" s="71"/>
      <c r="EZ1189" s="71"/>
      <c r="FA1189" s="71"/>
      <c r="FB1189" s="71"/>
      <c r="FC1189" s="71"/>
      <c r="FD1189" s="71"/>
      <c r="FE1189" s="71"/>
      <c r="FF1189" s="71"/>
      <c r="FG1189" s="71"/>
      <c r="FH1189" s="71"/>
      <c r="FI1189" s="71"/>
      <c r="FJ1189" s="71"/>
      <c r="FK1189" s="71"/>
      <c r="FL1189" s="71"/>
    </row>
    <row r="1190" spans="9:168" x14ac:dyDescent="0.2">
      <c r="I1190" s="71"/>
      <c r="J1190" s="71"/>
      <c r="K1190" s="71"/>
      <c r="L1190" s="71"/>
      <c r="M1190" s="71"/>
      <c r="N1190" s="71"/>
      <c r="O1190" s="71"/>
      <c r="P1190" s="71"/>
      <c r="Q1190" s="71"/>
      <c r="R1190" s="71"/>
      <c r="S1190" s="71"/>
      <c r="T1190" s="71"/>
      <c r="U1190" s="71"/>
      <c r="V1190" s="71"/>
      <c r="W1190" s="71"/>
      <c r="X1190" s="71"/>
      <c r="Y1190" s="71"/>
      <c r="Z1190" s="71"/>
      <c r="AA1190" s="71"/>
      <c r="AB1190" s="71"/>
      <c r="AC1190" s="71"/>
      <c r="AD1190" s="71"/>
      <c r="AE1190" s="71"/>
      <c r="AF1190" s="98"/>
      <c r="AG1190" s="71"/>
      <c r="AH1190" s="71"/>
      <c r="AI1190" s="71"/>
      <c r="AJ1190" s="71"/>
      <c r="AK1190" s="71"/>
      <c r="AL1190" s="98"/>
      <c r="AM1190" s="71"/>
      <c r="AN1190" s="71"/>
      <c r="AO1190" s="71"/>
      <c r="AP1190" s="71"/>
      <c r="AQ1190" s="71"/>
      <c r="AR1190" s="71"/>
      <c r="AS1190" s="71"/>
      <c r="AT1190" s="71"/>
      <c r="AU1190" s="71"/>
      <c r="AV1190" s="71"/>
      <c r="AW1190" s="71"/>
      <c r="AX1190" s="71"/>
      <c r="AY1190" s="71"/>
      <c r="AZ1190" s="71"/>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1"/>
      <c r="DH1190" s="71"/>
      <c r="DI1190" s="71"/>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1"/>
      <c r="EI1190" s="71"/>
      <c r="EJ1190" s="71"/>
      <c r="EK1190" s="71"/>
      <c r="EL1190" s="71"/>
      <c r="EM1190" s="71"/>
      <c r="EN1190" s="71"/>
      <c r="EO1190" s="71"/>
      <c r="EP1190" s="71"/>
      <c r="EQ1190" s="71"/>
      <c r="ER1190" s="71"/>
      <c r="ES1190" s="71"/>
      <c r="ET1190" s="71"/>
      <c r="EU1190" s="71"/>
      <c r="EV1190" s="71"/>
      <c r="EW1190" s="71"/>
      <c r="EX1190" s="71"/>
      <c r="EY1190" s="71"/>
      <c r="EZ1190" s="71"/>
      <c r="FA1190" s="71"/>
      <c r="FB1190" s="71"/>
      <c r="FC1190" s="71"/>
      <c r="FD1190" s="71"/>
      <c r="FE1190" s="71"/>
      <c r="FF1190" s="71"/>
      <c r="FG1190" s="71"/>
      <c r="FH1190" s="71"/>
      <c r="FI1190" s="71"/>
      <c r="FJ1190" s="71"/>
      <c r="FK1190" s="71"/>
      <c r="FL1190" s="71"/>
    </row>
    <row r="1191" spans="9:168" x14ac:dyDescent="0.2">
      <c r="I1191" s="71"/>
      <c r="J1191" s="71"/>
      <c r="K1191" s="71"/>
      <c r="L1191" s="71"/>
      <c r="M1191" s="71"/>
      <c r="N1191" s="71"/>
      <c r="O1191" s="71"/>
      <c r="P1191" s="71"/>
      <c r="Q1191" s="71"/>
      <c r="R1191" s="71"/>
      <c r="S1191" s="71"/>
      <c r="T1191" s="71"/>
      <c r="U1191" s="71"/>
      <c r="V1191" s="71"/>
      <c r="W1191" s="71"/>
      <c r="X1191" s="71"/>
      <c r="Y1191" s="71"/>
      <c r="Z1191" s="71"/>
      <c r="AA1191" s="71"/>
      <c r="AB1191" s="71"/>
      <c r="AC1191" s="71"/>
      <c r="AD1191" s="71"/>
      <c r="AE1191" s="71"/>
      <c r="AF1191" s="98"/>
      <c r="AG1191" s="71"/>
      <c r="AH1191" s="71"/>
      <c r="AI1191" s="71"/>
      <c r="AJ1191" s="71"/>
      <c r="AK1191" s="71"/>
      <c r="AL1191" s="98"/>
      <c r="AM1191" s="71"/>
      <c r="AN1191" s="71"/>
      <c r="AO1191" s="71"/>
      <c r="AP1191" s="71"/>
      <c r="AQ1191" s="71"/>
      <c r="AR1191" s="71"/>
      <c r="AS1191" s="71"/>
      <c r="AT1191" s="71"/>
      <c r="AU1191" s="71"/>
      <c r="AV1191" s="71"/>
      <c r="AW1191" s="71"/>
      <c r="AX1191" s="71"/>
      <c r="AY1191" s="71"/>
      <c r="AZ1191" s="71"/>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1"/>
      <c r="DH1191" s="71"/>
      <c r="DI1191" s="71"/>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1"/>
      <c r="EI1191" s="71"/>
      <c r="EJ1191" s="71"/>
      <c r="EK1191" s="71"/>
      <c r="EL1191" s="71"/>
      <c r="EM1191" s="71"/>
      <c r="EN1191" s="71"/>
      <c r="EO1191" s="71"/>
      <c r="EP1191" s="71"/>
      <c r="EQ1191" s="71"/>
      <c r="ER1191" s="71"/>
      <c r="ES1191" s="71"/>
      <c r="ET1191" s="71"/>
      <c r="EU1191" s="71"/>
      <c r="EV1191" s="71"/>
      <c r="EW1191" s="71"/>
      <c r="EX1191" s="71"/>
      <c r="EY1191" s="71"/>
      <c r="EZ1191" s="71"/>
      <c r="FA1191" s="71"/>
      <c r="FB1191" s="71"/>
      <c r="FC1191" s="71"/>
      <c r="FD1191" s="71"/>
      <c r="FE1191" s="71"/>
      <c r="FF1191" s="71"/>
      <c r="FG1191" s="71"/>
      <c r="FH1191" s="71"/>
      <c r="FI1191" s="71"/>
      <c r="FJ1191" s="71"/>
      <c r="FK1191" s="71"/>
      <c r="FL1191" s="71"/>
    </row>
    <row r="1192" spans="9:168" x14ac:dyDescent="0.2">
      <c r="I1192" s="71"/>
      <c r="J1192" s="71"/>
      <c r="K1192" s="71"/>
      <c r="L1192" s="71"/>
      <c r="M1192" s="71"/>
      <c r="N1192" s="71"/>
      <c r="O1192" s="71"/>
      <c r="P1192" s="71"/>
      <c r="Q1192" s="71"/>
      <c r="R1192" s="71"/>
      <c r="S1192" s="71"/>
      <c r="T1192" s="71"/>
      <c r="U1192" s="71"/>
      <c r="V1192" s="71"/>
      <c r="W1192" s="71"/>
      <c r="X1192" s="71"/>
      <c r="Y1192" s="71"/>
      <c r="Z1192" s="71"/>
      <c r="AA1192" s="71"/>
      <c r="AB1192" s="71"/>
      <c r="AC1192" s="71"/>
      <c r="AD1192" s="71"/>
      <c r="AE1192" s="71"/>
      <c r="AF1192" s="98"/>
      <c r="AG1192" s="71"/>
      <c r="AH1192" s="71"/>
      <c r="AI1192" s="71"/>
      <c r="AJ1192" s="71"/>
      <c r="AK1192" s="71"/>
      <c r="AL1192" s="98"/>
      <c r="AM1192" s="71"/>
      <c r="AN1192" s="71"/>
      <c r="AO1192" s="71"/>
      <c r="AP1192" s="71"/>
      <c r="AQ1192" s="71"/>
      <c r="AR1192" s="71"/>
      <c r="AS1192" s="71"/>
      <c r="AT1192" s="71"/>
      <c r="AU1192" s="71"/>
      <c r="AV1192" s="71"/>
      <c r="AW1192" s="71"/>
      <c r="AX1192" s="71"/>
      <c r="AY1192" s="71"/>
      <c r="AZ1192" s="71"/>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1"/>
      <c r="DH1192" s="71"/>
      <c r="DI1192" s="71"/>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1"/>
      <c r="EI1192" s="71"/>
      <c r="EJ1192" s="71"/>
      <c r="EK1192" s="71"/>
      <c r="EL1192" s="71"/>
      <c r="EM1192" s="71"/>
      <c r="EN1192" s="71"/>
      <c r="EO1192" s="71"/>
      <c r="EP1192" s="71"/>
      <c r="EQ1192" s="71"/>
      <c r="ER1192" s="71"/>
      <c r="ES1192" s="71"/>
      <c r="ET1192" s="71"/>
      <c r="EU1192" s="71"/>
      <c r="EV1192" s="71"/>
      <c r="EW1192" s="71"/>
      <c r="EX1192" s="71"/>
      <c r="EY1192" s="71"/>
      <c r="EZ1192" s="71"/>
      <c r="FA1192" s="71"/>
      <c r="FB1192" s="71"/>
      <c r="FC1192" s="71"/>
      <c r="FD1192" s="71"/>
      <c r="FE1192" s="71"/>
      <c r="FF1192" s="71"/>
      <c r="FG1192" s="71"/>
      <c r="FH1192" s="71"/>
      <c r="FI1192" s="71"/>
      <c r="FJ1192" s="71"/>
      <c r="FK1192" s="71"/>
      <c r="FL1192" s="71"/>
    </row>
    <row r="1193" spans="9:168" x14ac:dyDescent="0.2">
      <c r="I1193" s="71"/>
      <c r="J1193" s="71"/>
      <c r="K1193" s="71"/>
      <c r="L1193" s="71"/>
      <c r="M1193" s="71"/>
      <c r="N1193" s="71"/>
      <c r="O1193" s="71"/>
      <c r="P1193" s="71"/>
      <c r="Q1193" s="71"/>
      <c r="R1193" s="71"/>
      <c r="S1193" s="71"/>
      <c r="T1193" s="71"/>
      <c r="U1193" s="71"/>
      <c r="V1193" s="71"/>
      <c r="W1193" s="71"/>
      <c r="X1193" s="71"/>
      <c r="Y1193" s="71"/>
      <c r="Z1193" s="71"/>
      <c r="AA1193" s="71"/>
      <c r="AB1193" s="71"/>
      <c r="AC1193" s="71"/>
      <c r="AD1193" s="71"/>
      <c r="AE1193" s="71"/>
      <c r="AF1193" s="98"/>
      <c r="AG1193" s="71"/>
      <c r="AH1193" s="71"/>
      <c r="AI1193" s="71"/>
      <c r="AJ1193" s="71"/>
      <c r="AK1193" s="71"/>
      <c r="AL1193" s="98"/>
      <c r="AM1193" s="71"/>
      <c r="AN1193" s="71"/>
      <c r="AO1193" s="71"/>
      <c r="AP1193" s="71"/>
      <c r="AQ1193" s="71"/>
      <c r="AR1193" s="71"/>
      <c r="AS1193" s="71"/>
      <c r="AT1193" s="71"/>
      <c r="AU1193" s="71"/>
      <c r="AV1193" s="71"/>
      <c r="AW1193" s="71"/>
      <c r="AX1193" s="71"/>
      <c r="AY1193" s="71"/>
      <c r="AZ1193" s="71"/>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1"/>
      <c r="DH1193" s="71"/>
      <c r="DI1193" s="71"/>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1"/>
      <c r="EI1193" s="71"/>
      <c r="EJ1193" s="71"/>
      <c r="EK1193" s="71"/>
      <c r="EL1193" s="71"/>
      <c r="EM1193" s="71"/>
      <c r="EN1193" s="71"/>
      <c r="EO1193" s="71"/>
      <c r="EP1193" s="71"/>
      <c r="EQ1193" s="71"/>
      <c r="ER1193" s="71"/>
      <c r="ES1193" s="71"/>
      <c r="ET1193" s="71"/>
      <c r="EU1193" s="71"/>
      <c r="EV1193" s="71"/>
      <c r="EW1193" s="71"/>
      <c r="EX1193" s="71"/>
      <c r="EY1193" s="71"/>
      <c r="EZ1193" s="71"/>
      <c r="FA1193" s="71"/>
      <c r="FB1193" s="71"/>
      <c r="FC1193" s="71"/>
      <c r="FD1193" s="71"/>
      <c r="FE1193" s="71"/>
      <c r="FF1193" s="71"/>
      <c r="FG1193" s="71"/>
      <c r="FH1193" s="71"/>
      <c r="FI1193" s="71"/>
      <c r="FJ1193" s="71"/>
      <c r="FK1193" s="71"/>
      <c r="FL1193" s="71"/>
    </row>
    <row r="1194" spans="9:168" x14ac:dyDescent="0.2">
      <c r="I1194" s="71"/>
      <c r="J1194" s="71"/>
      <c r="K1194" s="71"/>
      <c r="L1194" s="71"/>
      <c r="M1194" s="71"/>
      <c r="N1194" s="71"/>
      <c r="O1194" s="71"/>
      <c r="P1194" s="71"/>
      <c r="Q1194" s="71"/>
      <c r="R1194" s="71"/>
      <c r="S1194" s="71"/>
      <c r="T1194" s="71"/>
      <c r="U1194" s="71"/>
      <c r="V1194" s="71"/>
      <c r="W1194" s="71"/>
      <c r="X1194" s="71"/>
      <c r="Y1194" s="71"/>
      <c r="Z1194" s="71"/>
      <c r="AA1194" s="71"/>
      <c r="AB1194" s="71"/>
      <c r="AC1194" s="71"/>
      <c r="AD1194" s="71"/>
      <c r="AE1194" s="71"/>
      <c r="AF1194" s="98"/>
      <c r="AG1194" s="71"/>
      <c r="AH1194" s="71"/>
      <c r="AI1194" s="71"/>
      <c r="AJ1194" s="71"/>
      <c r="AK1194" s="71"/>
      <c r="AL1194" s="98"/>
      <c r="AM1194" s="71"/>
      <c r="AN1194" s="71"/>
      <c r="AO1194" s="71"/>
      <c r="AP1194" s="71"/>
      <c r="AQ1194" s="71"/>
      <c r="AR1194" s="71"/>
      <c r="AS1194" s="71"/>
      <c r="AT1194" s="71"/>
      <c r="AU1194" s="71"/>
      <c r="AV1194" s="71"/>
      <c r="AW1194" s="71"/>
      <c r="AX1194" s="71"/>
      <c r="AY1194" s="71"/>
      <c r="AZ1194" s="71"/>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1"/>
      <c r="DH1194" s="71"/>
      <c r="DI1194" s="71"/>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1"/>
      <c r="EI1194" s="71"/>
      <c r="EJ1194" s="71"/>
      <c r="EK1194" s="71"/>
      <c r="EL1194" s="71"/>
      <c r="EM1194" s="71"/>
      <c r="EN1194" s="71"/>
      <c r="EO1194" s="71"/>
      <c r="EP1194" s="71"/>
      <c r="EQ1194" s="71"/>
      <c r="ER1194" s="71"/>
      <c r="ES1194" s="71"/>
      <c r="ET1194" s="71"/>
      <c r="EU1194" s="71"/>
      <c r="EV1194" s="71"/>
      <c r="EW1194" s="71"/>
      <c r="EX1194" s="71"/>
      <c r="EY1194" s="71"/>
      <c r="EZ1194" s="71"/>
      <c r="FA1194" s="71"/>
      <c r="FB1194" s="71"/>
      <c r="FC1194" s="71"/>
      <c r="FD1194" s="71"/>
      <c r="FE1194" s="71"/>
      <c r="FF1194" s="71"/>
      <c r="FG1194" s="71"/>
      <c r="FH1194" s="71"/>
      <c r="FI1194" s="71"/>
      <c r="FJ1194" s="71"/>
      <c r="FK1194" s="71"/>
      <c r="FL1194" s="71"/>
    </row>
    <row r="1195" spans="9:168" x14ac:dyDescent="0.2">
      <c r="I1195" s="71"/>
      <c r="J1195" s="71"/>
      <c r="K1195" s="71"/>
      <c r="L1195" s="71"/>
      <c r="M1195" s="71"/>
      <c r="N1195" s="71"/>
      <c r="O1195" s="71"/>
      <c r="P1195" s="71"/>
      <c r="Q1195" s="71"/>
      <c r="R1195" s="71"/>
      <c r="S1195" s="71"/>
      <c r="T1195" s="71"/>
      <c r="U1195" s="71"/>
      <c r="V1195" s="71"/>
      <c r="W1195" s="71"/>
      <c r="X1195" s="71"/>
      <c r="Y1195" s="71"/>
      <c r="Z1195" s="71"/>
      <c r="AA1195" s="71"/>
      <c r="AB1195" s="71"/>
      <c r="AC1195" s="71"/>
      <c r="AD1195" s="71"/>
      <c r="AE1195" s="71"/>
      <c r="AF1195" s="98"/>
      <c r="AG1195" s="71"/>
      <c r="AH1195" s="71"/>
      <c r="AI1195" s="71"/>
      <c r="AJ1195" s="71"/>
      <c r="AK1195" s="71"/>
      <c r="AL1195" s="98"/>
      <c r="AM1195" s="71"/>
      <c r="AN1195" s="71"/>
      <c r="AO1195" s="71"/>
      <c r="AP1195" s="71"/>
      <c r="AQ1195" s="71"/>
      <c r="AR1195" s="71"/>
      <c r="AS1195" s="71"/>
      <c r="AT1195" s="71"/>
      <c r="AU1195" s="71"/>
      <c r="AV1195" s="71"/>
      <c r="AW1195" s="71"/>
      <c r="AX1195" s="71"/>
      <c r="AY1195" s="71"/>
      <c r="AZ1195" s="71"/>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1"/>
      <c r="DH1195" s="71"/>
      <c r="DI1195" s="71"/>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1"/>
      <c r="EI1195" s="71"/>
      <c r="EJ1195" s="71"/>
      <c r="EK1195" s="71"/>
      <c r="EL1195" s="71"/>
      <c r="EM1195" s="71"/>
      <c r="EN1195" s="71"/>
      <c r="EO1195" s="71"/>
      <c r="EP1195" s="71"/>
      <c r="EQ1195" s="71"/>
      <c r="ER1195" s="71"/>
      <c r="ES1195" s="71"/>
      <c r="ET1195" s="71"/>
      <c r="EU1195" s="71"/>
      <c r="EV1195" s="71"/>
      <c r="EW1195" s="71"/>
      <c r="EX1195" s="71"/>
      <c r="EY1195" s="71"/>
      <c r="EZ1195" s="71"/>
      <c r="FA1195" s="71"/>
      <c r="FB1195" s="71"/>
      <c r="FC1195" s="71"/>
      <c r="FD1195" s="71"/>
      <c r="FE1195" s="71"/>
      <c r="FF1195" s="71"/>
      <c r="FG1195" s="71"/>
      <c r="FH1195" s="71"/>
      <c r="FI1195" s="71"/>
      <c r="FJ1195" s="71"/>
      <c r="FK1195" s="71"/>
      <c r="FL1195" s="71"/>
    </row>
    <row r="1196" spans="9:168" x14ac:dyDescent="0.2">
      <c r="I1196" s="71"/>
      <c r="J1196" s="71"/>
      <c r="K1196" s="71"/>
      <c r="L1196" s="71"/>
      <c r="M1196" s="71"/>
      <c r="N1196" s="71"/>
      <c r="O1196" s="71"/>
      <c r="P1196" s="71"/>
      <c r="Q1196" s="71"/>
      <c r="R1196" s="71"/>
      <c r="S1196" s="71"/>
      <c r="T1196" s="71"/>
      <c r="U1196" s="71"/>
      <c r="V1196" s="71"/>
      <c r="W1196" s="71"/>
      <c r="X1196" s="71"/>
      <c r="Y1196" s="71"/>
      <c r="Z1196" s="71"/>
      <c r="AA1196" s="71"/>
      <c r="AB1196" s="71"/>
      <c r="AC1196" s="71"/>
      <c r="AD1196" s="71"/>
      <c r="AE1196" s="71"/>
      <c r="AF1196" s="98"/>
      <c r="AG1196" s="71"/>
      <c r="AH1196" s="71"/>
      <c r="AI1196" s="71"/>
      <c r="AJ1196" s="71"/>
      <c r="AK1196" s="71"/>
      <c r="AL1196" s="98"/>
      <c r="AM1196" s="71"/>
      <c r="AN1196" s="71"/>
      <c r="AO1196" s="71"/>
      <c r="AP1196" s="71"/>
      <c r="AQ1196" s="71"/>
      <c r="AR1196" s="71"/>
      <c r="AS1196" s="71"/>
      <c r="AT1196" s="71"/>
      <c r="AU1196" s="71"/>
      <c r="AV1196" s="71"/>
      <c r="AW1196" s="71"/>
      <c r="AX1196" s="71"/>
      <c r="AY1196" s="71"/>
      <c r="AZ1196" s="71"/>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1"/>
      <c r="DH1196" s="71"/>
      <c r="DI1196" s="71"/>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1"/>
      <c r="EI1196" s="71"/>
      <c r="EJ1196" s="71"/>
      <c r="EK1196" s="71"/>
      <c r="EL1196" s="71"/>
      <c r="EM1196" s="71"/>
      <c r="EN1196" s="71"/>
      <c r="EO1196" s="71"/>
      <c r="EP1196" s="71"/>
      <c r="EQ1196" s="71"/>
      <c r="ER1196" s="71"/>
      <c r="ES1196" s="71"/>
      <c r="ET1196" s="71"/>
      <c r="EU1196" s="71"/>
      <c r="EV1196" s="71"/>
      <c r="EW1196" s="71"/>
      <c r="EX1196" s="71"/>
      <c r="EY1196" s="71"/>
      <c r="EZ1196" s="71"/>
      <c r="FA1196" s="71"/>
      <c r="FB1196" s="71"/>
      <c r="FC1196" s="71"/>
      <c r="FD1196" s="71"/>
      <c r="FE1196" s="71"/>
      <c r="FF1196" s="71"/>
      <c r="FG1196" s="71"/>
      <c r="FH1196" s="71"/>
      <c r="FI1196" s="71"/>
      <c r="FJ1196" s="71"/>
      <c r="FK1196" s="71"/>
      <c r="FL1196" s="71"/>
    </row>
    <row r="1197" spans="9:168" x14ac:dyDescent="0.2">
      <c r="I1197" s="71"/>
      <c r="J1197" s="71"/>
      <c r="K1197" s="71"/>
      <c r="L1197" s="71"/>
      <c r="M1197" s="71"/>
      <c r="N1197" s="71"/>
      <c r="O1197" s="71"/>
      <c r="P1197" s="71"/>
      <c r="Q1197" s="71"/>
      <c r="R1197" s="71"/>
      <c r="S1197" s="71"/>
      <c r="T1197" s="71"/>
      <c r="U1197" s="71"/>
      <c r="V1197" s="71"/>
      <c r="W1197" s="71"/>
      <c r="X1197" s="71"/>
      <c r="Y1197" s="71"/>
      <c r="Z1197" s="71"/>
      <c r="AA1197" s="71"/>
      <c r="AB1197" s="71"/>
      <c r="AC1197" s="71"/>
      <c r="AD1197" s="71"/>
      <c r="AE1197" s="71"/>
      <c r="AF1197" s="98"/>
      <c r="AG1197" s="71"/>
      <c r="AH1197" s="71"/>
      <c r="AI1197" s="71"/>
      <c r="AJ1197" s="71"/>
      <c r="AK1197" s="71"/>
      <c r="AL1197" s="98"/>
      <c r="AM1197" s="71"/>
      <c r="AN1197" s="71"/>
      <c r="AO1197" s="71"/>
      <c r="AP1197" s="71"/>
      <c r="AQ1197" s="71"/>
      <c r="AR1197" s="71"/>
      <c r="AS1197" s="71"/>
      <c r="AT1197" s="71"/>
      <c r="AU1197" s="71"/>
      <c r="AV1197" s="71"/>
      <c r="AW1197" s="71"/>
      <c r="AX1197" s="71"/>
      <c r="AY1197" s="71"/>
      <c r="AZ1197" s="71"/>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1"/>
      <c r="DH1197" s="71"/>
      <c r="DI1197" s="71"/>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1"/>
      <c r="EI1197" s="71"/>
      <c r="EJ1197" s="71"/>
      <c r="EK1197" s="71"/>
      <c r="EL1197" s="71"/>
      <c r="EM1197" s="71"/>
      <c r="EN1197" s="71"/>
      <c r="EO1197" s="71"/>
      <c r="EP1197" s="71"/>
      <c r="EQ1197" s="71"/>
      <c r="ER1197" s="71"/>
      <c r="ES1197" s="71"/>
      <c r="ET1197" s="71"/>
      <c r="EU1197" s="71"/>
      <c r="EV1197" s="71"/>
      <c r="EW1197" s="71"/>
      <c r="EX1197" s="71"/>
      <c r="EY1197" s="71"/>
      <c r="EZ1197" s="71"/>
      <c r="FA1197" s="71"/>
      <c r="FB1197" s="71"/>
      <c r="FC1197" s="71"/>
      <c r="FD1197" s="71"/>
      <c r="FE1197" s="71"/>
      <c r="FF1197" s="71"/>
      <c r="FG1197" s="71"/>
      <c r="FH1197" s="71"/>
      <c r="FI1197" s="71"/>
      <c r="FJ1197" s="71"/>
      <c r="FK1197" s="71"/>
      <c r="FL1197" s="71"/>
    </row>
    <row r="1198" spans="9:168" x14ac:dyDescent="0.2">
      <c r="I1198" s="71"/>
      <c r="J1198" s="71"/>
      <c r="K1198" s="71"/>
      <c r="L1198" s="71"/>
      <c r="M1198" s="71"/>
      <c r="N1198" s="71"/>
      <c r="O1198" s="71"/>
      <c r="P1198" s="71"/>
      <c r="Q1198" s="71"/>
      <c r="R1198" s="71"/>
      <c r="S1198" s="71"/>
      <c r="T1198" s="71"/>
      <c r="U1198" s="71"/>
      <c r="V1198" s="71"/>
      <c r="W1198" s="71"/>
      <c r="X1198" s="71"/>
      <c r="Y1198" s="71"/>
      <c r="Z1198" s="71"/>
      <c r="AA1198" s="71"/>
      <c r="AB1198" s="71"/>
      <c r="AC1198" s="71"/>
      <c r="AD1198" s="71"/>
      <c r="AE1198" s="71"/>
      <c r="AF1198" s="98"/>
      <c r="AG1198" s="71"/>
      <c r="AH1198" s="71"/>
      <c r="AI1198" s="71"/>
      <c r="AJ1198" s="71"/>
      <c r="AK1198" s="71"/>
      <c r="AL1198" s="98"/>
      <c r="AM1198" s="71"/>
      <c r="AN1198" s="71"/>
      <c r="AO1198" s="71"/>
      <c r="AP1198" s="71"/>
      <c r="AQ1198" s="71"/>
      <c r="AR1198" s="71"/>
      <c r="AS1198" s="71"/>
      <c r="AT1198" s="71"/>
      <c r="AU1198" s="71"/>
      <c r="AV1198" s="71"/>
      <c r="AW1198" s="71"/>
      <c r="AX1198" s="71"/>
      <c r="AY1198" s="71"/>
      <c r="AZ1198" s="71"/>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1"/>
      <c r="DH1198" s="71"/>
      <c r="DI1198" s="71"/>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1"/>
      <c r="EI1198" s="71"/>
      <c r="EJ1198" s="71"/>
      <c r="EK1198" s="71"/>
      <c r="EL1198" s="71"/>
      <c r="EM1198" s="71"/>
      <c r="EN1198" s="71"/>
      <c r="EO1198" s="71"/>
      <c r="EP1198" s="71"/>
      <c r="EQ1198" s="71"/>
      <c r="ER1198" s="71"/>
      <c r="ES1198" s="71"/>
      <c r="ET1198" s="71"/>
      <c r="EU1198" s="71"/>
      <c r="EV1198" s="71"/>
      <c r="EW1198" s="71"/>
      <c r="EX1198" s="71"/>
      <c r="EY1198" s="71"/>
      <c r="EZ1198" s="71"/>
      <c r="FA1198" s="71"/>
      <c r="FB1198" s="71"/>
      <c r="FC1198" s="71"/>
      <c r="FD1198" s="71"/>
      <c r="FE1198" s="71"/>
      <c r="FF1198" s="71"/>
      <c r="FG1198" s="71"/>
      <c r="FH1198" s="71"/>
      <c r="FI1198" s="71"/>
      <c r="FJ1198" s="71"/>
      <c r="FK1198" s="71"/>
      <c r="FL1198" s="71"/>
    </row>
    <row r="1199" spans="9:168" x14ac:dyDescent="0.2">
      <c r="I1199" s="71"/>
      <c r="J1199" s="71"/>
      <c r="K1199" s="71"/>
      <c r="L1199" s="71"/>
      <c r="M1199" s="71"/>
      <c r="N1199" s="71"/>
      <c r="O1199" s="71"/>
      <c r="P1199" s="71"/>
      <c r="Q1199" s="71"/>
      <c r="R1199" s="71"/>
      <c r="S1199" s="71"/>
      <c r="T1199" s="71"/>
      <c r="U1199" s="71"/>
      <c r="V1199" s="71"/>
      <c r="W1199" s="71"/>
      <c r="X1199" s="71"/>
      <c r="Y1199" s="71"/>
      <c r="Z1199" s="71"/>
      <c r="AA1199" s="71"/>
      <c r="AB1199" s="71"/>
      <c r="AC1199" s="71"/>
      <c r="AD1199" s="71"/>
      <c r="AE1199" s="71"/>
      <c r="AF1199" s="98"/>
      <c r="AG1199" s="71"/>
      <c r="AH1199" s="71"/>
      <c r="AI1199" s="71"/>
      <c r="AJ1199" s="71"/>
      <c r="AK1199" s="71"/>
      <c r="AL1199" s="98"/>
      <c r="AM1199" s="71"/>
      <c r="AN1199" s="71"/>
      <c r="AO1199" s="71"/>
      <c r="AP1199" s="71"/>
      <c r="AQ1199" s="71"/>
      <c r="AR1199" s="71"/>
      <c r="AS1199" s="71"/>
      <c r="AT1199" s="71"/>
      <c r="AU1199" s="71"/>
      <c r="AV1199" s="71"/>
      <c r="AW1199" s="71"/>
      <c r="AX1199" s="71"/>
      <c r="AY1199" s="71"/>
      <c r="AZ1199" s="71"/>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1"/>
      <c r="DH1199" s="71"/>
      <c r="DI1199" s="71"/>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1"/>
      <c r="EI1199" s="71"/>
      <c r="EJ1199" s="71"/>
      <c r="EK1199" s="71"/>
      <c r="EL1199" s="71"/>
      <c r="EM1199" s="71"/>
      <c r="EN1199" s="71"/>
      <c r="EO1199" s="71"/>
      <c r="EP1199" s="71"/>
      <c r="EQ1199" s="71"/>
      <c r="ER1199" s="71"/>
      <c r="ES1199" s="71"/>
      <c r="ET1199" s="71"/>
      <c r="EU1199" s="71"/>
      <c r="EV1199" s="71"/>
      <c r="EW1199" s="71"/>
      <c r="EX1199" s="71"/>
      <c r="EY1199" s="71"/>
      <c r="EZ1199" s="71"/>
      <c r="FA1199" s="71"/>
      <c r="FB1199" s="71"/>
      <c r="FC1199" s="71"/>
      <c r="FD1199" s="71"/>
      <c r="FE1199" s="71"/>
      <c r="FF1199" s="71"/>
      <c r="FG1199" s="71"/>
      <c r="FH1199" s="71"/>
      <c r="FI1199" s="71"/>
      <c r="FJ1199" s="71"/>
      <c r="FK1199" s="71"/>
      <c r="FL1199" s="71"/>
    </row>
    <row r="1200" spans="9:168" x14ac:dyDescent="0.2">
      <c r="I1200" s="71"/>
      <c r="J1200" s="71"/>
      <c r="K1200" s="71"/>
      <c r="L1200" s="71"/>
      <c r="M1200" s="71"/>
      <c r="N1200" s="71"/>
      <c r="O1200" s="71"/>
      <c r="P1200" s="71"/>
      <c r="Q1200" s="71"/>
      <c r="R1200" s="71"/>
      <c r="S1200" s="71"/>
      <c r="T1200" s="71"/>
      <c r="U1200" s="71"/>
      <c r="V1200" s="71"/>
      <c r="W1200" s="71"/>
      <c r="X1200" s="71"/>
      <c r="Y1200" s="71"/>
      <c r="Z1200" s="71"/>
      <c r="AA1200" s="71"/>
      <c r="AB1200" s="71"/>
      <c r="AC1200" s="71"/>
      <c r="AD1200" s="71"/>
      <c r="AE1200" s="71"/>
      <c r="AF1200" s="98"/>
      <c r="AG1200" s="71"/>
      <c r="AH1200" s="71"/>
      <c r="AI1200" s="71"/>
      <c r="AJ1200" s="71"/>
      <c r="AK1200" s="71"/>
      <c r="AL1200" s="98"/>
      <c r="AM1200" s="71"/>
      <c r="AN1200" s="71"/>
      <c r="AO1200" s="71"/>
      <c r="AP1200" s="71"/>
      <c r="AQ1200" s="71"/>
      <c r="AR1200" s="71"/>
      <c r="AS1200" s="71"/>
      <c r="AT1200" s="71"/>
      <c r="AU1200" s="71"/>
      <c r="AV1200" s="71"/>
      <c r="AW1200" s="71"/>
      <c r="AX1200" s="71"/>
      <c r="AY1200" s="71"/>
      <c r="AZ1200" s="71"/>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1"/>
      <c r="DH1200" s="71"/>
      <c r="DI1200" s="71"/>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1"/>
      <c r="EI1200" s="71"/>
      <c r="EJ1200" s="71"/>
      <c r="EK1200" s="71"/>
      <c r="EL1200" s="71"/>
      <c r="EM1200" s="71"/>
      <c r="EN1200" s="71"/>
      <c r="EO1200" s="71"/>
      <c r="EP1200" s="71"/>
      <c r="EQ1200" s="71"/>
      <c r="ER1200" s="71"/>
      <c r="ES1200" s="71"/>
      <c r="ET1200" s="71"/>
      <c r="EU1200" s="71"/>
      <c r="EV1200" s="71"/>
      <c r="EW1200" s="71"/>
      <c r="EX1200" s="71"/>
      <c r="EY1200" s="71"/>
      <c r="EZ1200" s="71"/>
      <c r="FA1200" s="71"/>
      <c r="FB1200" s="71"/>
      <c r="FC1200" s="71"/>
      <c r="FD1200" s="71"/>
      <c r="FE1200" s="71"/>
      <c r="FF1200" s="71"/>
      <c r="FG1200" s="71"/>
      <c r="FH1200" s="71"/>
      <c r="FI1200" s="71"/>
      <c r="FJ1200" s="71"/>
      <c r="FK1200" s="71"/>
      <c r="FL1200" s="71"/>
    </row>
    <row r="1201" spans="9:168" x14ac:dyDescent="0.2">
      <c r="I1201" s="71"/>
      <c r="J1201" s="71"/>
      <c r="K1201" s="71"/>
      <c r="L1201" s="71"/>
      <c r="M1201" s="71"/>
      <c r="N1201" s="71"/>
      <c r="O1201" s="71"/>
      <c r="P1201" s="71"/>
      <c r="Q1201" s="71"/>
      <c r="R1201" s="71"/>
      <c r="S1201" s="71"/>
      <c r="T1201" s="71"/>
      <c r="U1201" s="71"/>
      <c r="V1201" s="71"/>
      <c r="W1201" s="71"/>
      <c r="X1201" s="71"/>
      <c r="Y1201" s="71"/>
      <c r="Z1201" s="71"/>
      <c r="AA1201" s="71"/>
      <c r="AB1201" s="71"/>
      <c r="AC1201" s="71"/>
      <c r="AD1201" s="71"/>
      <c r="AE1201" s="71"/>
      <c r="AF1201" s="98"/>
      <c r="AG1201" s="71"/>
      <c r="AH1201" s="71"/>
      <c r="AI1201" s="71"/>
      <c r="AJ1201" s="71"/>
      <c r="AK1201" s="71"/>
      <c r="AL1201" s="98"/>
      <c r="AM1201" s="71"/>
      <c r="AN1201" s="71"/>
      <c r="AO1201" s="71"/>
      <c r="AP1201" s="71"/>
      <c r="AQ1201" s="71"/>
      <c r="AR1201" s="71"/>
      <c r="AS1201" s="71"/>
      <c r="AT1201" s="71"/>
      <c r="AU1201" s="71"/>
      <c r="AV1201" s="71"/>
      <c r="AW1201" s="71"/>
      <c r="AX1201" s="71"/>
      <c r="AY1201" s="71"/>
      <c r="AZ1201" s="71"/>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1"/>
      <c r="DH1201" s="71"/>
      <c r="DI1201" s="71"/>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1"/>
      <c r="EI1201" s="71"/>
      <c r="EJ1201" s="71"/>
      <c r="EK1201" s="71"/>
      <c r="EL1201" s="71"/>
      <c r="EM1201" s="71"/>
      <c r="EN1201" s="71"/>
      <c r="EO1201" s="71"/>
      <c r="EP1201" s="71"/>
      <c r="EQ1201" s="71"/>
      <c r="ER1201" s="71"/>
      <c r="ES1201" s="71"/>
      <c r="ET1201" s="71"/>
      <c r="EU1201" s="71"/>
      <c r="EV1201" s="71"/>
      <c r="EW1201" s="71"/>
      <c r="EX1201" s="71"/>
      <c r="EY1201" s="71"/>
      <c r="EZ1201" s="71"/>
      <c r="FA1201" s="71"/>
      <c r="FB1201" s="71"/>
      <c r="FC1201" s="71"/>
      <c r="FD1201" s="71"/>
      <c r="FE1201" s="71"/>
      <c r="FF1201" s="71"/>
      <c r="FG1201" s="71"/>
      <c r="FH1201" s="71"/>
      <c r="FI1201" s="71"/>
      <c r="FJ1201" s="71"/>
      <c r="FK1201" s="71"/>
      <c r="FL1201" s="71"/>
    </row>
    <row r="1202" spans="9:168" x14ac:dyDescent="0.2">
      <c r="I1202" s="71"/>
      <c r="J1202" s="71"/>
      <c r="K1202" s="71"/>
      <c r="L1202" s="71"/>
      <c r="M1202" s="71"/>
      <c r="N1202" s="71"/>
      <c r="O1202" s="71"/>
      <c r="P1202" s="71"/>
      <c r="Q1202" s="71"/>
      <c r="R1202" s="71"/>
      <c r="S1202" s="71"/>
      <c r="T1202" s="71"/>
      <c r="U1202" s="71"/>
      <c r="V1202" s="71"/>
      <c r="W1202" s="71"/>
      <c r="X1202" s="71"/>
      <c r="Y1202" s="71"/>
      <c r="Z1202" s="71"/>
      <c r="AA1202" s="71"/>
      <c r="AB1202" s="71"/>
      <c r="AC1202" s="71"/>
      <c r="AD1202" s="71"/>
      <c r="AE1202" s="71"/>
      <c r="AF1202" s="98"/>
      <c r="AG1202" s="71"/>
      <c r="AH1202" s="71"/>
      <c r="AI1202" s="71"/>
      <c r="AJ1202" s="71"/>
      <c r="AK1202" s="71"/>
      <c r="AL1202" s="98"/>
      <c r="AM1202" s="71"/>
      <c r="AN1202" s="71"/>
      <c r="AO1202" s="71"/>
      <c r="AP1202" s="71"/>
      <c r="AQ1202" s="71"/>
      <c r="AR1202" s="71"/>
      <c r="AS1202" s="71"/>
      <c r="AT1202" s="71"/>
      <c r="AU1202" s="71"/>
      <c r="AV1202" s="71"/>
      <c r="AW1202" s="71"/>
      <c r="AX1202" s="71"/>
      <c r="AY1202" s="71"/>
      <c r="AZ1202" s="71"/>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1"/>
      <c r="DH1202" s="71"/>
      <c r="DI1202" s="71"/>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1"/>
      <c r="EI1202" s="71"/>
      <c r="EJ1202" s="71"/>
      <c r="EK1202" s="71"/>
      <c r="EL1202" s="71"/>
      <c r="EM1202" s="71"/>
      <c r="EN1202" s="71"/>
      <c r="EO1202" s="71"/>
      <c r="EP1202" s="71"/>
      <c r="EQ1202" s="71"/>
      <c r="ER1202" s="71"/>
      <c r="ES1202" s="71"/>
      <c r="ET1202" s="71"/>
      <c r="EU1202" s="71"/>
      <c r="EV1202" s="71"/>
      <c r="EW1202" s="71"/>
      <c r="EX1202" s="71"/>
      <c r="EY1202" s="71"/>
      <c r="EZ1202" s="71"/>
      <c r="FA1202" s="71"/>
      <c r="FB1202" s="71"/>
      <c r="FC1202" s="71"/>
      <c r="FD1202" s="71"/>
      <c r="FE1202" s="71"/>
      <c r="FF1202" s="71"/>
      <c r="FG1202" s="71"/>
      <c r="FH1202" s="71"/>
      <c r="FI1202" s="71"/>
      <c r="FJ1202" s="71"/>
      <c r="FK1202" s="71"/>
      <c r="FL1202" s="71"/>
    </row>
    <row r="1203" spans="9:168" x14ac:dyDescent="0.2">
      <c r="I1203" s="71"/>
      <c r="J1203" s="71"/>
      <c r="K1203" s="71"/>
      <c r="L1203" s="71"/>
      <c r="M1203" s="71"/>
      <c r="N1203" s="71"/>
      <c r="O1203" s="71"/>
      <c r="P1203" s="71"/>
      <c r="Q1203" s="71"/>
      <c r="R1203" s="71"/>
      <c r="S1203" s="71"/>
      <c r="T1203" s="71"/>
      <c r="U1203" s="71"/>
      <c r="V1203" s="71"/>
      <c r="W1203" s="71"/>
      <c r="X1203" s="71"/>
      <c r="Y1203" s="71"/>
      <c r="Z1203" s="71"/>
      <c r="AA1203" s="71"/>
      <c r="AB1203" s="71"/>
      <c r="AC1203" s="71"/>
      <c r="AD1203" s="71"/>
      <c r="AE1203" s="71"/>
      <c r="AF1203" s="98"/>
      <c r="AG1203" s="71"/>
      <c r="AH1203" s="71"/>
      <c r="AI1203" s="71"/>
      <c r="AJ1203" s="71"/>
      <c r="AK1203" s="71"/>
      <c r="AL1203" s="98"/>
      <c r="AM1203" s="71"/>
      <c r="AN1203" s="71"/>
      <c r="AO1203" s="71"/>
      <c r="AP1203" s="71"/>
      <c r="AQ1203" s="71"/>
      <c r="AR1203" s="71"/>
      <c r="AS1203" s="71"/>
      <c r="AT1203" s="71"/>
      <c r="AU1203" s="71"/>
      <c r="AV1203" s="71"/>
      <c r="AW1203" s="71"/>
      <c r="AX1203" s="71"/>
      <c r="AY1203" s="71"/>
      <c r="AZ1203" s="71"/>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1"/>
      <c r="DH1203" s="71"/>
      <c r="DI1203" s="71"/>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1"/>
      <c r="EI1203" s="71"/>
      <c r="EJ1203" s="71"/>
      <c r="EK1203" s="71"/>
      <c r="EL1203" s="71"/>
      <c r="EM1203" s="71"/>
      <c r="EN1203" s="71"/>
      <c r="EO1203" s="71"/>
      <c r="EP1203" s="71"/>
      <c r="EQ1203" s="71"/>
      <c r="ER1203" s="71"/>
      <c r="ES1203" s="71"/>
      <c r="ET1203" s="71"/>
      <c r="EU1203" s="71"/>
      <c r="EV1203" s="71"/>
      <c r="EW1203" s="71"/>
      <c r="EX1203" s="71"/>
      <c r="EY1203" s="71"/>
      <c r="EZ1203" s="71"/>
      <c r="FA1203" s="71"/>
      <c r="FB1203" s="71"/>
      <c r="FC1203" s="71"/>
      <c r="FD1203" s="71"/>
      <c r="FE1203" s="71"/>
      <c r="FF1203" s="71"/>
      <c r="FG1203" s="71"/>
      <c r="FH1203" s="71"/>
      <c r="FI1203" s="71"/>
      <c r="FJ1203" s="71"/>
      <c r="FK1203" s="71"/>
      <c r="FL1203" s="71"/>
    </row>
    <row r="1204" spans="9:168" x14ac:dyDescent="0.2">
      <c r="I1204" s="71"/>
      <c r="J1204" s="71"/>
      <c r="K1204" s="71"/>
      <c r="L1204" s="71"/>
      <c r="M1204" s="71"/>
      <c r="N1204" s="71"/>
      <c r="O1204" s="71"/>
      <c r="P1204" s="71"/>
      <c r="Q1204" s="71"/>
      <c r="R1204" s="71"/>
      <c r="S1204" s="71"/>
      <c r="T1204" s="71"/>
      <c r="U1204" s="71"/>
      <c r="V1204" s="71"/>
      <c r="W1204" s="71"/>
      <c r="X1204" s="71"/>
      <c r="Y1204" s="71"/>
      <c r="Z1204" s="71"/>
      <c r="AA1204" s="71"/>
      <c r="AB1204" s="71"/>
      <c r="AC1204" s="71"/>
      <c r="AD1204" s="71"/>
      <c r="AE1204" s="71"/>
      <c r="AF1204" s="98"/>
      <c r="AG1204" s="71"/>
      <c r="AH1204" s="71"/>
      <c r="AI1204" s="71"/>
      <c r="AJ1204" s="71"/>
      <c r="AK1204" s="71"/>
      <c r="AL1204" s="98"/>
      <c r="AM1204" s="71"/>
      <c r="AN1204" s="71"/>
      <c r="AO1204" s="71"/>
      <c r="AP1204" s="71"/>
      <c r="AQ1204" s="71"/>
      <c r="AR1204" s="71"/>
      <c r="AS1204" s="71"/>
      <c r="AT1204" s="71"/>
      <c r="AU1204" s="71"/>
      <c r="AV1204" s="71"/>
      <c r="AW1204" s="71"/>
      <c r="AX1204" s="71"/>
      <c r="AY1204" s="71"/>
      <c r="AZ1204" s="71"/>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1"/>
      <c r="DH1204" s="71"/>
      <c r="DI1204" s="71"/>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1"/>
      <c r="EI1204" s="71"/>
      <c r="EJ1204" s="71"/>
      <c r="EK1204" s="71"/>
      <c r="EL1204" s="71"/>
      <c r="EM1204" s="71"/>
      <c r="EN1204" s="71"/>
      <c r="EO1204" s="71"/>
      <c r="EP1204" s="71"/>
      <c r="EQ1204" s="71"/>
      <c r="ER1204" s="71"/>
      <c r="ES1204" s="71"/>
      <c r="ET1204" s="71"/>
      <c r="EU1204" s="71"/>
      <c r="EV1204" s="71"/>
      <c r="EW1204" s="71"/>
      <c r="EX1204" s="71"/>
      <c r="EY1204" s="71"/>
      <c r="EZ1204" s="71"/>
      <c r="FA1204" s="71"/>
      <c r="FB1204" s="71"/>
      <c r="FC1204" s="71"/>
      <c r="FD1204" s="71"/>
      <c r="FE1204" s="71"/>
      <c r="FF1204" s="71"/>
      <c r="FG1204" s="71"/>
      <c r="FH1204" s="71"/>
      <c r="FI1204" s="71"/>
      <c r="FJ1204" s="71"/>
      <c r="FK1204" s="71"/>
      <c r="FL1204" s="71"/>
    </row>
    <row r="1205" spans="9:168" x14ac:dyDescent="0.2">
      <c r="I1205" s="71"/>
      <c r="J1205" s="71"/>
      <c r="K1205" s="71"/>
      <c r="L1205" s="71"/>
      <c r="M1205" s="71"/>
      <c r="N1205" s="71"/>
      <c r="O1205" s="71"/>
      <c r="P1205" s="71"/>
      <c r="Q1205" s="71"/>
      <c r="R1205" s="71"/>
      <c r="S1205" s="71"/>
      <c r="T1205" s="71"/>
      <c r="U1205" s="71"/>
      <c r="V1205" s="71"/>
      <c r="W1205" s="71"/>
      <c r="X1205" s="71"/>
      <c r="Y1205" s="71"/>
      <c r="Z1205" s="71"/>
      <c r="AA1205" s="71"/>
      <c r="AB1205" s="71"/>
      <c r="AC1205" s="71"/>
      <c r="AD1205" s="71"/>
      <c r="AE1205" s="71"/>
      <c r="AF1205" s="98"/>
      <c r="AG1205" s="71"/>
      <c r="AH1205" s="71"/>
      <c r="AI1205" s="71"/>
      <c r="AJ1205" s="71"/>
      <c r="AK1205" s="71"/>
      <c r="AL1205" s="98"/>
      <c r="AM1205" s="71"/>
      <c r="AN1205" s="71"/>
      <c r="AO1205" s="71"/>
      <c r="AP1205" s="71"/>
      <c r="AQ1205" s="71"/>
      <c r="AR1205" s="71"/>
      <c r="AS1205" s="71"/>
      <c r="AT1205" s="71"/>
      <c r="AU1205" s="71"/>
      <c r="AV1205" s="71"/>
      <c r="AW1205" s="71"/>
      <c r="AX1205" s="71"/>
      <c r="AY1205" s="71"/>
      <c r="AZ1205" s="71"/>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1"/>
      <c r="DH1205" s="71"/>
      <c r="DI1205" s="71"/>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1"/>
      <c r="EI1205" s="71"/>
      <c r="EJ1205" s="71"/>
      <c r="EK1205" s="71"/>
      <c r="EL1205" s="71"/>
      <c r="EM1205" s="71"/>
      <c r="EN1205" s="71"/>
      <c r="EO1205" s="71"/>
      <c r="EP1205" s="71"/>
      <c r="EQ1205" s="71"/>
      <c r="ER1205" s="71"/>
      <c r="ES1205" s="71"/>
      <c r="ET1205" s="71"/>
      <c r="EU1205" s="71"/>
      <c r="EV1205" s="71"/>
      <c r="EW1205" s="71"/>
      <c r="EX1205" s="71"/>
      <c r="EY1205" s="71"/>
      <c r="EZ1205" s="71"/>
      <c r="FA1205" s="71"/>
      <c r="FB1205" s="71"/>
      <c r="FC1205" s="71"/>
      <c r="FD1205" s="71"/>
      <c r="FE1205" s="71"/>
      <c r="FF1205" s="71"/>
      <c r="FG1205" s="71"/>
      <c r="FH1205" s="71"/>
      <c r="FI1205" s="71"/>
      <c r="FJ1205" s="71"/>
      <c r="FK1205" s="71"/>
      <c r="FL1205" s="71"/>
    </row>
    <row r="1206" spans="9:168" x14ac:dyDescent="0.2">
      <c r="I1206" s="71"/>
      <c r="J1206" s="71"/>
      <c r="K1206" s="71"/>
      <c r="L1206" s="71"/>
      <c r="M1206" s="71"/>
      <c r="N1206" s="71"/>
      <c r="O1206" s="71"/>
      <c r="P1206" s="71"/>
      <c r="Q1206" s="71"/>
      <c r="R1206" s="71"/>
      <c r="S1206" s="71"/>
      <c r="T1206" s="71"/>
      <c r="U1206" s="71"/>
      <c r="V1206" s="71"/>
      <c r="W1206" s="71"/>
      <c r="X1206" s="71"/>
      <c r="Y1206" s="71"/>
      <c r="Z1206" s="71"/>
      <c r="AA1206" s="71"/>
      <c r="AB1206" s="71"/>
      <c r="AC1206" s="71"/>
      <c r="AD1206" s="71"/>
      <c r="AE1206" s="71"/>
      <c r="AF1206" s="98"/>
      <c r="AG1206" s="71"/>
      <c r="AH1206" s="71"/>
      <c r="AI1206" s="71"/>
      <c r="AJ1206" s="71"/>
      <c r="AK1206" s="71"/>
      <c r="AL1206" s="98"/>
      <c r="AM1206" s="71"/>
      <c r="AN1206" s="71"/>
      <c r="AO1206" s="71"/>
      <c r="AP1206" s="71"/>
      <c r="AQ1206" s="71"/>
      <c r="AR1206" s="71"/>
      <c r="AS1206" s="71"/>
      <c r="AT1206" s="71"/>
      <c r="AU1206" s="71"/>
      <c r="AV1206" s="71"/>
      <c r="AW1206" s="71"/>
      <c r="AX1206" s="71"/>
      <c r="AY1206" s="71"/>
      <c r="AZ1206" s="71"/>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1"/>
      <c r="DH1206" s="71"/>
      <c r="DI1206" s="71"/>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1"/>
      <c r="EI1206" s="71"/>
      <c r="EJ1206" s="71"/>
      <c r="EK1206" s="71"/>
      <c r="EL1206" s="71"/>
      <c r="EM1206" s="71"/>
      <c r="EN1206" s="71"/>
      <c r="EO1206" s="71"/>
      <c r="EP1206" s="71"/>
      <c r="EQ1206" s="71"/>
      <c r="ER1206" s="71"/>
      <c r="ES1206" s="71"/>
      <c r="ET1206" s="71"/>
      <c r="EU1206" s="71"/>
      <c r="EV1206" s="71"/>
      <c r="EW1206" s="71"/>
      <c r="EX1206" s="71"/>
      <c r="EY1206" s="71"/>
      <c r="EZ1206" s="71"/>
      <c r="FA1206" s="71"/>
      <c r="FB1206" s="71"/>
      <c r="FC1206" s="71"/>
      <c r="FD1206" s="71"/>
      <c r="FE1206" s="71"/>
      <c r="FF1206" s="71"/>
      <c r="FG1206" s="71"/>
      <c r="FH1206" s="71"/>
      <c r="FI1206" s="71"/>
      <c r="FJ1206" s="71"/>
      <c r="FK1206" s="71"/>
      <c r="FL1206" s="71"/>
    </row>
    <row r="1207" spans="9:168" x14ac:dyDescent="0.2">
      <c r="I1207" s="71"/>
      <c r="J1207" s="71"/>
      <c r="K1207" s="71"/>
      <c r="L1207" s="71"/>
      <c r="M1207" s="71"/>
      <c r="N1207" s="71"/>
      <c r="O1207" s="71"/>
      <c r="P1207" s="71"/>
      <c r="Q1207" s="71"/>
      <c r="R1207" s="71"/>
      <c r="S1207" s="71"/>
      <c r="T1207" s="71"/>
      <c r="U1207" s="71"/>
      <c r="V1207" s="71"/>
      <c r="W1207" s="71"/>
      <c r="X1207" s="71"/>
      <c r="Y1207" s="71"/>
      <c r="Z1207" s="71"/>
      <c r="AA1207" s="71"/>
      <c r="AB1207" s="71"/>
      <c r="AC1207" s="71"/>
      <c r="AD1207" s="71"/>
      <c r="AE1207" s="71"/>
      <c r="AF1207" s="98"/>
      <c r="AG1207" s="71"/>
      <c r="AH1207" s="71"/>
      <c r="AI1207" s="71"/>
      <c r="AJ1207" s="71"/>
      <c r="AK1207" s="71"/>
      <c r="AL1207" s="98"/>
      <c r="AM1207" s="71"/>
      <c r="AN1207" s="71"/>
      <c r="AO1207" s="71"/>
      <c r="AP1207" s="71"/>
      <c r="AQ1207" s="71"/>
      <c r="AR1207" s="71"/>
      <c r="AS1207" s="71"/>
      <c r="AT1207" s="71"/>
      <c r="AU1207" s="71"/>
      <c r="AV1207" s="71"/>
      <c r="AW1207" s="71"/>
      <c r="AX1207" s="71"/>
      <c r="AY1207" s="71"/>
      <c r="AZ1207" s="71"/>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1"/>
      <c r="DH1207" s="71"/>
      <c r="DI1207" s="71"/>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1"/>
      <c r="EI1207" s="71"/>
      <c r="EJ1207" s="71"/>
      <c r="EK1207" s="71"/>
      <c r="EL1207" s="71"/>
      <c r="EM1207" s="71"/>
      <c r="EN1207" s="71"/>
      <c r="EO1207" s="71"/>
      <c r="EP1207" s="71"/>
      <c r="EQ1207" s="71"/>
      <c r="ER1207" s="71"/>
      <c r="ES1207" s="71"/>
      <c r="ET1207" s="71"/>
      <c r="EU1207" s="71"/>
      <c r="EV1207" s="71"/>
      <c r="EW1207" s="71"/>
      <c r="EX1207" s="71"/>
      <c r="EY1207" s="71"/>
      <c r="EZ1207" s="71"/>
      <c r="FA1207" s="71"/>
      <c r="FB1207" s="71"/>
      <c r="FC1207" s="71"/>
      <c r="FD1207" s="71"/>
      <c r="FE1207" s="71"/>
      <c r="FF1207" s="71"/>
      <c r="FG1207" s="71"/>
      <c r="FH1207" s="71"/>
      <c r="FI1207" s="71"/>
      <c r="FJ1207" s="71"/>
      <c r="FK1207" s="71"/>
      <c r="FL1207" s="71"/>
    </row>
    <row r="1208" spans="9:168" x14ac:dyDescent="0.2">
      <c r="I1208" s="71"/>
      <c r="J1208" s="71"/>
      <c r="K1208" s="71"/>
      <c r="L1208" s="71"/>
      <c r="M1208" s="71"/>
      <c r="N1208" s="71"/>
      <c r="O1208" s="71"/>
      <c r="P1208" s="71"/>
      <c r="Q1208" s="71"/>
      <c r="R1208" s="71"/>
      <c r="S1208" s="71"/>
      <c r="T1208" s="71"/>
      <c r="U1208" s="71"/>
      <c r="V1208" s="71"/>
      <c r="W1208" s="71"/>
      <c r="X1208" s="71"/>
      <c r="Y1208" s="71"/>
      <c r="Z1208" s="71"/>
      <c r="AA1208" s="71"/>
      <c r="AB1208" s="71"/>
      <c r="AC1208" s="71"/>
      <c r="AD1208" s="71"/>
      <c r="AE1208" s="71"/>
      <c r="AF1208" s="98"/>
      <c r="AG1208" s="71"/>
      <c r="AH1208" s="71"/>
      <c r="AI1208" s="71"/>
      <c r="AJ1208" s="71"/>
      <c r="AK1208" s="71"/>
      <c r="AL1208" s="98"/>
      <c r="AM1208" s="71"/>
      <c r="AN1208" s="71"/>
      <c r="AO1208" s="71"/>
      <c r="AP1208" s="71"/>
      <c r="AQ1208" s="71"/>
      <c r="AR1208" s="71"/>
      <c r="AS1208" s="71"/>
      <c r="AT1208" s="71"/>
      <c r="AU1208" s="71"/>
      <c r="AV1208" s="71"/>
      <c r="AW1208" s="71"/>
      <c r="AX1208" s="71"/>
      <c r="AY1208" s="71"/>
      <c r="AZ1208" s="71"/>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1"/>
      <c r="DH1208" s="71"/>
      <c r="DI1208" s="71"/>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1"/>
      <c r="EI1208" s="71"/>
      <c r="EJ1208" s="71"/>
      <c r="EK1208" s="71"/>
      <c r="EL1208" s="71"/>
      <c r="EM1208" s="71"/>
      <c r="EN1208" s="71"/>
      <c r="EO1208" s="71"/>
      <c r="EP1208" s="71"/>
      <c r="EQ1208" s="71"/>
      <c r="ER1208" s="71"/>
      <c r="ES1208" s="71"/>
      <c r="ET1208" s="71"/>
      <c r="EU1208" s="71"/>
      <c r="EV1208" s="71"/>
      <c r="EW1208" s="71"/>
      <c r="EX1208" s="71"/>
      <c r="EY1208" s="71"/>
      <c r="EZ1208" s="71"/>
      <c r="FA1208" s="71"/>
      <c r="FB1208" s="71"/>
      <c r="FC1208" s="71"/>
      <c r="FD1208" s="71"/>
      <c r="FE1208" s="71"/>
      <c r="FF1208" s="71"/>
      <c r="FG1208" s="71"/>
      <c r="FH1208" s="71"/>
      <c r="FI1208" s="71"/>
      <c r="FJ1208" s="71"/>
      <c r="FK1208" s="71"/>
      <c r="FL1208" s="71"/>
    </row>
    <row r="1209" spans="9:168" x14ac:dyDescent="0.2">
      <c r="I1209" s="71"/>
      <c r="J1209" s="71"/>
      <c r="K1209" s="71"/>
      <c r="L1209" s="71"/>
      <c r="M1209" s="71"/>
      <c r="N1209" s="71"/>
      <c r="O1209" s="71"/>
      <c r="P1209" s="71"/>
      <c r="Q1209" s="71"/>
      <c r="R1209" s="71"/>
      <c r="S1209" s="71"/>
      <c r="T1209" s="71"/>
      <c r="U1209" s="71"/>
      <c r="V1209" s="71"/>
      <c r="W1209" s="71"/>
      <c r="X1209" s="71"/>
      <c r="Y1209" s="71"/>
      <c r="Z1209" s="71"/>
      <c r="AA1209" s="71"/>
      <c r="AB1209" s="71"/>
      <c r="AC1209" s="71"/>
      <c r="AD1209" s="71"/>
      <c r="AE1209" s="71"/>
      <c r="AF1209" s="98"/>
      <c r="AG1209" s="71"/>
      <c r="AH1209" s="71"/>
      <c r="AI1209" s="71"/>
      <c r="AJ1209" s="71"/>
      <c r="AK1209" s="71"/>
      <c r="AL1209" s="98"/>
      <c r="AM1209" s="71"/>
      <c r="AN1209" s="71"/>
      <c r="AO1209" s="71"/>
      <c r="AP1209" s="71"/>
      <c r="AQ1209" s="71"/>
      <c r="AR1209" s="71"/>
      <c r="AS1209" s="71"/>
      <c r="AT1209" s="71"/>
      <c r="AU1209" s="71"/>
      <c r="AV1209" s="71"/>
      <c r="AW1209" s="71"/>
      <c r="AX1209" s="71"/>
      <c r="AY1209" s="71"/>
      <c r="AZ1209" s="71"/>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1"/>
      <c r="DH1209" s="71"/>
      <c r="DI1209" s="71"/>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1"/>
      <c r="EI1209" s="71"/>
      <c r="EJ1209" s="71"/>
      <c r="EK1209" s="71"/>
      <c r="EL1209" s="71"/>
      <c r="EM1209" s="71"/>
      <c r="EN1209" s="71"/>
      <c r="EO1209" s="71"/>
      <c r="EP1209" s="71"/>
      <c r="EQ1209" s="71"/>
      <c r="ER1209" s="71"/>
      <c r="ES1209" s="71"/>
      <c r="ET1209" s="71"/>
      <c r="EU1209" s="71"/>
      <c r="EV1209" s="71"/>
      <c r="EW1209" s="71"/>
      <c r="EX1209" s="71"/>
      <c r="EY1209" s="71"/>
      <c r="EZ1209" s="71"/>
      <c r="FA1209" s="71"/>
      <c r="FB1209" s="71"/>
      <c r="FC1209" s="71"/>
      <c r="FD1209" s="71"/>
      <c r="FE1209" s="71"/>
      <c r="FF1209" s="71"/>
      <c r="FG1209" s="71"/>
      <c r="FH1209" s="71"/>
      <c r="FI1209" s="71"/>
      <c r="FJ1209" s="71"/>
      <c r="FK1209" s="71"/>
      <c r="FL1209" s="71"/>
    </row>
    <row r="1210" spans="9:168" x14ac:dyDescent="0.2">
      <c r="I1210" s="71"/>
      <c r="J1210" s="71"/>
      <c r="K1210" s="71"/>
      <c r="L1210" s="71"/>
      <c r="M1210" s="71"/>
      <c r="N1210" s="71"/>
      <c r="O1210" s="71"/>
      <c r="P1210" s="71"/>
      <c r="Q1210" s="71"/>
      <c r="R1210" s="71"/>
      <c r="S1210" s="71"/>
      <c r="T1210" s="71"/>
      <c r="U1210" s="71"/>
      <c r="V1210" s="71"/>
      <c r="W1210" s="71"/>
      <c r="X1210" s="71"/>
      <c r="Y1210" s="71"/>
      <c r="Z1210" s="71"/>
      <c r="AA1210" s="71"/>
      <c r="AB1210" s="71"/>
      <c r="AC1210" s="71"/>
      <c r="AD1210" s="71"/>
      <c r="AE1210" s="71"/>
      <c r="AF1210" s="98"/>
      <c r="AG1210" s="71"/>
      <c r="AH1210" s="71"/>
      <c r="AI1210" s="71"/>
      <c r="AJ1210" s="71"/>
      <c r="AK1210" s="71"/>
      <c r="AL1210" s="98"/>
      <c r="AM1210" s="71"/>
      <c r="AN1210" s="71"/>
      <c r="AO1210" s="71"/>
      <c r="AP1210" s="71"/>
      <c r="AQ1210" s="71"/>
      <c r="AR1210" s="71"/>
      <c r="AS1210" s="71"/>
      <c r="AT1210" s="71"/>
      <c r="AU1210" s="71"/>
      <c r="AV1210" s="71"/>
      <c r="AW1210" s="71"/>
      <c r="AX1210" s="71"/>
      <c r="AY1210" s="71"/>
      <c r="AZ1210" s="71"/>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1"/>
      <c r="DH1210" s="71"/>
      <c r="DI1210" s="71"/>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1"/>
      <c r="EI1210" s="71"/>
      <c r="EJ1210" s="71"/>
      <c r="EK1210" s="71"/>
      <c r="EL1210" s="71"/>
      <c r="EM1210" s="71"/>
      <c r="EN1210" s="71"/>
      <c r="EO1210" s="71"/>
      <c r="EP1210" s="71"/>
      <c r="EQ1210" s="71"/>
      <c r="ER1210" s="71"/>
      <c r="ES1210" s="71"/>
      <c r="ET1210" s="71"/>
      <c r="EU1210" s="71"/>
      <c r="EV1210" s="71"/>
      <c r="EW1210" s="71"/>
      <c r="EX1210" s="71"/>
      <c r="EY1210" s="71"/>
      <c r="EZ1210" s="71"/>
      <c r="FA1210" s="71"/>
      <c r="FB1210" s="71"/>
      <c r="FC1210" s="71"/>
      <c r="FD1210" s="71"/>
      <c r="FE1210" s="71"/>
      <c r="FF1210" s="71"/>
      <c r="FG1210" s="71"/>
      <c r="FH1210" s="71"/>
      <c r="FI1210" s="71"/>
      <c r="FJ1210" s="71"/>
      <c r="FK1210" s="71"/>
      <c r="FL1210" s="71"/>
    </row>
    <row r="1211" spans="9:168" x14ac:dyDescent="0.2">
      <c r="I1211" s="71"/>
      <c r="J1211" s="71"/>
      <c r="K1211" s="71"/>
      <c r="L1211" s="71"/>
      <c r="M1211" s="71"/>
      <c r="N1211" s="71"/>
      <c r="O1211" s="71"/>
      <c r="P1211" s="71"/>
      <c r="Q1211" s="71"/>
      <c r="R1211" s="71"/>
      <c r="S1211" s="71"/>
      <c r="T1211" s="71"/>
      <c r="U1211" s="71"/>
      <c r="V1211" s="71"/>
      <c r="W1211" s="71"/>
      <c r="X1211" s="71"/>
      <c r="Y1211" s="71"/>
      <c r="Z1211" s="71"/>
      <c r="AA1211" s="71"/>
      <c r="AB1211" s="71"/>
      <c r="AC1211" s="71"/>
      <c r="AD1211" s="71"/>
      <c r="AE1211" s="71"/>
      <c r="AF1211" s="98"/>
      <c r="AG1211" s="71"/>
      <c r="AH1211" s="71"/>
      <c r="AI1211" s="71"/>
      <c r="AJ1211" s="71"/>
      <c r="AK1211" s="71"/>
      <c r="AL1211" s="98"/>
      <c r="AM1211" s="71"/>
      <c r="AN1211" s="71"/>
      <c r="AO1211" s="71"/>
      <c r="AP1211" s="71"/>
      <c r="AQ1211" s="71"/>
      <c r="AR1211" s="71"/>
      <c r="AS1211" s="71"/>
      <c r="AT1211" s="71"/>
      <c r="AU1211" s="71"/>
      <c r="AV1211" s="71"/>
      <c r="AW1211" s="71"/>
      <c r="AX1211" s="71"/>
      <c r="AY1211" s="71"/>
      <c r="AZ1211" s="71"/>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1"/>
      <c r="DH1211" s="71"/>
      <c r="DI1211" s="71"/>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1"/>
      <c r="EI1211" s="71"/>
      <c r="EJ1211" s="71"/>
      <c r="EK1211" s="71"/>
      <c r="EL1211" s="71"/>
      <c r="EM1211" s="71"/>
      <c r="EN1211" s="71"/>
      <c r="EO1211" s="71"/>
      <c r="EP1211" s="71"/>
      <c r="EQ1211" s="71"/>
      <c r="ER1211" s="71"/>
      <c r="ES1211" s="71"/>
      <c r="ET1211" s="71"/>
      <c r="EU1211" s="71"/>
      <c r="EV1211" s="71"/>
      <c r="EW1211" s="71"/>
      <c r="EX1211" s="71"/>
      <c r="EY1211" s="71"/>
      <c r="EZ1211" s="71"/>
      <c r="FA1211" s="71"/>
      <c r="FB1211" s="71"/>
      <c r="FC1211" s="71"/>
      <c r="FD1211" s="71"/>
      <c r="FE1211" s="71"/>
      <c r="FF1211" s="71"/>
      <c r="FG1211" s="71"/>
      <c r="FH1211" s="71"/>
      <c r="FI1211" s="71"/>
      <c r="FJ1211" s="71"/>
      <c r="FK1211" s="71"/>
      <c r="FL1211" s="71"/>
    </row>
    <row r="1212" spans="9:168" x14ac:dyDescent="0.2">
      <c r="I1212" s="71"/>
      <c r="J1212" s="71"/>
      <c r="K1212" s="71"/>
      <c r="L1212" s="71"/>
      <c r="M1212" s="71"/>
      <c r="N1212" s="71"/>
      <c r="O1212" s="71"/>
      <c r="P1212" s="71"/>
      <c r="Q1212" s="71"/>
      <c r="R1212" s="71"/>
      <c r="S1212" s="71"/>
      <c r="T1212" s="71"/>
      <c r="U1212" s="71"/>
      <c r="V1212" s="71"/>
      <c r="W1212" s="71"/>
      <c r="X1212" s="71"/>
      <c r="Y1212" s="71"/>
      <c r="Z1212" s="71"/>
      <c r="AA1212" s="71"/>
      <c r="AB1212" s="71"/>
      <c r="AC1212" s="71"/>
      <c r="AD1212" s="71"/>
      <c r="AE1212" s="71"/>
      <c r="AF1212" s="98"/>
      <c r="AG1212" s="71"/>
      <c r="AH1212" s="71"/>
      <c r="AI1212" s="71"/>
      <c r="AJ1212" s="71"/>
      <c r="AK1212" s="71"/>
      <c r="AL1212" s="98"/>
      <c r="AM1212" s="71"/>
      <c r="AN1212" s="71"/>
      <c r="AO1212" s="71"/>
      <c r="AP1212" s="71"/>
      <c r="AQ1212" s="71"/>
      <c r="AR1212" s="71"/>
      <c r="AS1212" s="71"/>
      <c r="AT1212" s="71"/>
      <c r="AU1212" s="71"/>
      <c r="AV1212" s="71"/>
      <c r="AW1212" s="71"/>
      <c r="AX1212" s="71"/>
      <c r="AY1212" s="71"/>
      <c r="AZ1212" s="71"/>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1"/>
      <c r="DH1212" s="71"/>
      <c r="DI1212" s="71"/>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1"/>
      <c r="EI1212" s="71"/>
      <c r="EJ1212" s="71"/>
      <c r="EK1212" s="71"/>
      <c r="EL1212" s="71"/>
      <c r="EM1212" s="71"/>
      <c r="EN1212" s="71"/>
      <c r="EO1212" s="71"/>
      <c r="EP1212" s="71"/>
      <c r="EQ1212" s="71"/>
      <c r="ER1212" s="71"/>
      <c r="ES1212" s="71"/>
      <c r="ET1212" s="71"/>
      <c r="EU1212" s="71"/>
      <c r="EV1212" s="71"/>
      <c r="EW1212" s="71"/>
      <c r="EX1212" s="71"/>
      <c r="EY1212" s="71"/>
      <c r="EZ1212" s="71"/>
      <c r="FA1212" s="71"/>
      <c r="FB1212" s="71"/>
      <c r="FC1212" s="71"/>
      <c r="FD1212" s="71"/>
      <c r="FE1212" s="71"/>
      <c r="FF1212" s="71"/>
      <c r="FG1212" s="71"/>
      <c r="FH1212" s="71"/>
      <c r="FI1212" s="71"/>
      <c r="FJ1212" s="71"/>
      <c r="FK1212" s="71"/>
      <c r="FL1212" s="71"/>
    </row>
    <row r="1213" spans="9:168" x14ac:dyDescent="0.2">
      <c r="I1213" s="71"/>
      <c r="J1213" s="71"/>
      <c r="K1213" s="71"/>
      <c r="L1213" s="71"/>
      <c r="M1213" s="71"/>
      <c r="N1213" s="71"/>
      <c r="O1213" s="71"/>
      <c r="P1213" s="71"/>
      <c r="Q1213" s="71"/>
      <c r="R1213" s="71"/>
      <c r="S1213" s="71"/>
      <c r="T1213" s="71"/>
      <c r="U1213" s="71"/>
      <c r="V1213" s="71"/>
      <c r="W1213" s="71"/>
      <c r="X1213" s="71"/>
      <c r="Y1213" s="71"/>
      <c r="Z1213" s="71"/>
      <c r="AA1213" s="71"/>
      <c r="AB1213" s="71"/>
      <c r="AC1213" s="71"/>
      <c r="AD1213" s="71"/>
      <c r="AE1213" s="71"/>
      <c r="AF1213" s="98"/>
      <c r="AG1213" s="71"/>
      <c r="AH1213" s="71"/>
      <c r="AI1213" s="71"/>
      <c r="AJ1213" s="71"/>
      <c r="AK1213" s="71"/>
      <c r="AL1213" s="98"/>
      <c r="AM1213" s="71"/>
      <c r="AN1213" s="71"/>
      <c r="AO1213" s="71"/>
      <c r="AP1213" s="71"/>
      <c r="AQ1213" s="71"/>
      <c r="AR1213" s="71"/>
      <c r="AS1213" s="71"/>
      <c r="AT1213" s="71"/>
      <c r="AU1213" s="71"/>
      <c r="AV1213" s="71"/>
      <c r="AW1213" s="71"/>
      <c r="AX1213" s="71"/>
      <c r="AY1213" s="71"/>
      <c r="AZ1213" s="71"/>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1"/>
      <c r="DH1213" s="71"/>
      <c r="DI1213" s="71"/>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1"/>
      <c r="EI1213" s="71"/>
      <c r="EJ1213" s="71"/>
      <c r="EK1213" s="71"/>
      <c r="EL1213" s="71"/>
      <c r="EM1213" s="71"/>
      <c r="EN1213" s="71"/>
      <c r="EO1213" s="71"/>
      <c r="EP1213" s="71"/>
      <c r="EQ1213" s="71"/>
      <c r="ER1213" s="71"/>
      <c r="ES1213" s="71"/>
      <c r="ET1213" s="71"/>
      <c r="EU1213" s="71"/>
      <c r="EV1213" s="71"/>
      <c r="EW1213" s="71"/>
      <c r="EX1213" s="71"/>
      <c r="EY1213" s="71"/>
      <c r="EZ1213" s="71"/>
      <c r="FA1213" s="71"/>
      <c r="FB1213" s="71"/>
      <c r="FC1213" s="71"/>
      <c r="FD1213" s="71"/>
      <c r="FE1213" s="71"/>
      <c r="FF1213" s="71"/>
      <c r="FG1213" s="71"/>
      <c r="FH1213" s="71"/>
      <c r="FI1213" s="71"/>
      <c r="FJ1213" s="71"/>
      <c r="FK1213" s="71"/>
      <c r="FL1213" s="71"/>
    </row>
    <row r="1214" spans="9:168" x14ac:dyDescent="0.2">
      <c r="I1214" s="71"/>
      <c r="J1214" s="71"/>
      <c r="K1214" s="71"/>
      <c r="L1214" s="71"/>
      <c r="M1214" s="71"/>
      <c r="N1214" s="71"/>
      <c r="O1214" s="71"/>
      <c r="P1214" s="71"/>
      <c r="Q1214" s="71"/>
      <c r="R1214" s="71"/>
      <c r="S1214" s="71"/>
      <c r="T1214" s="71"/>
      <c r="U1214" s="71"/>
      <c r="V1214" s="71"/>
      <c r="W1214" s="71"/>
      <c r="X1214" s="71"/>
      <c r="Y1214" s="71"/>
      <c r="Z1214" s="71"/>
      <c r="AA1214" s="71"/>
      <c r="AB1214" s="71"/>
      <c r="AC1214" s="71"/>
      <c r="AD1214" s="71"/>
      <c r="AE1214" s="71"/>
      <c r="AF1214" s="98"/>
      <c r="AG1214" s="71"/>
      <c r="AH1214" s="71"/>
      <c r="AI1214" s="71"/>
      <c r="AJ1214" s="71"/>
      <c r="AK1214" s="71"/>
      <c r="AL1214" s="98"/>
      <c r="AM1214" s="71"/>
      <c r="AN1214" s="71"/>
      <c r="AO1214" s="71"/>
      <c r="AP1214" s="71"/>
      <c r="AQ1214" s="71"/>
      <c r="AR1214" s="71"/>
      <c r="AS1214" s="71"/>
      <c r="AT1214" s="71"/>
      <c r="AU1214" s="71"/>
      <c r="AV1214" s="71"/>
      <c r="AW1214" s="71"/>
      <c r="AX1214" s="71"/>
      <c r="AY1214" s="71"/>
      <c r="AZ1214" s="71"/>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1"/>
      <c r="DH1214" s="71"/>
      <c r="DI1214" s="71"/>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1"/>
      <c r="EI1214" s="71"/>
      <c r="EJ1214" s="71"/>
      <c r="EK1214" s="71"/>
      <c r="EL1214" s="71"/>
      <c r="EM1214" s="71"/>
      <c r="EN1214" s="71"/>
      <c r="EO1214" s="71"/>
      <c r="EP1214" s="71"/>
      <c r="EQ1214" s="71"/>
      <c r="ER1214" s="71"/>
      <c r="ES1214" s="71"/>
      <c r="ET1214" s="71"/>
      <c r="EU1214" s="71"/>
      <c r="EV1214" s="71"/>
      <c r="EW1214" s="71"/>
      <c r="EX1214" s="71"/>
      <c r="EY1214" s="71"/>
      <c r="EZ1214" s="71"/>
      <c r="FA1214" s="71"/>
      <c r="FB1214" s="71"/>
      <c r="FC1214" s="71"/>
      <c r="FD1214" s="71"/>
      <c r="FE1214" s="71"/>
      <c r="FF1214" s="71"/>
      <c r="FG1214" s="71"/>
      <c r="FH1214" s="71"/>
      <c r="FI1214" s="71"/>
      <c r="FJ1214" s="71"/>
      <c r="FK1214" s="71"/>
      <c r="FL1214" s="71"/>
    </row>
    <row r="1215" spans="9:168" x14ac:dyDescent="0.2">
      <c r="I1215" s="71"/>
      <c r="J1215" s="71"/>
      <c r="K1215" s="71"/>
      <c r="L1215" s="71"/>
      <c r="M1215" s="71"/>
      <c r="N1215" s="71"/>
      <c r="O1215" s="71"/>
      <c r="P1215" s="71"/>
      <c r="Q1215" s="71"/>
      <c r="R1215" s="71"/>
      <c r="S1215" s="71"/>
      <c r="T1215" s="71"/>
      <c r="U1215" s="71"/>
      <c r="V1215" s="71"/>
      <c r="W1215" s="71"/>
      <c r="X1215" s="71"/>
      <c r="Y1215" s="71"/>
      <c r="Z1215" s="71"/>
      <c r="AA1215" s="71"/>
      <c r="AB1215" s="71"/>
      <c r="AC1215" s="71"/>
      <c r="AD1215" s="71"/>
      <c r="AE1215" s="71"/>
      <c r="AF1215" s="98"/>
      <c r="AG1215" s="71"/>
      <c r="AH1215" s="71"/>
      <c r="AI1215" s="71"/>
      <c r="AJ1215" s="71"/>
      <c r="AK1215" s="71"/>
      <c r="AL1215" s="98"/>
      <c r="AM1215" s="71"/>
      <c r="AN1215" s="71"/>
      <c r="AO1215" s="71"/>
      <c r="AP1215" s="71"/>
      <c r="AQ1215" s="71"/>
      <c r="AR1215" s="71"/>
      <c r="AS1215" s="71"/>
      <c r="AT1215" s="71"/>
      <c r="AU1215" s="71"/>
      <c r="AV1215" s="71"/>
      <c r="AW1215" s="71"/>
      <c r="AX1215" s="71"/>
      <c r="AY1215" s="71"/>
      <c r="AZ1215" s="71"/>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1"/>
      <c r="DH1215" s="71"/>
      <c r="DI1215" s="71"/>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1"/>
      <c r="EI1215" s="71"/>
      <c r="EJ1215" s="71"/>
      <c r="EK1215" s="71"/>
      <c r="EL1215" s="71"/>
      <c r="EM1215" s="71"/>
      <c r="EN1215" s="71"/>
      <c r="EO1215" s="71"/>
      <c r="EP1215" s="71"/>
      <c r="EQ1215" s="71"/>
      <c r="ER1215" s="71"/>
      <c r="ES1215" s="71"/>
      <c r="ET1215" s="71"/>
      <c r="EU1215" s="71"/>
      <c r="EV1215" s="71"/>
      <c r="EW1215" s="71"/>
      <c r="EX1215" s="71"/>
      <c r="EY1215" s="71"/>
      <c r="EZ1215" s="71"/>
      <c r="FA1215" s="71"/>
      <c r="FB1215" s="71"/>
      <c r="FC1215" s="71"/>
      <c r="FD1215" s="71"/>
      <c r="FE1215" s="71"/>
      <c r="FF1215" s="71"/>
      <c r="FG1215" s="71"/>
      <c r="FH1215" s="71"/>
      <c r="FI1215" s="71"/>
      <c r="FJ1215" s="71"/>
      <c r="FK1215" s="71"/>
      <c r="FL1215" s="71"/>
    </row>
    <row r="1216" spans="9:168" x14ac:dyDescent="0.2">
      <c r="I1216" s="71"/>
      <c r="J1216" s="71"/>
      <c r="K1216" s="71"/>
      <c r="L1216" s="71"/>
      <c r="M1216" s="71"/>
      <c r="N1216" s="71"/>
      <c r="O1216" s="71"/>
      <c r="P1216" s="71"/>
      <c r="Q1216" s="71"/>
      <c r="R1216" s="71"/>
      <c r="S1216" s="71"/>
      <c r="T1216" s="71"/>
      <c r="U1216" s="71"/>
      <c r="V1216" s="71"/>
      <c r="W1216" s="71"/>
      <c r="X1216" s="71"/>
      <c r="Y1216" s="71"/>
      <c r="Z1216" s="71"/>
      <c r="AA1216" s="71"/>
      <c r="AB1216" s="71"/>
      <c r="AC1216" s="71"/>
      <c r="AD1216" s="71"/>
      <c r="AE1216" s="71"/>
      <c r="AF1216" s="98"/>
      <c r="AG1216" s="71"/>
      <c r="AH1216" s="71"/>
      <c r="AI1216" s="71"/>
      <c r="AJ1216" s="71"/>
      <c r="AK1216" s="71"/>
      <c r="AL1216" s="98"/>
      <c r="AM1216" s="71"/>
      <c r="AN1216" s="71"/>
      <c r="AO1216" s="71"/>
      <c r="AP1216" s="71"/>
      <c r="AQ1216" s="71"/>
      <c r="AR1216" s="71"/>
      <c r="AS1216" s="71"/>
      <c r="AT1216" s="71"/>
      <c r="AU1216" s="71"/>
      <c r="AV1216" s="71"/>
      <c r="AW1216" s="71"/>
      <c r="AX1216" s="71"/>
      <c r="AY1216" s="71"/>
      <c r="AZ1216" s="71"/>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1"/>
      <c r="DH1216" s="71"/>
      <c r="DI1216" s="71"/>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1"/>
      <c r="EI1216" s="71"/>
      <c r="EJ1216" s="71"/>
      <c r="EK1216" s="71"/>
      <c r="EL1216" s="71"/>
      <c r="EM1216" s="71"/>
      <c r="EN1216" s="71"/>
      <c r="EO1216" s="71"/>
      <c r="EP1216" s="71"/>
      <c r="EQ1216" s="71"/>
      <c r="ER1216" s="71"/>
      <c r="ES1216" s="71"/>
      <c r="ET1216" s="71"/>
      <c r="EU1216" s="71"/>
      <c r="EV1216" s="71"/>
      <c r="EW1216" s="71"/>
      <c r="EX1216" s="71"/>
      <c r="EY1216" s="71"/>
      <c r="EZ1216" s="71"/>
      <c r="FA1216" s="71"/>
      <c r="FB1216" s="71"/>
      <c r="FC1216" s="71"/>
      <c r="FD1216" s="71"/>
      <c r="FE1216" s="71"/>
      <c r="FF1216" s="71"/>
      <c r="FG1216" s="71"/>
      <c r="FH1216" s="71"/>
      <c r="FI1216" s="71"/>
      <c r="FJ1216" s="71"/>
      <c r="FK1216" s="71"/>
      <c r="FL1216" s="71"/>
    </row>
    <row r="1217" spans="9:168" x14ac:dyDescent="0.2">
      <c r="I1217" s="71"/>
      <c r="J1217" s="71"/>
      <c r="K1217" s="71"/>
      <c r="L1217" s="71"/>
      <c r="M1217" s="71"/>
      <c r="N1217" s="71"/>
      <c r="O1217" s="71"/>
      <c r="P1217" s="71"/>
      <c r="Q1217" s="71"/>
      <c r="R1217" s="71"/>
      <c r="S1217" s="71"/>
      <c r="T1217" s="71"/>
      <c r="U1217" s="71"/>
      <c r="V1217" s="71"/>
      <c r="W1217" s="71"/>
      <c r="X1217" s="71"/>
      <c r="Y1217" s="71"/>
      <c r="Z1217" s="71"/>
      <c r="AA1217" s="71"/>
      <c r="AB1217" s="71"/>
      <c r="AC1217" s="71"/>
      <c r="AD1217" s="71"/>
      <c r="AE1217" s="71"/>
      <c r="AF1217" s="98"/>
      <c r="AG1217" s="71"/>
      <c r="AH1217" s="71"/>
      <c r="AI1217" s="71"/>
      <c r="AJ1217" s="71"/>
      <c r="AK1217" s="71"/>
      <c r="AL1217" s="98"/>
      <c r="AM1217" s="71"/>
      <c r="AN1217" s="71"/>
      <c r="AO1217" s="71"/>
      <c r="AP1217" s="71"/>
      <c r="AQ1217" s="71"/>
      <c r="AR1217" s="71"/>
      <c r="AS1217" s="71"/>
      <c r="AT1217" s="71"/>
      <c r="AU1217" s="71"/>
      <c r="AV1217" s="71"/>
      <c r="AW1217" s="71"/>
      <c r="AX1217" s="71"/>
      <c r="AY1217" s="71"/>
      <c r="AZ1217" s="71"/>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1"/>
      <c r="DH1217" s="71"/>
      <c r="DI1217" s="71"/>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1"/>
      <c r="EI1217" s="71"/>
      <c r="EJ1217" s="71"/>
      <c r="EK1217" s="71"/>
      <c r="EL1217" s="71"/>
      <c r="EM1217" s="71"/>
      <c r="EN1217" s="71"/>
      <c r="EO1217" s="71"/>
      <c r="EP1217" s="71"/>
      <c r="EQ1217" s="71"/>
      <c r="ER1217" s="71"/>
      <c r="ES1217" s="71"/>
      <c r="ET1217" s="71"/>
      <c r="EU1217" s="71"/>
      <c r="EV1217" s="71"/>
      <c r="EW1217" s="71"/>
      <c r="EX1217" s="71"/>
      <c r="EY1217" s="71"/>
      <c r="EZ1217" s="71"/>
      <c r="FA1217" s="71"/>
      <c r="FB1217" s="71"/>
      <c r="FC1217" s="71"/>
      <c r="FD1217" s="71"/>
      <c r="FE1217" s="71"/>
      <c r="FF1217" s="71"/>
      <c r="FG1217" s="71"/>
      <c r="FH1217" s="71"/>
      <c r="FI1217" s="71"/>
      <c r="FJ1217" s="71"/>
      <c r="FK1217" s="71"/>
      <c r="FL1217" s="71"/>
    </row>
    <row r="1218" spans="9:168" x14ac:dyDescent="0.2">
      <c r="I1218" s="71"/>
      <c r="J1218" s="71"/>
      <c r="K1218" s="71"/>
      <c r="L1218" s="71"/>
      <c r="M1218" s="71"/>
      <c r="N1218" s="71"/>
      <c r="O1218" s="71"/>
      <c r="P1218" s="71"/>
      <c r="Q1218" s="71"/>
      <c r="R1218" s="71"/>
      <c r="S1218" s="71"/>
      <c r="T1218" s="71"/>
      <c r="U1218" s="71"/>
      <c r="V1218" s="71"/>
      <c r="W1218" s="71"/>
      <c r="X1218" s="71"/>
      <c r="Y1218" s="71"/>
      <c r="Z1218" s="71"/>
      <c r="AA1218" s="71"/>
      <c r="AB1218" s="71"/>
      <c r="AC1218" s="71"/>
      <c r="AD1218" s="71"/>
      <c r="AE1218" s="71"/>
      <c r="AF1218" s="98"/>
      <c r="AG1218" s="71"/>
      <c r="AH1218" s="71"/>
      <c r="AI1218" s="71"/>
      <c r="AJ1218" s="71"/>
      <c r="AK1218" s="71"/>
      <c r="AL1218" s="98"/>
      <c r="AM1218" s="71"/>
      <c r="AN1218" s="71"/>
      <c r="AO1218" s="71"/>
      <c r="AP1218" s="71"/>
      <c r="AQ1218" s="71"/>
      <c r="AR1218" s="71"/>
      <c r="AS1218" s="71"/>
      <c r="AT1218" s="71"/>
      <c r="AU1218" s="71"/>
      <c r="AV1218" s="71"/>
      <c r="AW1218" s="71"/>
      <c r="AX1218" s="71"/>
      <c r="AY1218" s="71"/>
      <c r="AZ1218" s="71"/>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1"/>
      <c r="DH1218" s="71"/>
      <c r="DI1218" s="71"/>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1"/>
      <c r="EI1218" s="71"/>
      <c r="EJ1218" s="71"/>
      <c r="EK1218" s="71"/>
      <c r="EL1218" s="71"/>
      <c r="EM1218" s="71"/>
      <c r="EN1218" s="71"/>
      <c r="EO1218" s="71"/>
      <c r="EP1218" s="71"/>
      <c r="EQ1218" s="71"/>
      <c r="ER1218" s="71"/>
      <c r="ES1218" s="71"/>
      <c r="ET1218" s="71"/>
      <c r="EU1218" s="71"/>
      <c r="EV1218" s="71"/>
      <c r="EW1218" s="71"/>
      <c r="EX1218" s="71"/>
      <c r="EY1218" s="71"/>
      <c r="EZ1218" s="71"/>
      <c r="FA1218" s="71"/>
      <c r="FB1218" s="71"/>
      <c r="FC1218" s="71"/>
      <c r="FD1218" s="71"/>
      <c r="FE1218" s="71"/>
      <c r="FF1218" s="71"/>
      <c r="FG1218" s="71"/>
      <c r="FH1218" s="71"/>
      <c r="FI1218" s="71"/>
      <c r="FJ1218" s="71"/>
      <c r="FK1218" s="71"/>
      <c r="FL1218" s="71"/>
    </row>
    <row r="1219" spans="9:168" x14ac:dyDescent="0.2">
      <c r="I1219" s="71"/>
      <c r="J1219" s="71"/>
      <c r="K1219" s="71"/>
      <c r="L1219" s="71"/>
      <c r="M1219" s="71"/>
      <c r="N1219" s="71"/>
      <c r="O1219" s="71"/>
      <c r="P1219" s="71"/>
      <c r="Q1219" s="71"/>
      <c r="R1219" s="71"/>
      <c r="S1219" s="71"/>
      <c r="T1219" s="71"/>
      <c r="U1219" s="71"/>
      <c r="V1219" s="71"/>
      <c r="W1219" s="71"/>
      <c r="X1219" s="71"/>
      <c r="Y1219" s="71"/>
      <c r="Z1219" s="71"/>
      <c r="AA1219" s="71"/>
      <c r="AB1219" s="71"/>
      <c r="AC1219" s="71"/>
      <c r="AD1219" s="71"/>
      <c r="AE1219" s="71"/>
      <c r="AF1219" s="98"/>
      <c r="AG1219" s="71"/>
      <c r="AH1219" s="71"/>
      <c r="AI1219" s="71"/>
      <c r="AJ1219" s="71"/>
      <c r="AK1219" s="71"/>
      <c r="AL1219" s="98"/>
      <c r="AM1219" s="71"/>
      <c r="AN1219" s="71"/>
      <c r="AO1219" s="71"/>
      <c r="AP1219" s="71"/>
      <c r="AQ1219" s="71"/>
      <c r="AR1219" s="71"/>
      <c r="AS1219" s="71"/>
      <c r="AT1219" s="71"/>
      <c r="AU1219" s="71"/>
      <c r="AV1219" s="71"/>
      <c r="AW1219" s="71"/>
      <c r="AX1219" s="71"/>
      <c r="AY1219" s="71"/>
      <c r="AZ1219" s="71"/>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1"/>
      <c r="DH1219" s="71"/>
      <c r="DI1219" s="71"/>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1"/>
      <c r="EI1219" s="71"/>
      <c r="EJ1219" s="71"/>
      <c r="EK1219" s="71"/>
      <c r="EL1219" s="71"/>
      <c r="EM1219" s="71"/>
      <c r="EN1219" s="71"/>
      <c r="EO1219" s="71"/>
      <c r="EP1219" s="71"/>
      <c r="EQ1219" s="71"/>
      <c r="ER1219" s="71"/>
      <c r="ES1219" s="71"/>
      <c r="ET1219" s="71"/>
      <c r="EU1219" s="71"/>
      <c r="EV1219" s="71"/>
      <c r="EW1219" s="71"/>
      <c r="EX1219" s="71"/>
      <c r="EY1219" s="71"/>
      <c r="EZ1219" s="71"/>
      <c r="FA1219" s="71"/>
      <c r="FB1219" s="71"/>
      <c r="FC1219" s="71"/>
      <c r="FD1219" s="71"/>
      <c r="FE1219" s="71"/>
      <c r="FF1219" s="71"/>
      <c r="FG1219" s="71"/>
      <c r="FH1219" s="71"/>
      <c r="FI1219" s="71"/>
      <c r="FJ1219" s="71"/>
      <c r="FK1219" s="71"/>
      <c r="FL1219" s="71"/>
    </row>
    <row r="1220" spans="9:168" x14ac:dyDescent="0.2">
      <c r="I1220" s="71"/>
      <c r="J1220" s="71"/>
      <c r="K1220" s="71"/>
      <c r="L1220" s="71"/>
      <c r="M1220" s="71"/>
      <c r="N1220" s="71"/>
      <c r="O1220" s="71"/>
      <c r="P1220" s="71"/>
      <c r="Q1220" s="71"/>
      <c r="R1220" s="71"/>
      <c r="S1220" s="71"/>
      <c r="T1220" s="71"/>
      <c r="U1220" s="71"/>
      <c r="V1220" s="71"/>
      <c r="W1220" s="71"/>
      <c r="X1220" s="71"/>
      <c r="Y1220" s="71"/>
      <c r="Z1220" s="71"/>
      <c r="AA1220" s="71"/>
      <c r="AB1220" s="71"/>
      <c r="AC1220" s="71"/>
      <c r="AD1220" s="71"/>
      <c r="AE1220" s="71"/>
      <c r="AF1220" s="98"/>
      <c r="AG1220" s="71"/>
      <c r="AH1220" s="71"/>
      <c r="AI1220" s="71"/>
      <c r="AJ1220" s="71"/>
      <c r="AK1220" s="71"/>
      <c r="AL1220" s="98"/>
      <c r="AM1220" s="71"/>
      <c r="AN1220" s="71"/>
      <c r="AO1220" s="71"/>
      <c r="AP1220" s="71"/>
      <c r="AQ1220" s="71"/>
      <c r="AR1220" s="71"/>
      <c r="AS1220" s="71"/>
      <c r="AT1220" s="71"/>
      <c r="AU1220" s="71"/>
      <c r="AV1220" s="71"/>
      <c r="AW1220" s="71"/>
      <c r="AX1220" s="71"/>
      <c r="AY1220" s="71"/>
      <c r="AZ1220" s="71"/>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1"/>
      <c r="DH1220" s="71"/>
      <c r="DI1220" s="71"/>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1"/>
      <c r="EI1220" s="71"/>
      <c r="EJ1220" s="71"/>
      <c r="EK1220" s="71"/>
      <c r="EL1220" s="71"/>
      <c r="EM1220" s="71"/>
      <c r="EN1220" s="71"/>
      <c r="EO1220" s="71"/>
      <c r="EP1220" s="71"/>
      <c r="EQ1220" s="71"/>
      <c r="ER1220" s="71"/>
      <c r="ES1220" s="71"/>
      <c r="ET1220" s="71"/>
      <c r="EU1220" s="71"/>
      <c r="EV1220" s="71"/>
      <c r="EW1220" s="71"/>
      <c r="EX1220" s="71"/>
      <c r="EY1220" s="71"/>
      <c r="EZ1220" s="71"/>
      <c r="FA1220" s="71"/>
      <c r="FB1220" s="71"/>
      <c r="FC1220" s="71"/>
      <c r="FD1220" s="71"/>
      <c r="FE1220" s="71"/>
      <c r="FF1220" s="71"/>
      <c r="FG1220" s="71"/>
      <c r="FH1220" s="71"/>
      <c r="FI1220" s="71"/>
      <c r="FJ1220" s="71"/>
      <c r="FK1220" s="71"/>
      <c r="FL1220" s="71"/>
    </row>
    <row r="1221" spans="9:168" x14ac:dyDescent="0.2">
      <c r="I1221" s="71"/>
      <c r="J1221" s="71"/>
      <c r="K1221" s="71"/>
      <c r="L1221" s="71"/>
      <c r="M1221" s="71"/>
      <c r="N1221" s="71"/>
      <c r="O1221" s="71"/>
      <c r="P1221" s="71"/>
      <c r="Q1221" s="71"/>
      <c r="R1221" s="71"/>
      <c r="S1221" s="71"/>
      <c r="T1221" s="71"/>
      <c r="U1221" s="71"/>
      <c r="V1221" s="71"/>
      <c r="W1221" s="71"/>
      <c r="X1221" s="71"/>
      <c r="Y1221" s="71"/>
      <c r="Z1221" s="71"/>
      <c r="AA1221" s="71"/>
      <c r="AB1221" s="71"/>
      <c r="AC1221" s="71"/>
      <c r="AD1221" s="71"/>
      <c r="AE1221" s="71"/>
      <c r="AF1221" s="98"/>
      <c r="AG1221" s="71"/>
      <c r="AH1221" s="71"/>
      <c r="AI1221" s="71"/>
      <c r="AJ1221" s="71"/>
      <c r="AK1221" s="71"/>
      <c r="AL1221" s="98"/>
      <c r="AM1221" s="71"/>
      <c r="AN1221" s="71"/>
      <c r="AO1221" s="71"/>
      <c r="AP1221" s="71"/>
      <c r="AQ1221" s="71"/>
      <c r="AR1221" s="71"/>
      <c r="AS1221" s="71"/>
      <c r="AT1221" s="71"/>
      <c r="AU1221" s="71"/>
      <c r="AV1221" s="71"/>
      <c r="AW1221" s="71"/>
      <c r="AX1221" s="71"/>
      <c r="AY1221" s="71"/>
      <c r="AZ1221" s="71"/>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1"/>
      <c r="DH1221" s="71"/>
      <c r="DI1221" s="71"/>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1"/>
      <c r="EI1221" s="71"/>
      <c r="EJ1221" s="71"/>
      <c r="EK1221" s="71"/>
      <c r="EL1221" s="71"/>
      <c r="EM1221" s="71"/>
      <c r="EN1221" s="71"/>
      <c r="EO1221" s="71"/>
      <c r="EP1221" s="71"/>
      <c r="EQ1221" s="71"/>
      <c r="ER1221" s="71"/>
      <c r="ES1221" s="71"/>
      <c r="ET1221" s="71"/>
      <c r="EU1221" s="71"/>
      <c r="EV1221" s="71"/>
      <c r="EW1221" s="71"/>
      <c r="EX1221" s="71"/>
      <c r="EY1221" s="71"/>
      <c r="EZ1221" s="71"/>
      <c r="FA1221" s="71"/>
      <c r="FB1221" s="71"/>
      <c r="FC1221" s="71"/>
      <c r="FD1221" s="71"/>
      <c r="FE1221" s="71"/>
      <c r="FF1221" s="71"/>
      <c r="FG1221" s="71"/>
      <c r="FH1221" s="71"/>
      <c r="FI1221" s="71"/>
      <c r="FJ1221" s="71"/>
      <c r="FK1221" s="71"/>
      <c r="FL1221" s="71"/>
    </row>
    <row r="1222" spans="9:168" x14ac:dyDescent="0.2">
      <c r="I1222" s="71"/>
      <c r="J1222" s="71"/>
      <c r="K1222" s="71"/>
      <c r="L1222" s="71"/>
      <c r="M1222" s="71"/>
      <c r="N1222" s="71"/>
      <c r="O1222" s="71"/>
      <c r="P1222" s="71"/>
      <c r="Q1222" s="71"/>
      <c r="R1222" s="71"/>
      <c r="S1222" s="71"/>
      <c r="T1222" s="71"/>
      <c r="U1222" s="71"/>
      <c r="V1222" s="71"/>
      <c r="W1222" s="71"/>
      <c r="X1222" s="71"/>
      <c r="Y1222" s="71"/>
      <c r="Z1222" s="71"/>
      <c r="AA1222" s="71"/>
      <c r="AB1222" s="71"/>
      <c r="AC1222" s="71"/>
      <c r="AD1222" s="71"/>
      <c r="AE1222" s="71"/>
      <c r="AF1222" s="98"/>
      <c r="AG1222" s="71"/>
      <c r="AH1222" s="71"/>
      <c r="AI1222" s="71"/>
      <c r="AJ1222" s="71"/>
      <c r="AK1222" s="71"/>
      <c r="AL1222" s="98"/>
      <c r="AM1222" s="71"/>
      <c r="AN1222" s="71"/>
      <c r="AO1222" s="71"/>
      <c r="AP1222" s="71"/>
      <c r="AQ1222" s="71"/>
      <c r="AR1222" s="71"/>
      <c r="AS1222" s="71"/>
      <c r="AT1222" s="71"/>
      <c r="AU1222" s="71"/>
      <c r="AV1222" s="71"/>
      <c r="AW1222" s="71"/>
      <c r="AX1222" s="71"/>
      <c r="AY1222" s="71"/>
      <c r="AZ1222" s="71"/>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1"/>
      <c r="DH1222" s="71"/>
      <c r="DI1222" s="71"/>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1"/>
      <c r="EI1222" s="71"/>
      <c r="EJ1222" s="71"/>
      <c r="EK1222" s="71"/>
      <c r="EL1222" s="71"/>
      <c r="EM1222" s="71"/>
      <c r="EN1222" s="71"/>
      <c r="EO1222" s="71"/>
      <c r="EP1222" s="71"/>
      <c r="EQ1222" s="71"/>
      <c r="ER1222" s="71"/>
      <c r="ES1222" s="71"/>
      <c r="ET1222" s="71"/>
      <c r="EU1222" s="71"/>
      <c r="EV1222" s="71"/>
      <c r="EW1222" s="71"/>
      <c r="EX1222" s="71"/>
      <c r="EY1222" s="71"/>
      <c r="EZ1222" s="71"/>
      <c r="FA1222" s="71"/>
      <c r="FB1222" s="71"/>
      <c r="FC1222" s="71"/>
      <c r="FD1222" s="71"/>
      <c r="FE1222" s="71"/>
      <c r="FF1222" s="71"/>
      <c r="FG1222" s="71"/>
      <c r="FH1222" s="71"/>
      <c r="FI1222" s="71"/>
      <c r="FJ1222" s="71"/>
      <c r="FK1222" s="71"/>
      <c r="FL1222" s="71"/>
    </row>
    <row r="1223" spans="9:168" x14ac:dyDescent="0.2">
      <c r="I1223" s="71"/>
      <c r="J1223" s="71"/>
      <c r="K1223" s="71"/>
      <c r="L1223" s="71"/>
      <c r="M1223" s="71"/>
      <c r="N1223" s="71"/>
      <c r="O1223" s="71"/>
      <c r="P1223" s="71"/>
      <c r="Q1223" s="71"/>
      <c r="R1223" s="71"/>
      <c r="S1223" s="71"/>
      <c r="T1223" s="71"/>
      <c r="U1223" s="71"/>
      <c r="V1223" s="71"/>
      <c r="W1223" s="71"/>
      <c r="X1223" s="71"/>
      <c r="Y1223" s="71"/>
      <c r="Z1223" s="71"/>
      <c r="AA1223" s="71"/>
      <c r="AB1223" s="71"/>
      <c r="AC1223" s="71"/>
      <c r="AD1223" s="71"/>
      <c r="AE1223" s="71"/>
      <c r="AF1223" s="98"/>
      <c r="AG1223" s="71"/>
      <c r="AH1223" s="71"/>
      <c r="AI1223" s="71"/>
      <c r="AJ1223" s="71"/>
      <c r="AK1223" s="71"/>
      <c r="AL1223" s="98"/>
      <c r="AM1223" s="71"/>
      <c r="AN1223" s="71"/>
      <c r="AO1223" s="71"/>
      <c r="AP1223" s="71"/>
      <c r="AQ1223" s="71"/>
      <c r="AR1223" s="71"/>
      <c r="AS1223" s="71"/>
      <c r="AT1223" s="71"/>
      <c r="AU1223" s="71"/>
      <c r="AV1223" s="71"/>
      <c r="AW1223" s="71"/>
      <c r="AX1223" s="71"/>
      <c r="AY1223" s="71"/>
      <c r="AZ1223" s="71"/>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1"/>
      <c r="DH1223" s="71"/>
      <c r="DI1223" s="71"/>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1"/>
      <c r="EI1223" s="71"/>
      <c r="EJ1223" s="71"/>
      <c r="EK1223" s="71"/>
      <c r="EL1223" s="71"/>
      <c r="EM1223" s="71"/>
      <c r="EN1223" s="71"/>
      <c r="EO1223" s="71"/>
      <c r="EP1223" s="71"/>
      <c r="EQ1223" s="71"/>
      <c r="ER1223" s="71"/>
      <c r="ES1223" s="71"/>
      <c r="ET1223" s="71"/>
      <c r="EU1223" s="71"/>
      <c r="EV1223" s="71"/>
      <c r="EW1223" s="71"/>
      <c r="EX1223" s="71"/>
      <c r="EY1223" s="71"/>
      <c r="EZ1223" s="71"/>
      <c r="FA1223" s="71"/>
      <c r="FB1223" s="71"/>
      <c r="FC1223" s="71"/>
      <c r="FD1223" s="71"/>
      <c r="FE1223" s="71"/>
      <c r="FF1223" s="71"/>
      <c r="FG1223" s="71"/>
      <c r="FH1223" s="71"/>
      <c r="FI1223" s="71"/>
      <c r="FJ1223" s="71"/>
      <c r="FK1223" s="71"/>
      <c r="FL1223" s="71"/>
    </row>
    <row r="1224" spans="9:168" x14ac:dyDescent="0.2">
      <c r="I1224" s="71"/>
      <c r="J1224" s="71"/>
      <c r="K1224" s="71"/>
      <c r="L1224" s="71"/>
      <c r="M1224" s="71"/>
      <c r="N1224" s="71"/>
      <c r="O1224" s="71"/>
      <c r="P1224" s="71"/>
      <c r="Q1224" s="71"/>
      <c r="R1224" s="71"/>
      <c r="S1224" s="71"/>
      <c r="T1224" s="71"/>
      <c r="U1224" s="71"/>
      <c r="V1224" s="71"/>
      <c r="W1224" s="71"/>
      <c r="X1224" s="71"/>
      <c r="Y1224" s="71"/>
      <c r="Z1224" s="71"/>
      <c r="AA1224" s="71"/>
      <c r="AB1224" s="71"/>
      <c r="AC1224" s="71"/>
      <c r="AD1224" s="71"/>
      <c r="AE1224" s="71"/>
      <c r="AF1224" s="98"/>
      <c r="AG1224" s="71"/>
      <c r="AH1224" s="71"/>
      <c r="AI1224" s="71"/>
      <c r="AJ1224" s="71"/>
      <c r="AK1224" s="71"/>
      <c r="AL1224" s="98"/>
      <c r="AM1224" s="71"/>
      <c r="AN1224" s="71"/>
      <c r="AO1224" s="71"/>
      <c r="AP1224" s="71"/>
      <c r="AQ1224" s="71"/>
      <c r="AR1224" s="71"/>
      <c r="AS1224" s="71"/>
      <c r="AT1224" s="71"/>
      <c r="AU1224" s="71"/>
      <c r="AV1224" s="71"/>
      <c r="AW1224" s="71"/>
      <c r="AX1224" s="71"/>
      <c r="AY1224" s="71"/>
      <c r="AZ1224" s="71"/>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1"/>
      <c r="DH1224" s="71"/>
      <c r="DI1224" s="71"/>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1"/>
      <c r="EI1224" s="71"/>
      <c r="EJ1224" s="71"/>
      <c r="EK1224" s="71"/>
      <c r="EL1224" s="71"/>
      <c r="EM1224" s="71"/>
      <c r="EN1224" s="71"/>
      <c r="EO1224" s="71"/>
      <c r="EP1224" s="71"/>
      <c r="EQ1224" s="71"/>
      <c r="ER1224" s="71"/>
      <c r="ES1224" s="71"/>
      <c r="ET1224" s="71"/>
      <c r="EU1224" s="71"/>
      <c r="EV1224" s="71"/>
      <c r="EW1224" s="71"/>
      <c r="EX1224" s="71"/>
      <c r="EY1224" s="71"/>
      <c r="EZ1224" s="71"/>
      <c r="FA1224" s="71"/>
      <c r="FB1224" s="71"/>
      <c r="FC1224" s="71"/>
      <c r="FD1224" s="71"/>
      <c r="FE1224" s="71"/>
      <c r="FF1224" s="71"/>
      <c r="FG1224" s="71"/>
      <c r="FH1224" s="71"/>
      <c r="FI1224" s="71"/>
      <c r="FJ1224" s="71"/>
      <c r="FK1224" s="71"/>
      <c r="FL1224" s="71"/>
    </row>
    <row r="1225" spans="9:168" x14ac:dyDescent="0.2">
      <c r="I1225" s="71"/>
      <c r="J1225" s="71"/>
      <c r="K1225" s="71"/>
      <c r="L1225" s="71"/>
      <c r="M1225" s="71"/>
      <c r="N1225" s="71"/>
      <c r="O1225" s="71"/>
      <c r="P1225" s="71"/>
      <c r="Q1225" s="71"/>
      <c r="R1225" s="71"/>
      <c r="S1225" s="71"/>
      <c r="T1225" s="71"/>
      <c r="U1225" s="71"/>
      <c r="V1225" s="71"/>
      <c r="W1225" s="71"/>
      <c r="X1225" s="71"/>
      <c r="Y1225" s="71"/>
      <c r="Z1225" s="71"/>
      <c r="AA1225" s="71"/>
      <c r="AB1225" s="71"/>
      <c r="AC1225" s="71"/>
      <c r="AD1225" s="71"/>
      <c r="AE1225" s="71"/>
      <c r="AF1225" s="98"/>
      <c r="AG1225" s="71"/>
      <c r="AH1225" s="71"/>
      <c r="AI1225" s="71"/>
      <c r="AJ1225" s="71"/>
      <c r="AK1225" s="71"/>
      <c r="AL1225" s="98"/>
      <c r="AM1225" s="71"/>
      <c r="AN1225" s="71"/>
      <c r="AO1225" s="71"/>
      <c r="AP1225" s="71"/>
      <c r="AQ1225" s="71"/>
      <c r="AR1225" s="71"/>
      <c r="AS1225" s="71"/>
      <c r="AT1225" s="71"/>
      <c r="AU1225" s="71"/>
      <c r="AV1225" s="71"/>
      <c r="AW1225" s="71"/>
      <c r="AX1225" s="71"/>
      <c r="AY1225" s="71"/>
      <c r="AZ1225" s="71"/>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1"/>
      <c r="DH1225" s="71"/>
      <c r="DI1225" s="71"/>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1"/>
      <c r="EI1225" s="71"/>
      <c r="EJ1225" s="71"/>
      <c r="EK1225" s="71"/>
      <c r="EL1225" s="71"/>
      <c r="EM1225" s="71"/>
      <c r="EN1225" s="71"/>
      <c r="EO1225" s="71"/>
      <c r="EP1225" s="71"/>
      <c r="EQ1225" s="71"/>
      <c r="ER1225" s="71"/>
      <c r="ES1225" s="71"/>
      <c r="ET1225" s="71"/>
      <c r="EU1225" s="71"/>
      <c r="EV1225" s="71"/>
      <c r="EW1225" s="71"/>
      <c r="EX1225" s="71"/>
      <c r="EY1225" s="71"/>
      <c r="EZ1225" s="71"/>
      <c r="FA1225" s="71"/>
      <c r="FB1225" s="71"/>
      <c r="FC1225" s="71"/>
      <c r="FD1225" s="71"/>
      <c r="FE1225" s="71"/>
      <c r="FF1225" s="71"/>
      <c r="FG1225" s="71"/>
      <c r="FH1225" s="71"/>
      <c r="FI1225" s="71"/>
      <c r="FJ1225" s="71"/>
      <c r="FK1225" s="71"/>
      <c r="FL1225" s="71"/>
    </row>
    <row r="1226" spans="9:168" x14ac:dyDescent="0.2">
      <c r="I1226" s="71"/>
      <c r="J1226" s="71"/>
      <c r="K1226" s="71"/>
      <c r="L1226" s="71"/>
      <c r="M1226" s="71"/>
      <c r="N1226" s="71"/>
      <c r="O1226" s="71"/>
      <c r="P1226" s="71"/>
      <c r="Q1226" s="71"/>
      <c r="R1226" s="71"/>
      <c r="S1226" s="71"/>
      <c r="T1226" s="71"/>
      <c r="U1226" s="71"/>
      <c r="V1226" s="71"/>
      <c r="W1226" s="71"/>
      <c r="X1226" s="71"/>
      <c r="Y1226" s="71"/>
      <c r="Z1226" s="71"/>
      <c r="AA1226" s="71"/>
      <c r="AB1226" s="71"/>
      <c r="AC1226" s="71"/>
      <c r="AD1226" s="71"/>
      <c r="AE1226" s="71"/>
      <c r="AF1226" s="98"/>
      <c r="AG1226" s="71"/>
      <c r="AH1226" s="71"/>
      <c r="AI1226" s="71"/>
      <c r="AJ1226" s="71"/>
      <c r="AK1226" s="71"/>
      <c r="AL1226" s="98"/>
      <c r="AM1226" s="71"/>
      <c r="AN1226" s="71"/>
      <c r="AO1226" s="71"/>
      <c r="AP1226" s="71"/>
      <c r="AQ1226" s="71"/>
      <c r="AR1226" s="71"/>
      <c r="AS1226" s="71"/>
      <c r="AT1226" s="71"/>
      <c r="AU1226" s="71"/>
      <c r="AV1226" s="71"/>
      <c r="AW1226" s="71"/>
      <c r="AX1226" s="71"/>
      <c r="AY1226" s="71"/>
      <c r="AZ1226" s="71"/>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1"/>
      <c r="DH1226" s="71"/>
      <c r="DI1226" s="71"/>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1"/>
      <c r="EI1226" s="71"/>
      <c r="EJ1226" s="71"/>
      <c r="EK1226" s="71"/>
      <c r="EL1226" s="71"/>
      <c r="EM1226" s="71"/>
      <c r="EN1226" s="71"/>
      <c r="EO1226" s="71"/>
      <c r="EP1226" s="71"/>
      <c r="EQ1226" s="71"/>
      <c r="ER1226" s="71"/>
      <c r="ES1226" s="71"/>
      <c r="ET1226" s="71"/>
      <c r="EU1226" s="71"/>
      <c r="EV1226" s="71"/>
      <c r="EW1226" s="71"/>
      <c r="EX1226" s="71"/>
      <c r="EY1226" s="71"/>
      <c r="EZ1226" s="71"/>
      <c r="FA1226" s="71"/>
      <c r="FB1226" s="71"/>
      <c r="FC1226" s="71"/>
      <c r="FD1226" s="71"/>
      <c r="FE1226" s="71"/>
      <c r="FF1226" s="71"/>
      <c r="FG1226" s="71"/>
      <c r="FH1226" s="71"/>
      <c r="FI1226" s="71"/>
      <c r="FJ1226" s="71"/>
      <c r="FK1226" s="71"/>
      <c r="FL1226" s="71"/>
    </row>
    <row r="1227" spans="9:168" x14ac:dyDescent="0.2">
      <c r="I1227" s="71"/>
      <c r="J1227" s="71"/>
      <c r="K1227" s="71"/>
      <c r="L1227" s="71"/>
      <c r="M1227" s="71"/>
      <c r="N1227" s="71"/>
      <c r="O1227" s="71"/>
      <c r="P1227" s="71"/>
      <c r="Q1227" s="71"/>
      <c r="R1227" s="71"/>
      <c r="S1227" s="71"/>
      <c r="T1227" s="71"/>
      <c r="U1227" s="71"/>
      <c r="V1227" s="71"/>
      <c r="W1227" s="71"/>
      <c r="X1227" s="71"/>
      <c r="Y1227" s="71"/>
      <c r="Z1227" s="71"/>
      <c r="AA1227" s="71"/>
      <c r="AB1227" s="71"/>
      <c r="AC1227" s="71"/>
      <c r="AD1227" s="71"/>
      <c r="AE1227" s="71"/>
      <c r="AF1227" s="98"/>
      <c r="AG1227" s="71"/>
      <c r="AH1227" s="71"/>
      <c r="AI1227" s="71"/>
      <c r="AJ1227" s="71"/>
      <c r="AK1227" s="71"/>
      <c r="AL1227" s="98"/>
      <c r="AM1227" s="71"/>
      <c r="AN1227" s="71"/>
      <c r="AO1227" s="71"/>
      <c r="AP1227" s="71"/>
      <c r="AQ1227" s="71"/>
      <c r="AR1227" s="71"/>
      <c r="AS1227" s="71"/>
      <c r="AT1227" s="71"/>
      <c r="AU1227" s="71"/>
      <c r="AV1227" s="71"/>
      <c r="AW1227" s="71"/>
      <c r="AX1227" s="71"/>
      <c r="AY1227" s="71"/>
      <c r="AZ1227" s="71"/>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1"/>
      <c r="DH1227" s="71"/>
      <c r="DI1227" s="71"/>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1"/>
      <c r="EI1227" s="71"/>
      <c r="EJ1227" s="71"/>
      <c r="EK1227" s="71"/>
      <c r="EL1227" s="71"/>
      <c r="EM1227" s="71"/>
      <c r="EN1227" s="71"/>
      <c r="EO1227" s="71"/>
      <c r="EP1227" s="71"/>
      <c r="EQ1227" s="71"/>
      <c r="ER1227" s="71"/>
      <c r="ES1227" s="71"/>
      <c r="ET1227" s="71"/>
      <c r="EU1227" s="71"/>
      <c r="EV1227" s="71"/>
      <c r="EW1227" s="71"/>
      <c r="EX1227" s="71"/>
      <c r="EY1227" s="71"/>
      <c r="EZ1227" s="71"/>
      <c r="FA1227" s="71"/>
      <c r="FB1227" s="71"/>
      <c r="FC1227" s="71"/>
      <c r="FD1227" s="71"/>
      <c r="FE1227" s="71"/>
      <c r="FF1227" s="71"/>
      <c r="FG1227" s="71"/>
      <c r="FH1227" s="71"/>
      <c r="FI1227" s="71"/>
      <c r="FJ1227" s="71"/>
      <c r="FK1227" s="71"/>
      <c r="FL1227" s="71"/>
    </row>
    <row r="1228" spans="9:168" x14ac:dyDescent="0.2">
      <c r="I1228" s="71"/>
      <c r="J1228" s="71"/>
      <c r="K1228" s="71"/>
      <c r="L1228" s="71"/>
      <c r="M1228" s="71"/>
      <c r="N1228" s="71"/>
      <c r="O1228" s="71"/>
      <c r="P1228" s="71"/>
      <c r="Q1228" s="71"/>
      <c r="R1228" s="71"/>
      <c r="S1228" s="71"/>
      <c r="T1228" s="71"/>
      <c r="U1228" s="71"/>
      <c r="V1228" s="71"/>
      <c r="W1228" s="71"/>
      <c r="X1228" s="71"/>
      <c r="Y1228" s="71"/>
      <c r="Z1228" s="71"/>
      <c r="AA1228" s="71"/>
      <c r="AB1228" s="71"/>
      <c r="AC1228" s="71"/>
      <c r="AD1228" s="71"/>
      <c r="AE1228" s="71"/>
      <c r="AF1228" s="98"/>
      <c r="AG1228" s="71"/>
      <c r="AH1228" s="71"/>
      <c r="AI1228" s="71"/>
      <c r="AJ1228" s="71"/>
      <c r="AK1228" s="71"/>
      <c r="AL1228" s="98"/>
      <c r="AM1228" s="71"/>
      <c r="AN1228" s="71"/>
      <c r="AO1228" s="71"/>
      <c r="AP1228" s="71"/>
      <c r="AQ1228" s="71"/>
      <c r="AR1228" s="71"/>
      <c r="AS1228" s="71"/>
      <c r="AT1228" s="71"/>
      <c r="AU1228" s="71"/>
      <c r="AV1228" s="71"/>
      <c r="AW1228" s="71"/>
      <c r="AX1228" s="71"/>
      <c r="AY1228" s="71"/>
      <c r="AZ1228" s="71"/>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1"/>
      <c r="DH1228" s="71"/>
      <c r="DI1228" s="71"/>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1"/>
      <c r="EI1228" s="71"/>
      <c r="EJ1228" s="71"/>
      <c r="EK1228" s="71"/>
      <c r="EL1228" s="71"/>
      <c r="EM1228" s="71"/>
      <c r="EN1228" s="71"/>
      <c r="EO1228" s="71"/>
      <c r="EP1228" s="71"/>
      <c r="EQ1228" s="71"/>
      <c r="ER1228" s="71"/>
      <c r="ES1228" s="71"/>
      <c r="ET1228" s="71"/>
      <c r="EU1228" s="71"/>
      <c r="EV1228" s="71"/>
      <c r="EW1228" s="71"/>
      <c r="EX1228" s="71"/>
      <c r="EY1228" s="71"/>
      <c r="EZ1228" s="71"/>
      <c r="FA1228" s="71"/>
      <c r="FB1228" s="71"/>
      <c r="FC1228" s="71"/>
      <c r="FD1228" s="71"/>
      <c r="FE1228" s="71"/>
      <c r="FF1228" s="71"/>
      <c r="FG1228" s="71"/>
      <c r="FH1228" s="71"/>
      <c r="FI1228" s="71"/>
      <c r="FJ1228" s="71"/>
      <c r="FK1228" s="71"/>
      <c r="FL1228" s="71"/>
    </row>
    <row r="1229" spans="9:168" x14ac:dyDescent="0.2">
      <c r="I1229" s="71"/>
      <c r="J1229" s="71"/>
      <c r="K1229" s="71"/>
      <c r="L1229" s="71"/>
      <c r="M1229" s="71"/>
      <c r="N1229" s="71"/>
      <c r="O1229" s="71"/>
      <c r="P1229" s="71"/>
      <c r="Q1229" s="71"/>
      <c r="R1229" s="71"/>
      <c r="S1229" s="71"/>
      <c r="T1229" s="71"/>
      <c r="U1229" s="71"/>
      <c r="V1229" s="71"/>
      <c r="W1229" s="71"/>
      <c r="X1229" s="71"/>
      <c r="Y1229" s="71"/>
      <c r="Z1229" s="71"/>
      <c r="AA1229" s="71"/>
      <c r="AB1229" s="71"/>
      <c r="AC1229" s="71"/>
      <c r="AD1229" s="71"/>
      <c r="AE1229" s="71"/>
      <c r="AF1229" s="98"/>
      <c r="AG1229" s="71"/>
      <c r="AH1229" s="71"/>
      <c r="AI1229" s="71"/>
      <c r="AJ1229" s="71"/>
      <c r="AK1229" s="71"/>
      <c r="AL1229" s="98"/>
      <c r="AM1229" s="71"/>
      <c r="AN1229" s="71"/>
      <c r="AO1229" s="71"/>
      <c r="AP1229" s="71"/>
      <c r="AQ1229" s="71"/>
      <c r="AR1229" s="71"/>
      <c r="AS1229" s="71"/>
      <c r="AT1229" s="71"/>
      <c r="AU1229" s="71"/>
      <c r="AV1229" s="71"/>
      <c r="AW1229" s="71"/>
      <c r="AX1229" s="71"/>
      <c r="AY1229" s="71"/>
      <c r="AZ1229" s="71"/>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1"/>
      <c r="DH1229" s="71"/>
      <c r="DI1229" s="71"/>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1"/>
      <c r="EI1229" s="71"/>
      <c r="EJ1229" s="71"/>
      <c r="EK1229" s="71"/>
      <c r="EL1229" s="71"/>
      <c r="EM1229" s="71"/>
      <c r="EN1229" s="71"/>
      <c r="EO1229" s="71"/>
      <c r="EP1229" s="71"/>
      <c r="EQ1229" s="71"/>
      <c r="ER1229" s="71"/>
      <c r="ES1229" s="71"/>
      <c r="ET1229" s="71"/>
      <c r="EU1229" s="71"/>
      <c r="EV1229" s="71"/>
      <c r="EW1229" s="71"/>
      <c r="EX1229" s="71"/>
      <c r="EY1229" s="71"/>
      <c r="EZ1229" s="71"/>
      <c r="FA1229" s="71"/>
      <c r="FB1229" s="71"/>
      <c r="FC1229" s="71"/>
      <c r="FD1229" s="71"/>
      <c r="FE1229" s="71"/>
      <c r="FF1229" s="71"/>
      <c r="FG1229" s="71"/>
      <c r="FH1229" s="71"/>
      <c r="FI1229" s="71"/>
      <c r="FJ1229" s="71"/>
      <c r="FK1229" s="71"/>
      <c r="FL1229" s="71"/>
    </row>
    <row r="1230" spans="9:168" x14ac:dyDescent="0.2">
      <c r="I1230" s="71"/>
      <c r="J1230" s="71"/>
      <c r="K1230" s="71"/>
      <c r="L1230" s="71"/>
      <c r="M1230" s="71"/>
      <c r="N1230" s="71"/>
      <c r="O1230" s="71"/>
      <c r="P1230" s="71"/>
      <c r="Q1230" s="71"/>
      <c r="R1230" s="71"/>
      <c r="S1230" s="71"/>
      <c r="T1230" s="71"/>
      <c r="U1230" s="71"/>
      <c r="V1230" s="71"/>
      <c r="W1230" s="71"/>
      <c r="X1230" s="71"/>
      <c r="Y1230" s="71"/>
      <c r="Z1230" s="71"/>
      <c r="AA1230" s="71"/>
      <c r="AB1230" s="71"/>
      <c r="AC1230" s="71"/>
      <c r="AD1230" s="71"/>
      <c r="AE1230" s="71"/>
      <c r="AF1230" s="98"/>
      <c r="AG1230" s="71"/>
      <c r="AH1230" s="71"/>
      <c r="AI1230" s="71"/>
      <c r="AJ1230" s="71"/>
      <c r="AK1230" s="71"/>
      <c r="AL1230" s="98"/>
      <c r="AM1230" s="71"/>
      <c r="AN1230" s="71"/>
      <c r="AO1230" s="71"/>
      <c r="AP1230" s="71"/>
      <c r="AQ1230" s="71"/>
      <c r="AR1230" s="71"/>
      <c r="AS1230" s="71"/>
      <c r="AT1230" s="71"/>
      <c r="AU1230" s="71"/>
      <c r="AV1230" s="71"/>
      <c r="AW1230" s="71"/>
      <c r="AX1230" s="71"/>
      <c r="AY1230" s="71"/>
      <c r="AZ1230" s="71"/>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1"/>
      <c r="DH1230" s="71"/>
      <c r="DI1230" s="71"/>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1"/>
      <c r="EI1230" s="71"/>
      <c r="EJ1230" s="71"/>
      <c r="EK1230" s="71"/>
      <c r="EL1230" s="71"/>
      <c r="EM1230" s="71"/>
      <c r="EN1230" s="71"/>
      <c r="EO1230" s="71"/>
      <c r="EP1230" s="71"/>
      <c r="EQ1230" s="71"/>
      <c r="ER1230" s="71"/>
      <c r="ES1230" s="71"/>
      <c r="ET1230" s="71"/>
      <c r="EU1230" s="71"/>
      <c r="EV1230" s="71"/>
      <c r="EW1230" s="71"/>
      <c r="EX1230" s="71"/>
      <c r="EY1230" s="71"/>
      <c r="EZ1230" s="71"/>
      <c r="FA1230" s="71"/>
      <c r="FB1230" s="71"/>
      <c r="FC1230" s="71"/>
      <c r="FD1230" s="71"/>
      <c r="FE1230" s="71"/>
      <c r="FF1230" s="71"/>
      <c r="FG1230" s="71"/>
      <c r="FH1230" s="71"/>
      <c r="FI1230" s="71"/>
      <c r="FJ1230" s="71"/>
      <c r="FK1230" s="71"/>
      <c r="FL1230" s="71"/>
    </row>
    <row r="1231" spans="9:168" x14ac:dyDescent="0.2">
      <c r="I1231" s="71"/>
      <c r="J1231" s="71"/>
      <c r="K1231" s="71"/>
      <c r="L1231" s="71"/>
      <c r="M1231" s="71"/>
      <c r="N1231" s="71"/>
      <c r="O1231" s="71"/>
      <c r="P1231" s="71"/>
      <c r="Q1231" s="71"/>
      <c r="R1231" s="71"/>
      <c r="S1231" s="71"/>
      <c r="T1231" s="71"/>
      <c r="U1231" s="71"/>
      <c r="V1231" s="71"/>
      <c r="W1231" s="71"/>
      <c r="X1231" s="71"/>
      <c r="Y1231" s="71"/>
      <c r="Z1231" s="71"/>
      <c r="AA1231" s="71"/>
      <c r="AB1231" s="71"/>
      <c r="AC1231" s="71"/>
      <c r="AD1231" s="71"/>
      <c r="AE1231" s="71"/>
      <c r="AF1231" s="98"/>
      <c r="AG1231" s="71"/>
      <c r="AH1231" s="71"/>
      <c r="AI1231" s="71"/>
      <c r="AJ1231" s="71"/>
      <c r="AK1231" s="71"/>
      <c r="AL1231" s="98"/>
      <c r="AM1231" s="71"/>
      <c r="AN1231" s="71"/>
      <c r="AO1231" s="71"/>
      <c r="AP1231" s="71"/>
      <c r="AQ1231" s="71"/>
      <c r="AR1231" s="71"/>
      <c r="AS1231" s="71"/>
      <c r="AT1231" s="71"/>
      <c r="AU1231" s="71"/>
      <c r="AV1231" s="71"/>
      <c r="AW1231" s="71"/>
      <c r="AX1231" s="71"/>
      <c r="AY1231" s="71"/>
      <c r="AZ1231" s="71"/>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1"/>
      <c r="DH1231" s="71"/>
      <c r="DI1231" s="71"/>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1"/>
      <c r="EI1231" s="71"/>
      <c r="EJ1231" s="71"/>
      <c r="EK1231" s="71"/>
      <c r="EL1231" s="71"/>
      <c r="EM1231" s="71"/>
      <c r="EN1231" s="71"/>
      <c r="EO1231" s="71"/>
      <c r="EP1231" s="71"/>
      <c r="EQ1231" s="71"/>
      <c r="ER1231" s="71"/>
      <c r="ES1231" s="71"/>
      <c r="ET1231" s="71"/>
      <c r="EU1231" s="71"/>
      <c r="EV1231" s="71"/>
      <c r="EW1231" s="71"/>
      <c r="EX1231" s="71"/>
      <c r="EY1231" s="71"/>
      <c r="EZ1231" s="71"/>
      <c r="FA1231" s="71"/>
      <c r="FB1231" s="71"/>
      <c r="FC1231" s="71"/>
      <c r="FD1231" s="71"/>
      <c r="FE1231" s="71"/>
      <c r="FF1231" s="71"/>
      <c r="FG1231" s="71"/>
      <c r="FH1231" s="71"/>
      <c r="FI1231" s="71"/>
      <c r="FJ1231" s="71"/>
      <c r="FK1231" s="71"/>
      <c r="FL1231" s="71"/>
    </row>
    <row r="1232" spans="9:168" x14ac:dyDescent="0.2">
      <c r="I1232" s="71"/>
      <c r="J1232" s="71"/>
      <c r="K1232" s="71"/>
      <c r="L1232" s="71"/>
      <c r="M1232" s="71"/>
      <c r="N1232" s="71"/>
      <c r="O1232" s="71"/>
      <c r="P1232" s="71"/>
      <c r="Q1232" s="71"/>
      <c r="R1232" s="71"/>
      <c r="S1232" s="71"/>
      <c r="T1232" s="71"/>
      <c r="U1232" s="71"/>
      <c r="V1232" s="71"/>
      <c r="W1232" s="71"/>
      <c r="X1232" s="71"/>
      <c r="Y1232" s="71"/>
      <c r="Z1232" s="71"/>
      <c r="AA1232" s="71"/>
      <c r="AB1232" s="71"/>
      <c r="AC1232" s="71"/>
      <c r="AD1232" s="71"/>
      <c r="AE1232" s="71"/>
      <c r="AF1232" s="98"/>
      <c r="AG1232" s="71"/>
      <c r="AH1232" s="71"/>
      <c r="AI1232" s="71"/>
      <c r="AJ1232" s="71"/>
      <c r="AK1232" s="71"/>
      <c r="AL1232" s="98"/>
      <c r="AM1232" s="71"/>
      <c r="AN1232" s="71"/>
      <c r="AO1232" s="71"/>
      <c r="AP1232" s="71"/>
      <c r="AQ1232" s="71"/>
      <c r="AR1232" s="71"/>
      <c r="AS1232" s="71"/>
      <c r="AT1232" s="71"/>
      <c r="AU1232" s="71"/>
      <c r="AV1232" s="71"/>
      <c r="AW1232" s="71"/>
      <c r="AX1232" s="71"/>
      <c r="AY1232" s="71"/>
      <c r="AZ1232" s="71"/>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1"/>
      <c r="DH1232" s="71"/>
      <c r="DI1232" s="71"/>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1"/>
      <c r="EI1232" s="71"/>
      <c r="EJ1232" s="71"/>
      <c r="EK1232" s="71"/>
      <c r="EL1232" s="71"/>
      <c r="EM1232" s="71"/>
      <c r="EN1232" s="71"/>
      <c r="EO1232" s="71"/>
      <c r="EP1232" s="71"/>
      <c r="EQ1232" s="71"/>
      <c r="ER1232" s="71"/>
      <c r="ES1232" s="71"/>
      <c r="ET1232" s="71"/>
      <c r="EU1232" s="71"/>
      <c r="EV1232" s="71"/>
      <c r="EW1232" s="71"/>
      <c r="EX1232" s="71"/>
      <c r="EY1232" s="71"/>
      <c r="EZ1232" s="71"/>
      <c r="FA1232" s="71"/>
      <c r="FB1232" s="71"/>
      <c r="FC1232" s="71"/>
      <c r="FD1232" s="71"/>
      <c r="FE1232" s="71"/>
      <c r="FF1232" s="71"/>
      <c r="FG1232" s="71"/>
      <c r="FH1232" s="71"/>
      <c r="FI1232" s="71"/>
      <c r="FJ1232" s="71"/>
      <c r="FK1232" s="71"/>
      <c r="FL1232" s="71"/>
    </row>
    <row r="1233" spans="9:168" x14ac:dyDescent="0.2">
      <c r="I1233" s="71"/>
      <c r="J1233" s="71"/>
      <c r="K1233" s="71"/>
      <c r="L1233" s="71"/>
      <c r="M1233" s="71"/>
      <c r="N1233" s="71"/>
      <c r="O1233" s="71"/>
      <c r="P1233" s="71"/>
      <c r="Q1233" s="71"/>
      <c r="R1233" s="71"/>
      <c r="S1233" s="71"/>
      <c r="T1233" s="71"/>
      <c r="U1233" s="71"/>
      <c r="V1233" s="71"/>
      <c r="W1233" s="71"/>
      <c r="X1233" s="71"/>
      <c r="Y1233" s="71"/>
      <c r="Z1233" s="71"/>
      <c r="AA1233" s="71"/>
      <c r="AB1233" s="71"/>
      <c r="AC1233" s="71"/>
      <c r="AD1233" s="71"/>
      <c r="AE1233" s="71"/>
      <c r="AF1233" s="98"/>
      <c r="AG1233" s="71"/>
      <c r="AH1233" s="71"/>
      <c r="AI1233" s="71"/>
      <c r="AJ1233" s="71"/>
      <c r="AK1233" s="71"/>
      <c r="AL1233" s="98"/>
      <c r="AM1233" s="71"/>
      <c r="AN1233" s="71"/>
      <c r="AO1233" s="71"/>
      <c r="AP1233" s="71"/>
      <c r="AQ1233" s="71"/>
      <c r="AR1233" s="71"/>
      <c r="AS1233" s="71"/>
      <c r="AT1233" s="71"/>
      <c r="AU1233" s="71"/>
      <c r="AV1233" s="71"/>
      <c r="AW1233" s="71"/>
      <c r="AX1233" s="71"/>
      <c r="AY1233" s="71"/>
      <c r="AZ1233" s="71"/>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1"/>
      <c r="DH1233" s="71"/>
      <c r="DI1233" s="71"/>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1"/>
      <c r="EI1233" s="71"/>
      <c r="EJ1233" s="71"/>
      <c r="EK1233" s="71"/>
      <c r="EL1233" s="71"/>
      <c r="EM1233" s="71"/>
      <c r="EN1233" s="71"/>
      <c r="EO1233" s="71"/>
      <c r="EP1233" s="71"/>
      <c r="EQ1233" s="71"/>
      <c r="ER1233" s="71"/>
      <c r="ES1233" s="71"/>
      <c r="ET1233" s="71"/>
      <c r="EU1233" s="71"/>
      <c r="EV1233" s="71"/>
      <c r="EW1233" s="71"/>
      <c r="EX1233" s="71"/>
      <c r="EY1233" s="71"/>
      <c r="EZ1233" s="71"/>
      <c r="FA1233" s="71"/>
      <c r="FB1233" s="71"/>
      <c r="FC1233" s="71"/>
      <c r="FD1233" s="71"/>
      <c r="FE1233" s="71"/>
      <c r="FF1233" s="71"/>
      <c r="FG1233" s="71"/>
      <c r="FH1233" s="71"/>
      <c r="FI1233" s="71"/>
      <c r="FJ1233" s="71"/>
      <c r="FK1233" s="71"/>
      <c r="FL1233" s="71"/>
    </row>
    <row r="1234" spans="9:168" x14ac:dyDescent="0.2">
      <c r="I1234" s="71"/>
      <c r="J1234" s="71"/>
      <c r="K1234" s="71"/>
      <c r="L1234" s="71"/>
      <c r="M1234" s="71"/>
      <c r="N1234" s="71"/>
      <c r="O1234" s="71"/>
      <c r="P1234" s="71"/>
      <c r="Q1234" s="71"/>
      <c r="R1234" s="71"/>
      <c r="S1234" s="71"/>
      <c r="T1234" s="71"/>
      <c r="U1234" s="71"/>
      <c r="V1234" s="71"/>
      <c r="W1234" s="71"/>
      <c r="X1234" s="71"/>
      <c r="Y1234" s="71"/>
      <c r="Z1234" s="71"/>
      <c r="AA1234" s="71"/>
      <c r="AB1234" s="71"/>
      <c r="AC1234" s="71"/>
      <c r="AD1234" s="71"/>
      <c r="AE1234" s="71"/>
      <c r="AF1234" s="98"/>
      <c r="AG1234" s="71"/>
      <c r="AH1234" s="71"/>
      <c r="AI1234" s="71"/>
      <c r="AJ1234" s="71"/>
      <c r="AK1234" s="71"/>
      <c r="AL1234" s="98"/>
      <c r="AM1234" s="71"/>
      <c r="AN1234" s="71"/>
      <c r="AO1234" s="71"/>
      <c r="AP1234" s="71"/>
      <c r="AQ1234" s="71"/>
      <c r="AR1234" s="71"/>
      <c r="AS1234" s="71"/>
      <c r="AT1234" s="71"/>
      <c r="AU1234" s="71"/>
      <c r="AV1234" s="71"/>
      <c r="AW1234" s="71"/>
      <c r="AX1234" s="71"/>
      <c r="AY1234" s="71"/>
      <c r="AZ1234" s="71"/>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1"/>
      <c r="DH1234" s="71"/>
      <c r="DI1234" s="71"/>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1"/>
      <c r="EI1234" s="71"/>
      <c r="EJ1234" s="71"/>
      <c r="EK1234" s="71"/>
      <c r="EL1234" s="71"/>
      <c r="EM1234" s="71"/>
      <c r="EN1234" s="71"/>
      <c r="EO1234" s="71"/>
      <c r="EP1234" s="71"/>
      <c r="EQ1234" s="71"/>
      <c r="ER1234" s="71"/>
      <c r="ES1234" s="71"/>
      <c r="ET1234" s="71"/>
      <c r="EU1234" s="71"/>
      <c r="EV1234" s="71"/>
      <c r="EW1234" s="71"/>
      <c r="EX1234" s="71"/>
      <c r="EY1234" s="71"/>
      <c r="EZ1234" s="71"/>
      <c r="FA1234" s="71"/>
      <c r="FB1234" s="71"/>
      <c r="FC1234" s="71"/>
      <c r="FD1234" s="71"/>
      <c r="FE1234" s="71"/>
      <c r="FF1234" s="71"/>
      <c r="FG1234" s="71"/>
      <c r="FH1234" s="71"/>
      <c r="FI1234" s="71"/>
      <c r="FJ1234" s="71"/>
      <c r="FK1234" s="71"/>
      <c r="FL1234" s="71"/>
    </row>
    <row r="1235" spans="9:168" x14ac:dyDescent="0.2">
      <c r="I1235" s="71"/>
      <c r="J1235" s="71"/>
      <c r="K1235" s="71"/>
      <c r="L1235" s="71"/>
      <c r="M1235" s="71"/>
      <c r="N1235" s="71"/>
      <c r="O1235" s="71"/>
      <c r="P1235" s="71"/>
      <c r="Q1235" s="71"/>
      <c r="R1235" s="71"/>
      <c r="S1235" s="71"/>
      <c r="T1235" s="71"/>
      <c r="U1235" s="71"/>
      <c r="V1235" s="71"/>
      <c r="W1235" s="71"/>
      <c r="X1235" s="71"/>
      <c r="Y1235" s="71"/>
      <c r="Z1235" s="71"/>
      <c r="AA1235" s="71"/>
      <c r="AB1235" s="71"/>
      <c r="AC1235" s="71"/>
      <c r="AD1235" s="71"/>
      <c r="AE1235" s="71"/>
      <c r="AF1235" s="98"/>
      <c r="AG1235" s="71"/>
      <c r="AH1235" s="71"/>
      <c r="AI1235" s="71"/>
      <c r="AJ1235" s="71"/>
      <c r="AK1235" s="71"/>
      <c r="AL1235" s="98"/>
      <c r="AM1235" s="71"/>
      <c r="AN1235" s="71"/>
      <c r="AO1235" s="71"/>
      <c r="AP1235" s="71"/>
      <c r="AQ1235" s="71"/>
      <c r="AR1235" s="71"/>
      <c r="AS1235" s="71"/>
      <c r="AT1235" s="71"/>
      <c r="AU1235" s="71"/>
      <c r="AV1235" s="71"/>
      <c r="AW1235" s="71"/>
      <c r="AX1235" s="71"/>
      <c r="AY1235" s="71"/>
      <c r="AZ1235" s="71"/>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1"/>
      <c r="DH1235" s="71"/>
      <c r="DI1235" s="71"/>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1"/>
      <c r="EI1235" s="71"/>
      <c r="EJ1235" s="71"/>
      <c r="EK1235" s="71"/>
      <c r="EL1235" s="71"/>
      <c r="EM1235" s="71"/>
      <c r="EN1235" s="71"/>
      <c r="EO1235" s="71"/>
      <c r="EP1235" s="71"/>
      <c r="EQ1235" s="71"/>
      <c r="ER1235" s="71"/>
      <c r="ES1235" s="71"/>
      <c r="ET1235" s="71"/>
      <c r="EU1235" s="71"/>
      <c r="EV1235" s="71"/>
      <c r="EW1235" s="71"/>
      <c r="EX1235" s="71"/>
      <c r="EY1235" s="71"/>
      <c r="EZ1235" s="71"/>
      <c r="FA1235" s="71"/>
      <c r="FB1235" s="71"/>
      <c r="FC1235" s="71"/>
      <c r="FD1235" s="71"/>
      <c r="FE1235" s="71"/>
      <c r="FF1235" s="71"/>
      <c r="FG1235" s="71"/>
      <c r="FH1235" s="71"/>
      <c r="FI1235" s="71"/>
      <c r="FJ1235" s="71"/>
      <c r="FK1235" s="71"/>
      <c r="FL1235" s="71"/>
    </row>
    <row r="1236" spans="9:168" x14ac:dyDescent="0.2">
      <c r="I1236" s="71"/>
      <c r="J1236" s="71"/>
      <c r="K1236" s="71"/>
      <c r="L1236" s="71"/>
      <c r="M1236" s="71"/>
      <c r="N1236" s="71"/>
      <c r="O1236" s="71"/>
      <c r="P1236" s="71"/>
      <c r="Q1236" s="71"/>
      <c r="R1236" s="71"/>
      <c r="S1236" s="71"/>
      <c r="T1236" s="71"/>
      <c r="U1236" s="71"/>
      <c r="V1236" s="71"/>
      <c r="W1236" s="71"/>
      <c r="X1236" s="71"/>
      <c r="Y1236" s="71"/>
      <c r="Z1236" s="71"/>
      <c r="AA1236" s="71"/>
      <c r="AB1236" s="71"/>
      <c r="AC1236" s="71"/>
      <c r="AD1236" s="71"/>
      <c r="AE1236" s="71"/>
      <c r="AF1236" s="98"/>
      <c r="AG1236" s="71"/>
      <c r="AH1236" s="71"/>
      <c r="AI1236" s="71"/>
      <c r="AJ1236" s="71"/>
      <c r="AK1236" s="71"/>
      <c r="AL1236" s="98"/>
      <c r="AM1236" s="71"/>
      <c r="AN1236" s="71"/>
      <c r="AO1236" s="71"/>
      <c r="AP1236" s="71"/>
      <c r="AQ1236" s="71"/>
      <c r="AR1236" s="71"/>
      <c r="AS1236" s="71"/>
      <c r="AT1236" s="71"/>
      <c r="AU1236" s="71"/>
      <c r="AV1236" s="71"/>
      <c r="AW1236" s="71"/>
      <c r="AX1236" s="71"/>
      <c r="AY1236" s="71"/>
      <c r="AZ1236" s="71"/>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1"/>
      <c r="DH1236" s="71"/>
      <c r="DI1236" s="71"/>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1"/>
      <c r="EI1236" s="71"/>
      <c r="EJ1236" s="71"/>
      <c r="EK1236" s="71"/>
      <c r="EL1236" s="71"/>
      <c r="EM1236" s="71"/>
      <c r="EN1236" s="71"/>
      <c r="EO1236" s="71"/>
      <c r="EP1236" s="71"/>
      <c r="EQ1236" s="71"/>
      <c r="ER1236" s="71"/>
      <c r="ES1236" s="71"/>
      <c r="ET1236" s="71"/>
      <c r="EU1236" s="71"/>
      <c r="EV1236" s="71"/>
      <c r="EW1236" s="71"/>
      <c r="EX1236" s="71"/>
      <c r="EY1236" s="71"/>
      <c r="EZ1236" s="71"/>
      <c r="FA1236" s="71"/>
      <c r="FB1236" s="71"/>
      <c r="FC1236" s="71"/>
      <c r="FD1236" s="71"/>
      <c r="FE1236" s="71"/>
      <c r="FF1236" s="71"/>
      <c r="FG1236" s="71"/>
      <c r="FH1236" s="71"/>
      <c r="FI1236" s="71"/>
      <c r="FJ1236" s="71"/>
      <c r="FK1236" s="71"/>
      <c r="FL1236" s="71"/>
    </row>
    <row r="1237" spans="9:168" x14ac:dyDescent="0.2">
      <c r="I1237" s="71"/>
      <c r="J1237" s="71"/>
      <c r="K1237" s="71"/>
      <c r="L1237" s="71"/>
      <c r="M1237" s="71"/>
      <c r="N1237" s="71"/>
      <c r="O1237" s="71"/>
      <c r="P1237" s="71"/>
      <c r="Q1237" s="71"/>
      <c r="R1237" s="71"/>
      <c r="S1237" s="71"/>
      <c r="T1237" s="71"/>
      <c r="U1237" s="71"/>
      <c r="V1237" s="71"/>
      <c r="W1237" s="71"/>
      <c r="X1237" s="71"/>
      <c r="Y1237" s="71"/>
      <c r="Z1237" s="71"/>
      <c r="AA1237" s="71"/>
      <c r="AB1237" s="71"/>
      <c r="AC1237" s="71"/>
      <c r="AD1237" s="71"/>
      <c r="AE1237" s="71"/>
      <c r="AF1237" s="98"/>
      <c r="AG1237" s="71"/>
      <c r="AH1237" s="71"/>
      <c r="AI1237" s="71"/>
      <c r="AJ1237" s="71"/>
      <c r="AK1237" s="71"/>
      <c r="AL1237" s="98"/>
      <c r="AM1237" s="71"/>
      <c r="AN1237" s="71"/>
      <c r="AO1237" s="71"/>
      <c r="AP1237" s="71"/>
      <c r="AQ1237" s="71"/>
      <c r="AR1237" s="71"/>
      <c r="AS1237" s="71"/>
      <c r="AT1237" s="71"/>
      <c r="AU1237" s="71"/>
      <c r="AV1237" s="71"/>
      <c r="AW1237" s="71"/>
      <c r="AX1237" s="71"/>
      <c r="AY1237" s="71"/>
      <c r="AZ1237" s="71"/>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1"/>
      <c r="DH1237" s="71"/>
      <c r="DI1237" s="71"/>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1"/>
      <c r="EI1237" s="71"/>
      <c r="EJ1237" s="71"/>
      <c r="EK1237" s="71"/>
      <c r="EL1237" s="71"/>
      <c r="EM1237" s="71"/>
      <c r="EN1237" s="71"/>
      <c r="EO1237" s="71"/>
      <c r="EP1237" s="71"/>
      <c r="EQ1237" s="71"/>
      <c r="ER1237" s="71"/>
      <c r="ES1237" s="71"/>
      <c r="ET1237" s="71"/>
      <c r="EU1237" s="71"/>
      <c r="EV1237" s="71"/>
      <c r="EW1237" s="71"/>
      <c r="EX1237" s="71"/>
      <c r="EY1237" s="71"/>
      <c r="EZ1237" s="71"/>
      <c r="FA1237" s="71"/>
      <c r="FB1237" s="71"/>
      <c r="FC1237" s="71"/>
      <c r="FD1237" s="71"/>
      <c r="FE1237" s="71"/>
      <c r="FF1237" s="71"/>
      <c r="FG1237" s="71"/>
      <c r="FH1237" s="71"/>
      <c r="FI1237" s="71"/>
      <c r="FJ1237" s="71"/>
      <c r="FK1237" s="71"/>
      <c r="FL1237" s="71"/>
    </row>
    <row r="1238" spans="9:168" x14ac:dyDescent="0.2">
      <c r="I1238" s="71"/>
      <c r="J1238" s="71"/>
      <c r="K1238" s="71"/>
      <c r="L1238" s="71"/>
      <c r="M1238" s="71"/>
      <c r="N1238" s="71"/>
      <c r="O1238" s="71"/>
      <c r="P1238" s="71"/>
      <c r="Q1238" s="71"/>
      <c r="R1238" s="71"/>
      <c r="S1238" s="71"/>
      <c r="T1238" s="71"/>
      <c r="U1238" s="71"/>
      <c r="V1238" s="71"/>
      <c r="W1238" s="71"/>
      <c r="X1238" s="71"/>
      <c r="Y1238" s="71"/>
      <c r="Z1238" s="71"/>
      <c r="AA1238" s="71"/>
      <c r="AB1238" s="71"/>
      <c r="AC1238" s="71"/>
      <c r="AD1238" s="71"/>
      <c r="AE1238" s="71"/>
      <c r="AF1238" s="98"/>
      <c r="AG1238" s="71"/>
      <c r="AH1238" s="71"/>
      <c r="AI1238" s="71"/>
      <c r="AJ1238" s="71"/>
      <c r="AK1238" s="71"/>
      <c r="AL1238" s="98"/>
      <c r="AM1238" s="71"/>
      <c r="AN1238" s="71"/>
      <c r="AO1238" s="71"/>
      <c r="AP1238" s="71"/>
      <c r="AQ1238" s="71"/>
      <c r="AR1238" s="71"/>
      <c r="AS1238" s="71"/>
      <c r="AT1238" s="71"/>
      <c r="AU1238" s="71"/>
      <c r="AV1238" s="71"/>
      <c r="AW1238" s="71"/>
      <c r="AX1238" s="71"/>
      <c r="AY1238" s="71"/>
      <c r="AZ1238" s="71"/>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1"/>
      <c r="DH1238" s="71"/>
      <c r="DI1238" s="71"/>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1"/>
      <c r="EI1238" s="71"/>
      <c r="EJ1238" s="71"/>
      <c r="EK1238" s="71"/>
      <c r="EL1238" s="71"/>
      <c r="EM1238" s="71"/>
      <c r="EN1238" s="71"/>
      <c r="EO1238" s="71"/>
      <c r="EP1238" s="71"/>
      <c r="EQ1238" s="71"/>
      <c r="ER1238" s="71"/>
      <c r="ES1238" s="71"/>
      <c r="ET1238" s="71"/>
      <c r="EU1238" s="71"/>
      <c r="EV1238" s="71"/>
      <c r="EW1238" s="71"/>
      <c r="EX1238" s="71"/>
      <c r="EY1238" s="71"/>
      <c r="EZ1238" s="71"/>
      <c r="FA1238" s="71"/>
      <c r="FB1238" s="71"/>
      <c r="FC1238" s="71"/>
      <c r="FD1238" s="71"/>
      <c r="FE1238" s="71"/>
      <c r="FF1238" s="71"/>
      <c r="FG1238" s="71"/>
      <c r="FH1238" s="71"/>
      <c r="FI1238" s="71"/>
      <c r="FJ1238" s="71"/>
      <c r="FK1238" s="71"/>
      <c r="FL1238" s="71"/>
    </row>
    <row r="1239" spans="9:168" x14ac:dyDescent="0.2">
      <c r="I1239" s="71"/>
      <c r="J1239" s="71"/>
      <c r="K1239" s="71"/>
      <c r="L1239" s="71"/>
      <c r="M1239" s="71"/>
      <c r="N1239" s="71"/>
      <c r="O1239" s="71"/>
      <c r="P1239" s="71"/>
      <c r="Q1239" s="71"/>
      <c r="R1239" s="71"/>
      <c r="S1239" s="71"/>
      <c r="T1239" s="71"/>
      <c r="U1239" s="71"/>
      <c r="V1239" s="71"/>
      <c r="W1239" s="71"/>
      <c r="X1239" s="71"/>
      <c r="Y1239" s="71"/>
      <c r="Z1239" s="71"/>
      <c r="AA1239" s="71"/>
      <c r="AB1239" s="71"/>
      <c r="AC1239" s="71"/>
      <c r="AD1239" s="71"/>
      <c r="AE1239" s="71"/>
      <c r="AF1239" s="98"/>
      <c r="AG1239" s="71"/>
      <c r="AH1239" s="71"/>
      <c r="AI1239" s="71"/>
      <c r="AJ1239" s="71"/>
      <c r="AK1239" s="71"/>
      <c r="AL1239" s="98"/>
      <c r="AM1239" s="71"/>
      <c r="AN1239" s="71"/>
      <c r="AO1239" s="71"/>
      <c r="AP1239" s="71"/>
      <c r="AQ1239" s="71"/>
      <c r="AR1239" s="71"/>
      <c r="AS1239" s="71"/>
      <c r="AT1239" s="71"/>
      <c r="AU1239" s="71"/>
      <c r="AV1239" s="71"/>
      <c r="AW1239" s="71"/>
      <c r="AX1239" s="71"/>
      <c r="AY1239" s="71"/>
      <c r="AZ1239" s="71"/>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1"/>
      <c r="DH1239" s="71"/>
      <c r="DI1239" s="71"/>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1"/>
      <c r="EI1239" s="71"/>
      <c r="EJ1239" s="71"/>
      <c r="EK1239" s="71"/>
      <c r="EL1239" s="71"/>
      <c r="EM1239" s="71"/>
      <c r="EN1239" s="71"/>
      <c r="EO1239" s="71"/>
      <c r="EP1239" s="71"/>
      <c r="EQ1239" s="71"/>
      <c r="ER1239" s="71"/>
      <c r="ES1239" s="71"/>
      <c r="ET1239" s="71"/>
      <c r="EU1239" s="71"/>
      <c r="EV1239" s="71"/>
      <c r="EW1239" s="71"/>
      <c r="EX1239" s="71"/>
      <c r="EY1239" s="71"/>
      <c r="EZ1239" s="71"/>
      <c r="FA1239" s="71"/>
      <c r="FB1239" s="71"/>
      <c r="FC1239" s="71"/>
      <c r="FD1239" s="71"/>
      <c r="FE1239" s="71"/>
      <c r="FF1239" s="71"/>
      <c r="FG1239" s="71"/>
      <c r="FH1239" s="71"/>
      <c r="FI1239" s="71"/>
      <c r="FJ1239" s="71"/>
      <c r="FK1239" s="71"/>
      <c r="FL1239" s="71"/>
    </row>
    <row r="1240" spans="9:168" x14ac:dyDescent="0.2">
      <c r="I1240" s="71"/>
      <c r="J1240" s="71"/>
      <c r="K1240" s="71"/>
      <c r="L1240" s="71"/>
      <c r="M1240" s="71"/>
      <c r="N1240" s="71"/>
      <c r="O1240" s="71"/>
      <c r="P1240" s="71"/>
      <c r="Q1240" s="71"/>
      <c r="R1240" s="71"/>
      <c r="S1240" s="71"/>
      <c r="T1240" s="71"/>
      <c r="U1240" s="71"/>
      <c r="V1240" s="71"/>
      <c r="W1240" s="71"/>
      <c r="X1240" s="71"/>
      <c r="Y1240" s="71"/>
      <c r="Z1240" s="71"/>
      <c r="AA1240" s="71"/>
      <c r="AB1240" s="71"/>
      <c r="AC1240" s="71"/>
      <c r="AD1240" s="71"/>
      <c r="AE1240" s="71"/>
      <c r="AF1240" s="98"/>
      <c r="AG1240" s="71"/>
      <c r="AH1240" s="71"/>
      <c r="AI1240" s="71"/>
      <c r="AJ1240" s="71"/>
      <c r="AK1240" s="71"/>
      <c r="AL1240" s="98"/>
      <c r="AM1240" s="71"/>
      <c r="AN1240" s="71"/>
      <c r="AO1240" s="71"/>
      <c r="AP1240" s="71"/>
      <c r="AQ1240" s="71"/>
      <c r="AR1240" s="71"/>
      <c r="AS1240" s="71"/>
      <c r="AT1240" s="71"/>
      <c r="AU1240" s="71"/>
      <c r="AV1240" s="71"/>
      <c r="AW1240" s="71"/>
      <c r="AX1240" s="71"/>
      <c r="AY1240" s="71"/>
      <c r="AZ1240" s="71"/>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1"/>
      <c r="DH1240" s="71"/>
      <c r="DI1240" s="71"/>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1"/>
      <c r="EI1240" s="71"/>
      <c r="EJ1240" s="71"/>
      <c r="EK1240" s="71"/>
      <c r="EL1240" s="71"/>
      <c r="EM1240" s="71"/>
      <c r="EN1240" s="71"/>
      <c r="EO1240" s="71"/>
      <c r="EP1240" s="71"/>
      <c r="EQ1240" s="71"/>
      <c r="ER1240" s="71"/>
      <c r="ES1240" s="71"/>
      <c r="ET1240" s="71"/>
      <c r="EU1240" s="71"/>
      <c r="EV1240" s="71"/>
      <c r="EW1240" s="71"/>
      <c r="EX1240" s="71"/>
      <c r="EY1240" s="71"/>
      <c r="EZ1240" s="71"/>
      <c r="FA1240" s="71"/>
      <c r="FB1240" s="71"/>
      <c r="FC1240" s="71"/>
      <c r="FD1240" s="71"/>
      <c r="FE1240" s="71"/>
      <c r="FF1240" s="71"/>
      <c r="FG1240" s="71"/>
      <c r="FH1240" s="71"/>
      <c r="FI1240" s="71"/>
      <c r="FJ1240" s="71"/>
      <c r="FK1240" s="71"/>
      <c r="FL1240" s="71"/>
    </row>
    <row r="1241" spans="9:168" x14ac:dyDescent="0.2">
      <c r="I1241" s="71"/>
      <c r="J1241" s="71"/>
      <c r="K1241" s="71"/>
      <c r="L1241" s="71"/>
      <c r="M1241" s="71"/>
      <c r="N1241" s="71"/>
      <c r="O1241" s="71"/>
      <c r="P1241" s="71"/>
      <c r="Q1241" s="71"/>
      <c r="R1241" s="71"/>
      <c r="S1241" s="71"/>
      <c r="T1241" s="71"/>
      <c r="U1241" s="71"/>
      <c r="V1241" s="71"/>
      <c r="W1241" s="71"/>
      <c r="X1241" s="71"/>
      <c r="Y1241" s="71"/>
      <c r="Z1241" s="71"/>
      <c r="AA1241" s="71"/>
      <c r="AB1241" s="71"/>
      <c r="AC1241" s="71"/>
      <c r="AD1241" s="71"/>
      <c r="AE1241" s="71"/>
      <c r="AF1241" s="98"/>
      <c r="AG1241" s="71"/>
      <c r="AH1241" s="71"/>
      <c r="AI1241" s="71"/>
      <c r="AJ1241" s="71"/>
      <c r="AK1241" s="71"/>
      <c r="AL1241" s="98"/>
      <c r="AM1241" s="71"/>
      <c r="AN1241" s="71"/>
      <c r="AO1241" s="71"/>
      <c r="AP1241" s="71"/>
      <c r="AQ1241" s="71"/>
      <c r="AR1241" s="71"/>
      <c r="AS1241" s="71"/>
      <c r="AT1241" s="71"/>
      <c r="AU1241" s="71"/>
      <c r="AV1241" s="71"/>
      <c r="AW1241" s="71"/>
      <c r="AX1241" s="71"/>
      <c r="AY1241" s="71"/>
      <c r="AZ1241" s="71"/>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1"/>
      <c r="DH1241" s="71"/>
      <c r="DI1241" s="71"/>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1"/>
      <c r="EI1241" s="71"/>
      <c r="EJ1241" s="71"/>
      <c r="EK1241" s="71"/>
      <c r="EL1241" s="71"/>
      <c r="EM1241" s="71"/>
      <c r="EN1241" s="71"/>
      <c r="EO1241" s="71"/>
      <c r="EP1241" s="71"/>
      <c r="EQ1241" s="71"/>
      <c r="ER1241" s="71"/>
      <c r="ES1241" s="71"/>
      <c r="ET1241" s="71"/>
      <c r="EU1241" s="71"/>
      <c r="EV1241" s="71"/>
      <c r="EW1241" s="71"/>
      <c r="EX1241" s="71"/>
      <c r="EY1241" s="71"/>
      <c r="EZ1241" s="71"/>
      <c r="FA1241" s="71"/>
      <c r="FB1241" s="71"/>
      <c r="FC1241" s="71"/>
      <c r="FD1241" s="71"/>
      <c r="FE1241" s="71"/>
      <c r="FF1241" s="71"/>
      <c r="FG1241" s="71"/>
      <c r="FH1241" s="71"/>
      <c r="FI1241" s="71"/>
      <c r="FJ1241" s="71"/>
      <c r="FK1241" s="71"/>
      <c r="FL1241" s="71"/>
    </row>
    <row r="1242" spans="9:168" x14ac:dyDescent="0.2">
      <c r="I1242" s="71"/>
      <c r="J1242" s="71"/>
      <c r="K1242" s="71"/>
      <c r="L1242" s="71"/>
      <c r="M1242" s="71"/>
      <c r="N1242" s="71"/>
      <c r="O1242" s="71"/>
      <c r="P1242" s="71"/>
      <c r="Q1242" s="71"/>
      <c r="R1242" s="71"/>
      <c r="S1242" s="71"/>
      <c r="T1242" s="71"/>
      <c r="U1242" s="71"/>
      <c r="V1242" s="71"/>
      <c r="W1242" s="71"/>
      <c r="X1242" s="71"/>
      <c r="Y1242" s="71"/>
      <c r="Z1242" s="71"/>
      <c r="AA1242" s="71"/>
      <c r="AB1242" s="71"/>
      <c r="AC1242" s="71"/>
      <c r="AD1242" s="71"/>
      <c r="AE1242" s="71"/>
      <c r="AF1242" s="98"/>
      <c r="AG1242" s="71"/>
      <c r="AH1242" s="71"/>
      <c r="AI1242" s="71"/>
      <c r="AJ1242" s="71"/>
      <c r="AK1242" s="71"/>
      <c r="AL1242" s="98"/>
      <c r="AM1242" s="71"/>
      <c r="AN1242" s="71"/>
      <c r="AO1242" s="71"/>
      <c r="AP1242" s="71"/>
      <c r="AQ1242" s="71"/>
      <c r="AR1242" s="71"/>
      <c r="AS1242" s="71"/>
      <c r="AT1242" s="71"/>
      <c r="AU1242" s="71"/>
      <c r="AV1242" s="71"/>
      <c r="AW1242" s="71"/>
      <c r="AX1242" s="71"/>
      <c r="AY1242" s="71"/>
      <c r="AZ1242" s="71"/>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1"/>
      <c r="DH1242" s="71"/>
      <c r="DI1242" s="71"/>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1"/>
      <c r="EI1242" s="71"/>
      <c r="EJ1242" s="71"/>
      <c r="EK1242" s="71"/>
      <c r="EL1242" s="71"/>
      <c r="EM1242" s="71"/>
      <c r="EN1242" s="71"/>
      <c r="EO1242" s="71"/>
      <c r="EP1242" s="71"/>
      <c r="EQ1242" s="71"/>
      <c r="ER1242" s="71"/>
      <c r="ES1242" s="71"/>
      <c r="ET1242" s="71"/>
      <c r="EU1242" s="71"/>
      <c r="EV1242" s="71"/>
      <c r="EW1242" s="71"/>
      <c r="EX1242" s="71"/>
      <c r="EY1242" s="71"/>
      <c r="EZ1242" s="71"/>
      <c r="FA1242" s="71"/>
      <c r="FB1242" s="71"/>
      <c r="FC1242" s="71"/>
      <c r="FD1242" s="71"/>
      <c r="FE1242" s="71"/>
      <c r="FF1242" s="71"/>
      <c r="FG1242" s="71"/>
      <c r="FH1242" s="71"/>
      <c r="FI1242" s="71"/>
      <c r="FJ1242" s="71"/>
      <c r="FK1242" s="71"/>
      <c r="FL1242" s="71"/>
    </row>
    <row r="1243" spans="9:168" x14ac:dyDescent="0.2">
      <c r="I1243" s="71"/>
      <c r="J1243" s="71"/>
      <c r="K1243" s="71"/>
      <c r="L1243" s="71"/>
      <c r="M1243" s="71"/>
      <c r="N1243" s="71"/>
      <c r="O1243" s="71"/>
      <c r="P1243" s="71"/>
      <c r="Q1243" s="71"/>
      <c r="R1243" s="71"/>
      <c r="S1243" s="71"/>
      <c r="T1243" s="71"/>
      <c r="U1243" s="71"/>
      <c r="V1243" s="71"/>
      <c r="W1243" s="71"/>
      <c r="X1243" s="71"/>
      <c r="Y1243" s="71"/>
      <c r="Z1243" s="71"/>
      <c r="AA1243" s="71"/>
      <c r="AB1243" s="71"/>
      <c r="AC1243" s="71"/>
      <c r="AD1243" s="71"/>
      <c r="AE1243" s="71"/>
      <c r="AF1243" s="98"/>
      <c r="AG1243" s="71"/>
      <c r="AH1243" s="71"/>
      <c r="AI1243" s="71"/>
      <c r="AJ1243" s="71"/>
      <c r="AK1243" s="71"/>
      <c r="AL1243" s="98"/>
      <c r="AM1243" s="71"/>
      <c r="AN1243" s="71"/>
      <c r="AO1243" s="71"/>
      <c r="AP1243" s="71"/>
      <c r="AQ1243" s="71"/>
      <c r="AR1243" s="71"/>
      <c r="AS1243" s="71"/>
      <c r="AT1243" s="71"/>
      <c r="AU1243" s="71"/>
      <c r="AV1243" s="71"/>
      <c r="AW1243" s="71"/>
      <c r="AX1243" s="71"/>
      <c r="AY1243" s="71"/>
      <c r="AZ1243" s="71"/>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1"/>
      <c r="DH1243" s="71"/>
      <c r="DI1243" s="71"/>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1"/>
      <c r="EI1243" s="71"/>
      <c r="EJ1243" s="71"/>
      <c r="EK1243" s="71"/>
      <c r="EL1243" s="71"/>
      <c r="EM1243" s="71"/>
      <c r="EN1243" s="71"/>
      <c r="EO1243" s="71"/>
      <c r="EP1243" s="71"/>
      <c r="EQ1243" s="71"/>
      <c r="ER1243" s="71"/>
      <c r="ES1243" s="71"/>
      <c r="ET1243" s="71"/>
      <c r="EU1243" s="71"/>
      <c r="EV1243" s="71"/>
      <c r="EW1243" s="71"/>
      <c r="EX1243" s="71"/>
      <c r="EY1243" s="71"/>
      <c r="EZ1243" s="71"/>
      <c r="FA1243" s="71"/>
      <c r="FB1243" s="71"/>
      <c r="FC1243" s="71"/>
      <c r="FD1243" s="71"/>
      <c r="FE1243" s="71"/>
      <c r="FF1243" s="71"/>
      <c r="FG1243" s="71"/>
      <c r="FH1243" s="71"/>
      <c r="FI1243" s="71"/>
      <c r="FJ1243" s="71"/>
      <c r="FK1243" s="71"/>
      <c r="FL1243" s="71"/>
    </row>
    <row r="1244" spans="9:168" x14ac:dyDescent="0.2">
      <c r="I1244" s="71"/>
      <c r="J1244" s="71"/>
      <c r="K1244" s="71"/>
      <c r="L1244" s="71"/>
      <c r="M1244" s="71"/>
      <c r="N1244" s="71"/>
      <c r="O1244" s="71"/>
      <c r="P1244" s="71"/>
      <c r="Q1244" s="71"/>
      <c r="R1244" s="71"/>
      <c r="S1244" s="71"/>
      <c r="T1244" s="71"/>
      <c r="U1244" s="71"/>
      <c r="V1244" s="71"/>
      <c r="W1244" s="71"/>
      <c r="X1244" s="71"/>
      <c r="Y1244" s="71"/>
      <c r="Z1244" s="71"/>
      <c r="AA1244" s="71"/>
      <c r="AB1244" s="71"/>
      <c r="AC1244" s="71"/>
      <c r="AD1244" s="71"/>
      <c r="AE1244" s="71"/>
      <c r="AF1244" s="98"/>
      <c r="AG1244" s="71"/>
      <c r="AH1244" s="71"/>
      <c r="AI1244" s="71"/>
      <c r="AJ1244" s="71"/>
      <c r="AK1244" s="71"/>
      <c r="AL1244" s="98"/>
      <c r="AM1244" s="71"/>
      <c r="AN1244" s="71"/>
      <c r="AO1244" s="71"/>
      <c r="AP1244" s="71"/>
      <c r="AQ1244" s="71"/>
      <c r="AR1244" s="71"/>
      <c r="AS1244" s="71"/>
      <c r="AT1244" s="71"/>
      <c r="AU1244" s="71"/>
      <c r="AV1244" s="71"/>
      <c r="AW1244" s="71"/>
      <c r="AX1244" s="71"/>
      <c r="AY1244" s="71"/>
      <c r="AZ1244" s="71"/>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1"/>
      <c r="DH1244" s="71"/>
      <c r="DI1244" s="71"/>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1"/>
      <c r="EI1244" s="71"/>
      <c r="EJ1244" s="71"/>
      <c r="EK1244" s="71"/>
      <c r="EL1244" s="71"/>
      <c r="EM1244" s="71"/>
      <c r="EN1244" s="71"/>
      <c r="EO1244" s="71"/>
      <c r="EP1244" s="71"/>
      <c r="EQ1244" s="71"/>
      <c r="ER1244" s="71"/>
      <c r="ES1244" s="71"/>
      <c r="ET1244" s="71"/>
      <c r="EU1244" s="71"/>
      <c r="EV1244" s="71"/>
      <c r="EW1244" s="71"/>
      <c r="EX1244" s="71"/>
      <c r="EY1244" s="71"/>
      <c r="EZ1244" s="71"/>
      <c r="FA1244" s="71"/>
      <c r="FB1244" s="71"/>
      <c r="FC1244" s="71"/>
      <c r="FD1244" s="71"/>
      <c r="FE1244" s="71"/>
      <c r="FF1244" s="71"/>
      <c r="FG1244" s="71"/>
      <c r="FH1244" s="71"/>
      <c r="FI1244" s="71"/>
      <c r="FJ1244" s="71"/>
      <c r="FK1244" s="71"/>
      <c r="FL1244" s="71"/>
    </row>
    <row r="1245" spans="9:168" x14ac:dyDescent="0.2">
      <c r="I1245" s="71"/>
      <c r="J1245" s="71"/>
      <c r="K1245" s="71"/>
      <c r="L1245" s="71"/>
      <c r="M1245" s="71"/>
      <c r="N1245" s="71"/>
      <c r="O1245" s="71"/>
      <c r="P1245" s="71"/>
      <c r="Q1245" s="71"/>
      <c r="R1245" s="71"/>
      <c r="S1245" s="71"/>
      <c r="T1245" s="71"/>
      <c r="U1245" s="71"/>
      <c r="V1245" s="71"/>
      <c r="W1245" s="71"/>
      <c r="X1245" s="71"/>
      <c r="Y1245" s="71"/>
      <c r="Z1245" s="71"/>
      <c r="AA1245" s="71"/>
      <c r="AB1245" s="71"/>
      <c r="AC1245" s="71"/>
      <c r="AD1245" s="71"/>
      <c r="AE1245" s="71"/>
      <c r="AF1245" s="98"/>
      <c r="AG1245" s="71"/>
      <c r="AH1245" s="71"/>
      <c r="AI1245" s="71"/>
      <c r="AJ1245" s="71"/>
      <c r="AK1245" s="71"/>
      <c r="AL1245" s="98"/>
      <c r="AM1245" s="71"/>
      <c r="AN1245" s="71"/>
      <c r="AO1245" s="71"/>
      <c r="AP1245" s="71"/>
      <c r="AQ1245" s="71"/>
      <c r="AR1245" s="71"/>
      <c r="AS1245" s="71"/>
      <c r="AT1245" s="71"/>
      <c r="AU1245" s="71"/>
      <c r="AV1245" s="71"/>
      <c r="AW1245" s="71"/>
      <c r="AX1245" s="71"/>
      <c r="AY1245" s="71"/>
      <c r="AZ1245" s="71"/>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1"/>
      <c r="DH1245" s="71"/>
      <c r="DI1245" s="71"/>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1"/>
      <c r="EI1245" s="71"/>
      <c r="EJ1245" s="71"/>
      <c r="EK1245" s="71"/>
      <c r="EL1245" s="71"/>
      <c r="EM1245" s="71"/>
      <c r="EN1245" s="71"/>
      <c r="EO1245" s="71"/>
      <c r="EP1245" s="71"/>
      <c r="EQ1245" s="71"/>
      <c r="ER1245" s="71"/>
      <c r="ES1245" s="71"/>
      <c r="ET1245" s="71"/>
      <c r="EU1245" s="71"/>
      <c r="EV1245" s="71"/>
      <c r="EW1245" s="71"/>
      <c r="EX1245" s="71"/>
      <c r="EY1245" s="71"/>
      <c r="EZ1245" s="71"/>
      <c r="FA1245" s="71"/>
      <c r="FB1245" s="71"/>
      <c r="FC1245" s="71"/>
      <c r="FD1245" s="71"/>
      <c r="FE1245" s="71"/>
      <c r="FF1245" s="71"/>
      <c r="FG1245" s="71"/>
      <c r="FH1245" s="71"/>
      <c r="FI1245" s="71"/>
      <c r="FJ1245" s="71"/>
      <c r="FK1245" s="71"/>
      <c r="FL1245" s="71"/>
    </row>
    <row r="1246" spans="9:168" x14ac:dyDescent="0.2">
      <c r="I1246" s="71"/>
      <c r="J1246" s="71"/>
      <c r="K1246" s="71"/>
      <c r="L1246" s="71"/>
      <c r="M1246" s="71"/>
      <c r="N1246" s="71"/>
      <c r="O1246" s="71"/>
      <c r="P1246" s="71"/>
      <c r="Q1246" s="71"/>
      <c r="R1246" s="71"/>
      <c r="S1246" s="71"/>
      <c r="T1246" s="71"/>
      <c r="U1246" s="71"/>
      <c r="V1246" s="71"/>
      <c r="W1246" s="71"/>
      <c r="X1246" s="71"/>
      <c r="Y1246" s="71"/>
      <c r="Z1246" s="71"/>
      <c r="AA1246" s="71"/>
      <c r="AB1246" s="71"/>
      <c r="AC1246" s="71"/>
      <c r="AD1246" s="71"/>
      <c r="AE1246" s="71"/>
      <c r="AF1246" s="98"/>
      <c r="AG1246" s="71"/>
      <c r="AH1246" s="71"/>
      <c r="AI1246" s="71"/>
      <c r="AJ1246" s="71"/>
      <c r="AK1246" s="71"/>
      <c r="AL1246" s="98"/>
      <c r="AM1246" s="71"/>
      <c r="AN1246" s="71"/>
      <c r="AO1246" s="71"/>
      <c r="AP1246" s="71"/>
      <c r="AQ1246" s="71"/>
      <c r="AR1246" s="71"/>
      <c r="AS1246" s="71"/>
      <c r="AT1246" s="71"/>
      <c r="AU1246" s="71"/>
      <c r="AV1246" s="71"/>
      <c r="AW1246" s="71"/>
      <c r="AX1246" s="71"/>
      <c r="AY1246" s="71"/>
      <c r="AZ1246" s="71"/>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1"/>
      <c r="DH1246" s="71"/>
      <c r="DI1246" s="71"/>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1"/>
      <c r="EI1246" s="71"/>
      <c r="EJ1246" s="71"/>
      <c r="EK1246" s="71"/>
      <c r="EL1246" s="71"/>
      <c r="EM1246" s="71"/>
      <c r="EN1246" s="71"/>
      <c r="EO1246" s="71"/>
      <c r="EP1246" s="71"/>
      <c r="EQ1246" s="71"/>
      <c r="ER1246" s="71"/>
      <c r="ES1246" s="71"/>
      <c r="ET1246" s="71"/>
      <c r="EU1246" s="71"/>
      <c r="EV1246" s="71"/>
      <c r="EW1246" s="71"/>
      <c r="EX1246" s="71"/>
      <c r="EY1246" s="71"/>
      <c r="EZ1246" s="71"/>
      <c r="FA1246" s="71"/>
      <c r="FB1246" s="71"/>
      <c r="FC1246" s="71"/>
      <c r="FD1246" s="71"/>
      <c r="FE1246" s="71"/>
      <c r="FF1246" s="71"/>
      <c r="FG1246" s="71"/>
      <c r="FH1246" s="71"/>
      <c r="FI1246" s="71"/>
      <c r="FJ1246" s="71"/>
      <c r="FK1246" s="71"/>
      <c r="FL1246" s="71"/>
    </row>
    <row r="1247" spans="9:168" x14ac:dyDescent="0.2">
      <c r="I1247" s="71"/>
      <c r="J1247" s="71"/>
      <c r="K1247" s="71"/>
      <c r="L1247" s="71"/>
      <c r="M1247" s="71"/>
      <c r="N1247" s="71"/>
      <c r="O1247" s="71"/>
      <c r="P1247" s="71"/>
      <c r="Q1247" s="71"/>
      <c r="R1247" s="71"/>
      <c r="S1247" s="71"/>
      <c r="T1247" s="71"/>
      <c r="U1247" s="71"/>
      <c r="V1247" s="71"/>
      <c r="W1247" s="71"/>
      <c r="X1247" s="71"/>
      <c r="Y1247" s="71"/>
      <c r="Z1247" s="71"/>
      <c r="AA1247" s="71"/>
      <c r="AB1247" s="71"/>
      <c r="AC1247" s="71"/>
      <c r="AD1247" s="71"/>
      <c r="AE1247" s="71"/>
      <c r="AF1247" s="98"/>
      <c r="AG1247" s="71"/>
      <c r="AH1247" s="71"/>
      <c r="AI1247" s="71"/>
      <c r="AJ1247" s="71"/>
      <c r="AK1247" s="71"/>
      <c r="AL1247" s="98"/>
      <c r="AM1247" s="71"/>
      <c r="AN1247" s="71"/>
      <c r="AO1247" s="71"/>
      <c r="AP1247" s="71"/>
      <c r="AQ1247" s="71"/>
      <c r="AR1247" s="71"/>
      <c r="AS1247" s="71"/>
      <c r="AT1247" s="71"/>
      <c r="AU1247" s="71"/>
      <c r="AV1247" s="71"/>
      <c r="AW1247" s="71"/>
      <c r="AX1247" s="71"/>
      <c r="AY1247" s="71"/>
      <c r="AZ1247" s="71"/>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1"/>
      <c r="DH1247" s="71"/>
      <c r="DI1247" s="71"/>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1"/>
      <c r="EI1247" s="71"/>
      <c r="EJ1247" s="71"/>
      <c r="EK1247" s="71"/>
      <c r="EL1247" s="71"/>
      <c r="EM1247" s="71"/>
      <c r="EN1247" s="71"/>
      <c r="EO1247" s="71"/>
      <c r="EP1247" s="71"/>
      <c r="EQ1247" s="71"/>
      <c r="ER1247" s="71"/>
      <c r="ES1247" s="71"/>
      <c r="ET1247" s="71"/>
      <c r="EU1247" s="71"/>
      <c r="EV1247" s="71"/>
      <c r="EW1247" s="71"/>
      <c r="EX1247" s="71"/>
      <c r="EY1247" s="71"/>
      <c r="EZ1247" s="71"/>
      <c r="FA1247" s="71"/>
      <c r="FB1247" s="71"/>
      <c r="FC1247" s="71"/>
      <c r="FD1247" s="71"/>
      <c r="FE1247" s="71"/>
      <c r="FF1247" s="71"/>
      <c r="FG1247" s="71"/>
      <c r="FH1247" s="71"/>
      <c r="FI1247" s="71"/>
      <c r="FJ1247" s="71"/>
      <c r="FK1247" s="71"/>
      <c r="FL1247" s="71"/>
    </row>
    <row r="1248" spans="9:168" x14ac:dyDescent="0.2">
      <c r="I1248" s="71"/>
      <c r="J1248" s="71"/>
      <c r="K1248" s="71"/>
      <c r="L1248" s="71"/>
      <c r="M1248" s="71"/>
      <c r="N1248" s="71"/>
      <c r="O1248" s="71"/>
      <c r="P1248" s="71"/>
      <c r="Q1248" s="71"/>
      <c r="R1248" s="71"/>
      <c r="S1248" s="71"/>
      <c r="T1248" s="71"/>
      <c r="U1248" s="71"/>
      <c r="V1248" s="71"/>
      <c r="W1248" s="71"/>
      <c r="X1248" s="71"/>
      <c r="Y1248" s="71"/>
      <c r="Z1248" s="71"/>
      <c r="AA1248" s="71"/>
      <c r="AB1248" s="71"/>
      <c r="AC1248" s="71"/>
      <c r="AD1248" s="71"/>
      <c r="AE1248" s="71"/>
      <c r="AF1248" s="98"/>
      <c r="AG1248" s="71"/>
      <c r="AH1248" s="71"/>
      <c r="AI1248" s="71"/>
      <c r="AJ1248" s="71"/>
      <c r="AK1248" s="71"/>
      <c r="AL1248" s="98"/>
      <c r="AM1248" s="71"/>
      <c r="AN1248" s="71"/>
      <c r="AO1248" s="71"/>
      <c r="AP1248" s="71"/>
      <c r="AQ1248" s="71"/>
      <c r="AR1248" s="71"/>
      <c r="AS1248" s="71"/>
      <c r="AT1248" s="71"/>
      <c r="AU1248" s="71"/>
      <c r="AV1248" s="71"/>
      <c r="AW1248" s="71"/>
      <c r="AX1248" s="71"/>
      <c r="AY1248" s="71"/>
      <c r="AZ1248" s="71"/>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1"/>
      <c r="DH1248" s="71"/>
      <c r="DI1248" s="71"/>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1"/>
      <c r="EI1248" s="71"/>
      <c r="EJ1248" s="71"/>
      <c r="EK1248" s="71"/>
      <c r="EL1248" s="71"/>
      <c r="EM1248" s="71"/>
      <c r="EN1248" s="71"/>
      <c r="EO1248" s="71"/>
      <c r="EP1248" s="71"/>
      <c r="EQ1248" s="71"/>
      <c r="ER1248" s="71"/>
      <c r="ES1248" s="71"/>
      <c r="ET1248" s="71"/>
      <c r="EU1248" s="71"/>
      <c r="EV1248" s="71"/>
      <c r="EW1248" s="71"/>
      <c r="EX1248" s="71"/>
      <c r="EY1248" s="71"/>
      <c r="EZ1248" s="71"/>
      <c r="FA1248" s="71"/>
      <c r="FB1248" s="71"/>
      <c r="FC1248" s="71"/>
      <c r="FD1248" s="71"/>
      <c r="FE1248" s="71"/>
      <c r="FF1248" s="71"/>
      <c r="FG1248" s="71"/>
      <c r="FH1248" s="71"/>
      <c r="FI1248" s="71"/>
      <c r="FJ1248" s="71"/>
      <c r="FK1248" s="71"/>
      <c r="FL1248" s="71"/>
    </row>
    <row r="1249" spans="9:168" x14ac:dyDescent="0.2">
      <c r="I1249" s="71"/>
      <c r="J1249" s="71"/>
      <c r="K1249" s="71"/>
      <c r="L1249" s="71"/>
      <c r="M1249" s="71"/>
      <c r="N1249" s="71"/>
      <c r="O1249" s="71"/>
      <c r="P1249" s="71"/>
      <c r="Q1249" s="71"/>
      <c r="R1249" s="71"/>
      <c r="S1249" s="71"/>
      <c r="T1249" s="71"/>
      <c r="U1249" s="71"/>
      <c r="V1249" s="71"/>
      <c r="W1249" s="71"/>
      <c r="X1249" s="71"/>
      <c r="Y1249" s="71"/>
      <c r="Z1249" s="71"/>
      <c r="AA1249" s="71"/>
      <c r="AB1249" s="71"/>
      <c r="AC1249" s="71"/>
      <c r="AD1249" s="71"/>
      <c r="AE1249" s="71"/>
      <c r="AF1249" s="98"/>
      <c r="AG1249" s="71"/>
      <c r="AH1249" s="71"/>
      <c r="AI1249" s="71"/>
      <c r="AJ1249" s="71"/>
      <c r="AK1249" s="71"/>
      <c r="AL1249" s="98"/>
      <c r="AM1249" s="71"/>
      <c r="AN1249" s="71"/>
      <c r="AO1249" s="71"/>
      <c r="AP1249" s="71"/>
      <c r="AQ1249" s="71"/>
      <c r="AR1249" s="71"/>
      <c r="AS1249" s="71"/>
      <c r="AT1249" s="71"/>
      <c r="AU1249" s="71"/>
      <c r="AV1249" s="71"/>
      <c r="AW1249" s="71"/>
      <c r="AX1249" s="71"/>
      <c r="AY1249" s="71"/>
      <c r="AZ1249" s="71"/>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1"/>
      <c r="DH1249" s="71"/>
      <c r="DI1249" s="71"/>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1"/>
      <c r="EI1249" s="71"/>
      <c r="EJ1249" s="71"/>
      <c r="EK1249" s="71"/>
      <c r="EL1249" s="71"/>
      <c r="EM1249" s="71"/>
      <c r="EN1249" s="71"/>
      <c r="EO1249" s="71"/>
      <c r="EP1249" s="71"/>
      <c r="EQ1249" s="71"/>
      <c r="ER1249" s="71"/>
      <c r="ES1249" s="71"/>
      <c r="ET1249" s="71"/>
      <c r="EU1249" s="71"/>
      <c r="EV1249" s="71"/>
      <c r="EW1249" s="71"/>
      <c r="EX1249" s="71"/>
      <c r="EY1249" s="71"/>
      <c r="EZ1249" s="71"/>
      <c r="FA1249" s="71"/>
      <c r="FB1249" s="71"/>
      <c r="FC1249" s="71"/>
      <c r="FD1249" s="71"/>
      <c r="FE1249" s="71"/>
      <c r="FF1249" s="71"/>
      <c r="FG1249" s="71"/>
      <c r="FH1249" s="71"/>
      <c r="FI1249" s="71"/>
      <c r="FJ1249" s="71"/>
      <c r="FK1249" s="71"/>
      <c r="FL1249" s="71"/>
    </row>
    <row r="1250" spans="9:168" x14ac:dyDescent="0.2">
      <c r="I1250" s="71"/>
      <c r="J1250" s="71"/>
      <c r="K1250" s="71"/>
      <c r="L1250" s="71"/>
      <c r="M1250" s="71"/>
      <c r="N1250" s="71"/>
      <c r="O1250" s="71"/>
      <c r="P1250" s="71"/>
      <c r="Q1250" s="71"/>
      <c r="R1250" s="71"/>
      <c r="S1250" s="71"/>
      <c r="T1250" s="71"/>
      <c r="U1250" s="71"/>
      <c r="V1250" s="71"/>
      <c r="W1250" s="71"/>
      <c r="X1250" s="71"/>
      <c r="Y1250" s="71"/>
      <c r="Z1250" s="71"/>
      <c r="AA1250" s="71"/>
      <c r="AB1250" s="71"/>
      <c r="AC1250" s="71"/>
      <c r="AD1250" s="71"/>
      <c r="AE1250" s="71"/>
      <c r="AF1250" s="98"/>
      <c r="AG1250" s="71"/>
      <c r="AH1250" s="71"/>
      <c r="AI1250" s="71"/>
      <c r="AJ1250" s="71"/>
      <c r="AK1250" s="71"/>
      <c r="AL1250" s="98"/>
      <c r="AM1250" s="71"/>
      <c r="AN1250" s="71"/>
      <c r="AO1250" s="71"/>
      <c r="AP1250" s="71"/>
      <c r="AQ1250" s="71"/>
      <c r="AR1250" s="71"/>
      <c r="AS1250" s="71"/>
      <c r="AT1250" s="71"/>
      <c r="AU1250" s="71"/>
      <c r="AV1250" s="71"/>
      <c r="AW1250" s="71"/>
      <c r="AX1250" s="71"/>
      <c r="AY1250" s="71"/>
      <c r="AZ1250" s="71"/>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1"/>
      <c r="DH1250" s="71"/>
      <c r="DI1250" s="71"/>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1"/>
      <c r="EI1250" s="71"/>
      <c r="EJ1250" s="71"/>
      <c r="EK1250" s="71"/>
      <c r="EL1250" s="71"/>
      <c r="EM1250" s="71"/>
      <c r="EN1250" s="71"/>
      <c r="EO1250" s="71"/>
      <c r="EP1250" s="71"/>
      <c r="EQ1250" s="71"/>
      <c r="ER1250" s="71"/>
      <c r="ES1250" s="71"/>
      <c r="ET1250" s="71"/>
      <c r="EU1250" s="71"/>
      <c r="EV1250" s="71"/>
      <c r="EW1250" s="71"/>
      <c r="EX1250" s="71"/>
      <c r="EY1250" s="71"/>
      <c r="EZ1250" s="71"/>
      <c r="FA1250" s="71"/>
      <c r="FB1250" s="71"/>
      <c r="FC1250" s="71"/>
      <c r="FD1250" s="71"/>
      <c r="FE1250" s="71"/>
      <c r="FF1250" s="71"/>
      <c r="FG1250" s="71"/>
      <c r="FH1250" s="71"/>
      <c r="FI1250" s="71"/>
      <c r="FJ1250" s="71"/>
      <c r="FK1250" s="71"/>
      <c r="FL1250" s="71"/>
    </row>
    <row r="1251" spans="9:168" x14ac:dyDescent="0.2">
      <c r="I1251" s="71"/>
      <c r="J1251" s="71"/>
      <c r="K1251" s="71"/>
      <c r="L1251" s="71"/>
      <c r="M1251" s="71"/>
      <c r="N1251" s="71"/>
      <c r="O1251" s="71"/>
      <c r="P1251" s="71"/>
      <c r="Q1251" s="71"/>
      <c r="R1251" s="71"/>
      <c r="S1251" s="71"/>
      <c r="T1251" s="71"/>
      <c r="U1251" s="71"/>
      <c r="V1251" s="71"/>
      <c r="W1251" s="71"/>
      <c r="X1251" s="71"/>
      <c r="Y1251" s="71"/>
      <c r="Z1251" s="71"/>
      <c r="AA1251" s="71"/>
      <c r="AB1251" s="71"/>
      <c r="AC1251" s="71"/>
      <c r="AD1251" s="71"/>
      <c r="AE1251" s="71"/>
      <c r="AF1251" s="98"/>
      <c r="AG1251" s="71"/>
      <c r="AH1251" s="71"/>
      <c r="AI1251" s="71"/>
      <c r="AJ1251" s="71"/>
      <c r="AK1251" s="71"/>
      <c r="AL1251" s="98"/>
      <c r="AM1251" s="71"/>
      <c r="AN1251" s="71"/>
      <c r="AO1251" s="71"/>
      <c r="AP1251" s="71"/>
      <c r="AQ1251" s="71"/>
      <c r="AR1251" s="71"/>
      <c r="AS1251" s="71"/>
      <c r="AT1251" s="71"/>
      <c r="AU1251" s="71"/>
      <c r="AV1251" s="71"/>
      <c r="AW1251" s="71"/>
      <c r="AX1251" s="71"/>
      <c r="AY1251" s="71"/>
      <c r="AZ1251" s="71"/>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1"/>
      <c r="DH1251" s="71"/>
      <c r="DI1251" s="71"/>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1"/>
      <c r="EI1251" s="71"/>
      <c r="EJ1251" s="71"/>
      <c r="EK1251" s="71"/>
      <c r="EL1251" s="71"/>
      <c r="EM1251" s="71"/>
      <c r="EN1251" s="71"/>
      <c r="EO1251" s="71"/>
      <c r="EP1251" s="71"/>
      <c r="EQ1251" s="71"/>
      <c r="ER1251" s="71"/>
      <c r="ES1251" s="71"/>
      <c r="ET1251" s="71"/>
      <c r="EU1251" s="71"/>
      <c r="EV1251" s="71"/>
      <c r="EW1251" s="71"/>
      <c r="EX1251" s="71"/>
      <c r="EY1251" s="71"/>
      <c r="EZ1251" s="71"/>
      <c r="FA1251" s="71"/>
      <c r="FB1251" s="71"/>
      <c r="FC1251" s="71"/>
      <c r="FD1251" s="71"/>
      <c r="FE1251" s="71"/>
      <c r="FF1251" s="71"/>
      <c r="FG1251" s="71"/>
      <c r="FH1251" s="71"/>
      <c r="FI1251" s="71"/>
      <c r="FJ1251" s="71"/>
      <c r="FK1251" s="71"/>
      <c r="FL1251" s="71"/>
    </row>
    <row r="1252" spans="9:168" x14ac:dyDescent="0.2">
      <c r="I1252" s="71"/>
      <c r="J1252" s="71"/>
      <c r="K1252" s="71"/>
      <c r="L1252" s="71"/>
      <c r="M1252" s="71"/>
      <c r="N1252" s="71"/>
      <c r="O1252" s="71"/>
      <c r="P1252" s="71"/>
      <c r="Q1252" s="71"/>
      <c r="R1252" s="71"/>
      <c r="S1252" s="71"/>
      <c r="T1252" s="71"/>
      <c r="U1252" s="71"/>
      <c r="V1252" s="71"/>
      <c r="W1252" s="71"/>
      <c r="X1252" s="71"/>
      <c r="Y1252" s="71"/>
      <c r="Z1252" s="71"/>
      <c r="AA1252" s="71"/>
      <c r="AB1252" s="71"/>
      <c r="AC1252" s="71"/>
      <c r="AD1252" s="71"/>
      <c r="AE1252" s="71"/>
      <c r="AF1252" s="98"/>
      <c r="AG1252" s="71"/>
      <c r="AH1252" s="71"/>
      <c r="AI1252" s="71"/>
      <c r="AJ1252" s="71"/>
      <c r="AK1252" s="71"/>
      <c r="AL1252" s="98"/>
      <c r="AM1252" s="71"/>
      <c r="AN1252" s="71"/>
      <c r="AO1252" s="71"/>
      <c r="AP1252" s="71"/>
      <c r="AQ1252" s="71"/>
      <c r="AR1252" s="71"/>
      <c r="AS1252" s="71"/>
      <c r="AT1252" s="71"/>
      <c r="AU1252" s="71"/>
      <c r="AV1252" s="71"/>
      <c r="AW1252" s="71"/>
      <c r="AX1252" s="71"/>
      <c r="AY1252" s="71"/>
      <c r="AZ1252" s="71"/>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1"/>
      <c r="DH1252" s="71"/>
      <c r="DI1252" s="71"/>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1"/>
      <c r="EI1252" s="71"/>
      <c r="EJ1252" s="71"/>
      <c r="EK1252" s="71"/>
      <c r="EL1252" s="71"/>
      <c r="EM1252" s="71"/>
      <c r="EN1252" s="71"/>
      <c r="EO1252" s="71"/>
      <c r="EP1252" s="71"/>
      <c r="EQ1252" s="71"/>
      <c r="ER1252" s="71"/>
      <c r="ES1252" s="71"/>
      <c r="ET1252" s="71"/>
      <c r="EU1252" s="71"/>
      <c r="EV1252" s="71"/>
      <c r="EW1252" s="71"/>
      <c r="EX1252" s="71"/>
      <c r="EY1252" s="71"/>
      <c r="EZ1252" s="71"/>
      <c r="FA1252" s="71"/>
      <c r="FB1252" s="71"/>
      <c r="FC1252" s="71"/>
      <c r="FD1252" s="71"/>
      <c r="FE1252" s="71"/>
      <c r="FF1252" s="71"/>
      <c r="FG1252" s="71"/>
      <c r="FH1252" s="71"/>
      <c r="FI1252" s="71"/>
      <c r="FJ1252" s="71"/>
      <c r="FK1252" s="71"/>
      <c r="FL1252" s="71"/>
    </row>
    <row r="1253" spans="9:168" x14ac:dyDescent="0.2">
      <c r="I1253" s="71"/>
      <c r="J1253" s="71"/>
      <c r="K1253" s="71"/>
      <c r="L1253" s="71"/>
      <c r="M1253" s="71"/>
      <c r="N1253" s="71"/>
      <c r="O1253" s="71"/>
      <c r="P1253" s="71"/>
      <c r="Q1253" s="71"/>
      <c r="R1253" s="71"/>
      <c r="S1253" s="71"/>
      <c r="T1253" s="71"/>
      <c r="U1253" s="71"/>
      <c r="V1253" s="71"/>
      <c r="W1253" s="71"/>
      <c r="X1253" s="71"/>
      <c r="Y1253" s="71"/>
      <c r="Z1253" s="71"/>
      <c r="AA1253" s="71"/>
      <c r="AB1253" s="71"/>
      <c r="AC1253" s="71"/>
      <c r="AD1253" s="71"/>
      <c r="AE1253" s="71"/>
      <c r="AF1253" s="98"/>
      <c r="AG1253" s="71"/>
      <c r="AH1253" s="71"/>
      <c r="AI1253" s="71"/>
      <c r="AJ1253" s="71"/>
      <c r="AK1253" s="71"/>
      <c r="AL1253" s="98"/>
      <c r="AM1253" s="71"/>
      <c r="AN1253" s="71"/>
      <c r="AO1253" s="71"/>
      <c r="AP1253" s="71"/>
      <c r="AQ1253" s="71"/>
      <c r="AR1253" s="71"/>
      <c r="AS1253" s="71"/>
      <c r="AT1253" s="71"/>
      <c r="AU1253" s="71"/>
      <c r="AV1253" s="71"/>
      <c r="AW1253" s="71"/>
      <c r="AX1253" s="71"/>
      <c r="AY1253" s="71"/>
      <c r="AZ1253" s="71"/>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1"/>
      <c r="DH1253" s="71"/>
      <c r="DI1253" s="71"/>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1"/>
      <c r="EI1253" s="71"/>
      <c r="EJ1253" s="71"/>
      <c r="EK1253" s="71"/>
      <c r="EL1253" s="71"/>
      <c r="EM1253" s="71"/>
      <c r="EN1253" s="71"/>
      <c r="EO1253" s="71"/>
      <c r="EP1253" s="71"/>
      <c r="EQ1253" s="71"/>
      <c r="ER1253" s="71"/>
      <c r="ES1253" s="71"/>
      <c r="ET1253" s="71"/>
      <c r="EU1253" s="71"/>
      <c r="EV1253" s="71"/>
      <c r="EW1253" s="71"/>
      <c r="EX1253" s="71"/>
      <c r="EY1253" s="71"/>
      <c r="EZ1253" s="71"/>
      <c r="FA1253" s="71"/>
      <c r="FB1253" s="71"/>
      <c r="FC1253" s="71"/>
      <c r="FD1253" s="71"/>
      <c r="FE1253" s="71"/>
      <c r="FF1253" s="71"/>
      <c r="FG1253" s="71"/>
      <c r="FH1253" s="71"/>
      <c r="FI1253" s="71"/>
      <c r="FJ1253" s="71"/>
      <c r="FK1253" s="71"/>
      <c r="FL1253" s="71"/>
    </row>
    <row r="1254" spans="9:168" x14ac:dyDescent="0.2">
      <c r="I1254" s="71"/>
      <c r="J1254" s="71"/>
      <c r="K1254" s="71"/>
      <c r="L1254" s="71"/>
      <c r="M1254" s="71"/>
      <c r="N1254" s="71"/>
      <c r="O1254" s="71"/>
      <c r="P1254" s="71"/>
      <c r="Q1254" s="71"/>
      <c r="R1254" s="71"/>
      <c r="S1254" s="71"/>
      <c r="T1254" s="71"/>
      <c r="U1254" s="71"/>
      <c r="V1254" s="71"/>
      <c r="W1254" s="71"/>
      <c r="X1254" s="71"/>
      <c r="Y1254" s="71"/>
      <c r="Z1254" s="71"/>
      <c r="AA1254" s="71"/>
      <c r="AB1254" s="71"/>
      <c r="AC1254" s="71"/>
      <c r="AD1254" s="71"/>
      <c r="AE1254" s="71"/>
      <c r="AF1254" s="98"/>
      <c r="AG1254" s="71"/>
      <c r="AH1254" s="71"/>
      <c r="AI1254" s="71"/>
      <c r="AJ1254" s="71"/>
      <c r="AK1254" s="71"/>
      <c r="AL1254" s="98"/>
      <c r="AM1254" s="71"/>
      <c r="AN1254" s="71"/>
      <c r="AO1254" s="71"/>
      <c r="AP1254" s="71"/>
      <c r="AQ1254" s="71"/>
      <c r="AR1254" s="71"/>
      <c r="AS1254" s="71"/>
      <c r="AT1254" s="71"/>
      <c r="AU1254" s="71"/>
      <c r="AV1254" s="71"/>
      <c r="AW1254" s="71"/>
      <c r="AX1254" s="71"/>
      <c r="AY1254" s="71"/>
      <c r="AZ1254" s="71"/>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1"/>
      <c r="DH1254" s="71"/>
      <c r="DI1254" s="71"/>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1"/>
      <c r="EI1254" s="71"/>
      <c r="EJ1254" s="71"/>
      <c r="EK1254" s="71"/>
      <c r="EL1254" s="71"/>
      <c r="EM1254" s="71"/>
      <c r="EN1254" s="71"/>
      <c r="EO1254" s="71"/>
      <c r="EP1254" s="71"/>
      <c r="EQ1254" s="71"/>
      <c r="ER1254" s="71"/>
      <c r="ES1254" s="71"/>
      <c r="ET1254" s="71"/>
      <c r="EU1254" s="71"/>
      <c r="EV1254" s="71"/>
      <c r="EW1254" s="71"/>
      <c r="EX1254" s="71"/>
      <c r="EY1254" s="71"/>
      <c r="EZ1254" s="71"/>
      <c r="FA1254" s="71"/>
      <c r="FB1254" s="71"/>
      <c r="FC1254" s="71"/>
      <c r="FD1254" s="71"/>
      <c r="FE1254" s="71"/>
      <c r="FF1254" s="71"/>
      <c r="FG1254" s="71"/>
      <c r="FH1254" s="71"/>
      <c r="FI1254" s="71"/>
      <c r="FJ1254" s="71"/>
      <c r="FK1254" s="71"/>
      <c r="FL1254" s="71"/>
    </row>
    <row r="1255" spans="9:168" x14ac:dyDescent="0.2">
      <c r="I1255" s="71"/>
      <c r="J1255" s="71"/>
      <c r="K1255" s="71"/>
      <c r="L1255" s="71"/>
      <c r="M1255" s="71"/>
      <c r="N1255" s="71"/>
      <c r="O1255" s="71"/>
      <c r="P1255" s="71"/>
      <c r="Q1255" s="71"/>
      <c r="R1255" s="71"/>
      <c r="S1255" s="71"/>
      <c r="T1255" s="71"/>
      <c r="U1255" s="71"/>
      <c r="V1255" s="71"/>
      <c r="W1255" s="71"/>
      <c r="X1255" s="71"/>
      <c r="Y1255" s="71"/>
      <c r="Z1255" s="71"/>
      <c r="AA1255" s="71"/>
      <c r="AB1255" s="71"/>
      <c r="AC1255" s="71"/>
      <c r="AD1255" s="71"/>
      <c r="AE1255" s="71"/>
      <c r="AF1255" s="98"/>
      <c r="AG1255" s="71"/>
      <c r="AH1255" s="71"/>
      <c r="AI1255" s="71"/>
      <c r="AJ1255" s="71"/>
      <c r="AK1255" s="71"/>
      <c r="AL1255" s="98"/>
      <c r="AM1255" s="71"/>
      <c r="AN1255" s="71"/>
      <c r="AO1255" s="71"/>
      <c r="AP1255" s="71"/>
      <c r="AQ1255" s="71"/>
      <c r="AR1255" s="71"/>
      <c r="AS1255" s="71"/>
      <c r="AT1255" s="71"/>
      <c r="AU1255" s="71"/>
      <c r="AV1255" s="71"/>
      <c r="AW1255" s="71"/>
      <c r="AX1255" s="71"/>
      <c r="AY1255" s="71"/>
      <c r="AZ1255" s="71"/>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1"/>
      <c r="DH1255" s="71"/>
      <c r="DI1255" s="71"/>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1"/>
      <c r="EI1255" s="71"/>
      <c r="EJ1255" s="71"/>
      <c r="EK1255" s="71"/>
      <c r="EL1255" s="71"/>
      <c r="EM1255" s="71"/>
      <c r="EN1255" s="71"/>
      <c r="EO1255" s="71"/>
      <c r="EP1255" s="71"/>
      <c r="EQ1255" s="71"/>
      <c r="ER1255" s="71"/>
      <c r="ES1255" s="71"/>
      <c r="ET1255" s="71"/>
      <c r="EU1255" s="71"/>
      <c r="EV1255" s="71"/>
      <c r="EW1255" s="71"/>
      <c r="EX1255" s="71"/>
      <c r="EY1255" s="71"/>
      <c r="EZ1255" s="71"/>
      <c r="FA1255" s="71"/>
      <c r="FB1255" s="71"/>
      <c r="FC1255" s="71"/>
      <c r="FD1255" s="71"/>
      <c r="FE1255" s="71"/>
      <c r="FF1255" s="71"/>
      <c r="FG1255" s="71"/>
      <c r="FH1255" s="71"/>
      <c r="FI1255" s="71"/>
      <c r="FJ1255" s="71"/>
      <c r="FK1255" s="71"/>
      <c r="FL1255" s="71"/>
    </row>
    <row r="1256" spans="9:168" x14ac:dyDescent="0.2">
      <c r="I1256" s="71"/>
      <c r="J1256" s="71"/>
      <c r="K1256" s="71"/>
      <c r="L1256" s="71"/>
      <c r="M1256" s="71"/>
      <c r="N1256" s="71"/>
      <c r="O1256" s="71"/>
      <c r="P1256" s="71"/>
      <c r="Q1256" s="71"/>
      <c r="R1256" s="71"/>
      <c r="S1256" s="71"/>
      <c r="T1256" s="71"/>
      <c r="U1256" s="71"/>
      <c r="V1256" s="71"/>
      <c r="W1256" s="71"/>
      <c r="X1256" s="71"/>
      <c r="Y1256" s="71"/>
      <c r="Z1256" s="71"/>
      <c r="AA1256" s="71"/>
      <c r="AB1256" s="71"/>
      <c r="AC1256" s="71"/>
      <c r="AD1256" s="71"/>
      <c r="AE1256" s="71"/>
      <c r="AF1256" s="98"/>
      <c r="AG1256" s="71"/>
      <c r="AH1256" s="71"/>
      <c r="AI1256" s="71"/>
      <c r="AJ1256" s="71"/>
      <c r="AK1256" s="71"/>
      <c r="AL1256" s="98"/>
      <c r="AM1256" s="71"/>
      <c r="AN1256" s="71"/>
      <c r="AO1256" s="71"/>
      <c r="AP1256" s="71"/>
      <c r="AQ1256" s="71"/>
      <c r="AR1256" s="71"/>
      <c r="AS1256" s="71"/>
      <c r="AT1256" s="71"/>
      <c r="AU1256" s="71"/>
      <c r="AV1256" s="71"/>
      <c r="AW1256" s="71"/>
      <c r="AX1256" s="71"/>
      <c r="AY1256" s="71"/>
      <c r="AZ1256" s="71"/>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1"/>
      <c r="DH1256" s="71"/>
      <c r="DI1256" s="71"/>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1"/>
      <c r="EI1256" s="71"/>
      <c r="EJ1256" s="71"/>
      <c r="EK1256" s="71"/>
      <c r="EL1256" s="71"/>
      <c r="EM1256" s="71"/>
      <c r="EN1256" s="71"/>
      <c r="EO1256" s="71"/>
      <c r="EP1256" s="71"/>
      <c r="EQ1256" s="71"/>
      <c r="ER1256" s="71"/>
      <c r="ES1256" s="71"/>
      <c r="ET1256" s="71"/>
      <c r="EU1256" s="71"/>
      <c r="EV1256" s="71"/>
      <c r="EW1256" s="71"/>
      <c r="EX1256" s="71"/>
      <c r="EY1256" s="71"/>
      <c r="EZ1256" s="71"/>
      <c r="FA1256" s="71"/>
      <c r="FB1256" s="71"/>
      <c r="FC1256" s="71"/>
      <c r="FD1256" s="71"/>
      <c r="FE1256" s="71"/>
      <c r="FF1256" s="71"/>
      <c r="FG1256" s="71"/>
      <c r="FH1256" s="71"/>
      <c r="FI1256" s="71"/>
      <c r="FJ1256" s="71"/>
      <c r="FK1256" s="71"/>
      <c r="FL1256" s="71"/>
    </row>
    <row r="1257" spans="9:168" x14ac:dyDescent="0.2">
      <c r="I1257" s="71"/>
      <c r="J1257" s="71"/>
      <c r="K1257" s="71"/>
      <c r="L1257" s="71"/>
      <c r="M1257" s="71"/>
      <c r="N1257" s="71"/>
      <c r="O1257" s="71"/>
      <c r="P1257" s="71"/>
      <c r="Q1257" s="71"/>
      <c r="R1257" s="71"/>
      <c r="S1257" s="71"/>
      <c r="T1257" s="71"/>
      <c r="U1257" s="71"/>
      <c r="V1257" s="71"/>
      <c r="W1257" s="71"/>
      <c r="X1257" s="71"/>
      <c r="Y1257" s="71"/>
      <c r="Z1257" s="71"/>
      <c r="AA1257" s="71"/>
      <c r="AB1257" s="71"/>
      <c r="AC1257" s="71"/>
      <c r="AD1257" s="71"/>
      <c r="AE1257" s="71"/>
      <c r="AF1257" s="98"/>
      <c r="AG1257" s="71"/>
      <c r="AH1257" s="71"/>
      <c r="AI1257" s="71"/>
      <c r="AJ1257" s="71"/>
      <c r="AK1257" s="71"/>
      <c r="AL1257" s="98"/>
      <c r="AM1257" s="71"/>
      <c r="AN1257" s="71"/>
      <c r="AO1257" s="71"/>
      <c r="AP1257" s="71"/>
      <c r="AQ1257" s="71"/>
      <c r="AR1257" s="71"/>
      <c r="AS1257" s="71"/>
      <c r="AT1257" s="71"/>
      <c r="AU1257" s="71"/>
      <c r="AV1257" s="71"/>
      <c r="AW1257" s="71"/>
      <c r="AX1257" s="71"/>
      <c r="AY1257" s="71"/>
      <c r="AZ1257" s="71"/>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1"/>
      <c r="DH1257" s="71"/>
      <c r="DI1257" s="71"/>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1"/>
      <c r="EI1257" s="71"/>
      <c r="EJ1257" s="71"/>
      <c r="EK1257" s="71"/>
      <c r="EL1257" s="71"/>
      <c r="EM1257" s="71"/>
      <c r="EN1257" s="71"/>
      <c r="EO1257" s="71"/>
      <c r="EP1257" s="71"/>
      <c r="EQ1257" s="71"/>
      <c r="ER1257" s="71"/>
      <c r="ES1257" s="71"/>
      <c r="ET1257" s="71"/>
      <c r="EU1257" s="71"/>
      <c r="EV1257" s="71"/>
      <c r="EW1257" s="71"/>
      <c r="EX1257" s="71"/>
      <c r="EY1257" s="71"/>
      <c r="EZ1257" s="71"/>
      <c r="FA1257" s="71"/>
      <c r="FB1257" s="71"/>
      <c r="FC1257" s="71"/>
      <c r="FD1257" s="71"/>
      <c r="FE1257" s="71"/>
      <c r="FF1257" s="71"/>
      <c r="FG1257" s="71"/>
      <c r="FH1257" s="71"/>
      <c r="FI1257" s="71"/>
      <c r="FJ1257" s="71"/>
      <c r="FK1257" s="71"/>
      <c r="FL1257" s="71"/>
    </row>
    <row r="1258" spans="9:168" x14ac:dyDescent="0.2">
      <c r="I1258" s="71"/>
      <c r="J1258" s="71"/>
      <c r="K1258" s="71"/>
      <c r="L1258" s="71"/>
      <c r="M1258" s="71"/>
      <c r="N1258" s="71"/>
      <c r="O1258" s="71"/>
      <c r="P1258" s="71"/>
      <c r="Q1258" s="71"/>
      <c r="R1258" s="71"/>
      <c r="S1258" s="71"/>
      <c r="T1258" s="71"/>
      <c r="U1258" s="71"/>
      <c r="V1258" s="71"/>
      <c r="W1258" s="71"/>
      <c r="X1258" s="71"/>
      <c r="Y1258" s="71"/>
      <c r="Z1258" s="71"/>
      <c r="AA1258" s="71"/>
      <c r="AB1258" s="71"/>
      <c r="AC1258" s="71"/>
      <c r="AD1258" s="71"/>
      <c r="AE1258" s="71"/>
      <c r="AF1258" s="98"/>
      <c r="AG1258" s="71"/>
      <c r="AH1258" s="71"/>
      <c r="AI1258" s="71"/>
      <c r="AJ1258" s="71"/>
      <c r="AK1258" s="71"/>
      <c r="AL1258" s="98"/>
      <c r="AM1258" s="71"/>
      <c r="AN1258" s="71"/>
      <c r="AO1258" s="71"/>
      <c r="AP1258" s="71"/>
      <c r="AQ1258" s="71"/>
      <c r="AR1258" s="71"/>
      <c r="AS1258" s="71"/>
      <c r="AT1258" s="71"/>
      <c r="AU1258" s="71"/>
      <c r="AV1258" s="71"/>
      <c r="AW1258" s="71"/>
      <c r="AX1258" s="71"/>
      <c r="AY1258" s="71"/>
      <c r="AZ1258" s="71"/>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1"/>
      <c r="DH1258" s="71"/>
      <c r="DI1258" s="71"/>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1"/>
      <c r="EI1258" s="71"/>
      <c r="EJ1258" s="71"/>
      <c r="EK1258" s="71"/>
      <c r="EL1258" s="71"/>
      <c r="EM1258" s="71"/>
      <c r="EN1258" s="71"/>
      <c r="EO1258" s="71"/>
      <c r="EP1258" s="71"/>
      <c r="EQ1258" s="71"/>
      <c r="ER1258" s="71"/>
      <c r="ES1258" s="71"/>
      <c r="ET1258" s="71"/>
      <c r="EU1258" s="71"/>
      <c r="EV1258" s="71"/>
      <c r="EW1258" s="71"/>
      <c r="EX1258" s="71"/>
      <c r="EY1258" s="71"/>
      <c r="EZ1258" s="71"/>
      <c r="FA1258" s="71"/>
      <c r="FB1258" s="71"/>
      <c r="FC1258" s="71"/>
      <c r="FD1258" s="71"/>
      <c r="FE1258" s="71"/>
      <c r="FF1258" s="71"/>
      <c r="FG1258" s="71"/>
      <c r="FH1258" s="71"/>
      <c r="FI1258" s="71"/>
      <c r="FJ1258" s="71"/>
      <c r="FK1258" s="71"/>
      <c r="FL1258" s="71"/>
    </row>
    <row r="1259" spans="9:168" x14ac:dyDescent="0.2">
      <c r="I1259" s="71"/>
      <c r="J1259" s="71"/>
      <c r="K1259" s="71"/>
      <c r="L1259" s="71"/>
      <c r="M1259" s="71"/>
      <c r="N1259" s="71"/>
      <c r="O1259" s="71"/>
      <c r="P1259" s="71"/>
      <c r="Q1259" s="71"/>
      <c r="R1259" s="71"/>
      <c r="S1259" s="71"/>
      <c r="T1259" s="71"/>
      <c r="U1259" s="71"/>
      <c r="V1259" s="71"/>
      <c r="W1259" s="71"/>
      <c r="X1259" s="71"/>
      <c r="Y1259" s="71"/>
      <c r="Z1259" s="71"/>
      <c r="AA1259" s="71"/>
      <c r="AB1259" s="71"/>
      <c r="AC1259" s="71"/>
      <c r="AD1259" s="71"/>
      <c r="AE1259" s="71"/>
      <c r="AF1259" s="98"/>
      <c r="AG1259" s="71"/>
      <c r="AH1259" s="71"/>
      <c r="AI1259" s="71"/>
      <c r="AJ1259" s="71"/>
      <c r="AK1259" s="71"/>
      <c r="AL1259" s="98"/>
      <c r="AM1259" s="71"/>
      <c r="AN1259" s="71"/>
      <c r="AO1259" s="71"/>
      <c r="AP1259" s="71"/>
      <c r="AQ1259" s="71"/>
      <c r="AR1259" s="71"/>
      <c r="AS1259" s="71"/>
      <c r="AT1259" s="71"/>
      <c r="AU1259" s="71"/>
      <c r="AV1259" s="71"/>
      <c r="AW1259" s="71"/>
      <c r="AX1259" s="71"/>
      <c r="AY1259" s="71"/>
      <c r="AZ1259" s="71"/>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1"/>
      <c r="DH1259" s="71"/>
      <c r="DI1259" s="71"/>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1"/>
      <c r="EI1259" s="71"/>
      <c r="EJ1259" s="71"/>
      <c r="EK1259" s="71"/>
      <c r="EL1259" s="71"/>
      <c r="EM1259" s="71"/>
      <c r="EN1259" s="71"/>
      <c r="EO1259" s="71"/>
      <c r="EP1259" s="71"/>
      <c r="EQ1259" s="71"/>
      <c r="ER1259" s="71"/>
      <c r="ES1259" s="71"/>
      <c r="ET1259" s="71"/>
      <c r="EU1259" s="71"/>
      <c r="EV1259" s="71"/>
      <c r="EW1259" s="71"/>
      <c r="EX1259" s="71"/>
      <c r="EY1259" s="71"/>
      <c r="EZ1259" s="71"/>
      <c r="FA1259" s="71"/>
      <c r="FB1259" s="71"/>
      <c r="FC1259" s="71"/>
      <c r="FD1259" s="71"/>
      <c r="FE1259" s="71"/>
      <c r="FF1259" s="71"/>
      <c r="FG1259" s="71"/>
      <c r="FH1259" s="71"/>
      <c r="FI1259" s="71"/>
      <c r="FJ1259" s="71"/>
      <c r="FK1259" s="71"/>
      <c r="FL1259" s="71"/>
    </row>
    <row r="1260" spans="9:168" x14ac:dyDescent="0.2">
      <c r="I1260" s="71"/>
      <c r="J1260" s="71"/>
      <c r="K1260" s="71"/>
      <c r="L1260" s="71"/>
      <c r="M1260" s="71"/>
      <c r="N1260" s="71"/>
      <c r="O1260" s="71"/>
      <c r="P1260" s="71"/>
      <c r="Q1260" s="71"/>
      <c r="R1260" s="71"/>
      <c r="S1260" s="71"/>
      <c r="T1260" s="71"/>
      <c r="U1260" s="71"/>
      <c r="V1260" s="71"/>
      <c r="W1260" s="71"/>
      <c r="X1260" s="71"/>
      <c r="Y1260" s="71"/>
      <c r="Z1260" s="71"/>
      <c r="AA1260" s="71"/>
      <c r="AB1260" s="71"/>
      <c r="AC1260" s="71"/>
      <c r="AD1260" s="71"/>
      <c r="AE1260" s="71"/>
      <c r="AF1260" s="98"/>
      <c r="AG1260" s="71"/>
      <c r="AH1260" s="71"/>
      <c r="AI1260" s="71"/>
      <c r="AJ1260" s="71"/>
      <c r="AK1260" s="71"/>
      <c r="AL1260" s="98"/>
      <c r="AM1260" s="71"/>
      <c r="AN1260" s="71"/>
      <c r="AO1260" s="71"/>
      <c r="AP1260" s="71"/>
      <c r="AQ1260" s="71"/>
      <c r="AR1260" s="71"/>
      <c r="AS1260" s="71"/>
      <c r="AT1260" s="71"/>
      <c r="AU1260" s="71"/>
      <c r="AV1260" s="71"/>
      <c r="AW1260" s="71"/>
      <c r="AX1260" s="71"/>
      <c r="AY1260" s="71"/>
      <c r="AZ1260" s="71"/>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1"/>
      <c r="DH1260" s="71"/>
      <c r="DI1260" s="71"/>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1"/>
      <c r="EI1260" s="71"/>
      <c r="EJ1260" s="71"/>
      <c r="EK1260" s="71"/>
      <c r="EL1260" s="71"/>
      <c r="EM1260" s="71"/>
      <c r="EN1260" s="71"/>
      <c r="EO1260" s="71"/>
      <c r="EP1260" s="71"/>
      <c r="EQ1260" s="71"/>
      <c r="ER1260" s="71"/>
      <c r="ES1260" s="71"/>
      <c r="ET1260" s="71"/>
      <c r="EU1260" s="71"/>
      <c r="EV1260" s="71"/>
      <c r="EW1260" s="71"/>
      <c r="EX1260" s="71"/>
      <c r="EY1260" s="71"/>
      <c r="EZ1260" s="71"/>
      <c r="FA1260" s="71"/>
      <c r="FB1260" s="71"/>
      <c r="FC1260" s="71"/>
      <c r="FD1260" s="71"/>
      <c r="FE1260" s="71"/>
      <c r="FF1260" s="71"/>
      <c r="FG1260" s="71"/>
      <c r="FH1260" s="71"/>
      <c r="FI1260" s="71"/>
      <c r="FJ1260" s="71"/>
      <c r="FK1260" s="71"/>
      <c r="FL1260" s="71"/>
    </row>
    <row r="1261" spans="9:168" x14ac:dyDescent="0.2">
      <c r="I1261" s="71"/>
      <c r="J1261" s="71"/>
      <c r="K1261" s="71"/>
      <c r="L1261" s="71"/>
      <c r="M1261" s="71"/>
      <c r="N1261" s="71"/>
      <c r="O1261" s="71"/>
      <c r="P1261" s="71"/>
      <c r="Q1261" s="71"/>
      <c r="R1261" s="71"/>
      <c r="S1261" s="71"/>
      <c r="T1261" s="71"/>
      <c r="U1261" s="71"/>
      <c r="V1261" s="71"/>
      <c r="W1261" s="71"/>
      <c r="X1261" s="71"/>
      <c r="Y1261" s="71"/>
      <c r="Z1261" s="71"/>
      <c r="AA1261" s="71"/>
      <c r="AB1261" s="71"/>
      <c r="AC1261" s="71"/>
      <c r="AD1261" s="71"/>
      <c r="AE1261" s="71"/>
      <c r="AF1261" s="98"/>
      <c r="AG1261" s="71"/>
      <c r="AH1261" s="71"/>
      <c r="AI1261" s="71"/>
      <c r="AJ1261" s="71"/>
      <c r="AK1261" s="71"/>
      <c r="AL1261" s="98"/>
      <c r="AM1261" s="71"/>
      <c r="AN1261" s="71"/>
      <c r="AO1261" s="71"/>
      <c r="AP1261" s="71"/>
      <c r="AQ1261" s="71"/>
      <c r="AR1261" s="71"/>
      <c r="AS1261" s="71"/>
      <c r="AT1261" s="71"/>
      <c r="AU1261" s="71"/>
      <c r="AV1261" s="71"/>
      <c r="AW1261" s="71"/>
      <c r="AX1261" s="71"/>
      <c r="AY1261" s="71"/>
      <c r="AZ1261" s="71"/>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1"/>
      <c r="DH1261" s="71"/>
      <c r="DI1261" s="71"/>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1"/>
      <c r="EI1261" s="71"/>
      <c r="EJ1261" s="71"/>
      <c r="EK1261" s="71"/>
      <c r="EL1261" s="71"/>
      <c r="EM1261" s="71"/>
      <c r="EN1261" s="71"/>
      <c r="EO1261" s="71"/>
      <c r="EP1261" s="71"/>
      <c r="EQ1261" s="71"/>
      <c r="ER1261" s="71"/>
      <c r="ES1261" s="71"/>
      <c r="ET1261" s="71"/>
      <c r="EU1261" s="71"/>
      <c r="EV1261" s="71"/>
      <c r="EW1261" s="71"/>
      <c r="EX1261" s="71"/>
      <c r="EY1261" s="71"/>
      <c r="EZ1261" s="71"/>
      <c r="FA1261" s="71"/>
      <c r="FB1261" s="71"/>
      <c r="FC1261" s="71"/>
      <c r="FD1261" s="71"/>
      <c r="FE1261" s="71"/>
      <c r="FF1261" s="71"/>
      <c r="FG1261" s="71"/>
      <c r="FH1261" s="71"/>
      <c r="FI1261" s="71"/>
      <c r="FJ1261" s="71"/>
      <c r="FK1261" s="71"/>
      <c r="FL1261" s="71"/>
    </row>
    <row r="1262" spans="9:168" x14ac:dyDescent="0.2">
      <c r="I1262" s="71"/>
      <c r="J1262" s="71"/>
      <c r="K1262" s="71"/>
      <c r="L1262" s="71"/>
      <c r="M1262" s="71"/>
      <c r="N1262" s="71"/>
      <c r="O1262" s="71"/>
      <c r="P1262" s="71"/>
      <c r="Q1262" s="71"/>
      <c r="R1262" s="71"/>
      <c r="S1262" s="71"/>
      <c r="T1262" s="71"/>
      <c r="U1262" s="71"/>
      <c r="V1262" s="71"/>
      <c r="W1262" s="71"/>
      <c r="X1262" s="71"/>
      <c r="Y1262" s="71"/>
      <c r="Z1262" s="71"/>
      <c r="AA1262" s="71"/>
      <c r="AB1262" s="71"/>
      <c r="AC1262" s="71"/>
      <c r="AD1262" s="71"/>
      <c r="AE1262" s="71"/>
      <c r="AF1262" s="98"/>
      <c r="AG1262" s="71"/>
      <c r="AH1262" s="71"/>
      <c r="AI1262" s="71"/>
      <c r="AJ1262" s="71"/>
      <c r="AK1262" s="71"/>
      <c r="AL1262" s="98"/>
      <c r="AM1262" s="71"/>
      <c r="AN1262" s="71"/>
      <c r="AO1262" s="71"/>
      <c r="AP1262" s="71"/>
      <c r="AQ1262" s="71"/>
      <c r="AR1262" s="71"/>
      <c r="AS1262" s="71"/>
      <c r="AT1262" s="71"/>
      <c r="AU1262" s="71"/>
      <c r="AV1262" s="71"/>
      <c r="AW1262" s="71"/>
      <c r="AX1262" s="71"/>
      <c r="AY1262" s="71"/>
      <c r="AZ1262" s="71"/>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1"/>
      <c r="DH1262" s="71"/>
      <c r="DI1262" s="71"/>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1"/>
      <c r="EI1262" s="71"/>
      <c r="EJ1262" s="71"/>
      <c r="EK1262" s="71"/>
      <c r="EL1262" s="71"/>
      <c r="EM1262" s="71"/>
      <c r="EN1262" s="71"/>
      <c r="EO1262" s="71"/>
      <c r="EP1262" s="71"/>
      <c r="EQ1262" s="71"/>
      <c r="ER1262" s="71"/>
      <c r="ES1262" s="71"/>
      <c r="ET1262" s="71"/>
      <c r="EU1262" s="71"/>
      <c r="EV1262" s="71"/>
      <c r="EW1262" s="71"/>
      <c r="EX1262" s="71"/>
      <c r="EY1262" s="71"/>
      <c r="EZ1262" s="71"/>
      <c r="FA1262" s="71"/>
      <c r="FB1262" s="71"/>
      <c r="FC1262" s="71"/>
      <c r="FD1262" s="71"/>
      <c r="FE1262" s="71"/>
      <c r="FF1262" s="71"/>
      <c r="FG1262" s="71"/>
      <c r="FH1262" s="71"/>
      <c r="FI1262" s="71"/>
      <c r="FJ1262" s="71"/>
      <c r="FK1262" s="71"/>
      <c r="FL1262" s="71"/>
    </row>
    <row r="1263" spans="9:168" x14ac:dyDescent="0.2">
      <c r="I1263" s="71"/>
      <c r="J1263" s="71"/>
      <c r="K1263" s="71"/>
      <c r="L1263" s="71"/>
      <c r="M1263" s="71"/>
      <c r="N1263" s="71"/>
      <c r="O1263" s="71"/>
      <c r="P1263" s="71"/>
      <c r="Q1263" s="71"/>
      <c r="R1263" s="71"/>
      <c r="S1263" s="71"/>
      <c r="T1263" s="71"/>
      <c r="U1263" s="71"/>
      <c r="V1263" s="71"/>
      <c r="W1263" s="71"/>
      <c r="X1263" s="71"/>
      <c r="Y1263" s="71"/>
      <c r="Z1263" s="71"/>
      <c r="AA1263" s="71"/>
      <c r="AB1263" s="71"/>
      <c r="AC1263" s="71"/>
      <c r="AD1263" s="71"/>
      <c r="AE1263" s="71"/>
      <c r="AF1263" s="98"/>
      <c r="AG1263" s="71"/>
      <c r="AH1263" s="71"/>
      <c r="AI1263" s="71"/>
      <c r="AJ1263" s="71"/>
      <c r="AK1263" s="71"/>
      <c r="AL1263" s="98"/>
      <c r="AM1263" s="71"/>
      <c r="AN1263" s="71"/>
      <c r="AO1263" s="71"/>
      <c r="AP1263" s="71"/>
      <c r="AQ1263" s="71"/>
      <c r="AR1263" s="71"/>
      <c r="AS1263" s="71"/>
      <c r="AT1263" s="71"/>
      <c r="AU1263" s="71"/>
      <c r="AV1263" s="71"/>
      <c r="AW1263" s="71"/>
      <c r="AX1263" s="71"/>
      <c r="AY1263" s="71"/>
      <c r="AZ1263" s="71"/>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1"/>
      <c r="DH1263" s="71"/>
      <c r="DI1263" s="71"/>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1"/>
      <c r="EI1263" s="71"/>
      <c r="EJ1263" s="71"/>
      <c r="EK1263" s="71"/>
      <c r="EL1263" s="71"/>
      <c r="EM1263" s="71"/>
      <c r="EN1263" s="71"/>
      <c r="EO1263" s="71"/>
      <c r="EP1263" s="71"/>
      <c r="EQ1263" s="71"/>
      <c r="ER1263" s="71"/>
      <c r="ES1263" s="71"/>
      <c r="ET1263" s="71"/>
      <c r="EU1263" s="71"/>
      <c r="EV1263" s="71"/>
      <c r="EW1263" s="71"/>
      <c r="EX1263" s="71"/>
      <c r="EY1263" s="71"/>
      <c r="EZ1263" s="71"/>
      <c r="FA1263" s="71"/>
      <c r="FB1263" s="71"/>
      <c r="FC1263" s="71"/>
      <c r="FD1263" s="71"/>
      <c r="FE1263" s="71"/>
      <c r="FF1263" s="71"/>
      <c r="FG1263" s="71"/>
      <c r="FH1263" s="71"/>
      <c r="FI1263" s="71"/>
      <c r="FJ1263" s="71"/>
      <c r="FK1263" s="71"/>
      <c r="FL1263" s="71"/>
    </row>
    <row r="1264" spans="9:168" x14ac:dyDescent="0.2">
      <c r="I1264" s="71"/>
      <c r="J1264" s="71"/>
      <c r="K1264" s="71"/>
      <c r="L1264" s="71"/>
      <c r="M1264" s="71"/>
      <c r="N1264" s="71"/>
      <c r="O1264" s="71"/>
      <c r="P1264" s="71"/>
      <c r="Q1264" s="71"/>
      <c r="R1264" s="71"/>
      <c r="S1264" s="71"/>
      <c r="T1264" s="71"/>
      <c r="U1264" s="71"/>
      <c r="V1264" s="71"/>
      <c r="W1264" s="71"/>
      <c r="X1264" s="71"/>
      <c r="Y1264" s="71"/>
      <c r="Z1264" s="71"/>
      <c r="AA1264" s="71"/>
      <c r="AB1264" s="71"/>
      <c r="AC1264" s="71"/>
      <c r="AD1264" s="71"/>
      <c r="AE1264" s="71"/>
      <c r="AF1264" s="98"/>
      <c r="AG1264" s="71"/>
      <c r="AH1264" s="71"/>
      <c r="AI1264" s="71"/>
      <c r="AJ1264" s="71"/>
      <c r="AK1264" s="71"/>
      <c r="AL1264" s="98"/>
      <c r="AM1264" s="71"/>
      <c r="AN1264" s="71"/>
      <c r="AO1264" s="71"/>
      <c r="AP1264" s="71"/>
      <c r="AQ1264" s="71"/>
      <c r="AR1264" s="71"/>
      <c r="AS1264" s="71"/>
      <c r="AT1264" s="71"/>
      <c r="AU1264" s="71"/>
      <c r="AV1264" s="71"/>
      <c r="AW1264" s="71"/>
      <c r="AX1264" s="71"/>
      <c r="AY1264" s="71"/>
      <c r="AZ1264" s="71"/>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1"/>
      <c r="DH1264" s="71"/>
      <c r="DI1264" s="71"/>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1"/>
      <c r="EI1264" s="71"/>
      <c r="EJ1264" s="71"/>
      <c r="EK1264" s="71"/>
      <c r="EL1264" s="71"/>
      <c r="EM1264" s="71"/>
      <c r="EN1264" s="71"/>
      <c r="EO1264" s="71"/>
      <c r="EP1264" s="71"/>
      <c r="EQ1264" s="71"/>
      <c r="ER1264" s="71"/>
      <c r="ES1264" s="71"/>
      <c r="ET1264" s="71"/>
      <c r="EU1264" s="71"/>
      <c r="EV1264" s="71"/>
      <c r="EW1264" s="71"/>
      <c r="EX1264" s="71"/>
      <c r="EY1264" s="71"/>
      <c r="EZ1264" s="71"/>
      <c r="FA1264" s="71"/>
      <c r="FB1264" s="71"/>
      <c r="FC1264" s="71"/>
      <c r="FD1264" s="71"/>
      <c r="FE1264" s="71"/>
      <c r="FF1264" s="71"/>
      <c r="FG1264" s="71"/>
      <c r="FH1264" s="71"/>
      <c r="FI1264" s="71"/>
      <c r="FJ1264" s="71"/>
      <c r="FK1264" s="71"/>
      <c r="FL1264" s="71"/>
    </row>
    <row r="1265" spans="9:168" x14ac:dyDescent="0.2">
      <c r="I1265" s="71"/>
      <c r="J1265" s="71"/>
      <c r="K1265" s="71"/>
      <c r="L1265" s="71"/>
      <c r="M1265" s="71"/>
      <c r="N1265" s="71"/>
      <c r="O1265" s="71"/>
      <c r="P1265" s="71"/>
      <c r="Q1265" s="71"/>
      <c r="R1265" s="71"/>
      <c r="S1265" s="71"/>
      <c r="T1265" s="71"/>
      <c r="U1265" s="71"/>
      <c r="V1265" s="71"/>
      <c r="W1265" s="71"/>
      <c r="X1265" s="71"/>
      <c r="Y1265" s="71"/>
      <c r="Z1265" s="71"/>
      <c r="AA1265" s="71"/>
      <c r="AB1265" s="71"/>
      <c r="AC1265" s="71"/>
      <c r="AD1265" s="71"/>
      <c r="AE1265" s="71"/>
      <c r="AF1265" s="98"/>
      <c r="AG1265" s="71"/>
      <c r="AH1265" s="71"/>
      <c r="AI1265" s="71"/>
      <c r="AJ1265" s="71"/>
      <c r="AK1265" s="71"/>
      <c r="AL1265" s="98"/>
      <c r="AM1265" s="71"/>
      <c r="AN1265" s="71"/>
      <c r="AO1265" s="71"/>
      <c r="AP1265" s="71"/>
      <c r="AQ1265" s="71"/>
      <c r="AR1265" s="71"/>
      <c r="AS1265" s="71"/>
      <c r="AT1265" s="71"/>
      <c r="AU1265" s="71"/>
      <c r="AV1265" s="71"/>
      <c r="AW1265" s="71"/>
      <c r="AX1265" s="71"/>
      <c r="AY1265" s="71"/>
      <c r="AZ1265" s="71"/>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1"/>
      <c r="DH1265" s="71"/>
      <c r="DI1265" s="71"/>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1"/>
      <c r="EI1265" s="71"/>
      <c r="EJ1265" s="71"/>
      <c r="EK1265" s="71"/>
      <c r="EL1265" s="71"/>
      <c r="EM1265" s="71"/>
      <c r="EN1265" s="71"/>
      <c r="EO1265" s="71"/>
      <c r="EP1265" s="71"/>
      <c r="EQ1265" s="71"/>
      <c r="ER1265" s="71"/>
      <c r="ES1265" s="71"/>
      <c r="ET1265" s="71"/>
      <c r="EU1265" s="71"/>
      <c r="EV1265" s="71"/>
      <c r="EW1265" s="71"/>
      <c r="EX1265" s="71"/>
      <c r="EY1265" s="71"/>
      <c r="EZ1265" s="71"/>
      <c r="FA1265" s="71"/>
      <c r="FB1265" s="71"/>
      <c r="FC1265" s="71"/>
      <c r="FD1265" s="71"/>
      <c r="FE1265" s="71"/>
      <c r="FF1265" s="71"/>
      <c r="FG1265" s="71"/>
      <c r="FH1265" s="71"/>
      <c r="FI1265" s="71"/>
      <c r="FJ1265" s="71"/>
      <c r="FK1265" s="71"/>
      <c r="FL1265" s="71"/>
    </row>
    <row r="1266" spans="9:168" x14ac:dyDescent="0.2">
      <c r="I1266" s="71"/>
      <c r="J1266" s="71"/>
      <c r="K1266" s="71"/>
      <c r="L1266" s="71"/>
      <c r="M1266" s="71"/>
      <c r="N1266" s="71"/>
      <c r="O1266" s="71"/>
      <c r="P1266" s="71"/>
      <c r="Q1266" s="71"/>
      <c r="R1266" s="71"/>
      <c r="S1266" s="71"/>
      <c r="T1266" s="71"/>
      <c r="U1266" s="71"/>
      <c r="V1266" s="71"/>
      <c r="W1266" s="71"/>
      <c r="X1266" s="71"/>
      <c r="Y1266" s="71"/>
      <c r="Z1266" s="71"/>
      <c r="AA1266" s="71"/>
      <c r="AB1266" s="71"/>
      <c r="AC1266" s="71"/>
      <c r="AD1266" s="71"/>
      <c r="AE1266" s="71"/>
      <c r="AF1266" s="98"/>
      <c r="AG1266" s="71"/>
      <c r="AH1266" s="71"/>
      <c r="AI1266" s="71"/>
      <c r="AJ1266" s="71"/>
      <c r="AK1266" s="71"/>
      <c r="AL1266" s="98"/>
      <c r="AM1266" s="71"/>
      <c r="AN1266" s="71"/>
      <c r="AO1266" s="71"/>
      <c r="AP1266" s="71"/>
      <c r="AQ1266" s="71"/>
      <c r="AR1266" s="71"/>
      <c r="AS1266" s="71"/>
      <c r="AT1266" s="71"/>
      <c r="AU1266" s="71"/>
      <c r="AV1266" s="71"/>
      <c r="AW1266" s="71"/>
      <c r="AX1266" s="71"/>
      <c r="AY1266" s="71"/>
      <c r="AZ1266" s="71"/>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1"/>
      <c r="DH1266" s="71"/>
      <c r="DI1266" s="71"/>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1"/>
      <c r="EI1266" s="71"/>
      <c r="EJ1266" s="71"/>
      <c r="EK1266" s="71"/>
      <c r="EL1266" s="71"/>
      <c r="EM1266" s="71"/>
      <c r="EN1266" s="71"/>
      <c r="EO1266" s="71"/>
      <c r="EP1266" s="71"/>
      <c r="EQ1266" s="71"/>
      <c r="ER1266" s="71"/>
      <c r="ES1266" s="71"/>
      <c r="ET1266" s="71"/>
      <c r="EU1266" s="71"/>
      <c r="EV1266" s="71"/>
      <c r="EW1266" s="71"/>
      <c r="EX1266" s="71"/>
      <c r="EY1266" s="71"/>
      <c r="EZ1266" s="71"/>
      <c r="FA1266" s="71"/>
      <c r="FB1266" s="71"/>
      <c r="FC1266" s="71"/>
      <c r="FD1266" s="71"/>
      <c r="FE1266" s="71"/>
      <c r="FF1266" s="71"/>
      <c r="FG1266" s="71"/>
      <c r="FH1266" s="71"/>
      <c r="FI1266" s="71"/>
      <c r="FJ1266" s="71"/>
      <c r="FK1266" s="71"/>
      <c r="FL1266" s="71"/>
    </row>
    <row r="1267" spans="9:168" x14ac:dyDescent="0.2">
      <c r="I1267" s="71"/>
      <c r="J1267" s="71"/>
      <c r="K1267" s="71"/>
      <c r="L1267" s="71"/>
      <c r="M1267" s="71"/>
      <c r="N1267" s="71"/>
      <c r="O1267" s="71"/>
      <c r="P1267" s="71"/>
      <c r="Q1267" s="71"/>
      <c r="R1267" s="71"/>
      <c r="S1267" s="71"/>
      <c r="T1267" s="71"/>
      <c r="U1267" s="71"/>
      <c r="V1267" s="71"/>
      <c r="W1267" s="71"/>
      <c r="X1267" s="71"/>
      <c r="Y1267" s="71"/>
      <c r="Z1267" s="71"/>
      <c r="AA1267" s="71"/>
      <c r="AB1267" s="71"/>
      <c r="AC1267" s="71"/>
      <c r="AD1267" s="71"/>
      <c r="AE1267" s="71"/>
      <c r="AF1267" s="98"/>
      <c r="AG1267" s="71"/>
      <c r="AH1267" s="71"/>
      <c r="AI1267" s="71"/>
      <c r="AJ1267" s="71"/>
      <c r="AK1267" s="71"/>
      <c r="AL1267" s="98"/>
      <c r="AM1267" s="71"/>
      <c r="AN1267" s="71"/>
      <c r="AO1267" s="71"/>
      <c r="AP1267" s="71"/>
      <c r="AQ1267" s="71"/>
      <c r="AR1267" s="71"/>
      <c r="AS1267" s="71"/>
      <c r="AT1267" s="71"/>
      <c r="AU1267" s="71"/>
      <c r="AV1267" s="71"/>
      <c r="AW1267" s="71"/>
      <c r="AX1267" s="71"/>
      <c r="AY1267" s="71"/>
      <c r="AZ1267" s="71"/>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1"/>
      <c r="DH1267" s="71"/>
      <c r="DI1267" s="71"/>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1"/>
      <c r="EI1267" s="71"/>
      <c r="EJ1267" s="71"/>
      <c r="EK1267" s="71"/>
      <c r="EL1267" s="71"/>
      <c r="EM1267" s="71"/>
      <c r="EN1267" s="71"/>
      <c r="EO1267" s="71"/>
      <c r="EP1267" s="71"/>
      <c r="EQ1267" s="71"/>
      <c r="ER1267" s="71"/>
      <c r="ES1267" s="71"/>
      <c r="ET1267" s="71"/>
      <c r="EU1267" s="71"/>
      <c r="EV1267" s="71"/>
      <c r="EW1267" s="71"/>
      <c r="EX1267" s="71"/>
      <c r="EY1267" s="71"/>
      <c r="EZ1267" s="71"/>
      <c r="FA1267" s="71"/>
      <c r="FB1267" s="71"/>
      <c r="FC1267" s="71"/>
      <c r="FD1267" s="71"/>
      <c r="FE1267" s="71"/>
      <c r="FF1267" s="71"/>
      <c r="FG1267" s="71"/>
      <c r="FH1267" s="71"/>
      <c r="FI1267" s="71"/>
      <c r="FJ1267" s="71"/>
      <c r="FK1267" s="71"/>
      <c r="FL1267" s="71"/>
    </row>
    <row r="1268" spans="9:168" x14ac:dyDescent="0.2">
      <c r="I1268" s="71"/>
      <c r="J1268" s="71"/>
      <c r="K1268" s="71"/>
      <c r="L1268" s="71"/>
      <c r="M1268" s="71"/>
      <c r="N1268" s="71"/>
      <c r="O1268" s="71"/>
      <c r="P1268" s="71"/>
      <c r="Q1268" s="71"/>
      <c r="R1268" s="71"/>
      <c r="S1268" s="71"/>
      <c r="T1268" s="71"/>
      <c r="U1268" s="71"/>
      <c r="V1268" s="71"/>
      <c r="W1268" s="71"/>
      <c r="X1268" s="71"/>
      <c r="Y1268" s="71"/>
      <c r="Z1268" s="71"/>
      <c r="AA1268" s="71"/>
      <c r="AB1268" s="71"/>
      <c r="AC1268" s="71"/>
      <c r="AD1268" s="71"/>
      <c r="AE1268" s="71"/>
      <c r="AF1268" s="98"/>
      <c r="AG1268" s="71"/>
      <c r="AH1268" s="71"/>
      <c r="AI1268" s="71"/>
      <c r="AJ1268" s="71"/>
      <c r="AK1268" s="71"/>
      <c r="AL1268" s="98"/>
      <c r="AM1268" s="71"/>
      <c r="AN1268" s="71"/>
      <c r="AO1268" s="71"/>
      <c r="AP1268" s="71"/>
      <c r="AQ1268" s="71"/>
      <c r="AR1268" s="71"/>
      <c r="AS1268" s="71"/>
      <c r="AT1268" s="71"/>
      <c r="AU1268" s="71"/>
      <c r="AV1268" s="71"/>
      <c r="AW1268" s="71"/>
      <c r="AX1268" s="71"/>
      <c r="AY1268" s="71"/>
      <c r="AZ1268" s="71"/>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1"/>
      <c r="DH1268" s="71"/>
      <c r="DI1268" s="71"/>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1"/>
      <c r="EI1268" s="71"/>
      <c r="EJ1268" s="71"/>
      <c r="EK1268" s="71"/>
      <c r="EL1268" s="71"/>
      <c r="EM1268" s="71"/>
      <c r="EN1268" s="71"/>
      <c r="EO1268" s="71"/>
      <c r="EP1268" s="71"/>
      <c r="EQ1268" s="71"/>
      <c r="ER1268" s="71"/>
      <c r="ES1268" s="71"/>
      <c r="ET1268" s="71"/>
      <c r="EU1268" s="71"/>
      <c r="EV1268" s="71"/>
      <c r="EW1268" s="71"/>
      <c r="EX1268" s="71"/>
      <c r="EY1268" s="71"/>
      <c r="EZ1268" s="71"/>
      <c r="FA1268" s="71"/>
      <c r="FB1268" s="71"/>
      <c r="FC1268" s="71"/>
      <c r="FD1268" s="71"/>
      <c r="FE1268" s="71"/>
      <c r="FF1268" s="71"/>
      <c r="FG1268" s="71"/>
      <c r="FH1268" s="71"/>
      <c r="FI1268" s="71"/>
      <c r="FJ1268" s="71"/>
      <c r="FK1268" s="71"/>
      <c r="FL1268" s="71"/>
    </row>
    <row r="1269" spans="9:168" x14ac:dyDescent="0.2">
      <c r="I1269" s="71"/>
      <c r="J1269" s="71"/>
      <c r="K1269" s="71"/>
      <c r="L1269" s="71"/>
      <c r="M1269" s="71"/>
      <c r="N1269" s="71"/>
      <c r="O1269" s="71"/>
      <c r="P1269" s="71"/>
      <c r="Q1269" s="71"/>
      <c r="R1269" s="71"/>
      <c r="S1269" s="71"/>
      <c r="T1269" s="71"/>
      <c r="U1269" s="71"/>
      <c r="V1269" s="71"/>
      <c r="W1269" s="71"/>
      <c r="X1269" s="71"/>
      <c r="Y1269" s="71"/>
      <c r="Z1269" s="71"/>
      <c r="AA1269" s="71"/>
      <c r="AB1269" s="71"/>
      <c r="AC1269" s="71"/>
      <c r="AD1269" s="71"/>
      <c r="AE1269" s="71"/>
      <c r="AF1269" s="98"/>
      <c r="AG1269" s="71"/>
      <c r="AH1269" s="71"/>
      <c r="AI1269" s="71"/>
      <c r="AJ1269" s="71"/>
      <c r="AK1269" s="71"/>
      <c r="AL1269" s="98"/>
      <c r="AM1269" s="71"/>
      <c r="AN1269" s="71"/>
      <c r="AO1269" s="71"/>
      <c r="AP1269" s="71"/>
      <c r="AQ1269" s="71"/>
      <c r="AR1269" s="71"/>
      <c r="AS1269" s="71"/>
      <c r="AT1269" s="71"/>
      <c r="AU1269" s="71"/>
      <c r="AV1269" s="71"/>
      <c r="AW1269" s="71"/>
      <c r="AX1269" s="71"/>
      <c r="AY1269" s="71"/>
      <c r="AZ1269" s="71"/>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1"/>
      <c r="DH1269" s="71"/>
      <c r="DI1269" s="71"/>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1"/>
      <c r="EI1269" s="71"/>
      <c r="EJ1269" s="71"/>
      <c r="EK1269" s="71"/>
      <c r="EL1269" s="71"/>
      <c r="EM1269" s="71"/>
      <c r="EN1269" s="71"/>
      <c r="EO1269" s="71"/>
      <c r="EP1269" s="71"/>
      <c r="EQ1269" s="71"/>
      <c r="ER1269" s="71"/>
      <c r="ES1269" s="71"/>
      <c r="ET1269" s="71"/>
      <c r="EU1269" s="71"/>
      <c r="EV1269" s="71"/>
      <c r="EW1269" s="71"/>
      <c r="EX1269" s="71"/>
      <c r="EY1269" s="71"/>
      <c r="EZ1269" s="71"/>
      <c r="FA1269" s="71"/>
      <c r="FB1269" s="71"/>
      <c r="FC1269" s="71"/>
      <c r="FD1269" s="71"/>
      <c r="FE1269" s="71"/>
      <c r="FF1269" s="71"/>
      <c r="FG1269" s="71"/>
      <c r="FH1269" s="71"/>
      <c r="FI1269" s="71"/>
      <c r="FJ1269" s="71"/>
      <c r="FK1269" s="71"/>
      <c r="FL1269" s="71"/>
    </row>
    <row r="1270" spans="9:168" x14ac:dyDescent="0.2">
      <c r="I1270" s="71"/>
      <c r="J1270" s="71"/>
      <c r="K1270" s="71"/>
      <c r="L1270" s="71"/>
      <c r="M1270" s="71"/>
      <c r="N1270" s="71"/>
      <c r="O1270" s="71"/>
      <c r="P1270" s="71"/>
      <c r="Q1270" s="71"/>
      <c r="R1270" s="71"/>
      <c r="S1270" s="71"/>
      <c r="T1270" s="71"/>
      <c r="U1270" s="71"/>
      <c r="V1270" s="71"/>
      <c r="W1270" s="71"/>
      <c r="X1270" s="71"/>
      <c r="Y1270" s="71"/>
      <c r="Z1270" s="71"/>
      <c r="AA1270" s="71"/>
      <c r="AB1270" s="71"/>
      <c r="AC1270" s="71"/>
      <c r="AD1270" s="71"/>
      <c r="AE1270" s="71"/>
      <c r="AF1270" s="98"/>
      <c r="AG1270" s="71"/>
      <c r="AH1270" s="71"/>
      <c r="AI1270" s="71"/>
      <c r="AJ1270" s="71"/>
      <c r="AK1270" s="71"/>
      <c r="AL1270" s="98"/>
      <c r="AM1270" s="71"/>
      <c r="AN1270" s="71"/>
      <c r="AO1270" s="71"/>
      <c r="AP1270" s="71"/>
      <c r="AQ1270" s="71"/>
      <c r="AR1270" s="71"/>
      <c r="AS1270" s="71"/>
      <c r="AT1270" s="71"/>
      <c r="AU1270" s="71"/>
      <c r="AV1270" s="71"/>
      <c r="AW1270" s="71"/>
      <c r="AX1270" s="71"/>
      <c r="AY1270" s="71"/>
      <c r="AZ1270" s="71"/>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1"/>
      <c r="DH1270" s="71"/>
      <c r="DI1270" s="71"/>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1"/>
      <c r="EI1270" s="71"/>
      <c r="EJ1270" s="71"/>
      <c r="EK1270" s="71"/>
      <c r="EL1270" s="71"/>
      <c r="EM1270" s="71"/>
      <c r="EN1270" s="71"/>
      <c r="EO1270" s="71"/>
      <c r="EP1270" s="71"/>
      <c r="EQ1270" s="71"/>
      <c r="ER1270" s="71"/>
      <c r="ES1270" s="71"/>
      <c r="ET1270" s="71"/>
      <c r="EU1270" s="71"/>
      <c r="EV1270" s="71"/>
      <c r="EW1270" s="71"/>
      <c r="EX1270" s="71"/>
      <c r="EY1270" s="71"/>
      <c r="EZ1270" s="71"/>
      <c r="FA1270" s="71"/>
      <c r="FB1270" s="71"/>
      <c r="FC1270" s="71"/>
      <c r="FD1270" s="71"/>
      <c r="FE1270" s="71"/>
      <c r="FF1270" s="71"/>
      <c r="FG1270" s="71"/>
      <c r="FH1270" s="71"/>
      <c r="FI1270" s="71"/>
      <c r="FJ1270" s="71"/>
      <c r="FK1270" s="71"/>
      <c r="FL1270" s="71"/>
    </row>
    <row r="1271" spans="9:168" x14ac:dyDescent="0.2">
      <c r="I1271" s="71"/>
      <c r="J1271" s="71"/>
      <c r="K1271" s="71"/>
      <c r="L1271" s="71"/>
      <c r="M1271" s="71"/>
      <c r="N1271" s="71"/>
      <c r="O1271" s="71"/>
      <c r="P1271" s="71"/>
      <c r="Q1271" s="71"/>
      <c r="R1271" s="71"/>
      <c r="S1271" s="71"/>
      <c r="T1271" s="71"/>
      <c r="U1271" s="71"/>
      <c r="V1271" s="71"/>
      <c r="W1271" s="71"/>
      <c r="X1271" s="71"/>
      <c r="Y1271" s="71"/>
      <c r="Z1271" s="71"/>
      <c r="AA1271" s="71"/>
      <c r="AB1271" s="71"/>
      <c r="AC1271" s="71"/>
      <c r="AD1271" s="71"/>
      <c r="AE1271" s="71"/>
      <c r="AF1271" s="98"/>
      <c r="AG1271" s="71"/>
      <c r="AH1271" s="71"/>
      <c r="AI1271" s="71"/>
      <c r="AJ1271" s="71"/>
      <c r="AK1271" s="71"/>
      <c r="AL1271" s="98"/>
      <c r="AM1271" s="71"/>
      <c r="AN1271" s="71"/>
      <c r="AO1271" s="71"/>
      <c r="AP1271" s="71"/>
      <c r="AQ1271" s="71"/>
      <c r="AR1271" s="71"/>
      <c r="AS1271" s="71"/>
      <c r="AT1271" s="71"/>
      <c r="AU1271" s="71"/>
      <c r="AV1271" s="71"/>
      <c r="AW1271" s="71"/>
      <c r="AX1271" s="71"/>
      <c r="AY1271" s="71"/>
      <c r="AZ1271" s="71"/>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1"/>
      <c r="DH1271" s="71"/>
      <c r="DI1271" s="71"/>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1"/>
      <c r="EI1271" s="71"/>
      <c r="EJ1271" s="71"/>
      <c r="EK1271" s="71"/>
      <c r="EL1271" s="71"/>
      <c r="EM1271" s="71"/>
      <c r="EN1271" s="71"/>
      <c r="EO1271" s="71"/>
      <c r="EP1271" s="71"/>
      <c r="EQ1271" s="71"/>
      <c r="ER1271" s="71"/>
      <c r="ES1271" s="71"/>
      <c r="ET1271" s="71"/>
      <c r="EU1271" s="71"/>
      <c r="EV1271" s="71"/>
      <c r="EW1271" s="71"/>
      <c r="EX1271" s="71"/>
      <c r="EY1271" s="71"/>
      <c r="EZ1271" s="71"/>
      <c r="FA1271" s="71"/>
      <c r="FB1271" s="71"/>
      <c r="FC1271" s="71"/>
      <c r="FD1271" s="71"/>
      <c r="FE1271" s="71"/>
      <c r="FF1271" s="71"/>
      <c r="FG1271" s="71"/>
      <c r="FH1271" s="71"/>
      <c r="FI1271" s="71"/>
      <c r="FJ1271" s="71"/>
      <c r="FK1271" s="71"/>
      <c r="FL1271" s="71"/>
    </row>
    <row r="1272" spans="9:168" x14ac:dyDescent="0.2">
      <c r="I1272" s="71"/>
      <c r="J1272" s="71"/>
      <c r="K1272" s="71"/>
      <c r="L1272" s="71"/>
      <c r="M1272" s="71"/>
      <c r="N1272" s="71"/>
      <c r="O1272" s="71"/>
      <c r="P1272" s="71"/>
      <c r="Q1272" s="71"/>
      <c r="R1272" s="71"/>
      <c r="S1272" s="71"/>
      <c r="T1272" s="71"/>
      <c r="U1272" s="71"/>
      <c r="V1272" s="71"/>
      <c r="W1272" s="71"/>
      <c r="X1272" s="71"/>
      <c r="Y1272" s="71"/>
      <c r="Z1272" s="71"/>
      <c r="AA1272" s="71"/>
      <c r="AB1272" s="71"/>
      <c r="AC1272" s="71"/>
      <c r="AD1272" s="71"/>
      <c r="AE1272" s="71"/>
      <c r="AF1272" s="98"/>
      <c r="AG1272" s="71"/>
      <c r="AH1272" s="71"/>
      <c r="AI1272" s="71"/>
      <c r="AJ1272" s="71"/>
      <c r="AK1272" s="71"/>
      <c r="AL1272" s="98"/>
      <c r="AM1272" s="71"/>
      <c r="AN1272" s="71"/>
      <c r="AO1272" s="71"/>
      <c r="AP1272" s="71"/>
      <c r="AQ1272" s="71"/>
      <c r="AR1272" s="71"/>
      <c r="AS1272" s="71"/>
      <c r="AT1272" s="71"/>
      <c r="AU1272" s="71"/>
      <c r="AV1272" s="71"/>
      <c r="AW1272" s="71"/>
      <c r="AX1272" s="71"/>
      <c r="AY1272" s="71"/>
      <c r="AZ1272" s="71"/>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1"/>
      <c r="DH1272" s="71"/>
      <c r="DI1272" s="71"/>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1"/>
      <c r="EI1272" s="71"/>
      <c r="EJ1272" s="71"/>
      <c r="EK1272" s="71"/>
      <c r="EL1272" s="71"/>
      <c r="EM1272" s="71"/>
      <c r="EN1272" s="71"/>
      <c r="EO1272" s="71"/>
      <c r="EP1272" s="71"/>
      <c r="EQ1272" s="71"/>
      <c r="ER1272" s="71"/>
      <c r="ES1272" s="71"/>
      <c r="ET1272" s="71"/>
      <c r="EU1272" s="71"/>
      <c r="EV1272" s="71"/>
      <c r="EW1272" s="71"/>
      <c r="EX1272" s="71"/>
      <c r="EY1272" s="71"/>
      <c r="EZ1272" s="71"/>
      <c r="FA1272" s="71"/>
      <c r="FB1272" s="71"/>
      <c r="FC1272" s="71"/>
      <c r="FD1272" s="71"/>
      <c r="FE1272" s="71"/>
      <c r="FF1272" s="71"/>
      <c r="FG1272" s="71"/>
      <c r="FH1272" s="71"/>
      <c r="FI1272" s="71"/>
      <c r="FJ1272" s="71"/>
      <c r="FK1272" s="71"/>
      <c r="FL1272" s="71"/>
    </row>
    <row r="1273" spans="9:168" x14ac:dyDescent="0.2">
      <c r="I1273" s="71"/>
      <c r="J1273" s="71"/>
      <c r="K1273" s="71"/>
      <c r="L1273" s="71"/>
      <c r="M1273" s="71"/>
      <c r="N1273" s="71"/>
      <c r="O1273" s="71"/>
      <c r="P1273" s="71"/>
      <c r="Q1273" s="71"/>
      <c r="R1273" s="71"/>
      <c r="S1273" s="71"/>
      <c r="T1273" s="71"/>
      <c r="U1273" s="71"/>
      <c r="V1273" s="71"/>
      <c r="W1273" s="71"/>
      <c r="X1273" s="71"/>
      <c r="Y1273" s="71"/>
      <c r="Z1273" s="71"/>
      <c r="AA1273" s="71"/>
      <c r="AB1273" s="71"/>
      <c r="AC1273" s="71"/>
      <c r="AD1273" s="71"/>
      <c r="AE1273" s="71"/>
      <c r="AF1273" s="98"/>
      <c r="AG1273" s="71"/>
      <c r="AH1273" s="71"/>
      <c r="AI1273" s="71"/>
      <c r="AJ1273" s="71"/>
      <c r="AK1273" s="71"/>
      <c r="AL1273" s="98"/>
      <c r="AM1273" s="71"/>
      <c r="AN1273" s="71"/>
      <c r="AO1273" s="71"/>
      <c r="AP1273" s="71"/>
      <c r="AQ1273" s="71"/>
      <c r="AR1273" s="71"/>
      <c r="AS1273" s="71"/>
      <c r="AT1273" s="71"/>
      <c r="AU1273" s="71"/>
      <c r="AV1273" s="71"/>
      <c r="AW1273" s="71"/>
      <c r="AX1273" s="71"/>
      <c r="AY1273" s="71"/>
      <c r="AZ1273" s="71"/>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1"/>
      <c r="DH1273" s="71"/>
      <c r="DI1273" s="71"/>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1"/>
      <c r="EI1273" s="71"/>
      <c r="EJ1273" s="71"/>
      <c r="EK1273" s="71"/>
      <c r="EL1273" s="71"/>
      <c r="EM1273" s="71"/>
      <c r="EN1273" s="71"/>
      <c r="EO1273" s="71"/>
      <c r="EP1273" s="71"/>
      <c r="EQ1273" s="71"/>
      <c r="ER1273" s="71"/>
      <c r="ES1273" s="71"/>
      <c r="ET1273" s="71"/>
      <c r="EU1273" s="71"/>
      <c r="EV1273" s="71"/>
      <c r="EW1273" s="71"/>
      <c r="EX1273" s="71"/>
      <c r="EY1273" s="71"/>
      <c r="EZ1273" s="71"/>
      <c r="FA1273" s="71"/>
      <c r="FB1273" s="71"/>
      <c r="FC1273" s="71"/>
      <c r="FD1273" s="71"/>
      <c r="FE1273" s="71"/>
      <c r="FF1273" s="71"/>
      <c r="FG1273" s="71"/>
      <c r="FH1273" s="71"/>
      <c r="FI1273" s="71"/>
      <c r="FJ1273" s="71"/>
      <c r="FK1273" s="71"/>
      <c r="FL1273" s="71"/>
    </row>
    <row r="1274" spans="9:168" x14ac:dyDescent="0.2">
      <c r="I1274" s="71"/>
      <c r="J1274" s="71"/>
      <c r="K1274" s="71"/>
      <c r="L1274" s="71"/>
      <c r="M1274" s="71"/>
      <c r="N1274" s="71"/>
      <c r="O1274" s="71"/>
      <c r="P1274" s="71"/>
      <c r="Q1274" s="71"/>
      <c r="R1274" s="71"/>
      <c r="S1274" s="71"/>
      <c r="T1274" s="71"/>
      <c r="U1274" s="71"/>
      <c r="V1274" s="71"/>
      <c r="W1274" s="71"/>
      <c r="X1274" s="71"/>
      <c r="Y1274" s="71"/>
      <c r="Z1274" s="71"/>
      <c r="AA1274" s="71"/>
      <c r="AB1274" s="71"/>
      <c r="AC1274" s="71"/>
      <c r="AD1274" s="71"/>
      <c r="AE1274" s="71"/>
      <c r="AF1274" s="98"/>
      <c r="AG1274" s="71"/>
      <c r="AH1274" s="71"/>
      <c r="AI1274" s="71"/>
      <c r="AJ1274" s="71"/>
      <c r="AK1274" s="71"/>
      <c r="AL1274" s="98"/>
      <c r="AM1274" s="71"/>
      <c r="AN1274" s="71"/>
      <c r="AO1274" s="71"/>
      <c r="AP1274" s="71"/>
      <c r="AQ1274" s="71"/>
      <c r="AR1274" s="71"/>
      <c r="AS1274" s="71"/>
      <c r="AT1274" s="71"/>
      <c r="AU1274" s="71"/>
      <c r="AV1274" s="71"/>
      <c r="AW1274" s="71"/>
      <c r="AX1274" s="71"/>
      <c r="AY1274" s="71"/>
      <c r="AZ1274" s="71"/>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1"/>
      <c r="DH1274" s="71"/>
      <c r="DI1274" s="71"/>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1"/>
      <c r="EI1274" s="71"/>
      <c r="EJ1274" s="71"/>
      <c r="EK1274" s="71"/>
      <c r="EL1274" s="71"/>
      <c r="EM1274" s="71"/>
      <c r="EN1274" s="71"/>
      <c r="EO1274" s="71"/>
      <c r="EP1274" s="71"/>
      <c r="EQ1274" s="71"/>
      <c r="ER1274" s="71"/>
      <c r="ES1274" s="71"/>
      <c r="ET1274" s="71"/>
      <c r="EU1274" s="71"/>
      <c r="EV1274" s="71"/>
      <c r="EW1274" s="71"/>
      <c r="EX1274" s="71"/>
      <c r="EY1274" s="71"/>
      <c r="EZ1274" s="71"/>
      <c r="FA1274" s="71"/>
      <c r="FB1274" s="71"/>
      <c r="FC1274" s="71"/>
      <c r="FD1274" s="71"/>
      <c r="FE1274" s="71"/>
      <c r="FF1274" s="71"/>
      <c r="FG1274" s="71"/>
      <c r="FH1274" s="71"/>
      <c r="FI1274" s="71"/>
      <c r="FJ1274" s="71"/>
      <c r="FK1274" s="71"/>
      <c r="FL1274" s="71"/>
    </row>
    <row r="1275" spans="9:168" x14ac:dyDescent="0.2">
      <c r="I1275" s="71"/>
      <c r="J1275" s="71"/>
      <c r="K1275" s="71"/>
      <c r="L1275" s="71"/>
      <c r="M1275" s="71"/>
      <c r="N1275" s="71"/>
      <c r="O1275" s="71"/>
      <c r="P1275" s="71"/>
      <c r="Q1275" s="71"/>
      <c r="R1275" s="71"/>
      <c r="S1275" s="71"/>
      <c r="T1275" s="71"/>
      <c r="U1275" s="71"/>
      <c r="V1275" s="71"/>
      <c r="W1275" s="71"/>
      <c r="X1275" s="71"/>
      <c r="Y1275" s="71"/>
      <c r="Z1275" s="71"/>
      <c r="AA1275" s="71"/>
      <c r="AB1275" s="71"/>
      <c r="AC1275" s="71"/>
      <c r="AD1275" s="71"/>
      <c r="AE1275" s="71"/>
      <c r="AF1275" s="98"/>
      <c r="AG1275" s="71"/>
      <c r="AH1275" s="71"/>
      <c r="AI1275" s="71"/>
      <c r="AJ1275" s="71"/>
      <c r="AK1275" s="71"/>
      <c r="AL1275" s="98"/>
      <c r="AM1275" s="71"/>
      <c r="AN1275" s="71"/>
      <c r="AO1275" s="71"/>
      <c r="AP1275" s="71"/>
      <c r="AQ1275" s="71"/>
      <c r="AR1275" s="71"/>
      <c r="AS1275" s="71"/>
      <c r="AT1275" s="71"/>
      <c r="AU1275" s="71"/>
      <c r="AV1275" s="71"/>
      <c r="AW1275" s="71"/>
      <c r="AX1275" s="71"/>
      <c r="AY1275" s="71"/>
      <c r="AZ1275" s="71"/>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1"/>
      <c r="DH1275" s="71"/>
      <c r="DI1275" s="71"/>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1"/>
      <c r="EI1275" s="71"/>
      <c r="EJ1275" s="71"/>
      <c r="EK1275" s="71"/>
      <c r="EL1275" s="71"/>
      <c r="EM1275" s="71"/>
      <c r="EN1275" s="71"/>
      <c r="EO1275" s="71"/>
      <c r="EP1275" s="71"/>
      <c r="EQ1275" s="71"/>
      <c r="ER1275" s="71"/>
      <c r="ES1275" s="71"/>
      <c r="ET1275" s="71"/>
      <c r="EU1275" s="71"/>
      <c r="EV1275" s="71"/>
      <c r="EW1275" s="71"/>
      <c r="EX1275" s="71"/>
      <c r="EY1275" s="71"/>
      <c r="EZ1275" s="71"/>
      <c r="FA1275" s="71"/>
      <c r="FB1275" s="71"/>
      <c r="FC1275" s="71"/>
      <c r="FD1275" s="71"/>
      <c r="FE1275" s="71"/>
      <c r="FF1275" s="71"/>
      <c r="FG1275" s="71"/>
      <c r="FH1275" s="71"/>
      <c r="FI1275" s="71"/>
      <c r="FJ1275" s="71"/>
      <c r="FK1275" s="71"/>
      <c r="FL1275" s="71"/>
    </row>
    <row r="1276" spans="9:168" x14ac:dyDescent="0.2">
      <c r="I1276" s="71"/>
      <c r="J1276" s="71"/>
      <c r="K1276" s="71"/>
      <c r="L1276" s="71"/>
      <c r="M1276" s="71"/>
      <c r="N1276" s="71"/>
      <c r="O1276" s="71"/>
      <c r="P1276" s="71"/>
      <c r="Q1276" s="71"/>
      <c r="R1276" s="71"/>
      <c r="S1276" s="71"/>
      <c r="T1276" s="71"/>
      <c r="U1276" s="71"/>
      <c r="V1276" s="71"/>
      <c r="W1276" s="71"/>
      <c r="X1276" s="71"/>
      <c r="Y1276" s="71"/>
      <c r="Z1276" s="71"/>
      <c r="AA1276" s="71"/>
      <c r="AB1276" s="71"/>
      <c r="AC1276" s="71"/>
      <c r="AD1276" s="71"/>
      <c r="AE1276" s="71"/>
      <c r="AF1276" s="98"/>
      <c r="AG1276" s="71"/>
      <c r="AH1276" s="71"/>
      <c r="AI1276" s="71"/>
      <c r="AJ1276" s="71"/>
      <c r="AK1276" s="71"/>
      <c r="AL1276" s="98"/>
      <c r="AM1276" s="71"/>
      <c r="AN1276" s="71"/>
      <c r="AO1276" s="71"/>
      <c r="AP1276" s="71"/>
      <c r="AQ1276" s="71"/>
      <c r="AR1276" s="71"/>
      <c r="AS1276" s="71"/>
      <c r="AT1276" s="71"/>
      <c r="AU1276" s="71"/>
      <c r="AV1276" s="71"/>
      <c r="AW1276" s="71"/>
      <c r="AX1276" s="71"/>
      <c r="AY1276" s="71"/>
      <c r="AZ1276" s="71"/>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1"/>
      <c r="DH1276" s="71"/>
      <c r="DI1276" s="71"/>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1"/>
      <c r="EI1276" s="71"/>
      <c r="EJ1276" s="71"/>
      <c r="EK1276" s="71"/>
      <c r="EL1276" s="71"/>
      <c r="EM1276" s="71"/>
      <c r="EN1276" s="71"/>
      <c r="EO1276" s="71"/>
      <c r="EP1276" s="71"/>
      <c r="EQ1276" s="71"/>
      <c r="ER1276" s="71"/>
      <c r="ES1276" s="71"/>
      <c r="ET1276" s="71"/>
      <c r="EU1276" s="71"/>
      <c r="EV1276" s="71"/>
      <c r="EW1276" s="71"/>
      <c r="EX1276" s="71"/>
      <c r="EY1276" s="71"/>
      <c r="EZ1276" s="71"/>
      <c r="FA1276" s="71"/>
      <c r="FB1276" s="71"/>
      <c r="FC1276" s="71"/>
      <c r="FD1276" s="71"/>
      <c r="FE1276" s="71"/>
      <c r="FF1276" s="71"/>
      <c r="FG1276" s="71"/>
      <c r="FH1276" s="71"/>
      <c r="FI1276" s="71"/>
      <c r="FJ1276" s="71"/>
      <c r="FK1276" s="71"/>
      <c r="FL1276" s="71"/>
    </row>
    <row r="1277" spans="9:168" x14ac:dyDescent="0.2">
      <c r="I1277" s="71"/>
      <c r="J1277" s="71"/>
      <c r="K1277" s="71"/>
      <c r="L1277" s="71"/>
      <c r="M1277" s="71"/>
      <c r="N1277" s="71"/>
      <c r="O1277" s="71"/>
      <c r="P1277" s="71"/>
      <c r="Q1277" s="71"/>
      <c r="R1277" s="71"/>
      <c r="S1277" s="71"/>
      <c r="T1277" s="71"/>
      <c r="U1277" s="71"/>
      <c r="V1277" s="71"/>
      <c r="W1277" s="71"/>
      <c r="X1277" s="71"/>
      <c r="Y1277" s="71"/>
      <c r="Z1277" s="71"/>
      <c r="AA1277" s="71"/>
      <c r="AB1277" s="71"/>
      <c r="AC1277" s="71"/>
      <c r="AD1277" s="71"/>
      <c r="AE1277" s="71"/>
      <c r="AF1277" s="98"/>
      <c r="AG1277" s="71"/>
      <c r="AH1277" s="71"/>
      <c r="AI1277" s="71"/>
      <c r="AJ1277" s="71"/>
      <c r="AK1277" s="71"/>
      <c r="AL1277" s="98"/>
      <c r="AM1277" s="71"/>
      <c r="AN1277" s="71"/>
      <c r="AO1277" s="71"/>
      <c r="AP1277" s="71"/>
      <c r="AQ1277" s="71"/>
      <c r="AR1277" s="71"/>
      <c r="AS1277" s="71"/>
      <c r="AT1277" s="71"/>
      <c r="AU1277" s="71"/>
      <c r="AV1277" s="71"/>
      <c r="AW1277" s="71"/>
      <c r="AX1277" s="71"/>
      <c r="AY1277" s="71"/>
      <c r="AZ1277" s="71"/>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1"/>
      <c r="DH1277" s="71"/>
      <c r="DI1277" s="71"/>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1"/>
      <c r="EI1277" s="71"/>
      <c r="EJ1277" s="71"/>
      <c r="EK1277" s="71"/>
      <c r="EL1277" s="71"/>
      <c r="EM1277" s="71"/>
      <c r="EN1277" s="71"/>
      <c r="EO1277" s="71"/>
      <c r="EP1277" s="71"/>
      <c r="EQ1277" s="71"/>
      <c r="ER1277" s="71"/>
      <c r="ES1277" s="71"/>
      <c r="ET1277" s="71"/>
      <c r="EU1277" s="71"/>
      <c r="EV1277" s="71"/>
      <c r="EW1277" s="71"/>
      <c r="EX1277" s="71"/>
      <c r="EY1277" s="71"/>
      <c r="EZ1277" s="71"/>
      <c r="FA1277" s="71"/>
      <c r="FB1277" s="71"/>
      <c r="FC1277" s="71"/>
      <c r="FD1277" s="71"/>
      <c r="FE1277" s="71"/>
      <c r="FF1277" s="71"/>
      <c r="FG1277" s="71"/>
      <c r="FH1277" s="71"/>
      <c r="FI1277" s="71"/>
      <c r="FJ1277" s="71"/>
      <c r="FK1277" s="71"/>
      <c r="FL1277" s="71"/>
    </row>
    <row r="1278" spans="9:168" x14ac:dyDescent="0.2">
      <c r="I1278" s="71"/>
      <c r="J1278" s="71"/>
      <c r="K1278" s="71"/>
      <c r="L1278" s="71"/>
      <c r="M1278" s="71"/>
      <c r="N1278" s="71"/>
      <c r="O1278" s="71"/>
      <c r="P1278" s="71"/>
      <c r="Q1278" s="71"/>
      <c r="R1278" s="71"/>
      <c r="S1278" s="71"/>
      <c r="T1278" s="71"/>
      <c r="U1278" s="71"/>
      <c r="V1278" s="71"/>
      <c r="W1278" s="71"/>
      <c r="X1278" s="71"/>
      <c r="Y1278" s="71"/>
      <c r="Z1278" s="71"/>
      <c r="AA1278" s="71"/>
      <c r="AB1278" s="71"/>
      <c r="AC1278" s="71"/>
      <c r="AD1278" s="71"/>
      <c r="AE1278" s="71"/>
      <c r="AF1278" s="98"/>
      <c r="AG1278" s="71"/>
      <c r="AH1278" s="71"/>
      <c r="AI1278" s="71"/>
      <c r="AJ1278" s="71"/>
      <c r="AK1278" s="71"/>
      <c r="AL1278" s="98"/>
      <c r="AM1278" s="71"/>
      <c r="AN1278" s="71"/>
      <c r="AO1278" s="71"/>
      <c r="AP1278" s="71"/>
      <c r="AQ1278" s="71"/>
      <c r="AR1278" s="71"/>
      <c r="AS1278" s="71"/>
      <c r="AT1278" s="71"/>
      <c r="AU1278" s="71"/>
      <c r="AV1278" s="71"/>
      <c r="AW1278" s="71"/>
      <c r="AX1278" s="71"/>
      <c r="AY1278" s="71"/>
      <c r="AZ1278" s="71"/>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1"/>
      <c r="DH1278" s="71"/>
      <c r="DI1278" s="71"/>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1"/>
      <c r="EI1278" s="71"/>
      <c r="EJ1278" s="71"/>
      <c r="EK1278" s="71"/>
      <c r="EL1278" s="71"/>
      <c r="EM1278" s="71"/>
      <c r="EN1278" s="71"/>
      <c r="EO1278" s="71"/>
      <c r="EP1278" s="71"/>
      <c r="EQ1278" s="71"/>
      <c r="ER1278" s="71"/>
      <c r="ES1278" s="71"/>
      <c r="ET1278" s="71"/>
      <c r="EU1278" s="71"/>
      <c r="EV1278" s="71"/>
      <c r="EW1278" s="71"/>
      <c r="EX1278" s="71"/>
      <c r="EY1278" s="71"/>
      <c r="EZ1278" s="71"/>
      <c r="FA1278" s="71"/>
      <c r="FB1278" s="71"/>
      <c r="FC1278" s="71"/>
      <c r="FD1278" s="71"/>
      <c r="FE1278" s="71"/>
      <c r="FF1278" s="71"/>
      <c r="FG1278" s="71"/>
      <c r="FH1278" s="71"/>
      <c r="FI1278" s="71"/>
      <c r="FJ1278" s="71"/>
      <c r="FK1278" s="71"/>
      <c r="FL1278" s="71"/>
    </row>
    <row r="1279" spans="9:168" x14ac:dyDescent="0.2">
      <c r="I1279" s="71"/>
      <c r="J1279" s="71"/>
      <c r="K1279" s="71"/>
      <c r="L1279" s="71"/>
      <c r="M1279" s="71"/>
      <c r="N1279" s="71"/>
      <c r="O1279" s="71"/>
      <c r="P1279" s="71"/>
      <c r="Q1279" s="71"/>
      <c r="R1279" s="71"/>
      <c r="S1279" s="71"/>
      <c r="T1279" s="71"/>
      <c r="U1279" s="71"/>
      <c r="V1279" s="71"/>
      <c r="W1279" s="71"/>
      <c r="X1279" s="71"/>
      <c r="Y1279" s="71"/>
      <c r="Z1279" s="71"/>
      <c r="AA1279" s="71"/>
      <c r="AB1279" s="71"/>
      <c r="AC1279" s="71"/>
      <c r="AD1279" s="71"/>
      <c r="AE1279" s="71"/>
      <c r="AF1279" s="98"/>
      <c r="AG1279" s="71"/>
      <c r="AH1279" s="71"/>
      <c r="AI1279" s="71"/>
      <c r="AJ1279" s="71"/>
      <c r="AK1279" s="71"/>
      <c r="AL1279" s="98"/>
      <c r="AM1279" s="71"/>
      <c r="AN1279" s="71"/>
      <c r="AO1279" s="71"/>
      <c r="AP1279" s="71"/>
      <c r="AQ1279" s="71"/>
      <c r="AR1279" s="71"/>
      <c r="AS1279" s="71"/>
      <c r="AT1279" s="71"/>
      <c r="AU1279" s="71"/>
      <c r="AV1279" s="71"/>
      <c r="AW1279" s="71"/>
      <c r="AX1279" s="71"/>
      <c r="AY1279" s="71"/>
      <c r="AZ1279" s="71"/>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1"/>
      <c r="DH1279" s="71"/>
      <c r="DI1279" s="71"/>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1"/>
      <c r="EI1279" s="71"/>
      <c r="EJ1279" s="71"/>
      <c r="EK1279" s="71"/>
      <c r="EL1279" s="71"/>
      <c r="EM1279" s="71"/>
      <c r="EN1279" s="71"/>
      <c r="EO1279" s="71"/>
      <c r="EP1279" s="71"/>
      <c r="EQ1279" s="71"/>
      <c r="ER1279" s="71"/>
      <c r="ES1279" s="71"/>
      <c r="ET1279" s="71"/>
      <c r="EU1279" s="71"/>
      <c r="EV1279" s="71"/>
      <c r="EW1279" s="71"/>
      <c r="EX1279" s="71"/>
      <c r="EY1279" s="71"/>
      <c r="EZ1279" s="71"/>
      <c r="FA1279" s="71"/>
      <c r="FB1279" s="71"/>
      <c r="FC1279" s="71"/>
      <c r="FD1279" s="71"/>
      <c r="FE1279" s="71"/>
      <c r="FF1279" s="71"/>
      <c r="FG1279" s="71"/>
      <c r="FH1279" s="71"/>
      <c r="FI1279" s="71"/>
      <c r="FJ1279" s="71"/>
      <c r="FK1279" s="71"/>
      <c r="FL1279" s="71"/>
    </row>
    <row r="1280" spans="9:168" x14ac:dyDescent="0.2">
      <c r="I1280" s="71"/>
      <c r="J1280" s="71"/>
      <c r="K1280" s="71"/>
      <c r="L1280" s="71"/>
      <c r="M1280" s="71"/>
      <c r="N1280" s="71"/>
      <c r="O1280" s="71"/>
      <c r="P1280" s="71"/>
      <c r="Q1280" s="71"/>
      <c r="R1280" s="71"/>
      <c r="S1280" s="71"/>
      <c r="T1280" s="71"/>
      <c r="U1280" s="71"/>
      <c r="V1280" s="71"/>
      <c r="W1280" s="71"/>
      <c r="X1280" s="71"/>
      <c r="Y1280" s="71"/>
      <c r="Z1280" s="71"/>
      <c r="AA1280" s="71"/>
      <c r="AB1280" s="71"/>
      <c r="AC1280" s="71"/>
      <c r="AD1280" s="71"/>
      <c r="AE1280" s="71"/>
      <c r="AF1280" s="98"/>
      <c r="AG1280" s="71"/>
      <c r="AH1280" s="71"/>
      <c r="AI1280" s="71"/>
      <c r="AJ1280" s="71"/>
      <c r="AK1280" s="71"/>
      <c r="AL1280" s="98"/>
      <c r="AM1280" s="71"/>
      <c r="AN1280" s="71"/>
      <c r="AO1280" s="71"/>
      <c r="AP1280" s="71"/>
      <c r="AQ1280" s="71"/>
      <c r="AR1280" s="71"/>
      <c r="AS1280" s="71"/>
      <c r="AT1280" s="71"/>
      <c r="AU1280" s="71"/>
      <c r="AV1280" s="71"/>
      <c r="AW1280" s="71"/>
      <c r="AX1280" s="71"/>
      <c r="AY1280" s="71"/>
      <c r="AZ1280" s="71"/>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1"/>
      <c r="DH1280" s="71"/>
      <c r="DI1280" s="71"/>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1"/>
      <c r="EI1280" s="71"/>
      <c r="EJ1280" s="71"/>
      <c r="EK1280" s="71"/>
      <c r="EL1280" s="71"/>
      <c r="EM1280" s="71"/>
      <c r="EN1280" s="71"/>
      <c r="EO1280" s="71"/>
      <c r="EP1280" s="71"/>
      <c r="EQ1280" s="71"/>
      <c r="ER1280" s="71"/>
      <c r="ES1280" s="71"/>
      <c r="ET1280" s="71"/>
      <c r="EU1280" s="71"/>
      <c r="EV1280" s="71"/>
      <c r="EW1280" s="71"/>
      <c r="EX1280" s="71"/>
      <c r="EY1280" s="71"/>
      <c r="EZ1280" s="71"/>
      <c r="FA1280" s="71"/>
      <c r="FB1280" s="71"/>
      <c r="FC1280" s="71"/>
      <c r="FD1280" s="71"/>
      <c r="FE1280" s="71"/>
      <c r="FF1280" s="71"/>
      <c r="FG1280" s="71"/>
      <c r="FH1280" s="71"/>
      <c r="FI1280" s="71"/>
      <c r="FJ1280" s="71"/>
      <c r="FK1280" s="71"/>
      <c r="FL1280" s="71"/>
    </row>
    <row r="1281" spans="9:168" x14ac:dyDescent="0.2">
      <c r="I1281" s="71"/>
      <c r="J1281" s="71"/>
      <c r="K1281" s="71"/>
      <c r="L1281" s="71"/>
      <c r="M1281" s="71"/>
      <c r="N1281" s="71"/>
      <c r="O1281" s="71"/>
      <c r="P1281" s="71"/>
      <c r="Q1281" s="71"/>
      <c r="R1281" s="71"/>
      <c r="S1281" s="71"/>
      <c r="T1281" s="71"/>
      <c r="U1281" s="71"/>
      <c r="V1281" s="71"/>
      <c r="W1281" s="71"/>
      <c r="X1281" s="71"/>
      <c r="Y1281" s="71"/>
      <c r="Z1281" s="71"/>
      <c r="AA1281" s="71"/>
      <c r="AB1281" s="71"/>
      <c r="AC1281" s="71"/>
      <c r="AD1281" s="71"/>
      <c r="AE1281" s="71"/>
      <c r="AF1281" s="98"/>
      <c r="AG1281" s="71"/>
      <c r="AH1281" s="71"/>
      <c r="AI1281" s="71"/>
      <c r="AJ1281" s="71"/>
      <c r="AK1281" s="71"/>
      <c r="AL1281" s="98"/>
      <c r="AM1281" s="71"/>
      <c r="AN1281" s="71"/>
      <c r="AO1281" s="71"/>
      <c r="AP1281" s="71"/>
      <c r="AQ1281" s="71"/>
      <c r="AR1281" s="71"/>
      <c r="AS1281" s="71"/>
      <c r="AT1281" s="71"/>
      <c r="AU1281" s="71"/>
      <c r="AV1281" s="71"/>
      <c r="AW1281" s="71"/>
      <c r="AX1281" s="71"/>
      <c r="AY1281" s="71"/>
      <c r="AZ1281" s="71"/>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1"/>
      <c r="DH1281" s="71"/>
      <c r="DI1281" s="71"/>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1"/>
      <c r="EI1281" s="71"/>
      <c r="EJ1281" s="71"/>
      <c r="EK1281" s="71"/>
      <c r="EL1281" s="71"/>
      <c r="EM1281" s="71"/>
      <c r="EN1281" s="71"/>
      <c r="EO1281" s="71"/>
      <c r="EP1281" s="71"/>
      <c r="EQ1281" s="71"/>
      <c r="ER1281" s="71"/>
      <c r="ES1281" s="71"/>
      <c r="ET1281" s="71"/>
      <c r="EU1281" s="71"/>
      <c r="EV1281" s="71"/>
      <c r="EW1281" s="71"/>
      <c r="EX1281" s="71"/>
      <c r="EY1281" s="71"/>
      <c r="EZ1281" s="71"/>
      <c r="FA1281" s="71"/>
      <c r="FB1281" s="71"/>
      <c r="FC1281" s="71"/>
      <c r="FD1281" s="71"/>
      <c r="FE1281" s="71"/>
      <c r="FF1281" s="71"/>
      <c r="FG1281" s="71"/>
      <c r="FH1281" s="71"/>
      <c r="FI1281" s="71"/>
      <c r="FJ1281" s="71"/>
      <c r="FK1281" s="71"/>
      <c r="FL1281" s="71"/>
    </row>
    <row r="1282" spans="9:168" x14ac:dyDescent="0.2">
      <c r="I1282" s="71"/>
      <c r="J1282" s="71"/>
      <c r="K1282" s="71"/>
      <c r="L1282" s="71"/>
      <c r="M1282" s="71"/>
      <c r="N1282" s="71"/>
      <c r="O1282" s="71"/>
      <c r="P1282" s="71"/>
      <c r="Q1282" s="71"/>
      <c r="R1282" s="71"/>
      <c r="S1282" s="71"/>
      <c r="T1282" s="71"/>
      <c r="U1282" s="71"/>
      <c r="V1282" s="71"/>
      <c r="W1282" s="71"/>
      <c r="X1282" s="71"/>
      <c r="Y1282" s="71"/>
      <c r="Z1282" s="71"/>
      <c r="AA1282" s="71"/>
      <c r="AB1282" s="71"/>
      <c r="AC1282" s="71"/>
      <c r="AD1282" s="71"/>
      <c r="AE1282" s="71"/>
      <c r="AF1282" s="98"/>
      <c r="AG1282" s="71"/>
      <c r="AH1282" s="71"/>
      <c r="AI1282" s="71"/>
      <c r="AJ1282" s="71"/>
      <c r="AK1282" s="71"/>
      <c r="AL1282" s="98"/>
      <c r="AM1282" s="71"/>
      <c r="AN1282" s="71"/>
      <c r="AO1282" s="71"/>
      <c r="AP1282" s="71"/>
      <c r="AQ1282" s="71"/>
      <c r="AR1282" s="71"/>
      <c r="AS1282" s="71"/>
      <c r="AT1282" s="71"/>
      <c r="AU1282" s="71"/>
      <c r="AV1282" s="71"/>
      <c r="AW1282" s="71"/>
      <c r="AX1282" s="71"/>
      <c r="AY1282" s="71"/>
      <c r="AZ1282" s="71"/>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1"/>
      <c r="DH1282" s="71"/>
      <c r="DI1282" s="71"/>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1"/>
      <c r="EI1282" s="71"/>
      <c r="EJ1282" s="71"/>
      <c r="EK1282" s="71"/>
      <c r="EL1282" s="71"/>
      <c r="EM1282" s="71"/>
      <c r="EN1282" s="71"/>
      <c r="EO1282" s="71"/>
      <c r="EP1282" s="71"/>
      <c r="EQ1282" s="71"/>
      <c r="ER1282" s="71"/>
      <c r="ES1282" s="71"/>
      <c r="ET1282" s="71"/>
      <c r="EU1282" s="71"/>
      <c r="EV1282" s="71"/>
      <c r="EW1282" s="71"/>
      <c r="EX1282" s="71"/>
      <c r="EY1282" s="71"/>
      <c r="EZ1282" s="71"/>
      <c r="FA1282" s="71"/>
      <c r="FB1282" s="71"/>
      <c r="FC1282" s="71"/>
      <c r="FD1282" s="71"/>
      <c r="FE1282" s="71"/>
      <c r="FF1282" s="71"/>
      <c r="FG1282" s="71"/>
      <c r="FH1282" s="71"/>
      <c r="FI1282" s="71"/>
      <c r="FJ1282" s="71"/>
      <c r="FK1282" s="71"/>
      <c r="FL1282" s="71"/>
    </row>
    <row r="1283" spans="9:168" x14ac:dyDescent="0.2">
      <c r="I1283" s="71"/>
      <c r="J1283" s="71"/>
      <c r="K1283" s="71"/>
      <c r="L1283" s="71"/>
      <c r="M1283" s="71"/>
      <c r="N1283" s="71"/>
      <c r="O1283" s="71"/>
      <c r="P1283" s="71"/>
      <c r="Q1283" s="71"/>
      <c r="R1283" s="71"/>
      <c r="S1283" s="71"/>
      <c r="T1283" s="71"/>
      <c r="U1283" s="71"/>
      <c r="V1283" s="71"/>
      <c r="W1283" s="71"/>
      <c r="X1283" s="71"/>
      <c r="Y1283" s="71"/>
      <c r="Z1283" s="71"/>
      <c r="AA1283" s="71"/>
      <c r="AB1283" s="71"/>
      <c r="AC1283" s="71"/>
      <c r="AD1283" s="71"/>
      <c r="AE1283" s="71"/>
      <c r="AF1283" s="98"/>
      <c r="AG1283" s="71"/>
      <c r="AH1283" s="71"/>
      <c r="AI1283" s="71"/>
      <c r="AJ1283" s="71"/>
      <c r="AK1283" s="71"/>
      <c r="AL1283" s="98"/>
      <c r="AM1283" s="71"/>
      <c r="AN1283" s="71"/>
      <c r="AO1283" s="71"/>
      <c r="AP1283" s="71"/>
      <c r="AQ1283" s="71"/>
      <c r="AR1283" s="71"/>
      <c r="AS1283" s="71"/>
      <c r="AT1283" s="71"/>
      <c r="AU1283" s="71"/>
      <c r="AV1283" s="71"/>
      <c r="AW1283" s="71"/>
      <c r="AX1283" s="71"/>
      <c r="AY1283" s="71"/>
      <c r="AZ1283" s="71"/>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1"/>
      <c r="DH1283" s="71"/>
      <c r="DI1283" s="71"/>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1"/>
      <c r="EI1283" s="71"/>
      <c r="EJ1283" s="71"/>
      <c r="EK1283" s="71"/>
      <c r="EL1283" s="71"/>
      <c r="EM1283" s="71"/>
      <c r="EN1283" s="71"/>
      <c r="EO1283" s="71"/>
      <c r="EP1283" s="71"/>
      <c r="EQ1283" s="71"/>
      <c r="ER1283" s="71"/>
      <c r="ES1283" s="71"/>
      <c r="ET1283" s="71"/>
      <c r="EU1283" s="71"/>
      <c r="EV1283" s="71"/>
      <c r="EW1283" s="71"/>
      <c r="EX1283" s="71"/>
      <c r="EY1283" s="71"/>
      <c r="EZ1283" s="71"/>
      <c r="FA1283" s="71"/>
      <c r="FB1283" s="71"/>
      <c r="FC1283" s="71"/>
      <c r="FD1283" s="71"/>
      <c r="FE1283" s="71"/>
      <c r="FF1283" s="71"/>
      <c r="FG1283" s="71"/>
      <c r="FH1283" s="71"/>
      <c r="FI1283" s="71"/>
      <c r="FJ1283" s="71"/>
      <c r="FK1283" s="71"/>
      <c r="FL1283" s="71"/>
    </row>
    <row r="1284" spans="9:168" x14ac:dyDescent="0.2">
      <c r="I1284" s="71"/>
      <c r="J1284" s="71"/>
      <c r="K1284" s="71"/>
      <c r="L1284" s="71"/>
      <c r="M1284" s="71"/>
      <c r="N1284" s="71"/>
      <c r="O1284" s="71"/>
      <c r="P1284" s="71"/>
      <c r="Q1284" s="71"/>
      <c r="R1284" s="71"/>
      <c r="S1284" s="71"/>
      <c r="T1284" s="71"/>
      <c r="U1284" s="71"/>
      <c r="V1284" s="71"/>
      <c r="W1284" s="71"/>
      <c r="X1284" s="71"/>
      <c r="Y1284" s="71"/>
      <c r="Z1284" s="71"/>
      <c r="AA1284" s="71"/>
      <c r="AB1284" s="71"/>
      <c r="AC1284" s="71"/>
      <c r="AD1284" s="71"/>
      <c r="AE1284" s="71"/>
      <c r="AF1284" s="98"/>
      <c r="AG1284" s="71"/>
      <c r="AH1284" s="71"/>
      <c r="AI1284" s="71"/>
      <c r="AJ1284" s="71"/>
      <c r="AK1284" s="71"/>
      <c r="AL1284" s="98"/>
      <c r="AM1284" s="71"/>
      <c r="AN1284" s="71"/>
      <c r="AO1284" s="71"/>
      <c r="AP1284" s="71"/>
      <c r="AQ1284" s="71"/>
      <c r="AR1284" s="71"/>
      <c r="AS1284" s="71"/>
      <c r="AT1284" s="71"/>
      <c r="AU1284" s="71"/>
      <c r="AV1284" s="71"/>
      <c r="AW1284" s="71"/>
      <c r="AX1284" s="71"/>
      <c r="AY1284" s="71"/>
      <c r="AZ1284" s="71"/>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1"/>
      <c r="DH1284" s="71"/>
      <c r="DI1284" s="71"/>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1"/>
      <c r="EI1284" s="71"/>
      <c r="EJ1284" s="71"/>
      <c r="EK1284" s="71"/>
      <c r="EL1284" s="71"/>
      <c r="EM1284" s="71"/>
      <c r="EN1284" s="71"/>
      <c r="EO1284" s="71"/>
      <c r="EP1284" s="71"/>
      <c r="EQ1284" s="71"/>
      <c r="ER1284" s="71"/>
      <c r="ES1284" s="71"/>
      <c r="ET1284" s="71"/>
      <c r="EU1284" s="71"/>
      <c r="EV1284" s="71"/>
      <c r="EW1284" s="71"/>
      <c r="EX1284" s="71"/>
      <c r="EY1284" s="71"/>
      <c r="EZ1284" s="71"/>
      <c r="FA1284" s="71"/>
      <c r="FB1284" s="71"/>
      <c r="FC1284" s="71"/>
      <c r="FD1284" s="71"/>
      <c r="FE1284" s="71"/>
      <c r="FF1284" s="71"/>
      <c r="FG1284" s="71"/>
      <c r="FH1284" s="71"/>
      <c r="FI1284" s="71"/>
      <c r="FJ1284" s="71"/>
      <c r="FK1284" s="71"/>
      <c r="FL1284" s="71"/>
    </row>
    <row r="1285" spans="9:168" x14ac:dyDescent="0.2">
      <c r="I1285" s="71"/>
      <c r="J1285" s="71"/>
      <c r="K1285" s="71"/>
      <c r="L1285" s="71"/>
      <c r="M1285" s="71"/>
      <c r="N1285" s="71"/>
      <c r="O1285" s="71"/>
      <c r="P1285" s="71"/>
      <c r="Q1285" s="71"/>
      <c r="R1285" s="71"/>
      <c r="S1285" s="71"/>
      <c r="T1285" s="71"/>
      <c r="U1285" s="71"/>
      <c r="V1285" s="71"/>
      <c r="W1285" s="71"/>
      <c r="X1285" s="71"/>
      <c r="Y1285" s="71"/>
      <c r="Z1285" s="71"/>
      <c r="AA1285" s="71"/>
      <c r="AB1285" s="71"/>
      <c r="AC1285" s="71"/>
      <c r="AD1285" s="71"/>
      <c r="AE1285" s="71"/>
      <c r="AF1285" s="98"/>
      <c r="AG1285" s="71"/>
      <c r="AH1285" s="71"/>
      <c r="AI1285" s="71"/>
      <c r="AJ1285" s="71"/>
      <c r="AK1285" s="71"/>
      <c r="AL1285" s="98"/>
      <c r="AM1285" s="71"/>
      <c r="AN1285" s="71"/>
      <c r="AO1285" s="71"/>
      <c r="AP1285" s="71"/>
      <c r="AQ1285" s="71"/>
      <c r="AR1285" s="71"/>
      <c r="AS1285" s="71"/>
      <c r="AT1285" s="71"/>
      <c r="AU1285" s="71"/>
      <c r="AV1285" s="71"/>
      <c r="AW1285" s="71"/>
      <c r="AX1285" s="71"/>
      <c r="AY1285" s="71"/>
      <c r="AZ1285" s="71"/>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1"/>
      <c r="DH1285" s="71"/>
      <c r="DI1285" s="71"/>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1"/>
      <c r="EI1285" s="71"/>
      <c r="EJ1285" s="71"/>
      <c r="EK1285" s="71"/>
      <c r="EL1285" s="71"/>
      <c r="EM1285" s="71"/>
      <c r="EN1285" s="71"/>
      <c r="EO1285" s="71"/>
      <c r="EP1285" s="71"/>
      <c r="EQ1285" s="71"/>
      <c r="ER1285" s="71"/>
      <c r="ES1285" s="71"/>
      <c r="ET1285" s="71"/>
      <c r="EU1285" s="71"/>
      <c r="EV1285" s="71"/>
      <c r="EW1285" s="71"/>
      <c r="EX1285" s="71"/>
      <c r="EY1285" s="71"/>
      <c r="EZ1285" s="71"/>
      <c r="FA1285" s="71"/>
      <c r="FB1285" s="71"/>
      <c r="FC1285" s="71"/>
      <c r="FD1285" s="71"/>
      <c r="FE1285" s="71"/>
      <c r="FF1285" s="71"/>
      <c r="FG1285" s="71"/>
      <c r="FH1285" s="71"/>
      <c r="FI1285" s="71"/>
      <c r="FJ1285" s="71"/>
      <c r="FK1285" s="71"/>
      <c r="FL1285" s="71"/>
    </row>
    <row r="1286" spans="9:168" x14ac:dyDescent="0.2">
      <c r="I1286" s="71"/>
      <c r="J1286" s="71"/>
      <c r="K1286" s="71"/>
      <c r="L1286" s="71"/>
      <c r="M1286" s="71"/>
      <c r="N1286" s="71"/>
      <c r="O1286" s="71"/>
      <c r="P1286" s="71"/>
      <c r="Q1286" s="71"/>
      <c r="R1286" s="71"/>
      <c r="S1286" s="71"/>
      <c r="T1286" s="71"/>
      <c r="U1286" s="71"/>
      <c r="V1286" s="71"/>
      <c r="W1286" s="71"/>
      <c r="X1286" s="71"/>
      <c r="Y1286" s="71"/>
      <c r="Z1286" s="71"/>
      <c r="AA1286" s="71"/>
      <c r="AB1286" s="71"/>
      <c r="AC1286" s="71"/>
      <c r="AD1286" s="71"/>
      <c r="AE1286" s="71"/>
      <c r="AF1286" s="98"/>
      <c r="AG1286" s="71"/>
      <c r="AH1286" s="71"/>
      <c r="AI1286" s="71"/>
      <c r="AJ1286" s="71"/>
      <c r="AK1286" s="71"/>
      <c r="AL1286" s="98"/>
      <c r="AM1286" s="71"/>
      <c r="AN1286" s="71"/>
      <c r="AO1286" s="71"/>
      <c r="AP1286" s="71"/>
      <c r="AQ1286" s="71"/>
      <c r="AR1286" s="71"/>
      <c r="AS1286" s="71"/>
      <c r="AT1286" s="71"/>
      <c r="AU1286" s="71"/>
      <c r="AV1286" s="71"/>
      <c r="AW1286" s="71"/>
      <c r="AX1286" s="71"/>
      <c r="AY1286" s="71"/>
      <c r="AZ1286" s="71"/>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1"/>
      <c r="DH1286" s="71"/>
      <c r="DI1286" s="71"/>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1"/>
      <c r="EI1286" s="71"/>
      <c r="EJ1286" s="71"/>
      <c r="EK1286" s="71"/>
      <c r="EL1286" s="71"/>
      <c r="EM1286" s="71"/>
      <c r="EN1286" s="71"/>
      <c r="EO1286" s="71"/>
      <c r="EP1286" s="71"/>
      <c r="EQ1286" s="71"/>
      <c r="ER1286" s="71"/>
      <c r="ES1286" s="71"/>
      <c r="ET1286" s="71"/>
      <c r="EU1286" s="71"/>
      <c r="EV1286" s="71"/>
      <c r="EW1286" s="71"/>
      <c r="EX1286" s="71"/>
      <c r="EY1286" s="71"/>
      <c r="EZ1286" s="71"/>
      <c r="FA1286" s="71"/>
      <c r="FB1286" s="71"/>
      <c r="FC1286" s="71"/>
      <c r="FD1286" s="71"/>
      <c r="FE1286" s="71"/>
      <c r="FF1286" s="71"/>
      <c r="FG1286" s="71"/>
      <c r="FH1286" s="71"/>
      <c r="FI1286" s="71"/>
      <c r="FJ1286" s="71"/>
      <c r="FK1286" s="71"/>
      <c r="FL1286" s="71"/>
    </row>
    <row r="1287" spans="9:168" x14ac:dyDescent="0.2">
      <c r="I1287" s="71"/>
      <c r="J1287" s="71"/>
      <c r="K1287" s="71"/>
      <c r="L1287" s="71"/>
      <c r="M1287" s="71"/>
      <c r="N1287" s="71"/>
      <c r="O1287" s="71"/>
      <c r="P1287" s="71"/>
      <c r="Q1287" s="71"/>
      <c r="R1287" s="71"/>
      <c r="S1287" s="71"/>
      <c r="T1287" s="71"/>
      <c r="U1287" s="71"/>
      <c r="V1287" s="71"/>
      <c r="W1287" s="71"/>
      <c r="X1287" s="71"/>
      <c r="Y1287" s="71"/>
      <c r="Z1287" s="71"/>
      <c r="AA1287" s="71"/>
      <c r="AB1287" s="71"/>
      <c r="AC1287" s="71"/>
      <c r="AD1287" s="71"/>
      <c r="AE1287" s="71"/>
      <c r="AF1287" s="98"/>
      <c r="AG1287" s="71"/>
      <c r="AH1287" s="71"/>
      <c r="AI1287" s="71"/>
      <c r="AJ1287" s="71"/>
      <c r="AK1287" s="71"/>
      <c r="AL1287" s="98"/>
      <c r="AM1287" s="71"/>
      <c r="AN1287" s="71"/>
      <c r="AO1287" s="71"/>
      <c r="AP1287" s="71"/>
      <c r="AQ1287" s="71"/>
      <c r="AR1287" s="71"/>
      <c r="AS1287" s="71"/>
      <c r="AT1287" s="71"/>
      <c r="AU1287" s="71"/>
      <c r="AV1287" s="71"/>
      <c r="AW1287" s="71"/>
      <c r="AX1287" s="71"/>
      <c r="AY1287" s="71"/>
      <c r="AZ1287" s="71"/>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1"/>
      <c r="DH1287" s="71"/>
      <c r="DI1287" s="71"/>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1"/>
      <c r="EI1287" s="71"/>
      <c r="EJ1287" s="71"/>
      <c r="EK1287" s="71"/>
      <c r="EL1287" s="71"/>
      <c r="EM1287" s="71"/>
      <c r="EN1287" s="71"/>
      <c r="EO1287" s="71"/>
      <c r="EP1287" s="71"/>
      <c r="EQ1287" s="71"/>
      <c r="ER1287" s="71"/>
      <c r="ES1287" s="71"/>
      <c r="ET1287" s="71"/>
      <c r="EU1287" s="71"/>
      <c r="EV1287" s="71"/>
      <c r="EW1287" s="71"/>
      <c r="EX1287" s="71"/>
      <c r="EY1287" s="71"/>
      <c r="EZ1287" s="71"/>
      <c r="FA1287" s="71"/>
      <c r="FB1287" s="71"/>
      <c r="FC1287" s="71"/>
      <c r="FD1287" s="71"/>
      <c r="FE1287" s="71"/>
      <c r="FF1287" s="71"/>
      <c r="FG1287" s="71"/>
      <c r="FH1287" s="71"/>
      <c r="FI1287" s="71"/>
      <c r="FJ1287" s="71"/>
      <c r="FK1287" s="71"/>
      <c r="FL1287" s="71"/>
    </row>
    <row r="1288" spans="9:168" x14ac:dyDescent="0.2">
      <c r="I1288" s="71"/>
      <c r="J1288" s="71"/>
      <c r="K1288" s="71"/>
      <c r="L1288" s="71"/>
      <c r="M1288" s="71"/>
      <c r="N1288" s="71"/>
      <c r="O1288" s="71"/>
      <c r="P1288" s="71"/>
      <c r="Q1288" s="71"/>
      <c r="R1288" s="71"/>
      <c r="S1288" s="71"/>
      <c r="T1288" s="71"/>
      <c r="U1288" s="71"/>
      <c r="V1288" s="71"/>
      <c r="W1288" s="71"/>
      <c r="X1288" s="71"/>
      <c r="Y1288" s="71"/>
      <c r="Z1288" s="71"/>
      <c r="AA1288" s="71"/>
      <c r="AB1288" s="71"/>
      <c r="AC1288" s="71"/>
      <c r="AD1288" s="71"/>
      <c r="AE1288" s="71"/>
      <c r="AF1288" s="98"/>
      <c r="AG1288" s="71"/>
      <c r="AH1288" s="71"/>
      <c r="AI1288" s="71"/>
      <c r="AJ1288" s="71"/>
      <c r="AK1288" s="71"/>
      <c r="AL1288" s="98"/>
      <c r="AM1288" s="71"/>
      <c r="AN1288" s="71"/>
      <c r="AO1288" s="71"/>
      <c r="AP1288" s="71"/>
      <c r="AQ1288" s="71"/>
      <c r="AR1288" s="71"/>
      <c r="AS1288" s="71"/>
      <c r="AT1288" s="71"/>
      <c r="AU1288" s="71"/>
      <c r="AV1288" s="71"/>
      <c r="AW1288" s="71"/>
      <c r="AX1288" s="71"/>
      <c r="AY1288" s="71"/>
      <c r="AZ1288" s="71"/>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1"/>
      <c r="DH1288" s="71"/>
      <c r="DI1288" s="71"/>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1"/>
      <c r="EI1288" s="71"/>
      <c r="EJ1288" s="71"/>
      <c r="EK1288" s="71"/>
      <c r="EL1288" s="71"/>
      <c r="EM1288" s="71"/>
      <c r="EN1288" s="71"/>
      <c r="EO1288" s="71"/>
      <c r="EP1288" s="71"/>
      <c r="EQ1288" s="71"/>
      <c r="ER1288" s="71"/>
      <c r="ES1288" s="71"/>
      <c r="ET1288" s="71"/>
      <c r="EU1288" s="71"/>
      <c r="EV1288" s="71"/>
      <c r="EW1288" s="71"/>
      <c r="EX1288" s="71"/>
      <c r="EY1288" s="71"/>
      <c r="EZ1288" s="71"/>
      <c r="FA1288" s="71"/>
      <c r="FB1288" s="71"/>
      <c r="FC1288" s="71"/>
      <c r="FD1288" s="71"/>
      <c r="FE1288" s="71"/>
      <c r="FF1288" s="71"/>
      <c r="FG1288" s="71"/>
      <c r="FH1288" s="71"/>
      <c r="FI1288" s="71"/>
      <c r="FJ1288" s="71"/>
      <c r="FK1288" s="71"/>
      <c r="FL1288" s="71"/>
    </row>
    <row r="1289" spans="9:168" x14ac:dyDescent="0.2">
      <c r="I1289" s="71"/>
      <c r="J1289" s="71"/>
      <c r="K1289" s="71"/>
      <c r="L1289" s="71"/>
      <c r="M1289" s="71"/>
      <c r="N1289" s="71"/>
      <c r="O1289" s="71"/>
      <c r="P1289" s="71"/>
      <c r="Q1289" s="71"/>
      <c r="R1289" s="71"/>
      <c r="S1289" s="71"/>
      <c r="T1289" s="71"/>
      <c r="U1289" s="71"/>
      <c r="V1289" s="71"/>
      <c r="W1289" s="71"/>
      <c r="X1289" s="71"/>
      <c r="Y1289" s="71"/>
      <c r="Z1289" s="71"/>
      <c r="AA1289" s="71"/>
      <c r="AB1289" s="71"/>
      <c r="AC1289" s="71"/>
      <c r="AD1289" s="71"/>
      <c r="AE1289" s="71"/>
      <c r="AF1289" s="98"/>
      <c r="AG1289" s="71"/>
      <c r="AH1289" s="71"/>
      <c r="AI1289" s="71"/>
      <c r="AJ1289" s="71"/>
      <c r="AK1289" s="71"/>
      <c r="AL1289" s="98"/>
      <c r="AM1289" s="71"/>
      <c r="AN1289" s="71"/>
      <c r="AO1289" s="71"/>
      <c r="AP1289" s="71"/>
      <c r="AQ1289" s="71"/>
      <c r="AR1289" s="71"/>
      <c r="AS1289" s="71"/>
      <c r="AT1289" s="71"/>
      <c r="AU1289" s="71"/>
      <c r="AV1289" s="71"/>
      <c r="AW1289" s="71"/>
      <c r="AX1289" s="71"/>
      <c r="AY1289" s="71"/>
      <c r="AZ1289" s="71"/>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1"/>
      <c r="DH1289" s="71"/>
      <c r="DI1289" s="71"/>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1"/>
      <c r="EI1289" s="71"/>
      <c r="EJ1289" s="71"/>
      <c r="EK1289" s="71"/>
      <c r="EL1289" s="71"/>
      <c r="EM1289" s="71"/>
      <c r="EN1289" s="71"/>
      <c r="EO1289" s="71"/>
      <c r="EP1289" s="71"/>
      <c r="EQ1289" s="71"/>
      <c r="ER1289" s="71"/>
      <c r="ES1289" s="71"/>
      <c r="ET1289" s="71"/>
      <c r="EU1289" s="71"/>
      <c r="EV1289" s="71"/>
      <c r="EW1289" s="71"/>
      <c r="EX1289" s="71"/>
      <c r="EY1289" s="71"/>
      <c r="EZ1289" s="71"/>
      <c r="FA1289" s="71"/>
      <c r="FB1289" s="71"/>
      <c r="FC1289" s="71"/>
      <c r="FD1289" s="71"/>
      <c r="FE1289" s="71"/>
      <c r="FF1289" s="71"/>
      <c r="FG1289" s="71"/>
      <c r="FH1289" s="71"/>
      <c r="FI1289" s="71"/>
      <c r="FJ1289" s="71"/>
      <c r="FK1289" s="71"/>
      <c r="FL1289" s="71"/>
    </row>
    <row r="1290" spans="9:168" x14ac:dyDescent="0.2">
      <c r="I1290" s="71"/>
      <c r="J1290" s="71"/>
      <c r="K1290" s="71"/>
      <c r="L1290" s="71"/>
      <c r="M1290" s="71"/>
      <c r="N1290" s="71"/>
      <c r="O1290" s="71"/>
      <c r="P1290" s="71"/>
      <c r="Q1290" s="71"/>
      <c r="R1290" s="71"/>
      <c r="S1290" s="71"/>
      <c r="T1290" s="71"/>
      <c r="U1290" s="71"/>
      <c r="V1290" s="71"/>
      <c r="W1290" s="71"/>
      <c r="X1290" s="71"/>
      <c r="Y1290" s="71"/>
      <c r="Z1290" s="71"/>
      <c r="AA1290" s="71"/>
      <c r="AB1290" s="71"/>
      <c r="AC1290" s="71"/>
      <c r="AD1290" s="71"/>
      <c r="AE1290" s="71"/>
      <c r="AF1290" s="98"/>
      <c r="AG1290" s="71"/>
      <c r="AH1290" s="71"/>
      <c r="AI1290" s="71"/>
      <c r="AJ1290" s="71"/>
      <c r="AK1290" s="71"/>
      <c r="AL1290" s="98"/>
      <c r="AM1290" s="71"/>
      <c r="AN1290" s="71"/>
      <c r="AO1290" s="71"/>
      <c r="AP1290" s="71"/>
      <c r="AQ1290" s="71"/>
      <c r="AR1290" s="71"/>
      <c r="AS1290" s="71"/>
      <c r="AT1290" s="71"/>
      <c r="AU1290" s="71"/>
      <c r="AV1290" s="71"/>
      <c r="AW1290" s="71"/>
      <c r="AX1290" s="71"/>
      <c r="AY1290" s="71"/>
      <c r="AZ1290" s="71"/>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1"/>
      <c r="DH1290" s="71"/>
      <c r="DI1290" s="71"/>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1"/>
      <c r="EI1290" s="71"/>
      <c r="EJ1290" s="71"/>
      <c r="EK1290" s="71"/>
      <c r="EL1290" s="71"/>
      <c r="EM1290" s="71"/>
      <c r="EN1290" s="71"/>
      <c r="EO1290" s="71"/>
      <c r="EP1290" s="71"/>
      <c r="EQ1290" s="71"/>
      <c r="ER1290" s="71"/>
      <c r="ES1290" s="71"/>
      <c r="ET1290" s="71"/>
      <c r="EU1290" s="71"/>
      <c r="EV1290" s="71"/>
      <c r="EW1290" s="71"/>
      <c r="EX1290" s="71"/>
      <c r="EY1290" s="71"/>
      <c r="EZ1290" s="71"/>
      <c r="FA1290" s="71"/>
      <c r="FB1290" s="71"/>
      <c r="FC1290" s="71"/>
      <c r="FD1290" s="71"/>
      <c r="FE1290" s="71"/>
      <c r="FF1290" s="71"/>
      <c r="FG1290" s="71"/>
      <c r="FH1290" s="71"/>
      <c r="FI1290" s="71"/>
      <c r="FJ1290" s="71"/>
      <c r="FK1290" s="71"/>
      <c r="FL1290" s="71"/>
    </row>
    <row r="1291" spans="9:168" x14ac:dyDescent="0.2">
      <c r="I1291" s="71"/>
      <c r="J1291" s="71"/>
      <c r="K1291" s="71"/>
      <c r="L1291" s="71"/>
      <c r="M1291" s="71"/>
      <c r="N1291" s="71"/>
      <c r="O1291" s="71"/>
      <c r="P1291" s="71"/>
      <c r="Q1291" s="71"/>
      <c r="R1291" s="71"/>
      <c r="S1291" s="71"/>
      <c r="T1291" s="71"/>
      <c r="U1291" s="71"/>
      <c r="V1291" s="71"/>
      <c r="W1291" s="71"/>
      <c r="X1291" s="71"/>
      <c r="Y1291" s="71"/>
      <c r="Z1291" s="71"/>
      <c r="AA1291" s="71"/>
      <c r="AB1291" s="71"/>
      <c r="AC1291" s="71"/>
      <c r="AD1291" s="71"/>
      <c r="AE1291" s="71"/>
      <c r="AF1291" s="98"/>
      <c r="AG1291" s="71"/>
      <c r="AH1291" s="71"/>
      <c r="AI1291" s="71"/>
      <c r="AJ1291" s="71"/>
      <c r="AK1291" s="71"/>
      <c r="AL1291" s="98"/>
      <c r="AM1291" s="71"/>
      <c r="AN1291" s="71"/>
      <c r="AO1291" s="71"/>
      <c r="AP1291" s="71"/>
      <c r="AQ1291" s="71"/>
      <c r="AR1291" s="71"/>
      <c r="AS1291" s="71"/>
      <c r="AT1291" s="71"/>
      <c r="AU1291" s="71"/>
      <c r="AV1291" s="71"/>
      <c r="AW1291" s="71"/>
      <c r="AX1291" s="71"/>
      <c r="AY1291" s="71"/>
      <c r="AZ1291" s="71"/>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1"/>
      <c r="DH1291" s="71"/>
      <c r="DI1291" s="71"/>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1"/>
      <c r="EI1291" s="71"/>
      <c r="EJ1291" s="71"/>
      <c r="EK1291" s="71"/>
      <c r="EL1291" s="71"/>
      <c r="EM1291" s="71"/>
      <c r="EN1291" s="71"/>
      <c r="EO1291" s="71"/>
      <c r="EP1291" s="71"/>
      <c r="EQ1291" s="71"/>
      <c r="ER1291" s="71"/>
      <c r="ES1291" s="71"/>
      <c r="ET1291" s="71"/>
      <c r="EU1291" s="71"/>
      <c r="EV1291" s="71"/>
      <c r="EW1291" s="71"/>
      <c r="EX1291" s="71"/>
      <c r="EY1291" s="71"/>
      <c r="EZ1291" s="71"/>
      <c r="FA1291" s="71"/>
      <c r="FB1291" s="71"/>
      <c r="FC1291" s="71"/>
      <c r="FD1291" s="71"/>
      <c r="FE1291" s="71"/>
      <c r="FF1291" s="71"/>
      <c r="FG1291" s="71"/>
      <c r="FH1291" s="71"/>
      <c r="FI1291" s="71"/>
      <c r="FJ1291" s="71"/>
      <c r="FK1291" s="71"/>
      <c r="FL1291" s="71"/>
    </row>
    <row r="1292" spans="9:168" x14ac:dyDescent="0.2">
      <c r="I1292" s="71"/>
      <c r="J1292" s="71"/>
      <c r="K1292" s="71"/>
      <c r="L1292" s="71"/>
      <c r="M1292" s="71"/>
      <c r="N1292" s="71"/>
      <c r="O1292" s="71"/>
      <c r="P1292" s="71"/>
      <c r="Q1292" s="71"/>
      <c r="R1292" s="71"/>
      <c r="S1292" s="71"/>
      <c r="T1292" s="71"/>
      <c r="U1292" s="71"/>
      <c r="V1292" s="71"/>
      <c r="W1292" s="71"/>
      <c r="X1292" s="71"/>
      <c r="Y1292" s="71"/>
      <c r="Z1292" s="71"/>
      <c r="AA1292" s="71"/>
      <c r="AB1292" s="71"/>
      <c r="AC1292" s="71"/>
      <c r="AD1292" s="71"/>
      <c r="AE1292" s="71"/>
      <c r="AF1292" s="98"/>
      <c r="AG1292" s="71"/>
      <c r="AH1292" s="71"/>
      <c r="AI1292" s="71"/>
      <c r="AJ1292" s="71"/>
      <c r="AK1292" s="71"/>
      <c r="AL1292" s="98"/>
      <c r="AM1292" s="71"/>
      <c r="AN1292" s="71"/>
      <c r="AO1292" s="71"/>
      <c r="AP1292" s="71"/>
      <c r="AQ1292" s="71"/>
      <c r="AR1292" s="71"/>
      <c r="AS1292" s="71"/>
      <c r="AT1292" s="71"/>
      <c r="AU1292" s="71"/>
      <c r="AV1292" s="71"/>
      <c r="AW1292" s="71"/>
      <c r="AX1292" s="71"/>
      <c r="AY1292" s="71"/>
      <c r="AZ1292" s="71"/>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1"/>
      <c r="DH1292" s="71"/>
      <c r="DI1292" s="71"/>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1"/>
      <c r="EI1292" s="71"/>
      <c r="EJ1292" s="71"/>
      <c r="EK1292" s="71"/>
      <c r="EL1292" s="71"/>
      <c r="EM1292" s="71"/>
      <c r="EN1292" s="71"/>
      <c r="EO1292" s="71"/>
      <c r="EP1292" s="71"/>
      <c r="EQ1292" s="71"/>
      <c r="ER1292" s="71"/>
      <c r="ES1292" s="71"/>
      <c r="ET1292" s="71"/>
      <c r="EU1292" s="71"/>
      <c r="EV1292" s="71"/>
      <c r="EW1292" s="71"/>
      <c r="EX1292" s="71"/>
      <c r="EY1292" s="71"/>
      <c r="EZ1292" s="71"/>
      <c r="FA1292" s="71"/>
      <c r="FB1292" s="71"/>
      <c r="FC1292" s="71"/>
      <c r="FD1292" s="71"/>
      <c r="FE1292" s="71"/>
      <c r="FF1292" s="71"/>
      <c r="FG1292" s="71"/>
      <c r="FH1292" s="71"/>
      <c r="FI1292" s="71"/>
      <c r="FJ1292" s="71"/>
      <c r="FK1292" s="71"/>
      <c r="FL1292" s="71"/>
    </row>
    <row r="1293" spans="9:168" x14ac:dyDescent="0.2">
      <c r="I1293" s="71"/>
      <c r="J1293" s="71"/>
      <c r="K1293" s="71"/>
      <c r="L1293" s="71"/>
      <c r="M1293" s="71"/>
      <c r="N1293" s="71"/>
      <c r="O1293" s="71"/>
      <c r="P1293" s="71"/>
      <c r="Q1293" s="71"/>
      <c r="R1293" s="71"/>
      <c r="S1293" s="71"/>
      <c r="T1293" s="71"/>
      <c r="U1293" s="71"/>
      <c r="V1293" s="71"/>
      <c r="W1293" s="71"/>
      <c r="X1293" s="71"/>
      <c r="Y1293" s="71"/>
      <c r="Z1293" s="71"/>
      <c r="AA1293" s="71"/>
      <c r="AB1293" s="71"/>
      <c r="AC1293" s="71"/>
      <c r="AD1293" s="71"/>
      <c r="AE1293" s="71"/>
      <c r="AF1293" s="98"/>
      <c r="AG1293" s="71"/>
      <c r="AH1293" s="71"/>
      <c r="AI1293" s="71"/>
      <c r="AJ1293" s="71"/>
      <c r="AK1293" s="71"/>
      <c r="AL1293" s="98"/>
      <c r="AM1293" s="71"/>
      <c r="AN1293" s="71"/>
      <c r="AO1293" s="71"/>
      <c r="AP1293" s="71"/>
      <c r="AQ1293" s="71"/>
      <c r="AR1293" s="71"/>
      <c r="AS1293" s="71"/>
      <c r="AT1293" s="71"/>
      <c r="AU1293" s="71"/>
      <c r="AV1293" s="71"/>
      <c r="AW1293" s="71"/>
      <c r="AX1293" s="71"/>
      <c r="AY1293" s="71"/>
      <c r="AZ1293" s="71"/>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1"/>
      <c r="DH1293" s="71"/>
      <c r="DI1293" s="71"/>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1"/>
      <c r="EI1293" s="71"/>
      <c r="EJ1293" s="71"/>
      <c r="EK1293" s="71"/>
      <c r="EL1293" s="71"/>
      <c r="EM1293" s="71"/>
      <c r="EN1293" s="71"/>
      <c r="EO1293" s="71"/>
      <c r="EP1293" s="71"/>
      <c r="EQ1293" s="71"/>
      <c r="ER1293" s="71"/>
      <c r="ES1293" s="71"/>
      <c r="ET1293" s="71"/>
      <c r="EU1293" s="71"/>
      <c r="EV1293" s="71"/>
      <c r="EW1293" s="71"/>
      <c r="EX1293" s="71"/>
      <c r="EY1293" s="71"/>
      <c r="EZ1293" s="71"/>
      <c r="FA1293" s="71"/>
      <c r="FB1293" s="71"/>
      <c r="FC1293" s="71"/>
      <c r="FD1293" s="71"/>
      <c r="FE1293" s="71"/>
      <c r="FF1293" s="71"/>
      <c r="FG1293" s="71"/>
      <c r="FH1293" s="71"/>
      <c r="FI1293" s="71"/>
      <c r="FJ1293" s="71"/>
      <c r="FK1293" s="71"/>
      <c r="FL1293" s="71"/>
    </row>
    <row r="1294" spans="9:168" x14ac:dyDescent="0.2">
      <c r="I1294" s="71"/>
      <c r="J1294" s="71"/>
      <c r="K1294" s="71"/>
      <c r="L1294" s="71"/>
      <c r="M1294" s="71"/>
      <c r="N1294" s="71"/>
      <c r="O1294" s="71"/>
      <c r="P1294" s="71"/>
      <c r="Q1294" s="71"/>
      <c r="R1294" s="71"/>
      <c r="S1294" s="71"/>
      <c r="T1294" s="71"/>
      <c r="U1294" s="71"/>
      <c r="V1294" s="71"/>
      <c r="W1294" s="71"/>
      <c r="X1294" s="71"/>
      <c r="Y1294" s="71"/>
      <c r="Z1294" s="71"/>
      <c r="AA1294" s="71"/>
      <c r="AB1294" s="71"/>
      <c r="AC1294" s="71"/>
      <c r="AD1294" s="71"/>
      <c r="AE1294" s="71"/>
      <c r="AF1294" s="98"/>
      <c r="AG1294" s="71"/>
      <c r="AH1294" s="71"/>
      <c r="AI1294" s="71"/>
      <c r="AJ1294" s="71"/>
      <c r="AK1294" s="71"/>
      <c r="AL1294" s="98"/>
      <c r="AM1294" s="71"/>
      <c r="AN1294" s="71"/>
      <c r="AO1294" s="71"/>
      <c r="AP1294" s="71"/>
      <c r="AQ1294" s="71"/>
      <c r="AR1294" s="71"/>
      <c r="AS1294" s="71"/>
      <c r="AT1294" s="71"/>
      <c r="AU1294" s="71"/>
      <c r="AV1294" s="71"/>
      <c r="AW1294" s="71"/>
      <c r="AX1294" s="71"/>
      <c r="AY1294" s="71"/>
      <c r="AZ1294" s="71"/>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1"/>
      <c r="DH1294" s="71"/>
      <c r="DI1294" s="71"/>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1"/>
      <c r="EI1294" s="71"/>
      <c r="EJ1294" s="71"/>
      <c r="EK1294" s="71"/>
      <c r="EL1294" s="71"/>
      <c r="EM1294" s="71"/>
      <c r="EN1294" s="71"/>
      <c r="EO1294" s="71"/>
      <c r="EP1294" s="71"/>
      <c r="EQ1294" s="71"/>
      <c r="ER1294" s="71"/>
      <c r="ES1294" s="71"/>
      <c r="ET1294" s="71"/>
      <c r="EU1294" s="71"/>
      <c r="EV1294" s="71"/>
      <c r="EW1294" s="71"/>
      <c r="EX1294" s="71"/>
      <c r="EY1294" s="71"/>
      <c r="EZ1294" s="71"/>
      <c r="FA1294" s="71"/>
      <c r="FB1294" s="71"/>
      <c r="FC1294" s="71"/>
      <c r="FD1294" s="71"/>
      <c r="FE1294" s="71"/>
      <c r="FF1294" s="71"/>
      <c r="FG1294" s="71"/>
      <c r="FH1294" s="71"/>
      <c r="FI1294" s="71"/>
      <c r="FJ1294" s="71"/>
      <c r="FK1294" s="71"/>
      <c r="FL1294" s="71"/>
    </row>
    <row r="1295" spans="9:168" x14ac:dyDescent="0.2">
      <c r="I1295" s="71"/>
      <c r="J1295" s="71"/>
      <c r="K1295" s="71"/>
      <c r="L1295" s="71"/>
      <c r="M1295" s="71"/>
      <c r="N1295" s="71"/>
      <c r="O1295" s="71"/>
      <c r="P1295" s="71"/>
      <c r="Q1295" s="71"/>
      <c r="R1295" s="71"/>
      <c r="S1295" s="71"/>
      <c r="T1295" s="71"/>
      <c r="U1295" s="71"/>
      <c r="V1295" s="71"/>
      <c r="W1295" s="71"/>
      <c r="X1295" s="71"/>
      <c r="Y1295" s="71"/>
      <c r="Z1295" s="71"/>
      <c r="AA1295" s="71"/>
      <c r="AB1295" s="71"/>
      <c r="AC1295" s="71"/>
      <c r="AD1295" s="71"/>
      <c r="AE1295" s="71"/>
      <c r="AF1295" s="98"/>
      <c r="AG1295" s="71"/>
      <c r="AH1295" s="71"/>
      <c r="AI1295" s="71"/>
      <c r="AJ1295" s="71"/>
      <c r="AK1295" s="71"/>
      <c r="AL1295" s="98"/>
      <c r="AM1295" s="71"/>
      <c r="AN1295" s="71"/>
      <c r="AO1295" s="71"/>
      <c r="AP1295" s="71"/>
      <c r="AQ1295" s="71"/>
      <c r="AR1295" s="71"/>
      <c r="AS1295" s="71"/>
      <c r="AT1295" s="71"/>
      <c r="AU1295" s="71"/>
      <c r="AV1295" s="71"/>
      <c r="AW1295" s="71"/>
      <c r="AX1295" s="71"/>
      <c r="AY1295" s="71"/>
      <c r="AZ1295" s="71"/>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1"/>
      <c r="DH1295" s="71"/>
      <c r="DI1295" s="71"/>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1"/>
      <c r="EI1295" s="71"/>
      <c r="EJ1295" s="71"/>
      <c r="EK1295" s="71"/>
      <c r="EL1295" s="71"/>
      <c r="EM1295" s="71"/>
      <c r="EN1295" s="71"/>
      <c r="EO1295" s="71"/>
      <c r="EP1295" s="71"/>
      <c r="EQ1295" s="71"/>
      <c r="ER1295" s="71"/>
      <c r="ES1295" s="71"/>
      <c r="ET1295" s="71"/>
      <c r="EU1295" s="71"/>
      <c r="EV1295" s="71"/>
      <c r="EW1295" s="71"/>
      <c r="EX1295" s="71"/>
      <c r="EY1295" s="71"/>
      <c r="EZ1295" s="71"/>
      <c r="FA1295" s="71"/>
      <c r="FB1295" s="71"/>
      <c r="FC1295" s="71"/>
      <c r="FD1295" s="71"/>
      <c r="FE1295" s="71"/>
      <c r="FF1295" s="71"/>
      <c r="FG1295" s="71"/>
      <c r="FH1295" s="71"/>
      <c r="FI1295" s="71"/>
      <c r="FJ1295" s="71"/>
      <c r="FK1295" s="71"/>
      <c r="FL1295" s="71"/>
    </row>
    <row r="1296" spans="9:168" x14ac:dyDescent="0.2">
      <c r="I1296" s="71"/>
      <c r="J1296" s="71"/>
      <c r="K1296" s="71"/>
      <c r="L1296" s="71"/>
      <c r="M1296" s="71"/>
      <c r="N1296" s="71"/>
      <c r="O1296" s="71"/>
      <c r="P1296" s="71"/>
      <c r="Q1296" s="71"/>
      <c r="R1296" s="71"/>
      <c r="S1296" s="71"/>
      <c r="T1296" s="71"/>
      <c r="U1296" s="71"/>
      <c r="V1296" s="71"/>
      <c r="W1296" s="71"/>
      <c r="X1296" s="71"/>
      <c r="Y1296" s="71"/>
      <c r="Z1296" s="71"/>
      <c r="AA1296" s="71"/>
      <c r="AB1296" s="71"/>
      <c r="AC1296" s="71"/>
      <c r="AD1296" s="71"/>
      <c r="AE1296" s="71"/>
      <c r="AF1296" s="98"/>
      <c r="AG1296" s="71"/>
      <c r="AH1296" s="71"/>
      <c r="AI1296" s="71"/>
      <c r="AJ1296" s="71"/>
      <c r="AK1296" s="71"/>
      <c r="AL1296" s="98"/>
      <c r="AM1296" s="71"/>
      <c r="AN1296" s="71"/>
      <c r="AO1296" s="71"/>
      <c r="AP1296" s="71"/>
      <c r="AQ1296" s="71"/>
      <c r="AR1296" s="71"/>
      <c r="AS1296" s="71"/>
      <c r="AT1296" s="71"/>
      <c r="AU1296" s="71"/>
      <c r="AV1296" s="71"/>
      <c r="AW1296" s="71"/>
      <c r="AX1296" s="71"/>
      <c r="AY1296" s="71"/>
      <c r="AZ1296" s="71"/>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1"/>
      <c r="DH1296" s="71"/>
      <c r="DI1296" s="71"/>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1"/>
      <c r="EI1296" s="71"/>
      <c r="EJ1296" s="71"/>
      <c r="EK1296" s="71"/>
      <c r="EL1296" s="71"/>
      <c r="EM1296" s="71"/>
      <c r="EN1296" s="71"/>
      <c r="EO1296" s="71"/>
      <c r="EP1296" s="71"/>
      <c r="EQ1296" s="71"/>
      <c r="ER1296" s="71"/>
      <c r="ES1296" s="71"/>
      <c r="ET1296" s="71"/>
      <c r="EU1296" s="71"/>
      <c r="EV1296" s="71"/>
      <c r="EW1296" s="71"/>
      <c r="EX1296" s="71"/>
      <c r="EY1296" s="71"/>
      <c r="EZ1296" s="71"/>
      <c r="FA1296" s="71"/>
      <c r="FB1296" s="71"/>
      <c r="FC1296" s="71"/>
      <c r="FD1296" s="71"/>
      <c r="FE1296" s="71"/>
      <c r="FF1296" s="71"/>
      <c r="FG1296" s="71"/>
      <c r="FH1296" s="71"/>
      <c r="FI1296" s="71"/>
      <c r="FJ1296" s="71"/>
      <c r="FK1296" s="71"/>
      <c r="FL1296" s="71"/>
    </row>
    <row r="1297" spans="9:168" x14ac:dyDescent="0.2">
      <c r="I1297" s="71"/>
      <c r="J1297" s="71"/>
      <c r="K1297" s="71"/>
      <c r="L1297" s="71"/>
      <c r="M1297" s="71"/>
      <c r="N1297" s="71"/>
      <c r="O1297" s="71"/>
      <c r="P1297" s="71"/>
      <c r="Q1297" s="71"/>
      <c r="R1297" s="71"/>
      <c r="S1297" s="71"/>
      <c r="T1297" s="71"/>
      <c r="U1297" s="71"/>
      <c r="V1297" s="71"/>
      <c r="W1297" s="71"/>
      <c r="X1297" s="71"/>
      <c r="Y1297" s="71"/>
      <c r="Z1297" s="71"/>
      <c r="AA1297" s="71"/>
      <c r="AB1297" s="71"/>
      <c r="AC1297" s="71"/>
      <c r="AD1297" s="71"/>
      <c r="AE1297" s="71"/>
      <c r="AF1297" s="98"/>
      <c r="AG1297" s="71"/>
      <c r="AH1297" s="71"/>
      <c r="AI1297" s="71"/>
      <c r="AJ1297" s="71"/>
      <c r="AK1297" s="71"/>
      <c r="AL1297" s="98"/>
      <c r="AM1297" s="71"/>
      <c r="AN1297" s="71"/>
      <c r="AO1297" s="71"/>
      <c r="AP1297" s="71"/>
      <c r="AQ1297" s="71"/>
      <c r="AR1297" s="71"/>
      <c r="AS1297" s="71"/>
      <c r="AT1297" s="71"/>
      <c r="AU1297" s="71"/>
      <c r="AV1297" s="71"/>
      <c r="AW1297" s="71"/>
      <c r="AX1297" s="71"/>
      <c r="AY1297" s="71"/>
      <c r="AZ1297" s="71"/>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1"/>
      <c r="DH1297" s="71"/>
      <c r="DI1297" s="71"/>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1"/>
      <c r="EI1297" s="71"/>
      <c r="EJ1297" s="71"/>
      <c r="EK1297" s="71"/>
      <c r="EL1297" s="71"/>
      <c r="EM1297" s="71"/>
      <c r="EN1297" s="71"/>
      <c r="EO1297" s="71"/>
      <c r="EP1297" s="71"/>
      <c r="EQ1297" s="71"/>
      <c r="ER1297" s="71"/>
      <c r="ES1297" s="71"/>
      <c r="ET1297" s="71"/>
      <c r="EU1297" s="71"/>
      <c r="EV1297" s="71"/>
      <c r="EW1297" s="71"/>
      <c r="EX1297" s="71"/>
      <c r="EY1297" s="71"/>
      <c r="EZ1297" s="71"/>
      <c r="FA1297" s="71"/>
      <c r="FB1297" s="71"/>
      <c r="FC1297" s="71"/>
      <c r="FD1297" s="71"/>
      <c r="FE1297" s="71"/>
      <c r="FF1297" s="71"/>
      <c r="FG1297" s="71"/>
      <c r="FH1297" s="71"/>
      <c r="FI1297" s="71"/>
      <c r="FJ1297" s="71"/>
      <c r="FK1297" s="71"/>
      <c r="FL1297" s="71"/>
    </row>
    <row r="1298" spans="9:168" x14ac:dyDescent="0.2">
      <c r="I1298" s="71"/>
      <c r="J1298" s="71"/>
      <c r="K1298" s="71"/>
      <c r="L1298" s="71"/>
      <c r="M1298" s="71"/>
      <c r="N1298" s="71"/>
      <c r="O1298" s="71"/>
      <c r="P1298" s="71"/>
      <c r="Q1298" s="71"/>
      <c r="R1298" s="71"/>
      <c r="S1298" s="71"/>
      <c r="T1298" s="71"/>
      <c r="U1298" s="71"/>
      <c r="V1298" s="71"/>
      <c r="W1298" s="71"/>
      <c r="X1298" s="71"/>
      <c r="Y1298" s="71"/>
      <c r="Z1298" s="71"/>
      <c r="AA1298" s="71"/>
      <c r="AB1298" s="71"/>
      <c r="AC1298" s="71"/>
      <c r="AD1298" s="71"/>
      <c r="AE1298" s="71"/>
      <c r="AF1298" s="98"/>
      <c r="AG1298" s="71"/>
      <c r="AH1298" s="71"/>
      <c r="AI1298" s="71"/>
      <c r="AJ1298" s="71"/>
      <c r="AK1298" s="71"/>
      <c r="AL1298" s="98"/>
      <c r="AM1298" s="71"/>
      <c r="AN1298" s="71"/>
      <c r="AO1298" s="71"/>
      <c r="AP1298" s="71"/>
      <c r="AQ1298" s="71"/>
      <c r="AR1298" s="71"/>
      <c r="AS1298" s="71"/>
      <c r="AT1298" s="71"/>
      <c r="AU1298" s="71"/>
      <c r="AV1298" s="71"/>
      <c r="AW1298" s="71"/>
      <c r="AX1298" s="71"/>
      <c r="AY1298" s="71"/>
      <c r="AZ1298" s="71"/>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1"/>
      <c r="DH1298" s="71"/>
      <c r="DI1298" s="71"/>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1"/>
      <c r="EI1298" s="71"/>
      <c r="EJ1298" s="71"/>
      <c r="EK1298" s="71"/>
      <c r="EL1298" s="71"/>
      <c r="EM1298" s="71"/>
      <c r="EN1298" s="71"/>
      <c r="EO1298" s="71"/>
      <c r="EP1298" s="71"/>
      <c r="EQ1298" s="71"/>
      <c r="ER1298" s="71"/>
      <c r="ES1298" s="71"/>
      <c r="ET1298" s="71"/>
      <c r="EU1298" s="71"/>
      <c r="EV1298" s="71"/>
      <c r="EW1298" s="71"/>
      <c r="EX1298" s="71"/>
      <c r="EY1298" s="71"/>
      <c r="EZ1298" s="71"/>
      <c r="FA1298" s="71"/>
      <c r="FB1298" s="71"/>
      <c r="FC1298" s="71"/>
      <c r="FD1298" s="71"/>
      <c r="FE1298" s="71"/>
      <c r="FF1298" s="71"/>
      <c r="FG1298" s="71"/>
      <c r="FH1298" s="71"/>
      <c r="FI1298" s="71"/>
      <c r="FJ1298" s="71"/>
      <c r="FK1298" s="71"/>
      <c r="FL1298" s="71"/>
    </row>
    <row r="1299" spans="9:168" x14ac:dyDescent="0.2">
      <c r="I1299" s="71"/>
      <c r="J1299" s="71"/>
      <c r="K1299" s="71"/>
      <c r="L1299" s="71"/>
      <c r="M1299" s="71"/>
      <c r="N1299" s="71"/>
      <c r="O1299" s="71"/>
      <c r="P1299" s="71"/>
      <c r="Q1299" s="71"/>
      <c r="R1299" s="71"/>
      <c r="S1299" s="71"/>
      <c r="T1299" s="71"/>
      <c r="U1299" s="71"/>
      <c r="V1299" s="71"/>
      <c r="W1299" s="71"/>
      <c r="X1299" s="71"/>
      <c r="Y1299" s="71"/>
      <c r="Z1299" s="71"/>
      <c r="AA1299" s="71"/>
      <c r="AB1299" s="71"/>
      <c r="AC1299" s="71"/>
      <c r="AD1299" s="71"/>
      <c r="AE1299" s="71"/>
      <c r="AF1299" s="98"/>
      <c r="AG1299" s="71"/>
      <c r="AH1299" s="71"/>
      <c r="AI1299" s="71"/>
      <c r="AJ1299" s="71"/>
      <c r="AK1299" s="71"/>
      <c r="AL1299" s="98"/>
      <c r="AM1299" s="71"/>
      <c r="AN1299" s="71"/>
      <c r="AO1299" s="71"/>
      <c r="AP1299" s="71"/>
      <c r="AQ1299" s="71"/>
      <c r="AR1299" s="71"/>
      <c r="AS1299" s="71"/>
      <c r="AT1299" s="71"/>
      <c r="AU1299" s="71"/>
      <c r="AV1299" s="71"/>
      <c r="AW1299" s="71"/>
      <c r="AX1299" s="71"/>
      <c r="AY1299" s="71"/>
      <c r="AZ1299" s="71"/>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1"/>
      <c r="DH1299" s="71"/>
      <c r="DI1299" s="71"/>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1"/>
      <c r="EI1299" s="71"/>
      <c r="EJ1299" s="71"/>
      <c r="EK1299" s="71"/>
      <c r="EL1299" s="71"/>
      <c r="EM1299" s="71"/>
      <c r="EN1299" s="71"/>
      <c r="EO1299" s="71"/>
      <c r="EP1299" s="71"/>
      <c r="EQ1299" s="71"/>
      <c r="ER1299" s="71"/>
      <c r="ES1299" s="71"/>
      <c r="ET1299" s="71"/>
      <c r="EU1299" s="71"/>
      <c r="EV1299" s="71"/>
      <c r="EW1299" s="71"/>
      <c r="EX1299" s="71"/>
      <c r="EY1299" s="71"/>
      <c r="EZ1299" s="71"/>
      <c r="FA1299" s="71"/>
      <c r="FB1299" s="71"/>
      <c r="FC1299" s="71"/>
      <c r="FD1299" s="71"/>
      <c r="FE1299" s="71"/>
      <c r="FF1299" s="71"/>
      <c r="FG1299" s="71"/>
      <c r="FH1299" s="71"/>
      <c r="FI1299" s="71"/>
      <c r="FJ1299" s="71"/>
      <c r="FK1299" s="71"/>
      <c r="FL1299" s="71"/>
    </row>
    <row r="1300" spans="9:168" x14ac:dyDescent="0.2">
      <c r="I1300" s="71"/>
      <c r="J1300" s="71"/>
      <c r="K1300" s="71"/>
      <c r="L1300" s="71"/>
      <c r="M1300" s="71"/>
      <c r="N1300" s="71"/>
      <c r="O1300" s="71"/>
      <c r="P1300" s="71"/>
      <c r="Q1300" s="71"/>
      <c r="R1300" s="71"/>
      <c r="S1300" s="71"/>
      <c r="T1300" s="71"/>
      <c r="U1300" s="71"/>
      <c r="V1300" s="71"/>
      <c r="W1300" s="71"/>
      <c r="X1300" s="71"/>
      <c r="Y1300" s="71"/>
      <c r="Z1300" s="71"/>
      <c r="AA1300" s="71"/>
      <c r="AB1300" s="71"/>
      <c r="AC1300" s="71"/>
      <c r="AD1300" s="71"/>
      <c r="AE1300" s="71"/>
      <c r="AF1300" s="98"/>
      <c r="AG1300" s="71"/>
      <c r="AH1300" s="71"/>
      <c r="AI1300" s="71"/>
      <c r="AJ1300" s="71"/>
      <c r="AK1300" s="71"/>
      <c r="AL1300" s="98"/>
      <c r="AM1300" s="71"/>
      <c r="AN1300" s="71"/>
      <c r="AO1300" s="71"/>
      <c r="AP1300" s="71"/>
      <c r="AQ1300" s="71"/>
      <c r="AR1300" s="71"/>
      <c r="AS1300" s="71"/>
      <c r="AT1300" s="71"/>
      <c r="AU1300" s="71"/>
      <c r="AV1300" s="71"/>
      <c r="AW1300" s="71"/>
      <c r="AX1300" s="71"/>
      <c r="AY1300" s="71"/>
      <c r="AZ1300" s="71"/>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1"/>
      <c r="DH1300" s="71"/>
      <c r="DI1300" s="71"/>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1"/>
      <c r="EI1300" s="71"/>
      <c r="EJ1300" s="71"/>
      <c r="EK1300" s="71"/>
      <c r="EL1300" s="71"/>
      <c r="EM1300" s="71"/>
      <c r="EN1300" s="71"/>
      <c r="EO1300" s="71"/>
      <c r="EP1300" s="71"/>
      <c r="EQ1300" s="71"/>
      <c r="ER1300" s="71"/>
      <c r="ES1300" s="71"/>
      <c r="ET1300" s="71"/>
      <c r="EU1300" s="71"/>
      <c r="EV1300" s="71"/>
      <c r="EW1300" s="71"/>
      <c r="EX1300" s="71"/>
      <c r="EY1300" s="71"/>
      <c r="EZ1300" s="71"/>
      <c r="FA1300" s="71"/>
      <c r="FB1300" s="71"/>
      <c r="FC1300" s="71"/>
      <c r="FD1300" s="71"/>
      <c r="FE1300" s="71"/>
      <c r="FF1300" s="71"/>
      <c r="FG1300" s="71"/>
      <c r="FH1300" s="71"/>
      <c r="FI1300" s="71"/>
      <c r="FJ1300" s="71"/>
      <c r="FK1300" s="71"/>
      <c r="FL1300" s="71"/>
    </row>
    <row r="1301" spans="9:168" x14ac:dyDescent="0.2">
      <c r="I1301" s="71"/>
      <c r="J1301" s="71"/>
      <c r="K1301" s="71"/>
      <c r="L1301" s="71"/>
      <c r="M1301" s="71"/>
      <c r="N1301" s="71"/>
      <c r="O1301" s="71"/>
      <c r="P1301" s="71"/>
      <c r="Q1301" s="71"/>
      <c r="R1301" s="71"/>
      <c r="S1301" s="71"/>
      <c r="T1301" s="71"/>
      <c r="U1301" s="71"/>
      <c r="V1301" s="71"/>
      <c r="W1301" s="71"/>
      <c r="X1301" s="71"/>
      <c r="Y1301" s="71"/>
      <c r="Z1301" s="71"/>
      <c r="AA1301" s="71"/>
      <c r="AB1301" s="71"/>
      <c r="AC1301" s="71"/>
      <c r="AD1301" s="71"/>
      <c r="AE1301" s="71"/>
      <c r="AF1301" s="98"/>
      <c r="AG1301" s="71"/>
      <c r="AH1301" s="71"/>
      <c r="AI1301" s="71"/>
      <c r="AJ1301" s="71"/>
      <c r="AK1301" s="71"/>
      <c r="AL1301" s="98"/>
      <c r="AM1301" s="71"/>
      <c r="AN1301" s="71"/>
      <c r="AO1301" s="71"/>
      <c r="AP1301" s="71"/>
      <c r="AQ1301" s="71"/>
      <c r="AR1301" s="71"/>
      <c r="AS1301" s="71"/>
      <c r="AT1301" s="71"/>
      <c r="AU1301" s="71"/>
      <c r="AV1301" s="71"/>
      <c r="AW1301" s="71"/>
      <c r="AX1301" s="71"/>
      <c r="AY1301" s="71"/>
      <c r="AZ1301" s="71"/>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1"/>
      <c r="DH1301" s="71"/>
      <c r="DI1301" s="71"/>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1"/>
      <c r="EI1301" s="71"/>
      <c r="EJ1301" s="71"/>
      <c r="EK1301" s="71"/>
      <c r="EL1301" s="71"/>
      <c r="EM1301" s="71"/>
      <c r="EN1301" s="71"/>
      <c r="EO1301" s="71"/>
      <c r="EP1301" s="71"/>
      <c r="EQ1301" s="71"/>
      <c r="ER1301" s="71"/>
      <c r="ES1301" s="71"/>
      <c r="ET1301" s="71"/>
      <c r="EU1301" s="71"/>
      <c r="EV1301" s="71"/>
      <c r="EW1301" s="71"/>
      <c r="EX1301" s="71"/>
      <c r="EY1301" s="71"/>
      <c r="EZ1301" s="71"/>
      <c r="FA1301" s="71"/>
      <c r="FB1301" s="71"/>
      <c r="FC1301" s="71"/>
      <c r="FD1301" s="71"/>
      <c r="FE1301" s="71"/>
      <c r="FF1301" s="71"/>
      <c r="FG1301" s="71"/>
      <c r="FH1301" s="71"/>
      <c r="FI1301" s="71"/>
      <c r="FJ1301" s="71"/>
      <c r="FK1301" s="71"/>
      <c r="FL1301" s="71"/>
    </row>
    <row r="1302" spans="9:168" x14ac:dyDescent="0.2">
      <c r="I1302" s="71"/>
      <c r="J1302" s="71"/>
      <c r="K1302" s="71"/>
      <c r="L1302" s="71"/>
      <c r="M1302" s="71"/>
      <c r="N1302" s="71"/>
      <c r="O1302" s="71"/>
      <c r="P1302" s="71"/>
      <c r="Q1302" s="71"/>
      <c r="R1302" s="71"/>
      <c r="S1302" s="71"/>
      <c r="T1302" s="71"/>
      <c r="U1302" s="71"/>
      <c r="V1302" s="71"/>
      <c r="W1302" s="71"/>
      <c r="X1302" s="71"/>
      <c r="Y1302" s="71"/>
      <c r="Z1302" s="71"/>
      <c r="AA1302" s="71"/>
      <c r="AB1302" s="71"/>
      <c r="AC1302" s="71"/>
      <c r="AD1302" s="71"/>
      <c r="AE1302" s="71"/>
      <c r="AF1302" s="98"/>
      <c r="AG1302" s="71"/>
      <c r="AH1302" s="71"/>
      <c r="AI1302" s="71"/>
      <c r="AJ1302" s="71"/>
      <c r="AK1302" s="71"/>
      <c r="AL1302" s="98"/>
      <c r="AM1302" s="71"/>
      <c r="AN1302" s="71"/>
      <c r="AO1302" s="71"/>
      <c r="AP1302" s="71"/>
      <c r="AQ1302" s="71"/>
      <c r="AR1302" s="71"/>
      <c r="AS1302" s="71"/>
      <c r="AT1302" s="71"/>
      <c r="AU1302" s="71"/>
      <c r="AV1302" s="71"/>
      <c r="AW1302" s="71"/>
      <c r="AX1302" s="71"/>
      <c r="AY1302" s="71"/>
      <c r="AZ1302" s="71"/>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1"/>
      <c r="DH1302" s="71"/>
      <c r="DI1302" s="71"/>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1"/>
      <c r="EI1302" s="71"/>
      <c r="EJ1302" s="71"/>
      <c r="EK1302" s="71"/>
      <c r="EL1302" s="71"/>
      <c r="EM1302" s="71"/>
      <c r="EN1302" s="71"/>
      <c r="EO1302" s="71"/>
      <c r="EP1302" s="71"/>
      <c r="EQ1302" s="71"/>
      <c r="ER1302" s="71"/>
      <c r="ES1302" s="71"/>
      <c r="ET1302" s="71"/>
      <c r="EU1302" s="71"/>
      <c r="EV1302" s="71"/>
      <c r="EW1302" s="71"/>
      <c r="EX1302" s="71"/>
      <c r="EY1302" s="71"/>
      <c r="EZ1302" s="71"/>
      <c r="FA1302" s="71"/>
      <c r="FB1302" s="71"/>
      <c r="FC1302" s="71"/>
      <c r="FD1302" s="71"/>
      <c r="FE1302" s="71"/>
      <c r="FF1302" s="71"/>
      <c r="FG1302" s="71"/>
      <c r="FH1302" s="71"/>
      <c r="FI1302" s="71"/>
      <c r="FJ1302" s="71"/>
      <c r="FK1302" s="71"/>
      <c r="FL1302" s="71"/>
    </row>
    <row r="1303" spans="9:168" x14ac:dyDescent="0.2">
      <c r="I1303" s="71"/>
      <c r="J1303" s="71"/>
      <c r="K1303" s="71"/>
      <c r="L1303" s="71"/>
      <c r="M1303" s="71"/>
      <c r="N1303" s="71"/>
      <c r="O1303" s="71"/>
      <c r="P1303" s="71"/>
      <c r="Q1303" s="71"/>
      <c r="R1303" s="71"/>
      <c r="S1303" s="71"/>
      <c r="T1303" s="71"/>
      <c r="U1303" s="71"/>
      <c r="V1303" s="71"/>
      <c r="W1303" s="71"/>
      <c r="X1303" s="71"/>
      <c r="Y1303" s="71"/>
      <c r="Z1303" s="71"/>
      <c r="AA1303" s="71"/>
      <c r="AB1303" s="71"/>
      <c r="AC1303" s="71"/>
      <c r="AD1303" s="71"/>
      <c r="AE1303" s="71"/>
      <c r="AF1303" s="98"/>
      <c r="AG1303" s="71"/>
      <c r="AH1303" s="71"/>
      <c r="AI1303" s="71"/>
      <c r="AJ1303" s="71"/>
      <c r="AK1303" s="71"/>
      <c r="AL1303" s="98"/>
      <c r="AM1303" s="71"/>
      <c r="AN1303" s="71"/>
      <c r="AO1303" s="71"/>
      <c r="AP1303" s="71"/>
      <c r="AQ1303" s="71"/>
      <c r="AR1303" s="71"/>
      <c r="AS1303" s="71"/>
      <c r="AT1303" s="71"/>
      <c r="AU1303" s="71"/>
      <c r="AV1303" s="71"/>
      <c r="AW1303" s="71"/>
      <c r="AX1303" s="71"/>
      <c r="AY1303" s="71"/>
      <c r="AZ1303" s="71"/>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1"/>
      <c r="DH1303" s="71"/>
      <c r="DI1303" s="71"/>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1"/>
      <c r="EI1303" s="71"/>
      <c r="EJ1303" s="71"/>
      <c r="EK1303" s="71"/>
      <c r="EL1303" s="71"/>
      <c r="EM1303" s="71"/>
      <c r="EN1303" s="71"/>
      <c r="EO1303" s="71"/>
      <c r="EP1303" s="71"/>
      <c r="EQ1303" s="71"/>
      <c r="ER1303" s="71"/>
      <c r="ES1303" s="71"/>
      <c r="ET1303" s="71"/>
      <c r="EU1303" s="71"/>
      <c r="EV1303" s="71"/>
      <c r="EW1303" s="71"/>
      <c r="EX1303" s="71"/>
      <c r="EY1303" s="71"/>
      <c r="EZ1303" s="71"/>
      <c r="FA1303" s="71"/>
      <c r="FB1303" s="71"/>
      <c r="FC1303" s="71"/>
      <c r="FD1303" s="71"/>
      <c r="FE1303" s="71"/>
      <c r="FF1303" s="71"/>
      <c r="FG1303" s="71"/>
      <c r="FH1303" s="71"/>
      <c r="FI1303" s="71"/>
      <c r="FJ1303" s="71"/>
      <c r="FK1303" s="71"/>
      <c r="FL1303" s="71"/>
    </row>
    <row r="1304" spans="9:168" x14ac:dyDescent="0.2">
      <c r="I1304" s="71"/>
      <c r="J1304" s="71"/>
      <c r="K1304" s="71"/>
      <c r="L1304" s="71"/>
      <c r="M1304" s="71"/>
      <c r="N1304" s="71"/>
      <c r="O1304" s="71"/>
      <c r="P1304" s="71"/>
      <c r="Q1304" s="71"/>
      <c r="R1304" s="71"/>
      <c r="S1304" s="71"/>
      <c r="T1304" s="71"/>
      <c r="U1304" s="71"/>
      <c r="V1304" s="71"/>
      <c r="W1304" s="71"/>
      <c r="X1304" s="71"/>
      <c r="Y1304" s="71"/>
      <c r="Z1304" s="71"/>
      <c r="AA1304" s="71"/>
      <c r="AB1304" s="71"/>
      <c r="AC1304" s="71"/>
      <c r="AD1304" s="71"/>
      <c r="AE1304" s="71"/>
      <c r="AF1304" s="98"/>
      <c r="AG1304" s="71"/>
      <c r="AH1304" s="71"/>
      <c r="AI1304" s="71"/>
      <c r="AJ1304" s="71"/>
      <c r="AK1304" s="71"/>
      <c r="AL1304" s="98"/>
      <c r="AM1304" s="71"/>
      <c r="AN1304" s="71"/>
      <c r="AO1304" s="71"/>
      <c r="AP1304" s="71"/>
      <c r="AQ1304" s="71"/>
      <c r="AR1304" s="71"/>
      <c r="AS1304" s="71"/>
      <c r="AT1304" s="71"/>
      <c r="AU1304" s="71"/>
      <c r="AV1304" s="71"/>
      <c r="AW1304" s="71"/>
      <c r="AX1304" s="71"/>
      <c r="AY1304" s="71"/>
      <c r="AZ1304" s="71"/>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1"/>
      <c r="DH1304" s="71"/>
      <c r="DI1304" s="71"/>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1"/>
      <c r="EI1304" s="71"/>
      <c r="EJ1304" s="71"/>
      <c r="EK1304" s="71"/>
      <c r="EL1304" s="71"/>
      <c r="EM1304" s="71"/>
      <c r="EN1304" s="71"/>
      <c r="EO1304" s="71"/>
      <c r="EP1304" s="71"/>
      <c r="EQ1304" s="71"/>
      <c r="ER1304" s="71"/>
      <c r="ES1304" s="71"/>
      <c r="ET1304" s="71"/>
      <c r="EU1304" s="71"/>
      <c r="EV1304" s="71"/>
      <c r="EW1304" s="71"/>
      <c r="EX1304" s="71"/>
      <c r="EY1304" s="71"/>
      <c r="EZ1304" s="71"/>
      <c r="FA1304" s="71"/>
      <c r="FB1304" s="71"/>
      <c r="FC1304" s="71"/>
      <c r="FD1304" s="71"/>
      <c r="FE1304" s="71"/>
      <c r="FF1304" s="71"/>
      <c r="FG1304" s="71"/>
      <c r="FH1304" s="71"/>
      <c r="FI1304" s="71"/>
      <c r="FJ1304" s="71"/>
      <c r="FK1304" s="71"/>
      <c r="FL1304" s="71"/>
    </row>
    <row r="1305" spans="9:168" x14ac:dyDescent="0.2">
      <c r="I1305" s="71"/>
      <c r="J1305" s="71"/>
      <c r="K1305" s="71"/>
      <c r="L1305" s="71"/>
      <c r="M1305" s="71"/>
      <c r="N1305" s="71"/>
      <c r="O1305" s="71"/>
      <c r="P1305" s="71"/>
      <c r="Q1305" s="71"/>
      <c r="R1305" s="71"/>
      <c r="S1305" s="71"/>
      <c r="T1305" s="71"/>
      <c r="U1305" s="71"/>
      <c r="V1305" s="71"/>
      <c r="W1305" s="71"/>
      <c r="X1305" s="71"/>
      <c r="Y1305" s="71"/>
      <c r="Z1305" s="71"/>
      <c r="AA1305" s="71"/>
      <c r="AB1305" s="71"/>
      <c r="AC1305" s="71"/>
      <c r="AD1305" s="71"/>
      <c r="AE1305" s="71"/>
      <c r="AF1305" s="98"/>
      <c r="AG1305" s="71"/>
      <c r="AH1305" s="71"/>
      <c r="AI1305" s="71"/>
      <c r="AJ1305" s="71"/>
      <c r="AK1305" s="71"/>
      <c r="AL1305" s="98"/>
      <c r="AM1305" s="71"/>
      <c r="AN1305" s="71"/>
      <c r="AO1305" s="71"/>
      <c r="AP1305" s="71"/>
      <c r="AQ1305" s="71"/>
      <c r="AR1305" s="71"/>
      <c r="AS1305" s="71"/>
      <c r="AT1305" s="71"/>
      <c r="AU1305" s="71"/>
      <c r="AV1305" s="71"/>
      <c r="AW1305" s="71"/>
      <c r="AX1305" s="71"/>
      <c r="AY1305" s="71"/>
      <c r="AZ1305" s="71"/>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1"/>
      <c r="DH1305" s="71"/>
      <c r="DI1305" s="71"/>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1"/>
      <c r="EI1305" s="71"/>
      <c r="EJ1305" s="71"/>
      <c r="EK1305" s="71"/>
      <c r="EL1305" s="71"/>
      <c r="EM1305" s="71"/>
      <c r="EN1305" s="71"/>
      <c r="EO1305" s="71"/>
      <c r="EP1305" s="71"/>
      <c r="EQ1305" s="71"/>
      <c r="ER1305" s="71"/>
      <c r="ES1305" s="71"/>
      <c r="ET1305" s="71"/>
      <c r="EU1305" s="71"/>
      <c r="EV1305" s="71"/>
      <c r="EW1305" s="71"/>
      <c r="EX1305" s="71"/>
      <c r="EY1305" s="71"/>
      <c r="EZ1305" s="71"/>
      <c r="FA1305" s="71"/>
      <c r="FB1305" s="71"/>
      <c r="FC1305" s="71"/>
      <c r="FD1305" s="71"/>
      <c r="FE1305" s="71"/>
      <c r="FF1305" s="71"/>
      <c r="FG1305" s="71"/>
      <c r="FH1305" s="71"/>
      <c r="FI1305" s="71"/>
      <c r="FJ1305" s="71"/>
      <c r="FK1305" s="71"/>
      <c r="FL1305" s="71"/>
    </row>
    <row r="1306" spans="9:168" x14ac:dyDescent="0.2">
      <c r="I1306" s="71"/>
      <c r="J1306" s="71"/>
      <c r="K1306" s="71"/>
      <c r="L1306" s="71"/>
      <c r="M1306" s="71"/>
      <c r="N1306" s="71"/>
      <c r="O1306" s="71"/>
      <c r="P1306" s="71"/>
      <c r="Q1306" s="71"/>
      <c r="R1306" s="71"/>
      <c r="S1306" s="71"/>
      <c r="T1306" s="71"/>
      <c r="U1306" s="71"/>
      <c r="V1306" s="71"/>
      <c r="W1306" s="71"/>
      <c r="X1306" s="71"/>
      <c r="Y1306" s="71"/>
      <c r="Z1306" s="71"/>
      <c r="AA1306" s="71"/>
      <c r="AB1306" s="71"/>
      <c r="AC1306" s="71"/>
      <c r="AD1306" s="71"/>
      <c r="AE1306" s="71"/>
      <c r="AF1306" s="98"/>
      <c r="AG1306" s="71"/>
      <c r="AH1306" s="71"/>
      <c r="AI1306" s="71"/>
      <c r="AJ1306" s="71"/>
      <c r="AK1306" s="71"/>
      <c r="AL1306" s="98"/>
      <c r="AM1306" s="71"/>
      <c r="AN1306" s="71"/>
      <c r="AO1306" s="71"/>
      <c r="AP1306" s="71"/>
      <c r="AQ1306" s="71"/>
      <c r="AR1306" s="71"/>
      <c r="AS1306" s="71"/>
      <c r="AT1306" s="71"/>
      <c r="AU1306" s="71"/>
      <c r="AV1306" s="71"/>
      <c r="AW1306" s="71"/>
      <c r="AX1306" s="71"/>
      <c r="AY1306" s="71"/>
      <c r="AZ1306" s="71"/>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1"/>
      <c r="DH1306" s="71"/>
      <c r="DI1306" s="71"/>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1"/>
      <c r="EI1306" s="71"/>
      <c r="EJ1306" s="71"/>
      <c r="EK1306" s="71"/>
      <c r="EL1306" s="71"/>
      <c r="EM1306" s="71"/>
      <c r="EN1306" s="71"/>
      <c r="EO1306" s="71"/>
      <c r="EP1306" s="71"/>
      <c r="EQ1306" s="71"/>
      <c r="ER1306" s="71"/>
      <c r="ES1306" s="71"/>
      <c r="ET1306" s="71"/>
      <c r="EU1306" s="71"/>
      <c r="EV1306" s="71"/>
      <c r="EW1306" s="71"/>
      <c r="EX1306" s="71"/>
      <c r="EY1306" s="71"/>
      <c r="EZ1306" s="71"/>
      <c r="FA1306" s="71"/>
      <c r="FB1306" s="71"/>
      <c r="FC1306" s="71"/>
      <c r="FD1306" s="71"/>
      <c r="FE1306" s="71"/>
      <c r="FF1306" s="71"/>
      <c r="FG1306" s="71"/>
      <c r="FH1306" s="71"/>
      <c r="FI1306" s="71"/>
      <c r="FJ1306" s="71"/>
      <c r="FK1306" s="71"/>
      <c r="FL1306" s="71"/>
    </row>
    <row r="1307" spans="9:168" x14ac:dyDescent="0.2">
      <c r="I1307" s="71"/>
      <c r="J1307" s="71"/>
      <c r="K1307" s="71"/>
      <c r="L1307" s="71"/>
      <c r="M1307" s="71"/>
      <c r="N1307" s="71"/>
      <c r="O1307" s="71"/>
      <c r="P1307" s="71"/>
      <c r="Q1307" s="71"/>
      <c r="R1307" s="71"/>
      <c r="S1307" s="71"/>
      <c r="T1307" s="71"/>
      <c r="U1307" s="71"/>
      <c r="V1307" s="71"/>
      <c r="W1307" s="71"/>
      <c r="X1307" s="71"/>
      <c r="Y1307" s="71"/>
      <c r="Z1307" s="71"/>
      <c r="AA1307" s="71"/>
      <c r="AB1307" s="71"/>
      <c r="AC1307" s="71"/>
      <c r="AD1307" s="71"/>
      <c r="AE1307" s="71"/>
      <c r="AF1307" s="98"/>
      <c r="AG1307" s="71"/>
      <c r="AH1307" s="71"/>
      <c r="AI1307" s="71"/>
      <c r="AJ1307" s="71"/>
      <c r="AK1307" s="71"/>
      <c r="AL1307" s="98"/>
      <c r="AM1307" s="71"/>
      <c r="AN1307" s="71"/>
      <c r="AO1307" s="71"/>
      <c r="AP1307" s="71"/>
      <c r="AQ1307" s="71"/>
      <c r="AR1307" s="71"/>
      <c r="AS1307" s="71"/>
      <c r="AT1307" s="71"/>
      <c r="AU1307" s="71"/>
      <c r="AV1307" s="71"/>
      <c r="AW1307" s="71"/>
      <c r="AX1307" s="71"/>
      <c r="AY1307" s="71"/>
      <c r="AZ1307" s="71"/>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1"/>
      <c r="DH1307" s="71"/>
      <c r="DI1307" s="71"/>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1"/>
      <c r="EI1307" s="71"/>
      <c r="EJ1307" s="71"/>
      <c r="EK1307" s="71"/>
      <c r="EL1307" s="71"/>
      <c r="EM1307" s="71"/>
      <c r="EN1307" s="71"/>
      <c r="EO1307" s="71"/>
      <c r="EP1307" s="71"/>
      <c r="EQ1307" s="71"/>
      <c r="ER1307" s="71"/>
      <c r="ES1307" s="71"/>
      <c r="ET1307" s="71"/>
      <c r="EU1307" s="71"/>
      <c r="EV1307" s="71"/>
      <c r="EW1307" s="71"/>
      <c r="EX1307" s="71"/>
      <c r="EY1307" s="71"/>
      <c r="EZ1307" s="71"/>
      <c r="FA1307" s="71"/>
      <c r="FB1307" s="71"/>
      <c r="FC1307" s="71"/>
      <c r="FD1307" s="71"/>
      <c r="FE1307" s="71"/>
      <c r="FF1307" s="71"/>
      <c r="FG1307" s="71"/>
      <c r="FH1307" s="71"/>
      <c r="FI1307" s="71"/>
      <c r="FJ1307" s="71"/>
      <c r="FK1307" s="71"/>
      <c r="FL1307" s="71"/>
    </row>
    <row r="1308" spans="9:168" x14ac:dyDescent="0.2">
      <c r="I1308" s="71"/>
      <c r="J1308" s="71"/>
      <c r="K1308" s="71"/>
      <c r="L1308" s="71"/>
      <c r="M1308" s="71"/>
      <c r="N1308" s="71"/>
      <c r="O1308" s="71"/>
      <c r="P1308" s="71"/>
      <c r="Q1308" s="71"/>
      <c r="R1308" s="71"/>
      <c r="S1308" s="71"/>
      <c r="T1308" s="71"/>
      <c r="U1308" s="71"/>
      <c r="V1308" s="71"/>
      <c r="W1308" s="71"/>
      <c r="X1308" s="71"/>
      <c r="Y1308" s="71"/>
      <c r="Z1308" s="71"/>
      <c r="AA1308" s="71"/>
      <c r="AB1308" s="71"/>
      <c r="AC1308" s="71"/>
      <c r="AD1308" s="71"/>
      <c r="AE1308" s="71"/>
      <c r="AF1308" s="98"/>
      <c r="AG1308" s="71"/>
      <c r="AH1308" s="71"/>
      <c r="AI1308" s="71"/>
      <c r="AJ1308" s="71"/>
      <c r="AK1308" s="71"/>
      <c r="AL1308" s="98"/>
      <c r="AM1308" s="71"/>
      <c r="AN1308" s="71"/>
      <c r="AO1308" s="71"/>
      <c r="AP1308" s="71"/>
      <c r="AQ1308" s="71"/>
      <c r="AR1308" s="71"/>
      <c r="AS1308" s="71"/>
      <c r="AT1308" s="71"/>
      <c r="AU1308" s="71"/>
      <c r="AV1308" s="71"/>
      <c r="AW1308" s="71"/>
      <c r="AX1308" s="71"/>
      <c r="AY1308" s="71"/>
      <c r="AZ1308" s="71"/>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1"/>
      <c r="DH1308" s="71"/>
      <c r="DI1308" s="71"/>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1"/>
      <c r="EI1308" s="71"/>
      <c r="EJ1308" s="71"/>
      <c r="EK1308" s="71"/>
      <c r="EL1308" s="71"/>
      <c r="EM1308" s="71"/>
      <c r="EN1308" s="71"/>
      <c r="EO1308" s="71"/>
      <c r="EP1308" s="71"/>
      <c r="EQ1308" s="71"/>
      <c r="ER1308" s="71"/>
      <c r="ES1308" s="71"/>
      <c r="ET1308" s="71"/>
      <c r="EU1308" s="71"/>
      <c r="EV1308" s="71"/>
      <c r="EW1308" s="71"/>
      <c r="EX1308" s="71"/>
      <c r="EY1308" s="71"/>
      <c r="EZ1308" s="71"/>
      <c r="FA1308" s="71"/>
      <c r="FB1308" s="71"/>
      <c r="FC1308" s="71"/>
      <c r="FD1308" s="71"/>
      <c r="FE1308" s="71"/>
      <c r="FF1308" s="71"/>
      <c r="FG1308" s="71"/>
      <c r="FH1308" s="71"/>
      <c r="FI1308" s="71"/>
      <c r="FJ1308" s="71"/>
      <c r="FK1308" s="71"/>
      <c r="FL1308" s="71"/>
    </row>
    <row r="1309" spans="9:168" x14ac:dyDescent="0.2">
      <c r="I1309" s="71"/>
      <c r="J1309" s="71"/>
      <c r="K1309" s="71"/>
      <c r="L1309" s="71"/>
      <c r="M1309" s="71"/>
      <c r="N1309" s="71"/>
      <c r="O1309" s="71"/>
      <c r="P1309" s="71"/>
      <c r="Q1309" s="71"/>
      <c r="R1309" s="71"/>
      <c r="S1309" s="71"/>
      <c r="T1309" s="71"/>
      <c r="U1309" s="71"/>
      <c r="V1309" s="71"/>
      <c r="W1309" s="71"/>
      <c r="X1309" s="71"/>
      <c r="Y1309" s="71"/>
      <c r="Z1309" s="71"/>
      <c r="AA1309" s="71"/>
      <c r="AB1309" s="71"/>
      <c r="AC1309" s="71"/>
      <c r="AD1309" s="71"/>
      <c r="AE1309" s="71"/>
      <c r="AF1309" s="98"/>
      <c r="AG1309" s="71"/>
      <c r="AH1309" s="71"/>
      <c r="AI1309" s="71"/>
      <c r="AJ1309" s="71"/>
      <c r="AK1309" s="71"/>
      <c r="AL1309" s="98"/>
      <c r="AM1309" s="71"/>
      <c r="AN1309" s="71"/>
      <c r="AO1309" s="71"/>
      <c r="AP1309" s="71"/>
      <c r="AQ1309" s="71"/>
      <c r="AR1309" s="71"/>
      <c r="AS1309" s="71"/>
      <c r="AT1309" s="71"/>
      <c r="AU1309" s="71"/>
      <c r="AV1309" s="71"/>
      <c r="AW1309" s="71"/>
      <c r="AX1309" s="71"/>
      <c r="AY1309" s="71"/>
      <c r="AZ1309" s="71"/>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1"/>
      <c r="DH1309" s="71"/>
      <c r="DI1309" s="71"/>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1"/>
      <c r="EI1309" s="71"/>
      <c r="EJ1309" s="71"/>
      <c r="EK1309" s="71"/>
      <c r="EL1309" s="71"/>
      <c r="EM1309" s="71"/>
      <c r="EN1309" s="71"/>
      <c r="EO1309" s="71"/>
      <c r="EP1309" s="71"/>
      <c r="EQ1309" s="71"/>
      <c r="ER1309" s="71"/>
      <c r="ES1309" s="71"/>
      <c r="ET1309" s="71"/>
      <c r="EU1309" s="71"/>
      <c r="EV1309" s="71"/>
      <c r="EW1309" s="71"/>
      <c r="EX1309" s="71"/>
      <c r="EY1309" s="71"/>
      <c r="EZ1309" s="71"/>
      <c r="FA1309" s="71"/>
      <c r="FB1309" s="71"/>
      <c r="FC1309" s="71"/>
      <c r="FD1309" s="71"/>
      <c r="FE1309" s="71"/>
      <c r="FF1309" s="71"/>
      <c r="FG1309" s="71"/>
      <c r="FH1309" s="71"/>
      <c r="FI1309" s="71"/>
      <c r="FJ1309" s="71"/>
      <c r="FK1309" s="71"/>
      <c r="FL1309" s="71"/>
    </row>
    <row r="1310" spans="9:168" x14ac:dyDescent="0.2">
      <c r="I1310" s="71"/>
      <c r="J1310" s="71"/>
      <c r="K1310" s="71"/>
      <c r="L1310" s="71"/>
      <c r="M1310" s="71"/>
      <c r="N1310" s="71"/>
      <c r="O1310" s="71"/>
      <c r="P1310" s="71"/>
      <c r="Q1310" s="71"/>
      <c r="R1310" s="71"/>
      <c r="S1310" s="71"/>
      <c r="T1310" s="71"/>
      <c r="U1310" s="71"/>
      <c r="V1310" s="71"/>
      <c r="W1310" s="71"/>
      <c r="X1310" s="71"/>
      <c r="Y1310" s="71"/>
      <c r="Z1310" s="71"/>
      <c r="AA1310" s="71"/>
      <c r="AB1310" s="71"/>
      <c r="AC1310" s="71"/>
      <c r="AD1310" s="71"/>
      <c r="AE1310" s="71"/>
      <c r="AF1310" s="98"/>
      <c r="AG1310" s="71"/>
      <c r="AH1310" s="71"/>
      <c r="AI1310" s="71"/>
      <c r="AJ1310" s="71"/>
      <c r="AK1310" s="71"/>
      <c r="AL1310" s="98"/>
      <c r="AM1310" s="71"/>
      <c r="AN1310" s="71"/>
      <c r="AO1310" s="71"/>
      <c r="AP1310" s="71"/>
      <c r="AQ1310" s="71"/>
      <c r="AR1310" s="71"/>
      <c r="AS1310" s="71"/>
      <c r="AT1310" s="71"/>
      <c r="AU1310" s="71"/>
      <c r="AV1310" s="71"/>
      <c r="AW1310" s="71"/>
      <c r="AX1310" s="71"/>
      <c r="AY1310" s="71"/>
      <c r="AZ1310" s="71"/>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1"/>
      <c r="DH1310" s="71"/>
      <c r="DI1310" s="71"/>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1"/>
      <c r="EI1310" s="71"/>
      <c r="EJ1310" s="71"/>
      <c r="EK1310" s="71"/>
      <c r="EL1310" s="71"/>
      <c r="EM1310" s="71"/>
      <c r="EN1310" s="71"/>
      <c r="EO1310" s="71"/>
      <c r="EP1310" s="71"/>
      <c r="EQ1310" s="71"/>
      <c r="ER1310" s="71"/>
      <c r="ES1310" s="71"/>
      <c r="ET1310" s="71"/>
      <c r="EU1310" s="71"/>
      <c r="EV1310" s="71"/>
      <c r="EW1310" s="71"/>
      <c r="EX1310" s="71"/>
      <c r="EY1310" s="71"/>
      <c r="EZ1310" s="71"/>
      <c r="FA1310" s="71"/>
      <c r="FB1310" s="71"/>
      <c r="FC1310" s="71"/>
      <c r="FD1310" s="71"/>
      <c r="FE1310" s="71"/>
      <c r="FF1310" s="71"/>
      <c r="FG1310" s="71"/>
      <c r="FH1310" s="71"/>
      <c r="FI1310" s="71"/>
      <c r="FJ1310" s="71"/>
      <c r="FK1310" s="71"/>
      <c r="FL1310" s="71"/>
    </row>
    <row r="1311" spans="9:168" x14ac:dyDescent="0.2">
      <c r="I1311" s="71"/>
      <c r="J1311" s="71"/>
      <c r="K1311" s="71"/>
      <c r="L1311" s="71"/>
      <c r="M1311" s="71"/>
      <c r="N1311" s="71"/>
      <c r="O1311" s="71"/>
      <c r="P1311" s="71"/>
      <c r="Q1311" s="71"/>
      <c r="R1311" s="71"/>
      <c r="S1311" s="71"/>
      <c r="T1311" s="71"/>
      <c r="U1311" s="71"/>
      <c r="V1311" s="71"/>
      <c r="W1311" s="71"/>
      <c r="X1311" s="71"/>
      <c r="Y1311" s="71"/>
      <c r="Z1311" s="71"/>
      <c r="AA1311" s="71"/>
      <c r="AB1311" s="71"/>
      <c r="AC1311" s="71"/>
      <c r="AD1311" s="71"/>
      <c r="AE1311" s="71"/>
      <c r="AF1311" s="98"/>
      <c r="AG1311" s="71"/>
      <c r="AH1311" s="71"/>
      <c r="AI1311" s="71"/>
      <c r="AJ1311" s="71"/>
      <c r="AK1311" s="71"/>
      <c r="AL1311" s="98"/>
      <c r="AM1311" s="71"/>
      <c r="AN1311" s="71"/>
      <c r="AO1311" s="71"/>
      <c r="AP1311" s="71"/>
      <c r="AQ1311" s="71"/>
      <c r="AR1311" s="71"/>
      <c r="AS1311" s="71"/>
      <c r="AT1311" s="71"/>
      <c r="AU1311" s="71"/>
      <c r="AV1311" s="71"/>
      <c r="AW1311" s="71"/>
      <c r="AX1311" s="71"/>
      <c r="AY1311" s="71"/>
      <c r="AZ1311" s="71"/>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1"/>
      <c r="DH1311" s="71"/>
      <c r="DI1311" s="71"/>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1"/>
      <c r="EI1311" s="71"/>
      <c r="EJ1311" s="71"/>
      <c r="EK1311" s="71"/>
      <c r="EL1311" s="71"/>
      <c r="EM1311" s="71"/>
      <c r="EN1311" s="71"/>
      <c r="EO1311" s="71"/>
      <c r="EP1311" s="71"/>
      <c r="EQ1311" s="71"/>
      <c r="ER1311" s="71"/>
      <c r="ES1311" s="71"/>
      <c r="ET1311" s="71"/>
      <c r="EU1311" s="71"/>
      <c r="EV1311" s="71"/>
      <c r="EW1311" s="71"/>
      <c r="EX1311" s="71"/>
      <c r="EY1311" s="71"/>
      <c r="EZ1311" s="71"/>
      <c r="FA1311" s="71"/>
      <c r="FB1311" s="71"/>
      <c r="FC1311" s="71"/>
      <c r="FD1311" s="71"/>
      <c r="FE1311" s="71"/>
      <c r="FF1311" s="71"/>
      <c r="FG1311" s="71"/>
      <c r="FH1311" s="71"/>
      <c r="FI1311" s="71"/>
      <c r="FJ1311" s="71"/>
      <c r="FK1311" s="71"/>
      <c r="FL1311" s="71"/>
    </row>
    <row r="1312" spans="9:168" x14ac:dyDescent="0.2">
      <c r="I1312" s="71"/>
      <c r="J1312" s="71"/>
      <c r="K1312" s="71"/>
      <c r="L1312" s="71"/>
      <c r="M1312" s="71"/>
      <c r="N1312" s="71"/>
      <c r="O1312" s="71"/>
      <c r="P1312" s="71"/>
      <c r="Q1312" s="71"/>
      <c r="R1312" s="71"/>
      <c r="S1312" s="71"/>
      <c r="T1312" s="71"/>
      <c r="U1312" s="71"/>
      <c r="V1312" s="71"/>
      <c r="W1312" s="71"/>
      <c r="X1312" s="71"/>
      <c r="Y1312" s="71"/>
      <c r="Z1312" s="71"/>
      <c r="AA1312" s="71"/>
      <c r="AB1312" s="71"/>
      <c r="AC1312" s="71"/>
      <c r="AD1312" s="71"/>
      <c r="AE1312" s="71"/>
      <c r="AF1312" s="98"/>
      <c r="AG1312" s="71"/>
      <c r="AH1312" s="71"/>
      <c r="AI1312" s="71"/>
      <c r="AJ1312" s="71"/>
      <c r="AK1312" s="71"/>
      <c r="AL1312" s="98"/>
      <c r="AM1312" s="71"/>
      <c r="AN1312" s="71"/>
      <c r="AO1312" s="71"/>
      <c r="AP1312" s="71"/>
      <c r="AQ1312" s="71"/>
      <c r="AR1312" s="71"/>
      <c r="AS1312" s="71"/>
      <c r="AT1312" s="71"/>
      <c r="AU1312" s="71"/>
      <c r="AV1312" s="71"/>
      <c r="AW1312" s="71"/>
      <c r="AX1312" s="71"/>
      <c r="AY1312" s="71"/>
      <c r="AZ1312" s="71"/>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1"/>
      <c r="DH1312" s="71"/>
      <c r="DI1312" s="71"/>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1"/>
      <c r="EI1312" s="71"/>
      <c r="EJ1312" s="71"/>
      <c r="EK1312" s="71"/>
      <c r="EL1312" s="71"/>
      <c r="EM1312" s="71"/>
      <c r="EN1312" s="71"/>
      <c r="EO1312" s="71"/>
      <c r="EP1312" s="71"/>
      <c r="EQ1312" s="71"/>
      <c r="ER1312" s="71"/>
      <c r="ES1312" s="71"/>
      <c r="ET1312" s="71"/>
      <c r="EU1312" s="71"/>
      <c r="EV1312" s="71"/>
      <c r="EW1312" s="71"/>
      <c r="EX1312" s="71"/>
      <c r="EY1312" s="71"/>
      <c r="EZ1312" s="71"/>
      <c r="FA1312" s="71"/>
      <c r="FB1312" s="71"/>
      <c r="FC1312" s="71"/>
      <c r="FD1312" s="71"/>
      <c r="FE1312" s="71"/>
      <c r="FF1312" s="71"/>
      <c r="FG1312" s="71"/>
      <c r="FH1312" s="71"/>
      <c r="FI1312" s="71"/>
      <c r="FJ1312" s="71"/>
      <c r="FK1312" s="71"/>
      <c r="FL1312" s="71"/>
    </row>
    <row r="1313" spans="9:168" x14ac:dyDescent="0.2">
      <c r="I1313" s="71"/>
      <c r="J1313" s="71"/>
      <c r="K1313" s="71"/>
      <c r="L1313" s="71"/>
      <c r="M1313" s="71"/>
      <c r="N1313" s="71"/>
      <c r="O1313" s="71"/>
      <c r="P1313" s="71"/>
      <c r="Q1313" s="71"/>
      <c r="R1313" s="71"/>
      <c r="S1313" s="71"/>
      <c r="T1313" s="71"/>
      <c r="U1313" s="71"/>
      <c r="V1313" s="71"/>
      <c r="W1313" s="71"/>
      <c r="X1313" s="71"/>
      <c r="Y1313" s="71"/>
      <c r="Z1313" s="71"/>
      <c r="AA1313" s="71"/>
      <c r="AB1313" s="71"/>
      <c r="AC1313" s="71"/>
      <c r="AD1313" s="71"/>
      <c r="AE1313" s="71"/>
      <c r="AF1313" s="98"/>
      <c r="AG1313" s="71"/>
      <c r="AH1313" s="71"/>
      <c r="AI1313" s="71"/>
      <c r="AJ1313" s="71"/>
      <c r="AK1313" s="71"/>
      <c r="AL1313" s="98"/>
      <c r="AM1313" s="71"/>
      <c r="AN1313" s="71"/>
      <c r="AO1313" s="71"/>
      <c r="AP1313" s="71"/>
      <c r="AQ1313" s="71"/>
      <c r="AR1313" s="71"/>
      <c r="AS1313" s="71"/>
      <c r="AT1313" s="71"/>
      <c r="AU1313" s="71"/>
      <c r="AV1313" s="71"/>
      <c r="AW1313" s="71"/>
      <c r="AX1313" s="71"/>
      <c r="AY1313" s="71"/>
      <c r="AZ1313" s="71"/>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1"/>
      <c r="DH1313" s="71"/>
      <c r="DI1313" s="71"/>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1"/>
      <c r="EI1313" s="71"/>
      <c r="EJ1313" s="71"/>
      <c r="EK1313" s="71"/>
      <c r="EL1313" s="71"/>
      <c r="EM1313" s="71"/>
      <c r="EN1313" s="71"/>
      <c r="EO1313" s="71"/>
      <c r="EP1313" s="71"/>
      <c r="EQ1313" s="71"/>
      <c r="ER1313" s="71"/>
      <c r="ES1313" s="71"/>
      <c r="ET1313" s="71"/>
      <c r="EU1313" s="71"/>
      <c r="EV1313" s="71"/>
      <c r="EW1313" s="71"/>
      <c r="EX1313" s="71"/>
      <c r="EY1313" s="71"/>
      <c r="EZ1313" s="71"/>
      <c r="FA1313" s="71"/>
      <c r="FB1313" s="71"/>
      <c r="FC1313" s="71"/>
      <c r="FD1313" s="71"/>
      <c r="FE1313" s="71"/>
      <c r="FF1313" s="71"/>
      <c r="FG1313" s="71"/>
      <c r="FH1313" s="71"/>
      <c r="FI1313" s="71"/>
      <c r="FJ1313" s="71"/>
      <c r="FK1313" s="71"/>
      <c r="FL1313" s="71"/>
    </row>
    <row r="1314" spans="9:168" x14ac:dyDescent="0.2">
      <c r="I1314" s="71"/>
      <c r="J1314" s="71"/>
      <c r="K1314" s="71"/>
      <c r="L1314" s="71"/>
      <c r="M1314" s="71"/>
      <c r="N1314" s="71"/>
      <c r="O1314" s="71"/>
      <c r="P1314" s="71"/>
      <c r="Q1314" s="71"/>
      <c r="R1314" s="71"/>
      <c r="S1314" s="71"/>
      <c r="T1314" s="71"/>
      <c r="U1314" s="71"/>
      <c r="V1314" s="71"/>
      <c r="W1314" s="71"/>
      <c r="X1314" s="71"/>
      <c r="Y1314" s="71"/>
      <c r="Z1314" s="71"/>
      <c r="AA1314" s="71"/>
      <c r="AB1314" s="71"/>
      <c r="AC1314" s="71"/>
      <c r="AD1314" s="71"/>
      <c r="AE1314" s="71"/>
      <c r="AF1314" s="98"/>
      <c r="AG1314" s="71"/>
      <c r="AH1314" s="71"/>
      <c r="AI1314" s="71"/>
      <c r="AJ1314" s="71"/>
      <c r="AK1314" s="71"/>
      <c r="AL1314" s="98"/>
      <c r="AM1314" s="71"/>
      <c r="AN1314" s="71"/>
      <c r="AO1314" s="71"/>
      <c r="AP1314" s="71"/>
      <c r="AQ1314" s="71"/>
      <c r="AR1314" s="71"/>
      <c r="AS1314" s="71"/>
      <c r="AT1314" s="71"/>
      <c r="AU1314" s="71"/>
      <c r="AV1314" s="71"/>
      <c r="AW1314" s="71"/>
      <c r="AX1314" s="71"/>
      <c r="AY1314" s="71"/>
      <c r="AZ1314" s="71"/>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1"/>
      <c r="DH1314" s="71"/>
      <c r="DI1314" s="71"/>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1"/>
      <c r="EI1314" s="71"/>
      <c r="EJ1314" s="71"/>
      <c r="EK1314" s="71"/>
      <c r="EL1314" s="71"/>
      <c r="EM1314" s="71"/>
      <c r="EN1314" s="71"/>
      <c r="EO1314" s="71"/>
      <c r="EP1314" s="71"/>
      <c r="EQ1314" s="71"/>
      <c r="ER1314" s="71"/>
      <c r="ES1314" s="71"/>
      <c r="ET1314" s="71"/>
      <c r="EU1314" s="71"/>
      <c r="EV1314" s="71"/>
      <c r="EW1314" s="71"/>
      <c r="EX1314" s="71"/>
      <c r="EY1314" s="71"/>
      <c r="EZ1314" s="71"/>
      <c r="FA1314" s="71"/>
      <c r="FB1314" s="71"/>
      <c r="FC1314" s="71"/>
      <c r="FD1314" s="71"/>
      <c r="FE1314" s="71"/>
      <c r="FF1314" s="71"/>
      <c r="FG1314" s="71"/>
      <c r="FH1314" s="71"/>
      <c r="FI1314" s="71"/>
      <c r="FJ1314" s="71"/>
      <c r="FK1314" s="71"/>
      <c r="FL1314" s="71"/>
    </row>
    <row r="1315" spans="9:168" x14ac:dyDescent="0.2">
      <c r="I1315" s="71"/>
      <c r="J1315" s="71"/>
      <c r="K1315" s="71"/>
      <c r="L1315" s="71"/>
      <c r="M1315" s="71"/>
      <c r="N1315" s="71"/>
      <c r="O1315" s="71"/>
      <c r="P1315" s="71"/>
      <c r="Q1315" s="71"/>
      <c r="R1315" s="71"/>
      <c r="S1315" s="71"/>
      <c r="T1315" s="71"/>
      <c r="U1315" s="71"/>
      <c r="V1315" s="71"/>
      <c r="W1315" s="71"/>
      <c r="X1315" s="71"/>
      <c r="Y1315" s="71"/>
      <c r="Z1315" s="71"/>
      <c r="AA1315" s="71"/>
      <c r="AB1315" s="71"/>
      <c r="AC1315" s="71"/>
      <c r="AD1315" s="71"/>
      <c r="AE1315" s="71"/>
      <c r="AF1315" s="98"/>
      <c r="AG1315" s="71"/>
      <c r="AH1315" s="71"/>
      <c r="AI1315" s="71"/>
      <c r="AJ1315" s="71"/>
      <c r="AK1315" s="71"/>
      <c r="AL1315" s="98"/>
      <c r="AM1315" s="71"/>
      <c r="AN1315" s="71"/>
      <c r="AO1315" s="71"/>
      <c r="AP1315" s="71"/>
      <c r="AQ1315" s="71"/>
      <c r="AR1315" s="71"/>
      <c r="AS1315" s="71"/>
      <c r="AT1315" s="71"/>
      <c r="AU1315" s="71"/>
      <c r="AV1315" s="71"/>
      <c r="AW1315" s="71"/>
      <c r="AX1315" s="71"/>
      <c r="AY1315" s="71"/>
      <c r="AZ1315" s="71"/>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1"/>
      <c r="DH1315" s="71"/>
      <c r="DI1315" s="71"/>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1"/>
      <c r="EI1315" s="71"/>
      <c r="EJ1315" s="71"/>
      <c r="EK1315" s="71"/>
      <c r="EL1315" s="71"/>
      <c r="EM1315" s="71"/>
      <c r="EN1315" s="71"/>
      <c r="EO1315" s="71"/>
      <c r="EP1315" s="71"/>
      <c r="EQ1315" s="71"/>
      <c r="ER1315" s="71"/>
      <c r="ES1315" s="71"/>
      <c r="ET1315" s="71"/>
      <c r="EU1315" s="71"/>
      <c r="EV1315" s="71"/>
      <c r="EW1315" s="71"/>
      <c r="EX1315" s="71"/>
      <c r="EY1315" s="71"/>
      <c r="EZ1315" s="71"/>
      <c r="FA1315" s="71"/>
      <c r="FB1315" s="71"/>
      <c r="FC1315" s="71"/>
      <c r="FD1315" s="71"/>
      <c r="FE1315" s="71"/>
      <c r="FF1315" s="71"/>
      <c r="FG1315" s="71"/>
      <c r="FH1315" s="71"/>
      <c r="FI1315" s="71"/>
      <c r="FJ1315" s="71"/>
      <c r="FK1315" s="71"/>
      <c r="FL1315" s="71"/>
    </row>
    <row r="1316" spans="9:168" x14ac:dyDescent="0.2">
      <c r="I1316" s="71"/>
      <c r="J1316" s="71"/>
      <c r="K1316" s="71"/>
      <c r="L1316" s="71"/>
      <c r="M1316" s="71"/>
      <c r="N1316" s="71"/>
      <c r="O1316" s="71"/>
      <c r="P1316" s="71"/>
      <c r="Q1316" s="71"/>
      <c r="R1316" s="71"/>
      <c r="S1316" s="71"/>
      <c r="T1316" s="71"/>
      <c r="U1316" s="71"/>
      <c r="V1316" s="71"/>
      <c r="W1316" s="71"/>
      <c r="X1316" s="71"/>
      <c r="Y1316" s="71"/>
      <c r="Z1316" s="71"/>
      <c r="AA1316" s="71"/>
      <c r="AB1316" s="71"/>
      <c r="AC1316" s="71"/>
      <c r="AD1316" s="71"/>
      <c r="AE1316" s="71"/>
      <c r="AF1316" s="98"/>
      <c r="AG1316" s="71"/>
      <c r="AH1316" s="71"/>
      <c r="AI1316" s="71"/>
      <c r="AJ1316" s="71"/>
      <c r="AK1316" s="71"/>
      <c r="AL1316" s="98"/>
      <c r="AM1316" s="71"/>
      <c r="AN1316" s="71"/>
      <c r="AO1316" s="71"/>
      <c r="AP1316" s="71"/>
      <c r="AQ1316" s="71"/>
      <c r="AR1316" s="71"/>
      <c r="AS1316" s="71"/>
      <c r="AT1316" s="71"/>
      <c r="AU1316" s="71"/>
      <c r="AV1316" s="71"/>
      <c r="AW1316" s="71"/>
      <c r="AX1316" s="71"/>
      <c r="AY1316" s="71"/>
      <c r="AZ1316" s="71"/>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1"/>
      <c r="DH1316" s="71"/>
      <c r="DI1316" s="71"/>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1"/>
      <c r="EI1316" s="71"/>
      <c r="EJ1316" s="71"/>
      <c r="EK1316" s="71"/>
      <c r="EL1316" s="71"/>
      <c r="EM1316" s="71"/>
      <c r="EN1316" s="71"/>
      <c r="EO1316" s="71"/>
      <c r="EP1316" s="71"/>
      <c r="EQ1316" s="71"/>
      <c r="ER1316" s="71"/>
      <c r="ES1316" s="71"/>
      <c r="ET1316" s="71"/>
      <c r="EU1316" s="71"/>
      <c r="EV1316" s="71"/>
      <c r="EW1316" s="71"/>
      <c r="EX1316" s="71"/>
      <c r="EY1316" s="71"/>
      <c r="EZ1316" s="71"/>
      <c r="FA1316" s="71"/>
      <c r="FB1316" s="71"/>
      <c r="FC1316" s="71"/>
      <c r="FD1316" s="71"/>
      <c r="FE1316" s="71"/>
      <c r="FF1316" s="71"/>
      <c r="FG1316" s="71"/>
      <c r="FH1316" s="71"/>
      <c r="FI1316" s="71"/>
      <c r="FJ1316" s="71"/>
      <c r="FK1316" s="71"/>
      <c r="FL1316" s="71"/>
    </row>
    <row r="1317" spans="9:168" x14ac:dyDescent="0.2">
      <c r="I1317" s="71"/>
      <c r="J1317" s="71"/>
      <c r="K1317" s="71"/>
      <c r="L1317" s="71"/>
      <c r="M1317" s="71"/>
      <c r="N1317" s="71"/>
      <c r="O1317" s="71"/>
      <c r="P1317" s="71"/>
      <c r="Q1317" s="71"/>
      <c r="R1317" s="71"/>
      <c r="S1317" s="71"/>
      <c r="T1317" s="71"/>
      <c r="U1317" s="71"/>
      <c r="V1317" s="71"/>
      <c r="W1317" s="71"/>
      <c r="X1317" s="71"/>
      <c r="Y1317" s="71"/>
      <c r="Z1317" s="71"/>
      <c r="AA1317" s="71"/>
      <c r="AB1317" s="71"/>
      <c r="AC1317" s="71"/>
      <c r="AD1317" s="71"/>
      <c r="AE1317" s="71"/>
      <c r="AF1317" s="98"/>
      <c r="AG1317" s="71"/>
      <c r="AH1317" s="71"/>
      <c r="AI1317" s="71"/>
      <c r="AJ1317" s="71"/>
      <c r="AK1317" s="71"/>
      <c r="AL1317" s="98"/>
      <c r="AM1317" s="71"/>
      <c r="AN1317" s="71"/>
      <c r="AO1317" s="71"/>
      <c r="AP1317" s="71"/>
      <c r="AQ1317" s="71"/>
      <c r="AR1317" s="71"/>
      <c r="AS1317" s="71"/>
      <c r="AT1317" s="71"/>
      <c r="AU1317" s="71"/>
      <c r="AV1317" s="71"/>
      <c r="AW1317" s="71"/>
      <c r="AX1317" s="71"/>
      <c r="AY1317" s="71"/>
      <c r="AZ1317" s="71"/>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1"/>
      <c r="DH1317" s="71"/>
      <c r="DI1317" s="71"/>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1"/>
      <c r="EI1317" s="71"/>
      <c r="EJ1317" s="71"/>
      <c r="EK1317" s="71"/>
      <c r="EL1317" s="71"/>
      <c r="EM1317" s="71"/>
      <c r="EN1317" s="71"/>
      <c r="EO1317" s="71"/>
      <c r="EP1317" s="71"/>
      <c r="EQ1317" s="71"/>
      <c r="ER1317" s="71"/>
      <c r="ES1317" s="71"/>
      <c r="ET1317" s="71"/>
      <c r="EU1317" s="71"/>
      <c r="EV1317" s="71"/>
      <c r="EW1317" s="71"/>
      <c r="EX1317" s="71"/>
      <c r="EY1317" s="71"/>
      <c r="EZ1317" s="71"/>
      <c r="FA1317" s="71"/>
      <c r="FB1317" s="71"/>
      <c r="FC1317" s="71"/>
      <c r="FD1317" s="71"/>
      <c r="FE1317" s="71"/>
      <c r="FF1317" s="71"/>
      <c r="FG1317" s="71"/>
      <c r="FH1317" s="71"/>
      <c r="FI1317" s="71"/>
      <c r="FJ1317" s="71"/>
      <c r="FK1317" s="71"/>
      <c r="FL1317" s="71"/>
    </row>
    <row r="1318" spans="9:168" x14ac:dyDescent="0.2">
      <c r="I1318" s="71"/>
      <c r="J1318" s="71"/>
      <c r="K1318" s="71"/>
      <c r="L1318" s="71"/>
      <c r="M1318" s="71"/>
      <c r="N1318" s="71"/>
      <c r="O1318" s="71"/>
      <c r="P1318" s="71"/>
      <c r="Q1318" s="71"/>
      <c r="R1318" s="71"/>
      <c r="S1318" s="71"/>
      <c r="T1318" s="71"/>
      <c r="U1318" s="71"/>
      <c r="V1318" s="71"/>
      <c r="W1318" s="71"/>
      <c r="X1318" s="71"/>
      <c r="Y1318" s="71"/>
      <c r="Z1318" s="71"/>
      <c r="AA1318" s="71"/>
      <c r="AB1318" s="71"/>
      <c r="AC1318" s="71"/>
      <c r="AD1318" s="71"/>
      <c r="AE1318" s="71"/>
      <c r="AF1318" s="98"/>
      <c r="AG1318" s="71"/>
      <c r="AH1318" s="71"/>
      <c r="AI1318" s="71"/>
      <c r="AJ1318" s="71"/>
      <c r="AK1318" s="71"/>
      <c r="AL1318" s="98"/>
      <c r="AM1318" s="71"/>
      <c r="AN1318" s="71"/>
      <c r="AO1318" s="71"/>
      <c r="AP1318" s="71"/>
      <c r="AQ1318" s="71"/>
      <c r="AR1318" s="71"/>
      <c r="AS1318" s="71"/>
      <c r="AT1318" s="71"/>
      <c r="AU1318" s="71"/>
      <c r="AV1318" s="71"/>
      <c r="AW1318" s="71"/>
      <c r="AX1318" s="71"/>
      <c r="AY1318" s="71"/>
      <c r="AZ1318" s="71"/>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1"/>
      <c r="DH1318" s="71"/>
      <c r="DI1318" s="71"/>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1"/>
      <c r="EI1318" s="71"/>
      <c r="EJ1318" s="71"/>
      <c r="EK1318" s="71"/>
      <c r="EL1318" s="71"/>
      <c r="EM1318" s="71"/>
      <c r="EN1318" s="71"/>
      <c r="EO1318" s="71"/>
      <c r="EP1318" s="71"/>
      <c r="EQ1318" s="71"/>
      <c r="ER1318" s="71"/>
      <c r="ES1318" s="71"/>
      <c r="ET1318" s="71"/>
      <c r="EU1318" s="71"/>
      <c r="EV1318" s="71"/>
      <c r="EW1318" s="71"/>
      <c r="EX1318" s="71"/>
      <c r="EY1318" s="71"/>
      <c r="EZ1318" s="71"/>
      <c r="FA1318" s="71"/>
      <c r="FB1318" s="71"/>
      <c r="FC1318" s="71"/>
      <c r="FD1318" s="71"/>
      <c r="FE1318" s="71"/>
      <c r="FF1318" s="71"/>
      <c r="FG1318" s="71"/>
      <c r="FH1318" s="71"/>
      <c r="FI1318" s="71"/>
      <c r="FJ1318" s="71"/>
      <c r="FK1318" s="71"/>
      <c r="FL1318" s="71"/>
    </row>
    <row r="1319" spans="9:168" x14ac:dyDescent="0.2">
      <c r="I1319" s="71"/>
      <c r="J1319" s="71"/>
      <c r="K1319" s="71"/>
      <c r="L1319" s="71"/>
      <c r="M1319" s="71"/>
      <c r="N1319" s="71"/>
      <c r="O1319" s="71"/>
      <c r="P1319" s="71"/>
      <c r="Q1319" s="71"/>
      <c r="R1319" s="71"/>
      <c r="S1319" s="71"/>
      <c r="T1319" s="71"/>
      <c r="U1319" s="71"/>
      <c r="V1319" s="71"/>
      <c r="W1319" s="71"/>
      <c r="X1319" s="71"/>
      <c r="Y1319" s="71"/>
      <c r="Z1319" s="71"/>
      <c r="AA1319" s="71"/>
      <c r="AB1319" s="71"/>
      <c r="AC1319" s="71"/>
      <c r="AD1319" s="71"/>
      <c r="AE1319" s="71"/>
      <c r="AF1319" s="98"/>
      <c r="AG1319" s="71"/>
      <c r="AH1319" s="71"/>
      <c r="AI1319" s="71"/>
      <c r="AJ1319" s="71"/>
      <c r="AK1319" s="71"/>
      <c r="AL1319" s="98"/>
      <c r="AM1319" s="71"/>
      <c r="AN1319" s="71"/>
      <c r="AO1319" s="71"/>
      <c r="AP1319" s="71"/>
      <c r="AQ1319" s="71"/>
      <c r="AR1319" s="71"/>
      <c r="AS1319" s="71"/>
      <c r="AT1319" s="71"/>
      <c r="AU1319" s="71"/>
      <c r="AV1319" s="71"/>
      <c r="AW1319" s="71"/>
      <c r="AX1319" s="71"/>
      <c r="AY1319" s="71"/>
      <c r="AZ1319" s="71"/>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1"/>
      <c r="DH1319" s="71"/>
      <c r="DI1319" s="71"/>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1"/>
      <c r="EI1319" s="71"/>
      <c r="EJ1319" s="71"/>
      <c r="EK1319" s="71"/>
      <c r="EL1319" s="71"/>
      <c r="EM1319" s="71"/>
      <c r="EN1319" s="71"/>
      <c r="EO1319" s="71"/>
      <c r="EP1319" s="71"/>
      <c r="EQ1319" s="71"/>
      <c r="ER1319" s="71"/>
      <c r="ES1319" s="71"/>
      <c r="ET1319" s="71"/>
      <c r="EU1319" s="71"/>
      <c r="EV1319" s="71"/>
      <c r="EW1319" s="71"/>
      <c r="EX1319" s="71"/>
      <c r="EY1319" s="71"/>
      <c r="EZ1319" s="71"/>
      <c r="FA1319" s="71"/>
      <c r="FB1319" s="71"/>
      <c r="FC1319" s="71"/>
      <c r="FD1319" s="71"/>
      <c r="FE1319" s="71"/>
      <c r="FF1319" s="71"/>
      <c r="FG1319" s="71"/>
      <c r="FH1319" s="71"/>
      <c r="FI1319" s="71"/>
      <c r="FJ1319" s="71"/>
      <c r="FK1319" s="71"/>
      <c r="FL1319" s="71"/>
    </row>
    <row r="1320" spans="9:168" x14ac:dyDescent="0.2">
      <c r="I1320" s="71"/>
      <c r="J1320" s="71"/>
      <c r="K1320" s="71"/>
      <c r="L1320" s="71"/>
      <c r="M1320" s="71"/>
      <c r="N1320" s="71"/>
      <c r="O1320" s="71"/>
      <c r="P1320" s="71"/>
      <c r="Q1320" s="71"/>
      <c r="R1320" s="71"/>
      <c r="S1320" s="71"/>
      <c r="T1320" s="71"/>
      <c r="U1320" s="71"/>
      <c r="V1320" s="71"/>
      <c r="W1320" s="71"/>
      <c r="X1320" s="71"/>
      <c r="Y1320" s="71"/>
      <c r="Z1320" s="71"/>
      <c r="AA1320" s="71"/>
      <c r="AB1320" s="71"/>
      <c r="AC1320" s="71"/>
      <c r="AD1320" s="71"/>
      <c r="AE1320" s="71"/>
      <c r="AF1320" s="98"/>
      <c r="AG1320" s="71"/>
      <c r="AH1320" s="71"/>
      <c r="AI1320" s="71"/>
      <c r="AJ1320" s="71"/>
      <c r="AK1320" s="71"/>
      <c r="AL1320" s="98"/>
      <c r="AM1320" s="71"/>
      <c r="AN1320" s="71"/>
      <c r="AO1320" s="71"/>
      <c r="AP1320" s="71"/>
      <c r="AQ1320" s="71"/>
      <c r="AR1320" s="71"/>
      <c r="AS1320" s="71"/>
      <c r="AT1320" s="71"/>
      <c r="AU1320" s="71"/>
      <c r="AV1320" s="71"/>
      <c r="AW1320" s="71"/>
      <c r="AX1320" s="71"/>
      <c r="AY1320" s="71"/>
      <c r="AZ1320" s="71"/>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1"/>
      <c r="DH1320" s="71"/>
      <c r="DI1320" s="71"/>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1"/>
      <c r="EI1320" s="71"/>
      <c r="EJ1320" s="71"/>
      <c r="EK1320" s="71"/>
      <c r="EL1320" s="71"/>
      <c r="EM1320" s="71"/>
      <c r="EN1320" s="71"/>
      <c r="EO1320" s="71"/>
      <c r="EP1320" s="71"/>
      <c r="EQ1320" s="71"/>
      <c r="ER1320" s="71"/>
      <c r="ES1320" s="71"/>
      <c r="ET1320" s="71"/>
      <c r="EU1320" s="71"/>
      <c r="EV1320" s="71"/>
      <c r="EW1320" s="71"/>
      <c r="EX1320" s="71"/>
      <c r="EY1320" s="71"/>
      <c r="EZ1320" s="71"/>
      <c r="FA1320" s="71"/>
      <c r="FB1320" s="71"/>
      <c r="FC1320" s="71"/>
      <c r="FD1320" s="71"/>
      <c r="FE1320" s="71"/>
      <c r="FF1320" s="71"/>
      <c r="FG1320" s="71"/>
      <c r="FH1320" s="71"/>
      <c r="FI1320" s="71"/>
      <c r="FJ1320" s="71"/>
      <c r="FK1320" s="71"/>
      <c r="FL1320" s="71"/>
    </row>
    <row r="1321" spans="9:168" x14ac:dyDescent="0.2">
      <c r="I1321" s="71"/>
      <c r="J1321" s="71"/>
      <c r="K1321" s="71"/>
      <c r="L1321" s="71"/>
      <c r="M1321" s="71"/>
      <c r="N1321" s="71"/>
      <c r="O1321" s="71"/>
      <c r="P1321" s="71"/>
      <c r="Q1321" s="71"/>
      <c r="R1321" s="71"/>
      <c r="S1321" s="71"/>
      <c r="T1321" s="71"/>
      <c r="U1321" s="71"/>
      <c r="V1321" s="71"/>
      <c r="W1321" s="71"/>
      <c r="X1321" s="71"/>
      <c r="Y1321" s="71"/>
      <c r="Z1321" s="71"/>
      <c r="AA1321" s="71"/>
      <c r="AB1321" s="71"/>
      <c r="AC1321" s="71"/>
      <c r="AD1321" s="71"/>
      <c r="AE1321" s="71"/>
      <c r="AF1321" s="98"/>
      <c r="AG1321" s="71"/>
      <c r="AH1321" s="71"/>
      <c r="AI1321" s="71"/>
      <c r="AJ1321" s="71"/>
      <c r="AK1321" s="71"/>
      <c r="AL1321" s="98"/>
      <c r="AM1321" s="71"/>
      <c r="AN1321" s="71"/>
      <c r="AO1321" s="71"/>
      <c r="AP1321" s="71"/>
      <c r="AQ1321" s="71"/>
      <c r="AR1321" s="71"/>
      <c r="AS1321" s="71"/>
      <c r="AT1321" s="71"/>
      <c r="AU1321" s="71"/>
      <c r="AV1321" s="71"/>
      <c r="AW1321" s="71"/>
      <c r="AX1321" s="71"/>
      <c r="AY1321" s="71"/>
      <c r="AZ1321" s="71"/>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1"/>
      <c r="DH1321" s="71"/>
      <c r="DI1321" s="71"/>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1"/>
      <c r="EI1321" s="71"/>
      <c r="EJ1321" s="71"/>
      <c r="EK1321" s="71"/>
      <c r="EL1321" s="71"/>
      <c r="EM1321" s="71"/>
      <c r="EN1321" s="71"/>
      <c r="EO1321" s="71"/>
      <c r="EP1321" s="71"/>
      <c r="EQ1321" s="71"/>
      <c r="ER1321" s="71"/>
      <c r="ES1321" s="71"/>
      <c r="ET1321" s="71"/>
      <c r="EU1321" s="71"/>
      <c r="EV1321" s="71"/>
      <c r="EW1321" s="71"/>
      <c r="EX1321" s="71"/>
      <c r="EY1321" s="71"/>
      <c r="EZ1321" s="71"/>
      <c r="FA1321" s="71"/>
      <c r="FB1321" s="71"/>
      <c r="FC1321" s="71"/>
      <c r="FD1321" s="71"/>
      <c r="FE1321" s="71"/>
      <c r="FF1321" s="71"/>
      <c r="FG1321" s="71"/>
      <c r="FH1321" s="71"/>
      <c r="FI1321" s="71"/>
      <c r="FJ1321" s="71"/>
      <c r="FK1321" s="71"/>
      <c r="FL1321" s="71"/>
    </row>
    <row r="1322" spans="9:168" x14ac:dyDescent="0.2">
      <c r="I1322" s="71"/>
      <c r="J1322" s="71"/>
      <c r="K1322" s="71"/>
      <c r="L1322" s="71"/>
      <c r="M1322" s="71"/>
      <c r="N1322" s="71"/>
      <c r="O1322" s="71"/>
      <c r="P1322" s="71"/>
      <c r="Q1322" s="71"/>
      <c r="R1322" s="71"/>
      <c r="S1322" s="71"/>
      <c r="T1322" s="71"/>
      <c r="U1322" s="71"/>
      <c r="V1322" s="71"/>
      <c r="W1322" s="71"/>
      <c r="X1322" s="71"/>
      <c r="Y1322" s="71"/>
      <c r="Z1322" s="71"/>
      <c r="AA1322" s="71"/>
      <c r="AB1322" s="71"/>
      <c r="AC1322" s="71"/>
      <c r="AD1322" s="71"/>
      <c r="AE1322" s="71"/>
      <c r="AF1322" s="98"/>
      <c r="AG1322" s="71"/>
      <c r="AH1322" s="71"/>
      <c r="AI1322" s="71"/>
      <c r="AJ1322" s="71"/>
      <c r="AK1322" s="71"/>
      <c r="AL1322" s="98"/>
      <c r="AM1322" s="71"/>
      <c r="AN1322" s="71"/>
      <c r="AO1322" s="71"/>
      <c r="AP1322" s="71"/>
      <c r="AQ1322" s="71"/>
      <c r="AR1322" s="71"/>
      <c r="AS1322" s="71"/>
      <c r="AT1322" s="71"/>
      <c r="AU1322" s="71"/>
      <c r="AV1322" s="71"/>
      <c r="AW1322" s="71"/>
      <c r="AX1322" s="71"/>
      <c r="AY1322" s="71"/>
      <c r="AZ1322" s="71"/>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1"/>
      <c r="DH1322" s="71"/>
      <c r="DI1322" s="71"/>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1"/>
      <c r="EI1322" s="71"/>
      <c r="EJ1322" s="71"/>
      <c r="EK1322" s="71"/>
      <c r="EL1322" s="71"/>
      <c r="EM1322" s="71"/>
      <c r="EN1322" s="71"/>
      <c r="EO1322" s="71"/>
      <c r="EP1322" s="71"/>
      <c r="EQ1322" s="71"/>
      <c r="ER1322" s="71"/>
      <c r="ES1322" s="71"/>
      <c r="ET1322" s="71"/>
      <c r="EU1322" s="71"/>
      <c r="EV1322" s="71"/>
      <c r="EW1322" s="71"/>
      <c r="EX1322" s="71"/>
      <c r="EY1322" s="71"/>
      <c r="EZ1322" s="71"/>
      <c r="FA1322" s="71"/>
      <c r="FB1322" s="71"/>
      <c r="FC1322" s="71"/>
      <c r="FD1322" s="71"/>
      <c r="FE1322" s="71"/>
      <c r="FF1322" s="71"/>
      <c r="FG1322" s="71"/>
      <c r="FH1322" s="71"/>
      <c r="FI1322" s="71"/>
      <c r="FJ1322" s="71"/>
      <c r="FK1322" s="71"/>
      <c r="FL1322" s="71"/>
    </row>
    <row r="1323" spans="9:168" x14ac:dyDescent="0.2">
      <c r="I1323" s="71"/>
      <c r="J1323" s="71"/>
      <c r="K1323" s="71"/>
      <c r="L1323" s="71"/>
      <c r="M1323" s="71"/>
      <c r="N1323" s="71"/>
      <c r="O1323" s="71"/>
      <c r="P1323" s="71"/>
      <c r="Q1323" s="71"/>
      <c r="R1323" s="71"/>
      <c r="S1323" s="71"/>
      <c r="T1323" s="71"/>
      <c r="U1323" s="71"/>
      <c r="V1323" s="71"/>
      <c r="W1323" s="71"/>
      <c r="X1323" s="71"/>
      <c r="Y1323" s="71"/>
      <c r="Z1323" s="71"/>
      <c r="AA1323" s="71"/>
      <c r="AB1323" s="71"/>
      <c r="AC1323" s="71"/>
      <c r="AD1323" s="71"/>
      <c r="AE1323" s="71"/>
      <c r="AF1323" s="98"/>
      <c r="AG1323" s="71"/>
      <c r="AH1323" s="71"/>
      <c r="AI1323" s="71"/>
      <c r="AJ1323" s="71"/>
      <c r="AK1323" s="71"/>
      <c r="AL1323" s="98"/>
      <c r="AM1323" s="71"/>
      <c r="AN1323" s="71"/>
      <c r="AO1323" s="71"/>
      <c r="AP1323" s="71"/>
      <c r="AQ1323" s="71"/>
      <c r="AR1323" s="71"/>
      <c r="AS1323" s="71"/>
      <c r="AT1323" s="71"/>
      <c r="AU1323" s="71"/>
      <c r="AV1323" s="71"/>
      <c r="AW1323" s="71"/>
      <c r="AX1323" s="71"/>
      <c r="AY1323" s="71"/>
      <c r="AZ1323" s="71"/>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1"/>
      <c r="DH1323" s="71"/>
      <c r="DI1323" s="71"/>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1"/>
      <c r="EI1323" s="71"/>
      <c r="EJ1323" s="71"/>
      <c r="EK1323" s="71"/>
      <c r="EL1323" s="71"/>
      <c r="EM1323" s="71"/>
      <c r="EN1323" s="71"/>
      <c r="EO1323" s="71"/>
      <c r="EP1323" s="71"/>
      <c r="EQ1323" s="71"/>
      <c r="ER1323" s="71"/>
      <c r="ES1323" s="71"/>
      <c r="ET1323" s="71"/>
      <c r="EU1323" s="71"/>
      <c r="EV1323" s="71"/>
      <c r="EW1323" s="71"/>
      <c r="EX1323" s="71"/>
      <c r="EY1323" s="71"/>
      <c r="EZ1323" s="71"/>
      <c r="FA1323" s="71"/>
      <c r="FB1323" s="71"/>
      <c r="FC1323" s="71"/>
      <c r="FD1323" s="71"/>
      <c r="FE1323" s="71"/>
      <c r="FF1323" s="71"/>
      <c r="FG1323" s="71"/>
      <c r="FH1323" s="71"/>
      <c r="FI1323" s="71"/>
      <c r="FJ1323" s="71"/>
      <c r="FK1323" s="71"/>
      <c r="FL1323" s="71"/>
    </row>
    <row r="1324" spans="9:168" x14ac:dyDescent="0.2">
      <c r="J1324" s="71"/>
      <c r="K1324" s="71"/>
      <c r="L1324" s="71"/>
      <c r="M1324" s="71"/>
      <c r="N1324" s="71"/>
      <c r="O1324" s="71"/>
      <c r="P1324" s="71"/>
      <c r="Q1324" s="71"/>
      <c r="R1324" s="71"/>
      <c r="S1324" s="71"/>
      <c r="T1324" s="71"/>
      <c r="U1324" s="71"/>
      <c r="V1324" s="71"/>
      <c r="W1324" s="71"/>
      <c r="X1324" s="71"/>
      <c r="Y1324" s="71"/>
      <c r="Z1324" s="71"/>
      <c r="AA1324" s="71"/>
      <c r="AB1324" s="71"/>
      <c r="AC1324" s="71"/>
      <c r="AD1324" s="71"/>
      <c r="AE1324" s="71"/>
      <c r="AF1324" s="98"/>
      <c r="AG1324" s="71"/>
      <c r="AH1324" s="71"/>
      <c r="AI1324" s="71"/>
      <c r="AJ1324" s="71"/>
      <c r="AK1324" s="71"/>
      <c r="AL1324" s="98"/>
      <c r="AM1324" s="71"/>
      <c r="AN1324" s="71"/>
      <c r="AO1324" s="71"/>
      <c r="AP1324" s="71"/>
      <c r="AQ1324" s="71"/>
      <c r="AR1324" s="71"/>
      <c r="AS1324" s="71"/>
      <c r="AT1324" s="71"/>
      <c r="AU1324" s="71"/>
      <c r="AV1324" s="71"/>
      <c r="AW1324" s="71"/>
      <c r="AX1324" s="71"/>
      <c r="AY1324" s="71"/>
      <c r="AZ1324" s="71"/>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1"/>
      <c r="DH1324" s="71"/>
      <c r="DI1324" s="71"/>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1"/>
      <c r="EI1324" s="71"/>
      <c r="EJ1324" s="71"/>
      <c r="EK1324" s="71"/>
      <c r="EL1324" s="71"/>
      <c r="EM1324" s="71"/>
      <c r="EN1324" s="71"/>
      <c r="EO1324" s="71"/>
      <c r="EP1324" s="71"/>
      <c r="EQ1324" s="71"/>
      <c r="ER1324" s="71"/>
      <c r="ES1324" s="71"/>
      <c r="ET1324" s="71"/>
      <c r="EU1324" s="71"/>
      <c r="EV1324" s="71"/>
      <c r="EW1324" s="71"/>
      <c r="EX1324" s="71"/>
      <c r="EY1324" s="71"/>
      <c r="EZ1324" s="71"/>
      <c r="FA1324" s="71"/>
      <c r="FB1324" s="71"/>
      <c r="FC1324" s="71"/>
      <c r="FD1324" s="71"/>
      <c r="FE1324" s="71"/>
      <c r="FF1324" s="71"/>
      <c r="FG1324" s="71"/>
      <c r="FH1324" s="71"/>
      <c r="FI1324" s="71"/>
      <c r="FJ1324" s="71"/>
      <c r="FK1324" s="71"/>
      <c r="FL1324" s="71"/>
    </row>
    <row r="1325" spans="9:168" x14ac:dyDescent="0.2">
      <c r="J1325" s="71"/>
      <c r="K1325" s="71"/>
      <c r="L1325" s="71"/>
      <c r="M1325" s="71"/>
      <c r="N1325" s="71"/>
      <c r="O1325" s="71"/>
      <c r="P1325" s="71"/>
      <c r="Q1325" s="71"/>
      <c r="R1325" s="71"/>
      <c r="S1325" s="71"/>
      <c r="T1325" s="71"/>
      <c r="U1325" s="71"/>
      <c r="V1325" s="71"/>
      <c r="W1325" s="71"/>
      <c r="X1325" s="71"/>
      <c r="Y1325" s="71"/>
      <c r="Z1325" s="71"/>
      <c r="AA1325" s="71"/>
      <c r="AB1325" s="71"/>
      <c r="AC1325" s="71"/>
      <c r="AD1325" s="71"/>
      <c r="AE1325" s="71"/>
      <c r="AF1325" s="98"/>
      <c r="AG1325" s="71"/>
      <c r="AH1325" s="71"/>
      <c r="AI1325" s="71"/>
      <c r="AJ1325" s="71"/>
      <c r="AK1325" s="71"/>
      <c r="AL1325" s="98"/>
      <c r="AM1325" s="71"/>
      <c r="AN1325" s="71"/>
      <c r="AO1325" s="71"/>
      <c r="AP1325" s="71"/>
      <c r="AQ1325" s="71"/>
      <c r="AR1325" s="71"/>
      <c r="AS1325" s="71"/>
      <c r="AT1325" s="71"/>
      <c r="AU1325" s="71"/>
      <c r="AV1325" s="71"/>
      <c r="AW1325" s="71"/>
      <c r="AX1325" s="71"/>
      <c r="AY1325" s="71"/>
      <c r="AZ1325" s="71"/>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1"/>
      <c r="DH1325" s="71"/>
      <c r="DI1325" s="71"/>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1"/>
      <c r="EI1325" s="71"/>
      <c r="EJ1325" s="71"/>
      <c r="EK1325" s="71"/>
      <c r="EL1325" s="71"/>
      <c r="EM1325" s="71"/>
      <c r="EN1325" s="71"/>
      <c r="EO1325" s="71"/>
      <c r="EP1325" s="71"/>
      <c r="EQ1325" s="71"/>
      <c r="ER1325" s="71"/>
      <c r="ES1325" s="71"/>
      <c r="ET1325" s="71"/>
      <c r="EU1325" s="71"/>
      <c r="EV1325" s="71"/>
      <c r="EW1325" s="71"/>
      <c r="EX1325" s="71"/>
      <c r="EY1325" s="71"/>
      <c r="EZ1325" s="71"/>
      <c r="FA1325" s="71"/>
      <c r="FB1325" s="71"/>
      <c r="FC1325" s="71"/>
      <c r="FD1325" s="71"/>
      <c r="FE1325" s="71"/>
      <c r="FF1325" s="71"/>
      <c r="FG1325" s="71"/>
      <c r="FH1325" s="71"/>
      <c r="FI1325" s="71"/>
      <c r="FJ1325" s="71"/>
      <c r="FK1325" s="71"/>
      <c r="FL1325" s="71"/>
    </row>
    <row r="1326" spans="9:168" x14ac:dyDescent="0.2">
      <c r="J1326" s="71"/>
      <c r="K1326" s="71"/>
      <c r="L1326" s="71"/>
      <c r="M1326" s="71"/>
      <c r="N1326" s="71"/>
      <c r="O1326" s="71"/>
      <c r="P1326" s="71"/>
      <c r="Q1326" s="71"/>
      <c r="R1326" s="71"/>
      <c r="S1326" s="71"/>
      <c r="T1326" s="71"/>
      <c r="U1326" s="71"/>
      <c r="V1326" s="71"/>
      <c r="W1326" s="71"/>
      <c r="X1326" s="71"/>
      <c r="Y1326" s="71"/>
      <c r="Z1326" s="71"/>
      <c r="AA1326" s="71"/>
      <c r="AB1326" s="71"/>
      <c r="AC1326" s="71"/>
      <c r="AD1326" s="71"/>
      <c r="AE1326" s="71"/>
      <c r="AF1326" s="98"/>
      <c r="AG1326" s="71"/>
      <c r="AH1326" s="71"/>
      <c r="AI1326" s="71"/>
      <c r="AJ1326" s="71"/>
      <c r="AK1326" s="71"/>
      <c r="AL1326" s="98"/>
      <c r="AM1326" s="71"/>
      <c r="AN1326" s="71"/>
      <c r="AO1326" s="71"/>
      <c r="AP1326" s="71"/>
      <c r="AQ1326" s="71"/>
      <c r="AR1326" s="71"/>
      <c r="AS1326" s="71"/>
      <c r="AT1326" s="71"/>
      <c r="AU1326" s="71"/>
      <c r="AV1326" s="71"/>
      <c r="AW1326" s="71"/>
      <c r="AX1326" s="71"/>
      <c r="AY1326" s="71"/>
      <c r="AZ1326" s="71"/>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1"/>
      <c r="DH1326" s="71"/>
      <c r="DI1326" s="71"/>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1"/>
      <c r="EI1326" s="71"/>
      <c r="EJ1326" s="71"/>
      <c r="EK1326" s="71"/>
      <c r="EL1326" s="71"/>
      <c r="EM1326" s="71"/>
      <c r="EN1326" s="71"/>
      <c r="EO1326" s="71"/>
      <c r="EP1326" s="71"/>
      <c r="EQ1326" s="71"/>
      <c r="ER1326" s="71"/>
      <c r="ES1326" s="71"/>
      <c r="ET1326" s="71"/>
      <c r="EU1326" s="71"/>
      <c r="EV1326" s="71"/>
      <c r="EW1326" s="71"/>
      <c r="EX1326" s="71"/>
      <c r="EY1326" s="71"/>
      <c r="EZ1326" s="71"/>
      <c r="FA1326" s="71"/>
      <c r="FB1326" s="71"/>
      <c r="FC1326" s="71"/>
      <c r="FD1326" s="71"/>
      <c r="FE1326" s="71"/>
      <c r="FF1326" s="71"/>
      <c r="FG1326" s="71"/>
      <c r="FH1326" s="71"/>
      <c r="FI1326" s="71"/>
      <c r="FJ1326" s="71"/>
      <c r="FK1326" s="71"/>
      <c r="FL1326" s="71"/>
    </row>
    <row r="1327" spans="9:168" x14ac:dyDescent="0.2">
      <c r="J1327" s="71"/>
      <c r="K1327" s="71"/>
      <c r="L1327" s="71"/>
      <c r="M1327" s="71"/>
      <c r="N1327" s="71"/>
      <c r="O1327" s="71"/>
      <c r="P1327" s="71"/>
      <c r="Q1327" s="71"/>
      <c r="R1327" s="71"/>
      <c r="S1327" s="71"/>
      <c r="T1327" s="71"/>
      <c r="U1327" s="71"/>
      <c r="V1327" s="71"/>
      <c r="W1327" s="71"/>
      <c r="X1327" s="71"/>
      <c r="Y1327" s="71"/>
      <c r="Z1327" s="71"/>
      <c r="AA1327" s="71"/>
      <c r="AB1327" s="71"/>
      <c r="AC1327" s="71"/>
      <c r="AD1327" s="71"/>
      <c r="AE1327" s="71"/>
      <c r="AF1327" s="98"/>
      <c r="AG1327" s="71"/>
      <c r="AH1327" s="71"/>
      <c r="AI1327" s="71"/>
      <c r="AJ1327" s="71"/>
      <c r="AK1327" s="71"/>
      <c r="AL1327" s="98"/>
      <c r="AM1327" s="71"/>
      <c r="AN1327" s="71"/>
      <c r="AO1327" s="71"/>
      <c r="AP1327" s="71"/>
      <c r="AQ1327" s="71"/>
      <c r="AR1327" s="71"/>
      <c r="AS1327" s="71"/>
      <c r="AT1327" s="71"/>
      <c r="AU1327" s="71"/>
      <c r="AV1327" s="71"/>
      <c r="AW1327" s="71"/>
      <c r="AX1327" s="71"/>
      <c r="AY1327" s="71"/>
      <c r="AZ1327" s="71"/>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1"/>
      <c r="DH1327" s="71"/>
      <c r="DI1327" s="71"/>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1"/>
      <c r="EI1327" s="71"/>
      <c r="EJ1327" s="71"/>
      <c r="EK1327" s="71"/>
      <c r="EL1327" s="71"/>
      <c r="EM1327" s="71"/>
      <c r="EN1327" s="71"/>
      <c r="EO1327" s="71"/>
      <c r="EP1327" s="71"/>
      <c r="EQ1327" s="71"/>
      <c r="ER1327" s="71"/>
      <c r="ES1327" s="71"/>
      <c r="ET1327" s="71"/>
      <c r="EU1327" s="71"/>
      <c r="EV1327" s="71"/>
      <c r="EW1327" s="71"/>
      <c r="EX1327" s="71"/>
      <c r="EY1327" s="71"/>
      <c r="EZ1327" s="71"/>
      <c r="FA1327" s="71"/>
      <c r="FB1327" s="71"/>
      <c r="FC1327" s="71"/>
      <c r="FD1327" s="71"/>
      <c r="FE1327" s="71"/>
      <c r="FF1327" s="71"/>
      <c r="FG1327" s="71"/>
      <c r="FH1327" s="71"/>
      <c r="FI1327" s="71"/>
      <c r="FJ1327" s="71"/>
      <c r="FK1327" s="71"/>
      <c r="FL1327" s="71"/>
    </row>
    <row r="1328" spans="9:168" x14ac:dyDescent="0.2">
      <c r="J1328" s="71"/>
      <c r="K1328" s="71"/>
      <c r="L1328" s="71"/>
      <c r="M1328" s="71"/>
      <c r="N1328" s="71"/>
      <c r="O1328" s="71"/>
      <c r="P1328" s="71"/>
      <c r="Q1328" s="71"/>
      <c r="R1328" s="71"/>
      <c r="S1328" s="71"/>
      <c r="T1328" s="71"/>
      <c r="U1328" s="71"/>
      <c r="V1328" s="71"/>
      <c r="W1328" s="71"/>
      <c r="X1328" s="71"/>
      <c r="Y1328" s="71"/>
      <c r="Z1328" s="71"/>
      <c r="AA1328" s="71"/>
      <c r="AB1328" s="71"/>
      <c r="AC1328" s="71"/>
      <c r="AD1328" s="71"/>
      <c r="AE1328" s="71"/>
      <c r="AF1328" s="98"/>
      <c r="AG1328" s="71"/>
      <c r="AH1328" s="71"/>
      <c r="AI1328" s="71"/>
      <c r="AJ1328" s="71"/>
      <c r="AK1328" s="71"/>
      <c r="AL1328" s="98"/>
      <c r="AM1328" s="71"/>
      <c r="AN1328" s="71"/>
      <c r="AO1328" s="71"/>
      <c r="AP1328" s="71"/>
      <c r="AQ1328" s="71"/>
      <c r="AR1328" s="71"/>
      <c r="AS1328" s="71"/>
      <c r="AT1328" s="71"/>
      <c r="AU1328" s="71"/>
      <c r="AV1328" s="71"/>
      <c r="AW1328" s="71"/>
      <c r="AX1328" s="71"/>
      <c r="AY1328" s="71"/>
      <c r="AZ1328" s="71"/>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1"/>
      <c r="DH1328" s="71"/>
      <c r="DI1328" s="71"/>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1"/>
      <c r="EI1328" s="71"/>
      <c r="EJ1328" s="71"/>
      <c r="EK1328" s="71"/>
      <c r="EL1328" s="71"/>
      <c r="EM1328" s="71"/>
      <c r="EN1328" s="71"/>
      <c r="EO1328" s="71"/>
      <c r="EP1328" s="71"/>
      <c r="EQ1328" s="71"/>
      <c r="ER1328" s="71"/>
      <c r="ES1328" s="71"/>
      <c r="ET1328" s="71"/>
      <c r="EU1328" s="71"/>
      <c r="EV1328" s="71"/>
      <c r="EW1328" s="71"/>
      <c r="EX1328" s="71"/>
      <c r="EY1328" s="71"/>
      <c r="EZ1328" s="71"/>
      <c r="FA1328" s="71"/>
      <c r="FB1328" s="71"/>
      <c r="FC1328" s="71"/>
      <c r="FD1328" s="71"/>
      <c r="FE1328" s="71"/>
      <c r="FF1328" s="71"/>
      <c r="FG1328" s="71"/>
      <c r="FH1328" s="71"/>
      <c r="FI1328" s="71"/>
      <c r="FJ1328" s="71"/>
      <c r="FK1328" s="71"/>
      <c r="FL1328" s="71"/>
    </row>
    <row r="1329" spans="10:168" x14ac:dyDescent="0.2">
      <c r="J1329" s="71"/>
      <c r="K1329" s="71"/>
      <c r="L1329" s="71"/>
      <c r="M1329" s="71"/>
      <c r="N1329" s="71"/>
      <c r="O1329" s="71"/>
      <c r="P1329" s="71"/>
      <c r="Q1329" s="71"/>
      <c r="R1329" s="71"/>
      <c r="S1329" s="71"/>
      <c r="T1329" s="71"/>
      <c r="U1329" s="71"/>
      <c r="V1329" s="71"/>
      <c r="W1329" s="71"/>
      <c r="X1329" s="71"/>
      <c r="Y1329" s="71"/>
      <c r="Z1329" s="71"/>
      <c r="AA1329" s="71"/>
      <c r="AB1329" s="71"/>
      <c r="AC1329" s="71"/>
      <c r="AD1329" s="71"/>
      <c r="AE1329" s="71"/>
      <c r="AF1329" s="98"/>
      <c r="AG1329" s="71"/>
      <c r="AH1329" s="71"/>
      <c r="AI1329" s="71"/>
      <c r="AJ1329" s="71"/>
      <c r="AK1329" s="71"/>
      <c r="AL1329" s="98"/>
      <c r="AM1329" s="71"/>
      <c r="AN1329" s="71"/>
      <c r="AO1329" s="71"/>
      <c r="AP1329" s="71"/>
      <c r="AQ1329" s="71"/>
      <c r="AR1329" s="71"/>
      <c r="AS1329" s="71"/>
      <c r="AT1329" s="71"/>
      <c r="AU1329" s="71"/>
      <c r="AV1329" s="71"/>
      <c r="AW1329" s="71"/>
      <c r="AX1329" s="71"/>
      <c r="AY1329" s="71"/>
      <c r="AZ1329" s="71"/>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1"/>
      <c r="DH1329" s="71"/>
      <c r="DI1329" s="71"/>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1"/>
      <c r="EI1329" s="71"/>
      <c r="EJ1329" s="71"/>
      <c r="EK1329" s="71"/>
      <c r="EL1329" s="71"/>
      <c r="EM1329" s="71"/>
      <c r="EN1329" s="71"/>
      <c r="EO1329" s="71"/>
      <c r="EP1329" s="71"/>
      <c r="EQ1329" s="71"/>
      <c r="ER1329" s="71"/>
      <c r="ES1329" s="71"/>
      <c r="ET1329" s="71"/>
      <c r="EU1329" s="71"/>
      <c r="EV1329" s="71"/>
      <c r="EW1329" s="71"/>
      <c r="EX1329" s="71"/>
      <c r="EY1329" s="71"/>
      <c r="EZ1329" s="71"/>
      <c r="FA1329" s="71"/>
      <c r="FB1329" s="71"/>
      <c r="FC1329" s="71"/>
      <c r="FD1329" s="71"/>
      <c r="FE1329" s="71"/>
      <c r="FF1329" s="71"/>
      <c r="FG1329" s="71"/>
      <c r="FH1329" s="71"/>
      <c r="FI1329" s="71"/>
      <c r="FJ1329" s="71"/>
      <c r="FK1329" s="71"/>
      <c r="FL1329" s="71"/>
    </row>
    <row r="1330" spans="10:168" x14ac:dyDescent="0.2">
      <c r="J1330" s="71"/>
      <c r="K1330" s="71"/>
      <c r="L1330" s="71"/>
      <c r="M1330" s="71"/>
      <c r="N1330" s="71"/>
      <c r="O1330" s="71"/>
      <c r="P1330" s="71"/>
      <c r="Q1330" s="71"/>
      <c r="R1330" s="71"/>
      <c r="S1330" s="71"/>
      <c r="T1330" s="71"/>
      <c r="U1330" s="71"/>
      <c r="V1330" s="71"/>
      <c r="W1330" s="71"/>
      <c r="X1330" s="71"/>
      <c r="Y1330" s="71"/>
      <c r="Z1330" s="71"/>
      <c r="AA1330" s="71"/>
      <c r="AB1330" s="71"/>
      <c r="AC1330" s="71"/>
      <c r="AD1330" s="71"/>
      <c r="AE1330" s="71"/>
      <c r="AF1330" s="98"/>
      <c r="AG1330" s="71"/>
      <c r="AH1330" s="71"/>
      <c r="AI1330" s="71"/>
      <c r="AJ1330" s="71"/>
      <c r="AK1330" s="71"/>
      <c r="AL1330" s="98"/>
      <c r="AM1330" s="71"/>
      <c r="AN1330" s="71"/>
      <c r="AO1330" s="71"/>
      <c r="AP1330" s="71"/>
      <c r="AQ1330" s="71"/>
      <c r="AR1330" s="71"/>
      <c r="AS1330" s="71"/>
      <c r="AT1330" s="71"/>
      <c r="AU1330" s="71"/>
      <c r="AV1330" s="71"/>
      <c r="AW1330" s="71"/>
      <c r="AX1330" s="71"/>
      <c r="AY1330" s="71"/>
      <c r="AZ1330" s="71"/>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1"/>
      <c r="DH1330" s="71"/>
      <c r="DI1330" s="71"/>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1"/>
      <c r="EI1330" s="71"/>
      <c r="EJ1330" s="71"/>
      <c r="EK1330" s="71"/>
      <c r="EL1330" s="71"/>
      <c r="EM1330" s="71"/>
      <c r="EN1330" s="71"/>
      <c r="EO1330" s="71"/>
      <c r="EP1330" s="71"/>
      <c r="EQ1330" s="71"/>
      <c r="ER1330" s="71"/>
      <c r="ES1330" s="71"/>
      <c r="ET1330" s="71"/>
      <c r="EU1330" s="71"/>
      <c r="EV1330" s="71"/>
      <c r="EW1330" s="71"/>
      <c r="EX1330" s="71"/>
      <c r="EY1330" s="71"/>
      <c r="EZ1330" s="71"/>
      <c r="FA1330" s="71"/>
      <c r="FB1330" s="71"/>
      <c r="FC1330" s="71"/>
      <c r="FD1330" s="71"/>
      <c r="FE1330" s="71"/>
      <c r="FF1330" s="71"/>
      <c r="FG1330" s="71"/>
      <c r="FH1330" s="71"/>
      <c r="FI1330" s="71"/>
      <c r="FJ1330" s="71"/>
      <c r="FK1330" s="71"/>
      <c r="FL1330" s="71"/>
    </row>
    <row r="1331" spans="10:168" x14ac:dyDescent="0.2">
      <c r="J1331" s="71"/>
      <c r="K1331" s="71"/>
      <c r="L1331" s="71"/>
      <c r="M1331" s="71"/>
      <c r="N1331" s="71"/>
      <c r="O1331" s="71"/>
      <c r="P1331" s="71"/>
      <c r="Q1331" s="71"/>
      <c r="R1331" s="71"/>
      <c r="S1331" s="71"/>
      <c r="T1331" s="71"/>
      <c r="U1331" s="71"/>
      <c r="V1331" s="71"/>
      <c r="W1331" s="71"/>
      <c r="X1331" s="71"/>
      <c r="Y1331" s="71"/>
      <c r="Z1331" s="71"/>
      <c r="AA1331" s="71"/>
      <c r="AB1331" s="71"/>
      <c r="AC1331" s="71"/>
      <c r="AD1331" s="71"/>
      <c r="AE1331" s="71"/>
      <c r="AF1331" s="98"/>
      <c r="AG1331" s="71"/>
      <c r="AH1331" s="71"/>
      <c r="AI1331" s="71"/>
      <c r="AJ1331" s="71"/>
      <c r="AK1331" s="71"/>
      <c r="AL1331" s="98"/>
      <c r="AM1331" s="71"/>
      <c r="AN1331" s="71"/>
      <c r="AO1331" s="71"/>
      <c r="AP1331" s="71"/>
      <c r="AQ1331" s="71"/>
      <c r="AR1331" s="71"/>
      <c r="AS1331" s="71"/>
      <c r="AT1331" s="71"/>
      <c r="AU1331" s="71"/>
      <c r="AV1331" s="71"/>
      <c r="AW1331" s="71"/>
      <c r="AX1331" s="71"/>
      <c r="AY1331" s="71"/>
      <c r="AZ1331" s="71"/>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1"/>
      <c r="DH1331" s="71"/>
      <c r="DI1331" s="71"/>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1"/>
      <c r="EI1331" s="71"/>
      <c r="EJ1331" s="71"/>
      <c r="EK1331" s="71"/>
      <c r="EL1331" s="71"/>
      <c r="EM1331" s="71"/>
      <c r="EN1331" s="71"/>
      <c r="EO1331" s="71"/>
      <c r="EP1331" s="71"/>
      <c r="EQ1331" s="71"/>
      <c r="ER1331" s="71"/>
      <c r="ES1331" s="71"/>
      <c r="ET1331" s="71"/>
      <c r="EU1331" s="71"/>
      <c r="EV1331" s="71"/>
      <c r="EW1331" s="71"/>
      <c r="EX1331" s="71"/>
      <c r="EY1331" s="71"/>
      <c r="EZ1331" s="71"/>
      <c r="FA1331" s="71"/>
      <c r="FB1331" s="71"/>
      <c r="FC1331" s="71"/>
      <c r="FD1331" s="71"/>
      <c r="FE1331" s="71"/>
      <c r="FF1331" s="71"/>
      <c r="FG1331" s="71"/>
      <c r="FH1331" s="71"/>
      <c r="FI1331" s="71"/>
      <c r="FJ1331" s="71"/>
      <c r="FK1331" s="71"/>
      <c r="FL1331" s="71"/>
    </row>
    <row r="1332" spans="10:168" x14ac:dyDescent="0.2">
      <c r="J1332" s="71"/>
      <c r="K1332" s="71"/>
      <c r="L1332" s="71"/>
      <c r="M1332" s="71"/>
      <c r="N1332" s="71"/>
      <c r="O1332" s="71"/>
      <c r="P1332" s="71"/>
      <c r="Q1332" s="71"/>
      <c r="R1332" s="71"/>
      <c r="S1332" s="71"/>
      <c r="T1332" s="71"/>
      <c r="U1332" s="71"/>
      <c r="V1332" s="71"/>
      <c r="W1332" s="71"/>
      <c r="X1332" s="71"/>
      <c r="Y1332" s="71"/>
      <c r="Z1332" s="71"/>
      <c r="AA1332" s="71"/>
      <c r="AB1332" s="71"/>
      <c r="AC1332" s="71"/>
      <c r="AD1332" s="71"/>
      <c r="AE1332" s="71"/>
      <c r="AF1332" s="98"/>
      <c r="AG1332" s="71"/>
      <c r="AH1332" s="71"/>
      <c r="AI1332" s="71"/>
      <c r="AJ1332" s="71"/>
      <c r="AK1332" s="71"/>
      <c r="AL1332" s="98"/>
      <c r="AM1332" s="71"/>
      <c r="AN1332" s="71"/>
      <c r="AO1332" s="71"/>
      <c r="AP1332" s="71"/>
      <c r="AQ1332" s="71"/>
      <c r="AR1332" s="71"/>
      <c r="AS1332" s="71"/>
      <c r="AT1332" s="71"/>
      <c r="AU1332" s="71"/>
      <c r="AV1332" s="71"/>
      <c r="AW1332" s="71"/>
      <c r="AX1332" s="71"/>
      <c r="AY1332" s="71"/>
      <c r="AZ1332" s="71"/>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1"/>
      <c r="DH1332" s="71"/>
      <c r="DI1332" s="71"/>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1"/>
      <c r="EI1332" s="71"/>
      <c r="EJ1332" s="71"/>
      <c r="EK1332" s="71"/>
      <c r="EL1332" s="71"/>
      <c r="EM1332" s="71"/>
      <c r="EN1332" s="71"/>
      <c r="EO1332" s="71"/>
      <c r="EP1332" s="71"/>
      <c r="EQ1332" s="71"/>
      <c r="ER1332" s="71"/>
      <c r="ES1332" s="71"/>
      <c r="ET1332" s="71"/>
      <c r="EU1332" s="71"/>
      <c r="EV1332" s="71"/>
      <c r="EW1332" s="71"/>
      <c r="EX1332" s="71"/>
      <c r="EY1332" s="71"/>
      <c r="EZ1332" s="71"/>
      <c r="FA1332" s="71"/>
      <c r="FB1332" s="71"/>
      <c r="FC1332" s="71"/>
      <c r="FD1332" s="71"/>
      <c r="FE1332" s="71"/>
      <c r="FF1332" s="71"/>
      <c r="FG1332" s="71"/>
      <c r="FH1332" s="71"/>
      <c r="FI1332" s="71"/>
      <c r="FJ1332" s="71"/>
      <c r="FK1332" s="71"/>
      <c r="FL1332" s="71"/>
    </row>
    <row r="1333" spans="10:168" x14ac:dyDescent="0.2">
      <c r="J1333" s="71"/>
      <c r="K1333" s="71"/>
      <c r="L1333" s="71"/>
      <c r="M1333" s="71"/>
      <c r="N1333" s="71"/>
      <c r="O1333" s="71"/>
      <c r="P1333" s="71"/>
      <c r="Q1333" s="71"/>
      <c r="R1333" s="71"/>
      <c r="S1333" s="71"/>
      <c r="T1333" s="71"/>
      <c r="U1333" s="71"/>
      <c r="V1333" s="71"/>
      <c r="W1333" s="71"/>
      <c r="X1333" s="71"/>
      <c r="Y1333" s="71"/>
      <c r="Z1333" s="71"/>
      <c r="AA1333" s="71"/>
      <c r="AB1333" s="71"/>
      <c r="AC1333" s="71"/>
      <c r="AD1333" s="71"/>
      <c r="AE1333" s="71"/>
      <c r="AF1333" s="98"/>
      <c r="AG1333" s="71"/>
      <c r="AH1333" s="71"/>
      <c r="AI1333" s="71"/>
      <c r="AJ1333" s="71"/>
      <c r="AK1333" s="71"/>
      <c r="AL1333" s="98"/>
      <c r="AM1333" s="71"/>
      <c r="AN1333" s="71"/>
      <c r="AO1333" s="71"/>
      <c r="AP1333" s="71"/>
      <c r="AQ1333" s="71"/>
      <c r="AR1333" s="71"/>
      <c r="AS1333" s="71"/>
      <c r="AT1333" s="71"/>
      <c r="AU1333" s="71"/>
      <c r="AV1333" s="71"/>
      <c r="AW1333" s="71"/>
      <c r="AX1333" s="71"/>
      <c r="AY1333" s="71"/>
      <c r="AZ1333" s="71"/>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1"/>
      <c r="DH1333" s="71"/>
      <c r="DI1333" s="71"/>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1"/>
      <c r="EI1333" s="71"/>
      <c r="EJ1333" s="71"/>
      <c r="EK1333" s="71"/>
      <c r="EL1333" s="71"/>
      <c r="EM1333" s="71"/>
      <c r="EN1333" s="71"/>
      <c r="EO1333" s="71"/>
      <c r="EP1333" s="71"/>
      <c r="EQ1333" s="71"/>
      <c r="ER1333" s="71"/>
      <c r="ES1333" s="71"/>
      <c r="ET1333" s="71"/>
      <c r="EU1333" s="71"/>
      <c r="EV1333" s="71"/>
      <c r="EW1333" s="71"/>
      <c r="EX1333" s="71"/>
      <c r="EY1333" s="71"/>
      <c r="EZ1333" s="71"/>
      <c r="FA1333" s="71"/>
      <c r="FB1333" s="71"/>
      <c r="FC1333" s="71"/>
      <c r="FD1333" s="71"/>
      <c r="FE1333" s="71"/>
      <c r="FF1333" s="71"/>
      <c r="FG1333" s="71"/>
      <c r="FH1333" s="71"/>
      <c r="FI1333" s="71"/>
      <c r="FJ1333" s="71"/>
      <c r="FK1333" s="71"/>
      <c r="FL1333" s="71"/>
    </row>
    <row r="1334" spans="10:168" x14ac:dyDescent="0.2">
      <c r="J1334" s="71"/>
      <c r="K1334" s="71"/>
      <c r="L1334" s="71"/>
      <c r="M1334" s="71"/>
      <c r="N1334" s="71"/>
      <c r="O1334" s="71"/>
      <c r="P1334" s="71"/>
      <c r="Q1334" s="71"/>
      <c r="R1334" s="71"/>
      <c r="S1334" s="71"/>
      <c r="T1334" s="71"/>
      <c r="U1334" s="71"/>
      <c r="V1334" s="71"/>
      <c r="W1334" s="71"/>
      <c r="X1334" s="71"/>
      <c r="Y1334" s="71"/>
      <c r="Z1334" s="71"/>
      <c r="AA1334" s="71"/>
      <c r="AB1334" s="71"/>
      <c r="AC1334" s="71"/>
      <c r="AD1334" s="71"/>
      <c r="AE1334" s="71"/>
      <c r="AF1334" s="98"/>
      <c r="AG1334" s="71"/>
      <c r="AH1334" s="71"/>
      <c r="AI1334" s="71"/>
      <c r="AJ1334" s="71"/>
      <c r="AK1334" s="71"/>
      <c r="AL1334" s="98"/>
      <c r="AM1334" s="71"/>
      <c r="AN1334" s="71"/>
      <c r="AO1334" s="71"/>
      <c r="AP1334" s="71"/>
      <c r="AQ1334" s="71"/>
      <c r="AR1334" s="71"/>
      <c r="AS1334" s="71"/>
      <c r="AT1334" s="71"/>
      <c r="AU1334" s="71"/>
      <c r="AV1334" s="71"/>
      <c r="AW1334" s="71"/>
      <c r="AX1334" s="71"/>
      <c r="AY1334" s="71"/>
      <c r="AZ1334" s="71"/>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1"/>
      <c r="DH1334" s="71"/>
      <c r="DI1334" s="71"/>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1"/>
      <c r="EI1334" s="71"/>
      <c r="EJ1334" s="71"/>
      <c r="EK1334" s="71"/>
      <c r="EL1334" s="71"/>
      <c r="EM1334" s="71"/>
      <c r="EN1334" s="71"/>
      <c r="EO1334" s="71"/>
      <c r="EP1334" s="71"/>
      <c r="EQ1334" s="71"/>
      <c r="ER1334" s="71"/>
      <c r="ES1334" s="71"/>
      <c r="ET1334" s="71"/>
      <c r="EU1334" s="71"/>
      <c r="EV1334" s="71"/>
      <c r="EW1334" s="71"/>
      <c r="EX1334" s="71"/>
      <c r="EY1334" s="71"/>
      <c r="EZ1334" s="71"/>
      <c r="FA1334" s="71"/>
      <c r="FB1334" s="71"/>
      <c r="FC1334" s="71"/>
      <c r="FD1334" s="71"/>
      <c r="FE1334" s="71"/>
      <c r="FF1334" s="71"/>
      <c r="FG1334" s="71"/>
      <c r="FH1334" s="71"/>
      <c r="FI1334" s="71"/>
      <c r="FJ1334" s="71"/>
      <c r="FK1334" s="71"/>
      <c r="FL1334" s="71"/>
    </row>
    <row r="1335" spans="10:168" x14ac:dyDescent="0.2">
      <c r="J1335" s="71"/>
      <c r="K1335" s="71"/>
      <c r="L1335" s="71"/>
      <c r="M1335" s="71"/>
      <c r="N1335" s="71"/>
      <c r="O1335" s="71"/>
      <c r="P1335" s="71"/>
      <c r="Q1335" s="71"/>
      <c r="R1335" s="71"/>
      <c r="S1335" s="71"/>
      <c r="T1335" s="71"/>
      <c r="U1335" s="71"/>
      <c r="V1335" s="71"/>
      <c r="W1335" s="71"/>
      <c r="X1335" s="71"/>
      <c r="Y1335" s="71"/>
      <c r="Z1335" s="71"/>
      <c r="AA1335" s="71"/>
      <c r="AB1335" s="71"/>
      <c r="AC1335" s="71"/>
      <c r="AD1335" s="71"/>
      <c r="AE1335" s="71"/>
      <c r="AF1335" s="98"/>
      <c r="AG1335" s="71"/>
      <c r="AH1335" s="71"/>
      <c r="AI1335" s="71"/>
      <c r="AJ1335" s="71"/>
      <c r="AK1335" s="71"/>
      <c r="AL1335" s="98"/>
      <c r="AM1335" s="71"/>
      <c r="AN1335" s="71"/>
      <c r="AO1335" s="71"/>
      <c r="AP1335" s="71"/>
      <c r="AQ1335" s="71"/>
      <c r="AR1335" s="71"/>
      <c r="AS1335" s="71"/>
      <c r="AT1335" s="71"/>
      <c r="AU1335" s="71"/>
      <c r="AV1335" s="71"/>
      <c r="AW1335" s="71"/>
      <c r="AX1335" s="71"/>
      <c r="AY1335" s="71"/>
      <c r="AZ1335" s="71"/>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1"/>
      <c r="DH1335" s="71"/>
      <c r="DI1335" s="71"/>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1"/>
      <c r="EI1335" s="71"/>
      <c r="EJ1335" s="71"/>
      <c r="EK1335" s="71"/>
      <c r="EL1335" s="71"/>
      <c r="EM1335" s="71"/>
      <c r="EN1335" s="71"/>
      <c r="EO1335" s="71"/>
      <c r="EP1335" s="71"/>
      <c r="EQ1335" s="71"/>
      <c r="ER1335" s="71"/>
      <c r="ES1335" s="71"/>
      <c r="ET1335" s="71"/>
      <c r="EU1335" s="71"/>
      <c r="EV1335" s="71"/>
      <c r="EW1335" s="71"/>
      <c r="EX1335" s="71"/>
      <c r="EY1335" s="71"/>
      <c r="EZ1335" s="71"/>
      <c r="FA1335" s="71"/>
      <c r="FB1335" s="71"/>
      <c r="FC1335" s="71"/>
      <c r="FD1335" s="71"/>
      <c r="FE1335" s="71"/>
      <c r="FF1335" s="71"/>
      <c r="FG1335" s="71"/>
      <c r="FH1335" s="71"/>
      <c r="FI1335" s="71"/>
      <c r="FJ1335" s="71"/>
      <c r="FK1335" s="71"/>
      <c r="FL1335" s="71"/>
    </row>
    <row r="1336" spans="10:168" x14ac:dyDescent="0.2">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98"/>
      <c r="AG1336" s="71"/>
      <c r="AH1336" s="71"/>
      <c r="AI1336" s="71"/>
      <c r="AJ1336" s="71"/>
      <c r="AK1336" s="71"/>
      <c r="AL1336" s="98"/>
      <c r="AM1336" s="71"/>
      <c r="AN1336" s="71"/>
      <c r="AO1336" s="71"/>
      <c r="AP1336" s="71"/>
      <c r="AQ1336" s="71"/>
      <c r="AR1336" s="71"/>
      <c r="AS1336" s="71"/>
      <c r="AT1336" s="71"/>
      <c r="AU1336" s="71"/>
      <c r="AV1336" s="71"/>
      <c r="AW1336" s="71"/>
      <c r="AX1336" s="71"/>
      <c r="AY1336" s="71"/>
      <c r="AZ1336" s="71"/>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1"/>
      <c r="DH1336" s="71"/>
      <c r="DI1336" s="71"/>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1"/>
      <c r="EI1336" s="71"/>
      <c r="EJ1336" s="71"/>
      <c r="EK1336" s="71"/>
      <c r="EL1336" s="71"/>
      <c r="EM1336" s="71"/>
      <c r="EN1336" s="71"/>
      <c r="EO1336" s="71"/>
      <c r="EP1336" s="71"/>
      <c r="EQ1336" s="71"/>
      <c r="ER1336" s="71"/>
      <c r="ES1336" s="71"/>
      <c r="ET1336" s="71"/>
      <c r="EU1336" s="71"/>
      <c r="EV1336" s="71"/>
      <c r="EW1336" s="71"/>
      <c r="EX1336" s="71"/>
      <c r="EY1336" s="71"/>
      <c r="EZ1336" s="71"/>
      <c r="FA1336" s="71"/>
      <c r="FB1336" s="71"/>
      <c r="FC1336" s="71"/>
      <c r="FD1336" s="71"/>
      <c r="FE1336" s="71"/>
      <c r="FF1336" s="71"/>
      <c r="FG1336" s="71"/>
      <c r="FH1336" s="71"/>
      <c r="FI1336" s="71"/>
      <c r="FJ1336" s="71"/>
      <c r="FK1336" s="71"/>
      <c r="FL1336" s="71"/>
    </row>
    <row r="1337" spans="10:168" x14ac:dyDescent="0.2">
      <c r="J1337" s="71"/>
      <c r="K1337" s="71"/>
      <c r="L1337" s="71"/>
      <c r="M1337" s="71"/>
      <c r="N1337" s="71"/>
      <c r="O1337" s="71"/>
      <c r="P1337" s="71"/>
      <c r="Q1337" s="71"/>
      <c r="R1337" s="71"/>
      <c r="S1337" s="71"/>
      <c r="T1337" s="71"/>
      <c r="U1337" s="71"/>
      <c r="V1337" s="71"/>
      <c r="W1337" s="71"/>
      <c r="X1337" s="71"/>
      <c r="Y1337" s="71"/>
      <c r="Z1337" s="71"/>
      <c r="AA1337" s="71"/>
      <c r="AB1337" s="71"/>
      <c r="AC1337" s="71"/>
      <c r="AD1337" s="71"/>
      <c r="AE1337" s="71"/>
      <c r="AF1337" s="98"/>
      <c r="AG1337" s="71"/>
      <c r="AH1337" s="71"/>
      <c r="AI1337" s="71"/>
      <c r="AJ1337" s="71"/>
      <c r="AK1337" s="71"/>
      <c r="AL1337" s="98"/>
      <c r="AM1337" s="71"/>
      <c r="AN1337" s="71"/>
      <c r="AO1337" s="71"/>
      <c r="AP1337" s="71"/>
      <c r="AQ1337" s="71"/>
      <c r="AR1337" s="71"/>
      <c r="AS1337" s="71"/>
      <c r="AT1337" s="71"/>
      <c r="AU1337" s="71"/>
      <c r="AV1337" s="71"/>
      <c r="AW1337" s="71"/>
      <c r="AX1337" s="71"/>
      <c r="AY1337" s="71"/>
      <c r="AZ1337" s="71"/>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1"/>
      <c r="DH1337" s="71"/>
      <c r="DI1337" s="71"/>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1"/>
      <c r="EI1337" s="71"/>
      <c r="EJ1337" s="71"/>
      <c r="EK1337" s="71"/>
      <c r="EL1337" s="71"/>
      <c r="EM1337" s="71"/>
      <c r="EN1337" s="71"/>
      <c r="EO1337" s="71"/>
      <c r="EP1337" s="71"/>
      <c r="EQ1337" s="71"/>
      <c r="ER1337" s="71"/>
      <c r="ES1337" s="71"/>
      <c r="ET1337" s="71"/>
      <c r="EU1337" s="71"/>
      <c r="EV1337" s="71"/>
      <c r="EW1337" s="71"/>
      <c r="EX1337" s="71"/>
      <c r="EY1337" s="71"/>
      <c r="EZ1337" s="71"/>
      <c r="FA1337" s="71"/>
      <c r="FB1337" s="71"/>
      <c r="FC1337" s="71"/>
      <c r="FD1337" s="71"/>
      <c r="FE1337" s="71"/>
      <c r="FF1337" s="71"/>
      <c r="FG1337" s="71"/>
      <c r="FH1337" s="71"/>
      <c r="FI1337" s="71"/>
      <c r="FJ1337" s="71"/>
      <c r="FK1337" s="71"/>
      <c r="FL1337" s="71"/>
    </row>
    <row r="1338" spans="10:168" x14ac:dyDescent="0.2">
      <c r="J1338" s="71"/>
      <c r="K1338" s="71"/>
      <c r="L1338" s="71"/>
      <c r="M1338" s="71"/>
      <c r="N1338" s="71"/>
      <c r="O1338" s="71"/>
      <c r="P1338" s="71"/>
      <c r="Q1338" s="71"/>
      <c r="R1338" s="71"/>
      <c r="S1338" s="71"/>
      <c r="T1338" s="71"/>
      <c r="U1338" s="71"/>
      <c r="V1338" s="71"/>
      <c r="W1338" s="71"/>
      <c r="X1338" s="71"/>
      <c r="Y1338" s="71"/>
      <c r="Z1338" s="71"/>
      <c r="AA1338" s="71"/>
      <c r="AB1338" s="71"/>
      <c r="AC1338" s="71"/>
      <c r="AD1338" s="71"/>
      <c r="AE1338" s="71"/>
      <c r="AF1338" s="98"/>
      <c r="AG1338" s="71"/>
      <c r="AH1338" s="71"/>
      <c r="AI1338" s="71"/>
      <c r="AJ1338" s="71"/>
      <c r="AK1338" s="71"/>
      <c r="AL1338" s="98"/>
      <c r="AM1338" s="71"/>
      <c r="AN1338" s="71"/>
      <c r="AO1338" s="71"/>
      <c r="AP1338" s="71"/>
      <c r="AQ1338" s="71"/>
      <c r="AR1338" s="71"/>
      <c r="AS1338" s="71"/>
      <c r="AT1338" s="71"/>
      <c r="AU1338" s="71"/>
      <c r="AV1338" s="71"/>
      <c r="AW1338" s="71"/>
      <c r="AX1338" s="71"/>
      <c r="AY1338" s="71"/>
      <c r="AZ1338" s="71"/>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1"/>
      <c r="DH1338" s="71"/>
      <c r="DI1338" s="71"/>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1"/>
      <c r="EI1338" s="71"/>
      <c r="EJ1338" s="71"/>
      <c r="EK1338" s="71"/>
      <c r="EL1338" s="71"/>
      <c r="EM1338" s="71"/>
      <c r="EN1338" s="71"/>
      <c r="EO1338" s="71"/>
      <c r="EP1338" s="71"/>
      <c r="EQ1338" s="71"/>
      <c r="ER1338" s="71"/>
      <c r="ES1338" s="71"/>
      <c r="ET1338" s="71"/>
      <c r="EU1338" s="71"/>
      <c r="EV1338" s="71"/>
      <c r="EW1338" s="71"/>
      <c r="EX1338" s="71"/>
      <c r="EY1338" s="71"/>
      <c r="EZ1338" s="71"/>
      <c r="FA1338" s="71"/>
      <c r="FB1338" s="71"/>
      <c r="FC1338" s="71"/>
      <c r="FD1338" s="71"/>
      <c r="FE1338" s="71"/>
      <c r="FF1338" s="71"/>
      <c r="FG1338" s="71"/>
      <c r="FH1338" s="71"/>
      <c r="FI1338" s="71"/>
      <c r="FJ1338" s="71"/>
      <c r="FK1338" s="71"/>
      <c r="FL1338" s="71"/>
    </row>
    <row r="1339" spans="10:168" x14ac:dyDescent="0.2">
      <c r="J1339" s="71"/>
      <c r="K1339" s="71"/>
      <c r="L1339" s="71"/>
      <c r="M1339" s="71"/>
      <c r="N1339" s="71"/>
      <c r="O1339" s="71"/>
      <c r="P1339" s="71"/>
      <c r="Q1339" s="71"/>
      <c r="R1339" s="71"/>
      <c r="S1339" s="71"/>
      <c r="T1339" s="71"/>
      <c r="U1339" s="71"/>
      <c r="V1339" s="71"/>
      <c r="W1339" s="71"/>
      <c r="X1339" s="71"/>
      <c r="Y1339" s="71"/>
      <c r="Z1339" s="71"/>
      <c r="AA1339" s="71"/>
      <c r="AB1339" s="71"/>
      <c r="AC1339" s="71"/>
      <c r="AD1339" s="71"/>
      <c r="AE1339" s="71"/>
      <c r="AF1339" s="98"/>
      <c r="AG1339" s="71"/>
      <c r="AH1339" s="71"/>
      <c r="AI1339" s="71"/>
      <c r="AJ1339" s="71"/>
      <c r="AK1339" s="71"/>
      <c r="AL1339" s="98"/>
      <c r="AM1339" s="71"/>
      <c r="AN1339" s="71"/>
      <c r="AO1339" s="71"/>
      <c r="AP1339" s="71"/>
      <c r="AQ1339" s="71"/>
      <c r="AR1339" s="71"/>
      <c r="AS1339" s="71"/>
      <c r="AT1339" s="71"/>
      <c r="AU1339" s="71"/>
      <c r="AV1339" s="71"/>
      <c r="AW1339" s="71"/>
      <c r="AX1339" s="71"/>
      <c r="AY1339" s="71"/>
      <c r="AZ1339" s="71"/>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1"/>
      <c r="DH1339" s="71"/>
      <c r="DI1339" s="71"/>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1"/>
      <c r="EI1339" s="71"/>
      <c r="EJ1339" s="71"/>
      <c r="EK1339" s="71"/>
      <c r="EL1339" s="71"/>
      <c r="EM1339" s="71"/>
      <c r="EN1339" s="71"/>
      <c r="EO1339" s="71"/>
      <c r="EP1339" s="71"/>
      <c r="EQ1339" s="71"/>
      <c r="ER1339" s="71"/>
      <c r="ES1339" s="71"/>
      <c r="ET1339" s="71"/>
      <c r="EU1339" s="71"/>
      <c r="EV1339" s="71"/>
      <c r="EW1339" s="71"/>
      <c r="EX1339" s="71"/>
      <c r="EY1339" s="71"/>
      <c r="EZ1339" s="71"/>
      <c r="FA1339" s="71"/>
      <c r="FB1339" s="71"/>
      <c r="FC1339" s="71"/>
      <c r="FD1339" s="71"/>
      <c r="FE1339" s="71"/>
      <c r="FF1339" s="71"/>
      <c r="FG1339" s="71"/>
      <c r="FH1339" s="71"/>
      <c r="FI1339" s="71"/>
      <c r="FJ1339" s="71"/>
      <c r="FK1339" s="71"/>
      <c r="FL1339" s="71"/>
    </row>
    <row r="1340" spans="10:168" x14ac:dyDescent="0.2">
      <c r="J1340" s="71"/>
      <c r="K1340" s="71"/>
      <c r="L1340" s="71"/>
      <c r="M1340" s="71"/>
      <c r="N1340" s="71"/>
      <c r="O1340" s="71"/>
      <c r="P1340" s="71"/>
      <c r="Q1340" s="71"/>
      <c r="R1340" s="71"/>
      <c r="S1340" s="71"/>
      <c r="T1340" s="71"/>
      <c r="U1340" s="71"/>
      <c r="V1340" s="71"/>
      <c r="W1340" s="71"/>
      <c r="X1340" s="71"/>
      <c r="Y1340" s="71"/>
      <c r="Z1340" s="71"/>
      <c r="AA1340" s="71"/>
      <c r="AB1340" s="71"/>
      <c r="AC1340" s="71"/>
      <c r="AD1340" s="71"/>
      <c r="AE1340" s="71"/>
      <c r="AF1340" s="98"/>
      <c r="AG1340" s="71"/>
      <c r="AH1340" s="71"/>
      <c r="AI1340" s="71"/>
      <c r="AJ1340" s="71"/>
      <c r="AK1340" s="71"/>
      <c r="AL1340" s="98"/>
      <c r="AM1340" s="71"/>
      <c r="AN1340" s="71"/>
      <c r="AO1340" s="71"/>
      <c r="AP1340" s="71"/>
      <c r="AQ1340" s="71"/>
      <c r="AR1340" s="71"/>
      <c r="AS1340" s="71"/>
      <c r="AT1340" s="71"/>
      <c r="AU1340" s="71"/>
      <c r="AV1340" s="71"/>
      <c r="AW1340" s="71"/>
      <c r="AX1340" s="71"/>
      <c r="AY1340" s="71"/>
      <c r="AZ1340" s="71"/>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1"/>
      <c r="DH1340" s="71"/>
      <c r="DI1340" s="71"/>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1"/>
      <c r="EI1340" s="71"/>
      <c r="EJ1340" s="71"/>
      <c r="EK1340" s="71"/>
      <c r="EL1340" s="71"/>
      <c r="EM1340" s="71"/>
      <c r="EN1340" s="71"/>
      <c r="EO1340" s="71"/>
      <c r="EP1340" s="71"/>
      <c r="EQ1340" s="71"/>
      <c r="ER1340" s="71"/>
      <c r="ES1340" s="71"/>
      <c r="ET1340" s="71"/>
      <c r="EU1340" s="71"/>
      <c r="EV1340" s="71"/>
      <c r="EW1340" s="71"/>
      <c r="EX1340" s="71"/>
      <c r="EY1340" s="71"/>
      <c r="EZ1340" s="71"/>
      <c r="FA1340" s="71"/>
      <c r="FB1340" s="71"/>
      <c r="FC1340" s="71"/>
      <c r="FD1340" s="71"/>
      <c r="FE1340" s="71"/>
      <c r="FF1340" s="71"/>
      <c r="FG1340" s="71"/>
      <c r="FH1340" s="71"/>
      <c r="FI1340" s="71"/>
      <c r="FJ1340" s="71"/>
      <c r="FK1340" s="71"/>
      <c r="FL1340" s="71"/>
    </row>
    <row r="1341" spans="10:168" x14ac:dyDescent="0.2">
      <c r="J1341" s="71"/>
      <c r="K1341" s="71"/>
      <c r="L1341" s="71"/>
      <c r="M1341" s="71"/>
      <c r="N1341" s="71"/>
      <c r="O1341" s="71"/>
      <c r="P1341" s="71"/>
      <c r="Q1341" s="71"/>
      <c r="R1341" s="71"/>
      <c r="S1341" s="71"/>
      <c r="T1341" s="71"/>
      <c r="U1341" s="71"/>
      <c r="V1341" s="71"/>
      <c r="W1341" s="71"/>
      <c r="X1341" s="71"/>
      <c r="Y1341" s="71"/>
      <c r="Z1341" s="71"/>
      <c r="AA1341" s="71"/>
      <c r="AB1341" s="71"/>
      <c r="AC1341" s="71"/>
      <c r="AD1341" s="71"/>
      <c r="AE1341" s="71"/>
      <c r="AF1341" s="98"/>
      <c r="AG1341" s="71"/>
      <c r="AH1341" s="71"/>
      <c r="AI1341" s="71"/>
      <c r="AJ1341" s="71"/>
      <c r="AK1341" s="71"/>
      <c r="AL1341" s="98"/>
      <c r="AM1341" s="71"/>
      <c r="AN1341" s="71"/>
      <c r="AO1341" s="71"/>
      <c r="AP1341" s="71"/>
      <c r="AQ1341" s="71"/>
      <c r="AR1341" s="71"/>
      <c r="AS1341" s="71"/>
      <c r="AT1341" s="71"/>
      <c r="AU1341" s="71"/>
      <c r="AV1341" s="71"/>
      <c r="AW1341" s="71"/>
      <c r="AX1341" s="71"/>
      <c r="AY1341" s="71"/>
      <c r="AZ1341" s="71"/>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1"/>
      <c r="DH1341" s="71"/>
      <c r="DI1341" s="71"/>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1"/>
      <c r="EI1341" s="71"/>
      <c r="EJ1341" s="71"/>
      <c r="EK1341" s="71"/>
      <c r="EL1341" s="71"/>
      <c r="EM1341" s="71"/>
      <c r="EN1341" s="71"/>
      <c r="EO1341" s="71"/>
      <c r="EP1341" s="71"/>
      <c r="EQ1341" s="71"/>
      <c r="ER1341" s="71"/>
      <c r="ES1341" s="71"/>
      <c r="ET1341" s="71"/>
      <c r="EU1341" s="71"/>
      <c r="EV1341" s="71"/>
      <c r="EW1341" s="71"/>
      <c r="EX1341" s="71"/>
      <c r="EY1341" s="71"/>
      <c r="EZ1341" s="71"/>
      <c r="FA1341" s="71"/>
      <c r="FB1341" s="71"/>
      <c r="FC1341" s="71"/>
      <c r="FD1341" s="71"/>
      <c r="FE1341" s="71"/>
      <c r="FF1341" s="71"/>
      <c r="FG1341" s="71"/>
      <c r="FH1341" s="71"/>
      <c r="FI1341" s="71"/>
      <c r="FJ1341" s="71"/>
      <c r="FK1341" s="71"/>
      <c r="FL1341" s="71"/>
    </row>
    <row r="1342" spans="10:168" x14ac:dyDescent="0.2">
      <c r="J1342" s="71"/>
      <c r="K1342" s="71"/>
      <c r="L1342" s="71"/>
      <c r="M1342" s="71"/>
      <c r="N1342" s="71"/>
      <c r="O1342" s="71"/>
      <c r="P1342" s="71"/>
      <c r="Q1342" s="71"/>
      <c r="R1342" s="71"/>
      <c r="S1342" s="71"/>
      <c r="T1342" s="71"/>
      <c r="U1342" s="71"/>
      <c r="V1342" s="71"/>
      <c r="W1342" s="71"/>
      <c r="X1342" s="71"/>
      <c r="Y1342" s="71"/>
      <c r="Z1342" s="71"/>
      <c r="AA1342" s="71"/>
      <c r="AB1342" s="71"/>
      <c r="AC1342" s="71"/>
      <c r="AD1342" s="71"/>
      <c r="AE1342" s="71"/>
      <c r="AF1342" s="98"/>
      <c r="AG1342" s="71"/>
      <c r="AH1342" s="71"/>
      <c r="AI1342" s="71"/>
      <c r="AJ1342" s="71"/>
      <c r="AK1342" s="71"/>
      <c r="AL1342" s="98"/>
      <c r="AM1342" s="71"/>
      <c r="AN1342" s="71"/>
      <c r="AO1342" s="71"/>
      <c r="AP1342" s="71"/>
      <c r="AQ1342" s="71"/>
      <c r="AR1342" s="71"/>
      <c r="AS1342" s="71"/>
      <c r="AT1342" s="71"/>
      <c r="AU1342" s="71"/>
      <c r="AV1342" s="71"/>
      <c r="AW1342" s="71"/>
      <c r="AX1342" s="71"/>
      <c r="AY1342" s="71"/>
      <c r="AZ1342" s="71"/>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1"/>
      <c r="DH1342" s="71"/>
      <c r="DI1342" s="71"/>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1"/>
      <c r="EI1342" s="71"/>
      <c r="EJ1342" s="71"/>
      <c r="EK1342" s="71"/>
      <c r="EL1342" s="71"/>
      <c r="EM1342" s="71"/>
      <c r="EN1342" s="71"/>
      <c r="EO1342" s="71"/>
      <c r="EP1342" s="71"/>
      <c r="EQ1342" s="71"/>
      <c r="ER1342" s="71"/>
      <c r="ES1342" s="71"/>
      <c r="ET1342" s="71"/>
      <c r="EU1342" s="71"/>
      <c r="EV1342" s="71"/>
      <c r="EW1342" s="71"/>
      <c r="EX1342" s="71"/>
      <c r="EY1342" s="71"/>
      <c r="EZ1342" s="71"/>
      <c r="FA1342" s="71"/>
      <c r="FB1342" s="71"/>
      <c r="FC1342" s="71"/>
      <c r="FD1342" s="71"/>
      <c r="FE1342" s="71"/>
      <c r="FF1342" s="71"/>
      <c r="FG1342" s="71"/>
      <c r="FH1342" s="71"/>
      <c r="FI1342" s="71"/>
      <c r="FJ1342" s="71"/>
      <c r="FK1342" s="71"/>
      <c r="FL1342" s="71"/>
    </row>
    <row r="1343" spans="10:168" x14ac:dyDescent="0.2">
      <c r="J1343" s="71"/>
      <c r="K1343" s="71"/>
      <c r="L1343" s="71"/>
      <c r="M1343" s="71"/>
      <c r="N1343" s="71"/>
      <c r="O1343" s="71"/>
      <c r="P1343" s="71"/>
      <c r="Q1343" s="71"/>
      <c r="R1343" s="71"/>
      <c r="S1343" s="71"/>
      <c r="T1343" s="71"/>
      <c r="U1343" s="71"/>
      <c r="V1343" s="71"/>
      <c r="W1343" s="71"/>
      <c r="X1343" s="71"/>
      <c r="Y1343" s="71"/>
      <c r="Z1343" s="71"/>
      <c r="AA1343" s="71"/>
      <c r="AB1343" s="71"/>
      <c r="AC1343" s="71"/>
      <c r="AD1343" s="71"/>
      <c r="AE1343" s="71"/>
      <c r="AF1343" s="98"/>
      <c r="AG1343" s="71"/>
      <c r="AH1343" s="71"/>
      <c r="AI1343" s="71"/>
      <c r="AJ1343" s="71"/>
      <c r="AK1343" s="71"/>
      <c r="AL1343" s="98"/>
      <c r="AM1343" s="71"/>
      <c r="AN1343" s="71"/>
      <c r="AO1343" s="71"/>
      <c r="AP1343" s="71"/>
      <c r="AQ1343" s="71"/>
      <c r="AR1343" s="71"/>
      <c r="AS1343" s="71"/>
      <c r="AT1343" s="71"/>
      <c r="AU1343" s="71"/>
      <c r="AV1343" s="71"/>
      <c r="AW1343" s="71"/>
      <c r="AX1343" s="71"/>
      <c r="AY1343" s="71"/>
      <c r="AZ1343" s="71"/>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1"/>
      <c r="DH1343" s="71"/>
      <c r="DI1343" s="71"/>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1"/>
      <c r="EI1343" s="71"/>
      <c r="EJ1343" s="71"/>
      <c r="EK1343" s="71"/>
      <c r="EL1343" s="71"/>
      <c r="EM1343" s="71"/>
      <c r="EN1343" s="71"/>
      <c r="EO1343" s="71"/>
      <c r="EP1343" s="71"/>
      <c r="EQ1343" s="71"/>
      <c r="ER1343" s="71"/>
      <c r="ES1343" s="71"/>
      <c r="ET1343" s="71"/>
      <c r="EU1343" s="71"/>
      <c r="EV1343" s="71"/>
      <c r="EW1343" s="71"/>
      <c r="EX1343" s="71"/>
      <c r="EY1343" s="71"/>
      <c r="EZ1343" s="71"/>
      <c r="FA1343" s="71"/>
      <c r="FB1343" s="71"/>
      <c r="FC1343" s="71"/>
      <c r="FD1343" s="71"/>
      <c r="FE1343" s="71"/>
      <c r="FF1343" s="71"/>
      <c r="FG1343" s="71"/>
      <c r="FH1343" s="71"/>
      <c r="FI1343" s="71"/>
      <c r="FJ1343" s="71"/>
      <c r="FK1343" s="71"/>
      <c r="FL1343" s="71"/>
    </row>
    <row r="1344" spans="10:168" x14ac:dyDescent="0.2">
      <c r="J1344" s="71"/>
      <c r="K1344" s="71"/>
      <c r="L1344" s="71"/>
      <c r="M1344" s="71"/>
      <c r="N1344" s="71"/>
      <c r="O1344" s="71"/>
      <c r="P1344" s="71"/>
      <c r="Q1344" s="71"/>
      <c r="R1344" s="71"/>
      <c r="S1344" s="71"/>
      <c r="T1344" s="71"/>
      <c r="U1344" s="71"/>
      <c r="V1344" s="71"/>
      <c r="W1344" s="71"/>
      <c r="X1344" s="71"/>
      <c r="Y1344" s="71"/>
      <c r="Z1344" s="71"/>
      <c r="AA1344" s="71"/>
      <c r="AB1344" s="71"/>
      <c r="AC1344" s="71"/>
      <c r="AD1344" s="71"/>
      <c r="AE1344" s="71"/>
      <c r="AF1344" s="98"/>
      <c r="AG1344" s="71"/>
      <c r="AH1344" s="71"/>
      <c r="AI1344" s="71"/>
      <c r="AJ1344" s="71"/>
      <c r="AK1344" s="71"/>
      <c r="AL1344" s="98"/>
      <c r="AM1344" s="71"/>
      <c r="AN1344" s="71"/>
      <c r="AO1344" s="71"/>
      <c r="AP1344" s="71"/>
      <c r="AQ1344" s="71"/>
      <c r="AR1344" s="71"/>
      <c r="AS1344" s="71"/>
      <c r="AT1344" s="71"/>
      <c r="AU1344" s="71"/>
      <c r="AV1344" s="71"/>
      <c r="AW1344" s="71"/>
      <c r="AX1344" s="71"/>
      <c r="AY1344" s="71"/>
      <c r="AZ1344" s="71"/>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1"/>
      <c r="DH1344" s="71"/>
      <c r="DI1344" s="71"/>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1"/>
      <c r="EI1344" s="71"/>
      <c r="EJ1344" s="71"/>
      <c r="EK1344" s="71"/>
      <c r="EL1344" s="71"/>
      <c r="EM1344" s="71"/>
      <c r="EN1344" s="71"/>
      <c r="EO1344" s="71"/>
      <c r="EP1344" s="71"/>
      <c r="EQ1344" s="71"/>
      <c r="ER1344" s="71"/>
      <c r="ES1344" s="71"/>
      <c r="ET1344" s="71"/>
      <c r="EU1344" s="71"/>
      <c r="EV1344" s="71"/>
      <c r="EW1344" s="71"/>
      <c r="EX1344" s="71"/>
      <c r="EY1344" s="71"/>
      <c r="EZ1344" s="71"/>
      <c r="FA1344" s="71"/>
      <c r="FB1344" s="71"/>
      <c r="FC1344" s="71"/>
      <c r="FD1344" s="71"/>
      <c r="FE1344" s="71"/>
      <c r="FF1344" s="71"/>
      <c r="FG1344" s="71"/>
      <c r="FH1344" s="71"/>
      <c r="FI1344" s="71"/>
      <c r="FJ1344" s="71"/>
      <c r="FK1344" s="71"/>
      <c r="FL1344" s="71"/>
    </row>
    <row r="1345" spans="10:168" x14ac:dyDescent="0.2">
      <c r="J1345" s="71"/>
      <c r="K1345" s="71"/>
      <c r="L1345" s="71"/>
      <c r="M1345" s="71"/>
      <c r="N1345" s="71"/>
      <c r="O1345" s="71"/>
      <c r="P1345" s="71"/>
      <c r="Q1345" s="71"/>
      <c r="R1345" s="71"/>
      <c r="S1345" s="71"/>
      <c r="T1345" s="71"/>
      <c r="U1345" s="71"/>
      <c r="V1345" s="71"/>
      <c r="W1345" s="71"/>
      <c r="X1345" s="71"/>
      <c r="Y1345" s="71"/>
      <c r="Z1345" s="71"/>
      <c r="AA1345" s="71"/>
      <c r="AB1345" s="71"/>
      <c r="AC1345" s="71"/>
      <c r="AD1345" s="71"/>
      <c r="AE1345" s="71"/>
      <c r="AF1345" s="98"/>
      <c r="AG1345" s="71"/>
      <c r="AH1345" s="71"/>
      <c r="AI1345" s="71"/>
      <c r="AJ1345" s="71"/>
      <c r="AK1345" s="71"/>
      <c r="AL1345" s="98"/>
      <c r="AM1345" s="71"/>
      <c r="AN1345" s="71"/>
      <c r="AO1345" s="71"/>
      <c r="AP1345" s="71"/>
      <c r="AQ1345" s="71"/>
      <c r="AR1345" s="71"/>
      <c r="AS1345" s="71"/>
      <c r="AT1345" s="71"/>
      <c r="AU1345" s="71"/>
      <c r="AV1345" s="71"/>
      <c r="AW1345" s="71"/>
      <c r="AX1345" s="71"/>
      <c r="AY1345" s="71"/>
      <c r="AZ1345" s="71"/>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1"/>
      <c r="DH1345" s="71"/>
      <c r="DI1345" s="71"/>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1"/>
      <c r="EI1345" s="71"/>
      <c r="EJ1345" s="71"/>
      <c r="EK1345" s="71"/>
      <c r="EL1345" s="71"/>
      <c r="EM1345" s="71"/>
      <c r="EN1345" s="71"/>
      <c r="EO1345" s="71"/>
      <c r="EP1345" s="71"/>
      <c r="EQ1345" s="71"/>
      <c r="ER1345" s="71"/>
      <c r="ES1345" s="71"/>
      <c r="ET1345" s="71"/>
      <c r="EU1345" s="71"/>
      <c r="EV1345" s="71"/>
      <c r="EW1345" s="71"/>
      <c r="EX1345" s="71"/>
      <c r="EY1345" s="71"/>
      <c r="EZ1345" s="71"/>
      <c r="FA1345" s="71"/>
      <c r="FB1345" s="71"/>
      <c r="FC1345" s="71"/>
      <c r="FD1345" s="71"/>
      <c r="FE1345" s="71"/>
      <c r="FF1345" s="71"/>
      <c r="FG1345" s="71"/>
      <c r="FH1345" s="71"/>
      <c r="FI1345" s="71"/>
      <c r="FJ1345" s="71"/>
      <c r="FK1345" s="71"/>
      <c r="FL1345" s="71"/>
    </row>
    <row r="1346" spans="10:168" x14ac:dyDescent="0.2">
      <c r="J1346" s="71"/>
      <c r="K1346" s="71"/>
      <c r="L1346" s="71"/>
      <c r="M1346" s="71"/>
      <c r="N1346" s="71"/>
      <c r="O1346" s="71"/>
      <c r="P1346" s="71"/>
      <c r="Q1346" s="71"/>
      <c r="R1346" s="71"/>
      <c r="S1346" s="71"/>
      <c r="T1346" s="71"/>
      <c r="U1346" s="71"/>
      <c r="V1346" s="71"/>
      <c r="W1346" s="71"/>
      <c r="X1346" s="71"/>
      <c r="Y1346" s="71"/>
      <c r="Z1346" s="71"/>
      <c r="AA1346" s="71"/>
      <c r="AB1346" s="71"/>
      <c r="AC1346" s="71"/>
      <c r="AD1346" s="71"/>
      <c r="AE1346" s="71"/>
      <c r="AF1346" s="98"/>
      <c r="AG1346" s="71"/>
      <c r="AH1346" s="71"/>
      <c r="AI1346" s="71"/>
      <c r="AJ1346" s="71"/>
      <c r="AK1346" s="71"/>
      <c r="AL1346" s="98"/>
      <c r="AM1346" s="71"/>
      <c r="AN1346" s="71"/>
      <c r="AO1346" s="71"/>
      <c r="AP1346" s="71"/>
      <c r="AQ1346" s="71"/>
      <c r="AR1346" s="71"/>
      <c r="AS1346" s="71"/>
      <c r="AT1346" s="71"/>
      <c r="AU1346" s="71"/>
      <c r="AV1346" s="71"/>
      <c r="AW1346" s="71"/>
      <c r="AX1346" s="71"/>
      <c r="AY1346" s="71"/>
      <c r="AZ1346" s="71"/>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1"/>
      <c r="DH1346" s="71"/>
      <c r="DI1346" s="71"/>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1"/>
      <c r="EI1346" s="71"/>
      <c r="EJ1346" s="71"/>
      <c r="EK1346" s="71"/>
      <c r="EL1346" s="71"/>
      <c r="EM1346" s="71"/>
      <c r="EN1346" s="71"/>
      <c r="EO1346" s="71"/>
      <c r="EP1346" s="71"/>
      <c r="EQ1346" s="71"/>
      <c r="ER1346" s="71"/>
      <c r="ES1346" s="71"/>
      <c r="ET1346" s="71"/>
      <c r="EU1346" s="71"/>
      <c r="EV1346" s="71"/>
      <c r="EW1346" s="71"/>
      <c r="EX1346" s="71"/>
      <c r="EY1346" s="71"/>
      <c r="EZ1346" s="71"/>
      <c r="FA1346" s="71"/>
      <c r="FB1346" s="71"/>
      <c r="FC1346" s="71"/>
      <c r="FD1346" s="71"/>
      <c r="FE1346" s="71"/>
      <c r="FF1346" s="71"/>
      <c r="FG1346" s="71"/>
      <c r="FH1346" s="71"/>
      <c r="FI1346" s="71"/>
      <c r="FJ1346" s="71"/>
      <c r="FK1346" s="71"/>
      <c r="FL1346" s="71"/>
    </row>
    <row r="1347" spans="10:168" x14ac:dyDescent="0.2">
      <c r="J1347" s="71"/>
      <c r="K1347" s="71"/>
      <c r="L1347" s="71"/>
      <c r="M1347" s="71"/>
      <c r="N1347" s="71"/>
      <c r="O1347" s="71"/>
      <c r="P1347" s="71"/>
      <c r="Q1347" s="71"/>
      <c r="R1347" s="71"/>
      <c r="S1347" s="71"/>
      <c r="T1347" s="71"/>
      <c r="U1347" s="71"/>
      <c r="V1347" s="71"/>
      <c r="W1347" s="71"/>
      <c r="X1347" s="71"/>
      <c r="Y1347" s="71"/>
      <c r="Z1347" s="71"/>
      <c r="AA1347" s="71"/>
      <c r="AB1347" s="71"/>
      <c r="AC1347" s="71"/>
      <c r="AD1347" s="71"/>
      <c r="AE1347" s="71"/>
      <c r="AF1347" s="98"/>
      <c r="AG1347" s="71"/>
      <c r="AH1347" s="71"/>
      <c r="AI1347" s="71"/>
      <c r="AJ1347" s="71"/>
      <c r="AK1347" s="71"/>
      <c r="AL1347" s="98"/>
      <c r="AM1347" s="71"/>
      <c r="AN1347" s="71"/>
      <c r="AO1347" s="71"/>
      <c r="AP1347" s="71"/>
      <c r="AQ1347" s="71"/>
      <c r="AR1347" s="71"/>
      <c r="AS1347" s="71"/>
      <c r="AT1347" s="71"/>
      <c r="AU1347" s="71"/>
      <c r="AV1347" s="71"/>
      <c r="AW1347" s="71"/>
      <c r="AX1347" s="71"/>
      <c r="AY1347" s="71"/>
      <c r="AZ1347" s="71"/>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1"/>
      <c r="DH1347" s="71"/>
      <c r="DI1347" s="71"/>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1"/>
      <c r="EI1347" s="71"/>
      <c r="EJ1347" s="71"/>
      <c r="EK1347" s="71"/>
      <c r="EL1347" s="71"/>
      <c r="EM1347" s="71"/>
      <c r="EN1347" s="71"/>
      <c r="EO1347" s="71"/>
      <c r="EP1347" s="71"/>
      <c r="EQ1347" s="71"/>
      <c r="ER1347" s="71"/>
      <c r="ES1347" s="71"/>
      <c r="ET1347" s="71"/>
      <c r="EU1347" s="71"/>
      <c r="EV1347" s="71"/>
      <c r="EW1347" s="71"/>
      <c r="EX1347" s="71"/>
      <c r="EY1347" s="71"/>
      <c r="EZ1347" s="71"/>
      <c r="FA1347" s="71"/>
      <c r="FB1347" s="71"/>
      <c r="FC1347" s="71"/>
      <c r="FD1347" s="71"/>
      <c r="FE1347" s="71"/>
      <c r="FF1347" s="71"/>
      <c r="FG1347" s="71"/>
      <c r="FH1347" s="71"/>
      <c r="FI1347" s="71"/>
      <c r="FJ1347" s="71"/>
      <c r="FK1347" s="71"/>
      <c r="FL1347" s="71"/>
    </row>
    <row r="1348" spans="10:168" x14ac:dyDescent="0.2">
      <c r="J1348" s="71"/>
      <c r="K1348" s="71"/>
      <c r="L1348" s="71"/>
      <c r="M1348" s="71"/>
      <c r="N1348" s="71"/>
      <c r="O1348" s="71"/>
      <c r="P1348" s="71"/>
      <c r="Q1348" s="71"/>
      <c r="R1348" s="71"/>
      <c r="S1348" s="71"/>
      <c r="T1348" s="71"/>
      <c r="U1348" s="71"/>
      <c r="V1348" s="71"/>
      <c r="W1348" s="71"/>
      <c r="X1348" s="71"/>
      <c r="Y1348" s="71"/>
      <c r="Z1348" s="71"/>
      <c r="AA1348" s="71"/>
      <c r="AB1348" s="71"/>
      <c r="AC1348" s="71"/>
      <c r="AD1348" s="71"/>
      <c r="AE1348" s="71"/>
      <c r="AF1348" s="98"/>
      <c r="AG1348" s="71"/>
      <c r="AH1348" s="71"/>
      <c r="AI1348" s="71"/>
      <c r="AJ1348" s="71"/>
      <c r="AK1348" s="71"/>
      <c r="AL1348" s="98"/>
      <c r="AM1348" s="71"/>
      <c r="AN1348" s="71"/>
      <c r="AO1348" s="71"/>
      <c r="AP1348" s="71"/>
      <c r="AQ1348" s="71"/>
      <c r="AR1348" s="71"/>
      <c r="AS1348" s="71"/>
      <c r="AT1348" s="71"/>
      <c r="AU1348" s="71"/>
      <c r="AV1348" s="71"/>
      <c r="AW1348" s="71"/>
      <c r="AX1348" s="71"/>
      <c r="AY1348" s="71"/>
      <c r="AZ1348" s="71"/>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1"/>
      <c r="DH1348" s="71"/>
      <c r="DI1348" s="71"/>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1"/>
      <c r="EI1348" s="71"/>
      <c r="EJ1348" s="71"/>
      <c r="EK1348" s="71"/>
      <c r="EL1348" s="71"/>
      <c r="EM1348" s="71"/>
      <c r="EN1348" s="71"/>
      <c r="EO1348" s="71"/>
      <c r="EP1348" s="71"/>
      <c r="EQ1348" s="71"/>
      <c r="ER1348" s="71"/>
      <c r="ES1348" s="71"/>
      <c r="ET1348" s="71"/>
      <c r="EU1348" s="71"/>
      <c r="EV1348" s="71"/>
      <c r="EW1348" s="71"/>
      <c r="EX1348" s="71"/>
      <c r="EY1348" s="71"/>
      <c r="EZ1348" s="71"/>
      <c r="FA1348" s="71"/>
      <c r="FB1348" s="71"/>
      <c r="FC1348" s="71"/>
      <c r="FD1348" s="71"/>
      <c r="FE1348" s="71"/>
      <c r="FF1348" s="71"/>
      <c r="FG1348" s="71"/>
      <c r="FH1348" s="71"/>
      <c r="FI1348" s="71"/>
      <c r="FJ1348" s="71"/>
      <c r="FK1348" s="71"/>
      <c r="FL1348" s="71"/>
    </row>
    <row r="1349" spans="10:168" x14ac:dyDescent="0.2">
      <c r="J1349" s="71"/>
      <c r="K1349" s="71"/>
      <c r="L1349" s="71"/>
      <c r="M1349" s="71"/>
      <c r="N1349" s="71"/>
      <c r="O1349" s="71"/>
      <c r="P1349" s="71"/>
      <c r="Q1349" s="71"/>
      <c r="R1349" s="71"/>
      <c r="S1349" s="71"/>
      <c r="T1349" s="71"/>
      <c r="U1349" s="71"/>
      <c r="V1349" s="71"/>
      <c r="W1349" s="71"/>
      <c r="X1349" s="71"/>
      <c r="Y1349" s="71"/>
      <c r="Z1349" s="71"/>
      <c r="AA1349" s="71"/>
      <c r="AB1349" s="71"/>
      <c r="AC1349" s="71"/>
      <c r="AD1349" s="71"/>
      <c r="AE1349" s="71"/>
      <c r="AF1349" s="98"/>
      <c r="AG1349" s="71"/>
      <c r="AH1349" s="71"/>
      <c r="AI1349" s="71"/>
      <c r="AJ1349" s="71"/>
      <c r="AK1349" s="71"/>
      <c r="AL1349" s="98"/>
      <c r="AM1349" s="71"/>
      <c r="AN1349" s="71"/>
      <c r="AO1349" s="71"/>
      <c r="AP1349" s="71"/>
      <c r="AQ1349" s="71"/>
      <c r="AR1349" s="71"/>
      <c r="AS1349" s="71"/>
      <c r="AT1349" s="71"/>
      <c r="AU1349" s="71"/>
      <c r="AV1349" s="71"/>
      <c r="AW1349" s="71"/>
      <c r="AX1349" s="71"/>
      <c r="AY1349" s="71"/>
      <c r="AZ1349" s="71"/>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1"/>
      <c r="DH1349" s="71"/>
      <c r="DI1349" s="71"/>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1"/>
      <c r="EI1349" s="71"/>
      <c r="EJ1349" s="71"/>
      <c r="EK1349" s="71"/>
      <c r="EL1349" s="71"/>
      <c r="EM1349" s="71"/>
      <c r="EN1349" s="71"/>
      <c r="EO1349" s="71"/>
      <c r="EP1349" s="71"/>
      <c r="EQ1349" s="71"/>
      <c r="ER1349" s="71"/>
      <c r="ES1349" s="71"/>
      <c r="ET1349" s="71"/>
      <c r="EU1349" s="71"/>
      <c r="EV1349" s="71"/>
      <c r="EW1349" s="71"/>
      <c r="EX1349" s="71"/>
      <c r="EY1349" s="71"/>
      <c r="EZ1349" s="71"/>
      <c r="FA1349" s="71"/>
      <c r="FB1349" s="71"/>
      <c r="FC1349" s="71"/>
      <c r="FD1349" s="71"/>
      <c r="FE1349" s="71"/>
      <c r="FF1349" s="71"/>
      <c r="FG1349" s="71"/>
      <c r="FH1349" s="71"/>
      <c r="FI1349" s="71"/>
      <c r="FJ1349" s="71"/>
      <c r="FK1349" s="71"/>
      <c r="FL1349" s="71"/>
    </row>
    <row r="1350" spans="10:168" x14ac:dyDescent="0.2">
      <c r="J1350" s="71"/>
      <c r="K1350" s="71"/>
      <c r="L1350" s="71"/>
      <c r="M1350" s="71"/>
      <c r="N1350" s="71"/>
      <c r="O1350" s="71"/>
      <c r="P1350" s="71"/>
      <c r="Q1350" s="71"/>
      <c r="R1350" s="71"/>
      <c r="S1350" s="71"/>
      <c r="T1350" s="71"/>
      <c r="U1350" s="71"/>
      <c r="V1350" s="71"/>
      <c r="W1350" s="71"/>
      <c r="X1350" s="71"/>
      <c r="Y1350" s="71"/>
      <c r="Z1350" s="71"/>
      <c r="AA1350" s="71"/>
      <c r="AB1350" s="71"/>
      <c r="AC1350" s="71"/>
      <c r="AD1350" s="71"/>
      <c r="AE1350" s="71"/>
      <c r="AF1350" s="98"/>
      <c r="AG1350" s="71"/>
      <c r="AH1350" s="71"/>
      <c r="AI1350" s="71"/>
      <c r="AJ1350" s="71"/>
      <c r="AK1350" s="71"/>
      <c r="AL1350" s="98"/>
      <c r="AM1350" s="71"/>
      <c r="AN1350" s="71"/>
      <c r="AO1350" s="71"/>
      <c r="AP1350" s="71"/>
      <c r="AQ1350" s="71"/>
      <c r="AR1350" s="71"/>
      <c r="AS1350" s="71"/>
      <c r="AT1350" s="71"/>
      <c r="AU1350" s="71"/>
      <c r="AV1350" s="71"/>
      <c r="AW1350" s="71"/>
      <c r="AX1350" s="71"/>
      <c r="AY1350" s="71"/>
      <c r="AZ1350" s="71"/>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1"/>
      <c r="DH1350" s="71"/>
      <c r="DI1350" s="71"/>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1"/>
      <c r="EI1350" s="71"/>
      <c r="EJ1350" s="71"/>
      <c r="EK1350" s="71"/>
      <c r="EL1350" s="71"/>
      <c r="EM1350" s="71"/>
      <c r="EN1350" s="71"/>
      <c r="EO1350" s="71"/>
      <c r="EP1350" s="71"/>
      <c r="EQ1350" s="71"/>
      <c r="ER1350" s="71"/>
      <c r="ES1350" s="71"/>
      <c r="ET1350" s="71"/>
      <c r="EU1350" s="71"/>
      <c r="EV1350" s="71"/>
      <c r="EW1350" s="71"/>
      <c r="EX1350" s="71"/>
      <c r="EY1350" s="71"/>
      <c r="EZ1350" s="71"/>
      <c r="FA1350" s="71"/>
      <c r="FB1350" s="71"/>
      <c r="FC1350" s="71"/>
      <c r="FD1350" s="71"/>
      <c r="FE1350" s="71"/>
      <c r="FF1350" s="71"/>
      <c r="FG1350" s="71"/>
      <c r="FH1350" s="71"/>
      <c r="FI1350" s="71"/>
      <c r="FJ1350" s="71"/>
      <c r="FK1350" s="71"/>
      <c r="FL1350" s="71"/>
    </row>
    <row r="1351" spans="10:168" x14ac:dyDescent="0.2">
      <c r="J1351" s="71"/>
      <c r="K1351" s="71"/>
      <c r="L1351" s="71"/>
      <c r="M1351" s="71"/>
      <c r="N1351" s="71"/>
      <c r="O1351" s="71"/>
      <c r="P1351" s="71"/>
      <c r="Q1351" s="71"/>
      <c r="R1351" s="71"/>
      <c r="S1351" s="71"/>
      <c r="T1351" s="71"/>
      <c r="U1351" s="71"/>
      <c r="V1351" s="71"/>
      <c r="W1351" s="71"/>
      <c r="X1351" s="71"/>
      <c r="Y1351" s="71"/>
      <c r="Z1351" s="71"/>
      <c r="AA1351" s="71"/>
      <c r="AB1351" s="71"/>
      <c r="AC1351" s="71"/>
      <c r="AD1351" s="71"/>
      <c r="AE1351" s="71"/>
      <c r="AF1351" s="98"/>
      <c r="AG1351" s="71"/>
      <c r="AH1351" s="71"/>
      <c r="AI1351" s="71"/>
      <c r="AJ1351" s="71"/>
      <c r="AK1351" s="71"/>
      <c r="AL1351" s="98"/>
      <c r="AM1351" s="71"/>
      <c r="AN1351" s="71"/>
      <c r="AO1351" s="71"/>
      <c r="AP1351" s="71"/>
      <c r="AQ1351" s="71"/>
      <c r="AR1351" s="71"/>
      <c r="AS1351" s="71"/>
      <c r="AT1351" s="71"/>
      <c r="AU1351" s="71"/>
      <c r="AV1351" s="71"/>
      <c r="AW1351" s="71"/>
      <c r="AX1351" s="71"/>
      <c r="AY1351" s="71"/>
      <c r="AZ1351" s="71"/>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1"/>
      <c r="DH1351" s="71"/>
      <c r="DI1351" s="71"/>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1"/>
      <c r="EI1351" s="71"/>
      <c r="EJ1351" s="71"/>
      <c r="EK1351" s="71"/>
      <c r="EL1351" s="71"/>
      <c r="EM1351" s="71"/>
      <c r="EN1351" s="71"/>
      <c r="EO1351" s="71"/>
      <c r="EP1351" s="71"/>
      <c r="EQ1351" s="71"/>
      <c r="ER1351" s="71"/>
      <c r="ES1351" s="71"/>
      <c r="ET1351" s="71"/>
      <c r="EU1351" s="71"/>
      <c r="EV1351" s="71"/>
      <c r="EW1351" s="71"/>
      <c r="EX1351" s="71"/>
      <c r="EY1351" s="71"/>
      <c r="EZ1351" s="71"/>
      <c r="FA1351" s="71"/>
      <c r="FB1351" s="71"/>
      <c r="FC1351" s="71"/>
      <c r="FD1351" s="71"/>
      <c r="FE1351" s="71"/>
      <c r="FF1351" s="71"/>
      <c r="FG1351" s="71"/>
      <c r="FH1351" s="71"/>
      <c r="FI1351" s="71"/>
      <c r="FJ1351" s="71"/>
      <c r="FK1351" s="71"/>
      <c r="FL1351" s="71"/>
    </row>
    <row r="1352" spans="10:168" x14ac:dyDescent="0.2">
      <c r="J1352" s="71"/>
      <c r="K1352" s="71"/>
      <c r="L1352" s="71"/>
      <c r="M1352" s="71"/>
      <c r="N1352" s="71"/>
      <c r="O1352" s="71"/>
      <c r="P1352" s="71"/>
      <c r="Q1352" s="71"/>
      <c r="R1352" s="71"/>
      <c r="S1352" s="71"/>
      <c r="T1352" s="71"/>
      <c r="U1352" s="71"/>
      <c r="V1352" s="71"/>
      <c r="W1352" s="71"/>
      <c r="X1352" s="71"/>
      <c r="Y1352" s="71"/>
      <c r="Z1352" s="71"/>
      <c r="AA1352" s="71"/>
      <c r="AB1352" s="71"/>
      <c r="AC1352" s="71"/>
      <c r="AD1352" s="71"/>
      <c r="AE1352" s="71"/>
      <c r="AF1352" s="98"/>
      <c r="AG1352" s="71"/>
      <c r="AH1352" s="71"/>
      <c r="AI1352" s="71"/>
      <c r="AJ1352" s="71"/>
      <c r="AK1352" s="71"/>
      <c r="AL1352" s="98"/>
      <c r="AM1352" s="71"/>
      <c r="AN1352" s="71"/>
      <c r="AO1352" s="71"/>
      <c r="AP1352" s="71"/>
      <c r="AQ1352" s="71"/>
      <c r="AR1352" s="71"/>
      <c r="AS1352" s="71"/>
      <c r="AT1352" s="71"/>
      <c r="AU1352" s="71"/>
      <c r="AV1352" s="71"/>
      <c r="AW1352" s="71"/>
      <c r="AX1352" s="71"/>
      <c r="AY1352" s="71"/>
      <c r="AZ1352" s="71"/>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1"/>
      <c r="DH1352" s="71"/>
      <c r="DI1352" s="71"/>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1"/>
      <c r="EI1352" s="71"/>
      <c r="EJ1352" s="71"/>
      <c r="EK1352" s="71"/>
      <c r="EL1352" s="71"/>
      <c r="EM1352" s="71"/>
      <c r="EN1352" s="71"/>
      <c r="EO1352" s="71"/>
      <c r="EP1352" s="71"/>
      <c r="EQ1352" s="71"/>
      <c r="ER1352" s="71"/>
      <c r="ES1352" s="71"/>
      <c r="ET1352" s="71"/>
      <c r="EU1352" s="71"/>
      <c r="EV1352" s="71"/>
      <c r="EW1352" s="71"/>
      <c r="EX1352" s="71"/>
      <c r="EY1352" s="71"/>
      <c r="EZ1352" s="71"/>
      <c r="FA1352" s="71"/>
      <c r="FB1352" s="71"/>
      <c r="FC1352" s="71"/>
      <c r="FD1352" s="71"/>
      <c r="FE1352" s="71"/>
      <c r="FF1352" s="71"/>
      <c r="FG1352" s="71"/>
      <c r="FH1352" s="71"/>
      <c r="FI1352" s="71"/>
      <c r="FJ1352" s="71"/>
      <c r="FK1352" s="71"/>
      <c r="FL1352" s="71"/>
    </row>
    <row r="1353" spans="10:168" x14ac:dyDescent="0.2">
      <c r="J1353" s="71"/>
      <c r="K1353" s="71"/>
      <c r="L1353" s="71"/>
      <c r="M1353" s="71"/>
      <c r="N1353" s="71"/>
      <c r="O1353" s="71"/>
      <c r="P1353" s="71"/>
      <c r="Q1353" s="71"/>
      <c r="R1353" s="71"/>
      <c r="S1353" s="71"/>
      <c r="T1353" s="71"/>
      <c r="U1353" s="71"/>
      <c r="V1353" s="71"/>
      <c r="W1353" s="71"/>
      <c r="X1353" s="71"/>
      <c r="Y1353" s="71"/>
      <c r="Z1353" s="71"/>
      <c r="AA1353" s="71"/>
      <c r="AB1353" s="71"/>
      <c r="AC1353" s="71"/>
      <c r="AD1353" s="71"/>
      <c r="AE1353" s="71"/>
      <c r="AF1353" s="98"/>
      <c r="AG1353" s="71"/>
      <c r="AH1353" s="71"/>
      <c r="AI1353" s="71"/>
      <c r="AJ1353" s="71"/>
      <c r="AK1353" s="71"/>
      <c r="AL1353" s="98"/>
      <c r="AM1353" s="71"/>
      <c r="AN1353" s="71"/>
      <c r="AO1353" s="71"/>
      <c r="AP1353" s="71"/>
      <c r="AQ1353" s="71"/>
      <c r="AR1353" s="71"/>
      <c r="AS1353" s="71"/>
      <c r="AT1353" s="71"/>
      <c r="AU1353" s="71"/>
      <c r="AV1353" s="71"/>
      <c r="AW1353" s="71"/>
      <c r="AX1353" s="71"/>
      <c r="AY1353" s="71"/>
      <c r="AZ1353" s="71"/>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1"/>
      <c r="DH1353" s="71"/>
      <c r="DI1353" s="71"/>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1"/>
      <c r="EI1353" s="71"/>
      <c r="EJ1353" s="71"/>
      <c r="EK1353" s="71"/>
      <c r="EL1353" s="71"/>
      <c r="EM1353" s="71"/>
      <c r="EN1353" s="71"/>
      <c r="EO1353" s="71"/>
      <c r="EP1353" s="71"/>
      <c r="EQ1353" s="71"/>
      <c r="ER1353" s="71"/>
      <c r="ES1353" s="71"/>
      <c r="ET1353" s="71"/>
      <c r="EU1353" s="71"/>
      <c r="EV1353" s="71"/>
      <c r="EW1353" s="71"/>
      <c r="EX1353" s="71"/>
      <c r="EY1353" s="71"/>
      <c r="EZ1353" s="71"/>
      <c r="FA1353" s="71"/>
      <c r="FB1353" s="71"/>
      <c r="FC1353" s="71"/>
      <c r="FD1353" s="71"/>
      <c r="FE1353" s="71"/>
      <c r="FF1353" s="71"/>
      <c r="FG1353" s="71"/>
      <c r="FH1353" s="71"/>
      <c r="FI1353" s="71"/>
      <c r="FJ1353" s="71"/>
      <c r="FK1353" s="71"/>
      <c r="FL1353" s="71"/>
    </row>
    <row r="1354" spans="10:168" x14ac:dyDescent="0.2">
      <c r="J1354" s="71"/>
      <c r="K1354" s="71"/>
      <c r="L1354" s="71"/>
      <c r="M1354" s="71"/>
      <c r="N1354" s="71"/>
      <c r="O1354" s="71"/>
      <c r="P1354" s="71"/>
      <c r="Q1354" s="71"/>
      <c r="R1354" s="71"/>
      <c r="S1354" s="71"/>
      <c r="T1354" s="71"/>
      <c r="U1354" s="71"/>
      <c r="V1354" s="71"/>
      <c r="W1354" s="71"/>
      <c r="X1354" s="71"/>
      <c r="Y1354" s="71"/>
      <c r="Z1354" s="71"/>
      <c r="AA1354" s="71"/>
      <c r="AB1354" s="71"/>
      <c r="AC1354" s="71"/>
      <c r="AD1354" s="71"/>
      <c r="AE1354" s="71"/>
      <c r="AF1354" s="98"/>
      <c r="AG1354" s="71"/>
      <c r="AH1354" s="71"/>
      <c r="AI1354" s="71"/>
      <c r="AJ1354" s="71"/>
      <c r="AK1354" s="71"/>
      <c r="AL1354" s="98"/>
      <c r="AM1354" s="71"/>
      <c r="AN1354" s="71"/>
      <c r="AO1354" s="71"/>
      <c r="AP1354" s="71"/>
      <c r="AQ1354" s="71"/>
      <c r="AR1354" s="71"/>
      <c r="AS1354" s="71"/>
      <c r="AT1354" s="71"/>
      <c r="AU1354" s="71"/>
      <c r="AV1354" s="71"/>
      <c r="AW1354" s="71"/>
      <c r="AX1354" s="71"/>
      <c r="AY1354" s="71"/>
      <c r="AZ1354" s="71"/>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1"/>
      <c r="DH1354" s="71"/>
      <c r="DI1354" s="71"/>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1"/>
      <c r="EI1354" s="71"/>
      <c r="EJ1354" s="71"/>
      <c r="EK1354" s="71"/>
      <c r="EL1354" s="71"/>
      <c r="EM1354" s="71"/>
      <c r="EN1354" s="71"/>
      <c r="EO1354" s="71"/>
      <c r="EP1354" s="71"/>
      <c r="EQ1354" s="71"/>
      <c r="ER1354" s="71"/>
      <c r="ES1354" s="71"/>
      <c r="ET1354" s="71"/>
      <c r="EU1354" s="71"/>
      <c r="EV1354" s="71"/>
      <c r="EW1354" s="71"/>
      <c r="EX1354" s="71"/>
      <c r="EY1354" s="71"/>
      <c r="EZ1354" s="71"/>
      <c r="FA1354" s="71"/>
      <c r="FB1354" s="71"/>
      <c r="FC1354" s="71"/>
      <c r="FD1354" s="71"/>
      <c r="FE1354" s="71"/>
      <c r="FF1354" s="71"/>
      <c r="FG1354" s="71"/>
      <c r="FH1354" s="71"/>
      <c r="FI1354" s="71"/>
      <c r="FJ1354" s="71"/>
      <c r="FK1354" s="71"/>
      <c r="FL1354" s="71"/>
    </row>
    <row r="1355" spans="10:168" x14ac:dyDescent="0.2">
      <c r="J1355" s="71"/>
      <c r="K1355" s="71"/>
      <c r="L1355" s="71"/>
      <c r="M1355" s="71"/>
      <c r="N1355" s="71"/>
      <c r="O1355" s="71"/>
      <c r="P1355" s="71"/>
      <c r="Q1355" s="71"/>
      <c r="R1355" s="71"/>
      <c r="S1355" s="71"/>
      <c r="T1355" s="71"/>
      <c r="U1355" s="71"/>
      <c r="V1355" s="71"/>
      <c r="W1355" s="71"/>
      <c r="X1355" s="71"/>
      <c r="Y1355" s="71"/>
      <c r="Z1355" s="71"/>
      <c r="AA1355" s="71"/>
      <c r="AB1355" s="71"/>
      <c r="AC1355" s="71"/>
      <c r="AD1355" s="71"/>
      <c r="AE1355" s="71"/>
      <c r="AF1355" s="98"/>
      <c r="AG1355" s="71"/>
      <c r="AH1355" s="71"/>
      <c r="AI1355" s="71"/>
      <c r="AJ1355" s="71"/>
      <c r="AK1355" s="71"/>
      <c r="AL1355" s="98"/>
      <c r="AM1355" s="71"/>
      <c r="AN1355" s="71"/>
      <c r="AO1355" s="71"/>
      <c r="AP1355" s="71"/>
      <c r="AQ1355" s="71"/>
      <c r="AR1355" s="71"/>
      <c r="AS1355" s="71"/>
      <c r="AT1355" s="71"/>
      <c r="AU1355" s="71"/>
      <c r="AV1355" s="71"/>
      <c r="AW1355" s="71"/>
      <c r="AX1355" s="71"/>
      <c r="AY1355" s="71"/>
      <c r="AZ1355" s="71"/>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1"/>
      <c r="DH1355" s="71"/>
      <c r="DI1355" s="71"/>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1"/>
      <c r="EI1355" s="71"/>
      <c r="EJ1355" s="71"/>
      <c r="EK1355" s="71"/>
      <c r="EL1355" s="71"/>
      <c r="EM1355" s="71"/>
      <c r="EN1355" s="71"/>
      <c r="EO1355" s="71"/>
      <c r="EP1355" s="71"/>
      <c r="EQ1355" s="71"/>
      <c r="ER1355" s="71"/>
      <c r="ES1355" s="71"/>
      <c r="ET1355" s="71"/>
      <c r="EU1355" s="71"/>
      <c r="EV1355" s="71"/>
      <c r="EW1355" s="71"/>
      <c r="EX1355" s="71"/>
      <c r="EY1355" s="71"/>
      <c r="EZ1355" s="71"/>
      <c r="FA1355" s="71"/>
      <c r="FB1355" s="71"/>
      <c r="FC1355" s="71"/>
      <c r="FD1355" s="71"/>
      <c r="FE1355" s="71"/>
      <c r="FF1355" s="71"/>
      <c r="FG1355" s="71"/>
      <c r="FH1355" s="71"/>
      <c r="FI1355" s="71"/>
      <c r="FJ1355" s="71"/>
      <c r="FK1355" s="71"/>
      <c r="FL1355" s="71"/>
    </row>
    <row r="1356" spans="10:168" x14ac:dyDescent="0.2">
      <c r="J1356" s="71"/>
      <c r="K1356" s="71"/>
      <c r="L1356" s="71"/>
      <c r="M1356" s="71"/>
      <c r="N1356" s="71"/>
      <c r="O1356" s="71"/>
      <c r="P1356" s="71"/>
      <c r="Q1356" s="71"/>
      <c r="R1356" s="71"/>
      <c r="S1356" s="71"/>
      <c r="T1356" s="71"/>
      <c r="U1356" s="71"/>
      <c r="V1356" s="71"/>
      <c r="W1356" s="71"/>
      <c r="X1356" s="71"/>
      <c r="Y1356" s="71"/>
      <c r="Z1356" s="71"/>
      <c r="AA1356" s="71"/>
      <c r="AB1356" s="71"/>
      <c r="AC1356" s="71"/>
      <c r="AD1356" s="71"/>
      <c r="AE1356" s="71"/>
      <c r="AF1356" s="98"/>
      <c r="AG1356" s="71"/>
      <c r="AH1356" s="71"/>
      <c r="AI1356" s="71"/>
      <c r="AJ1356" s="71"/>
      <c r="AK1356" s="71"/>
      <c r="AL1356" s="98"/>
      <c r="AM1356" s="71"/>
      <c r="AN1356" s="71"/>
      <c r="AO1356" s="71"/>
      <c r="AP1356" s="71"/>
      <c r="AQ1356" s="71"/>
      <c r="AR1356" s="71"/>
      <c r="AS1356" s="71"/>
      <c r="AT1356" s="71"/>
      <c r="AU1356" s="71"/>
      <c r="AV1356" s="71"/>
      <c r="AW1356" s="71"/>
      <c r="AX1356" s="71"/>
      <c r="AY1356" s="71"/>
      <c r="AZ1356" s="71"/>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1"/>
      <c r="DH1356" s="71"/>
      <c r="DI1356" s="71"/>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1"/>
      <c r="EI1356" s="71"/>
      <c r="EJ1356" s="71"/>
      <c r="EK1356" s="71"/>
      <c r="EL1356" s="71"/>
      <c r="EM1356" s="71"/>
      <c r="EN1356" s="71"/>
      <c r="EO1356" s="71"/>
      <c r="EP1356" s="71"/>
      <c r="EQ1356" s="71"/>
      <c r="ER1356" s="71"/>
      <c r="ES1356" s="71"/>
      <c r="ET1356" s="71"/>
      <c r="EU1356" s="71"/>
      <c r="EV1356" s="71"/>
      <c r="EW1356" s="71"/>
      <c r="EX1356" s="71"/>
      <c r="EY1356" s="71"/>
      <c r="EZ1356" s="71"/>
      <c r="FA1356" s="71"/>
      <c r="FB1356" s="71"/>
      <c r="FC1356" s="71"/>
      <c r="FD1356" s="71"/>
      <c r="FE1356" s="71"/>
      <c r="FF1356" s="71"/>
      <c r="FG1356" s="71"/>
      <c r="FH1356" s="71"/>
      <c r="FI1356" s="71"/>
      <c r="FJ1356" s="71"/>
      <c r="FK1356" s="71"/>
      <c r="FL1356" s="71"/>
    </row>
    <row r="1357" spans="10:168" x14ac:dyDescent="0.2">
      <c r="J1357" s="71"/>
      <c r="K1357" s="71"/>
      <c r="L1357" s="71"/>
      <c r="M1357" s="71"/>
      <c r="N1357" s="71"/>
      <c r="O1357" s="71"/>
      <c r="P1357" s="71"/>
      <c r="Q1357" s="71"/>
      <c r="R1357" s="71"/>
      <c r="S1357" s="71"/>
      <c r="T1357" s="71"/>
      <c r="U1357" s="71"/>
      <c r="V1357" s="71"/>
      <c r="W1357" s="71"/>
      <c r="X1357" s="71"/>
      <c r="Y1357" s="71"/>
      <c r="Z1357" s="71"/>
      <c r="AA1357" s="71"/>
      <c r="AB1357" s="71"/>
      <c r="AC1357" s="71"/>
      <c r="AD1357" s="71"/>
      <c r="AE1357" s="71"/>
      <c r="AF1357" s="98"/>
      <c r="AG1357" s="71"/>
      <c r="AH1357" s="71"/>
      <c r="AI1357" s="71"/>
      <c r="AJ1357" s="71"/>
      <c r="AK1357" s="71"/>
      <c r="AL1357" s="98"/>
      <c r="AM1357" s="71"/>
      <c r="AN1357" s="71"/>
      <c r="AO1357" s="71"/>
      <c r="AP1357" s="71"/>
      <c r="AQ1357" s="71"/>
      <c r="AR1357" s="71"/>
      <c r="AS1357" s="71"/>
      <c r="AT1357" s="71"/>
      <c r="AU1357" s="71"/>
      <c r="AV1357" s="71"/>
      <c r="AW1357" s="71"/>
      <c r="AX1357" s="71"/>
      <c r="AY1357" s="71"/>
      <c r="AZ1357" s="71"/>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1"/>
      <c r="DH1357" s="71"/>
      <c r="DI1357" s="71"/>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1"/>
      <c r="EI1357" s="71"/>
      <c r="EJ1357" s="71"/>
      <c r="EK1357" s="71"/>
      <c r="EL1357" s="71"/>
      <c r="EM1357" s="71"/>
      <c r="EN1357" s="71"/>
      <c r="EO1357" s="71"/>
      <c r="EP1357" s="71"/>
      <c r="EQ1357" s="71"/>
      <c r="ER1357" s="71"/>
      <c r="ES1357" s="71"/>
      <c r="ET1357" s="71"/>
      <c r="EU1357" s="71"/>
      <c r="EV1357" s="71"/>
      <c r="EW1357" s="71"/>
      <c r="EX1357" s="71"/>
      <c r="EY1357" s="71"/>
      <c r="EZ1357" s="71"/>
      <c r="FA1357" s="71"/>
      <c r="FB1357" s="71"/>
      <c r="FC1357" s="71"/>
      <c r="FD1357" s="71"/>
      <c r="FE1357" s="71"/>
      <c r="FF1357" s="71"/>
      <c r="FG1357" s="71"/>
      <c r="FH1357" s="71"/>
      <c r="FI1357" s="71"/>
      <c r="FJ1357" s="71"/>
      <c r="FK1357" s="71"/>
      <c r="FL1357" s="71"/>
    </row>
    <row r="1358" spans="10:168" x14ac:dyDescent="0.2">
      <c r="J1358" s="71"/>
      <c r="K1358" s="71"/>
      <c r="L1358" s="71"/>
      <c r="M1358" s="71"/>
      <c r="N1358" s="71"/>
      <c r="O1358" s="71"/>
      <c r="P1358" s="71"/>
      <c r="Q1358" s="71"/>
      <c r="R1358" s="71"/>
      <c r="S1358" s="71"/>
      <c r="T1358" s="71"/>
      <c r="U1358" s="71"/>
      <c r="V1358" s="71"/>
      <c r="W1358" s="71"/>
      <c r="X1358" s="71"/>
      <c r="Y1358" s="71"/>
      <c r="Z1358" s="71"/>
      <c r="AA1358" s="71"/>
      <c r="AB1358" s="71"/>
      <c r="AC1358" s="71"/>
      <c r="AD1358" s="71"/>
      <c r="AE1358" s="71"/>
      <c r="AF1358" s="98"/>
      <c r="AG1358" s="71"/>
      <c r="AH1358" s="71"/>
      <c r="AI1358" s="71"/>
      <c r="AJ1358" s="71"/>
      <c r="AK1358" s="71"/>
      <c r="AL1358" s="98"/>
      <c r="AM1358" s="71"/>
      <c r="AN1358" s="71"/>
      <c r="AO1358" s="71"/>
      <c r="AP1358" s="71"/>
      <c r="AQ1358" s="71"/>
      <c r="AR1358" s="71"/>
      <c r="AS1358" s="71"/>
      <c r="AT1358" s="71"/>
      <c r="AU1358" s="71"/>
      <c r="AV1358" s="71"/>
      <c r="AW1358" s="71"/>
      <c r="AX1358" s="71"/>
      <c r="AY1358" s="71"/>
      <c r="AZ1358" s="71"/>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1"/>
      <c r="DH1358" s="71"/>
      <c r="DI1358" s="71"/>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1"/>
      <c r="EI1358" s="71"/>
      <c r="EJ1358" s="71"/>
      <c r="EK1358" s="71"/>
      <c r="EL1358" s="71"/>
      <c r="EM1358" s="71"/>
      <c r="EN1358" s="71"/>
      <c r="EO1358" s="71"/>
      <c r="EP1358" s="71"/>
      <c r="EQ1358" s="71"/>
      <c r="ER1358" s="71"/>
      <c r="ES1358" s="71"/>
      <c r="ET1358" s="71"/>
      <c r="EU1358" s="71"/>
      <c r="EV1358" s="71"/>
      <c r="EW1358" s="71"/>
      <c r="EX1358" s="71"/>
      <c r="EY1358" s="71"/>
      <c r="EZ1358" s="71"/>
      <c r="FA1358" s="71"/>
      <c r="FB1358" s="71"/>
      <c r="FC1358" s="71"/>
      <c r="FD1358" s="71"/>
      <c r="FE1358" s="71"/>
      <c r="FF1358" s="71"/>
      <c r="FG1358" s="71"/>
      <c r="FH1358" s="71"/>
      <c r="FI1358" s="71"/>
      <c r="FJ1358" s="71"/>
      <c r="FK1358" s="71"/>
      <c r="FL1358" s="71"/>
    </row>
    <row r="1359" spans="10:168" x14ac:dyDescent="0.2">
      <c r="J1359" s="71"/>
      <c r="K1359" s="71"/>
      <c r="L1359" s="71"/>
      <c r="M1359" s="71"/>
      <c r="N1359" s="71"/>
      <c r="O1359" s="71"/>
      <c r="P1359" s="71"/>
      <c r="Q1359" s="71"/>
      <c r="R1359" s="71"/>
      <c r="S1359" s="71"/>
      <c r="T1359" s="71"/>
      <c r="U1359" s="71"/>
      <c r="V1359" s="71"/>
      <c r="W1359" s="71"/>
      <c r="X1359" s="71"/>
      <c r="Y1359" s="71"/>
      <c r="Z1359" s="71"/>
      <c r="AA1359" s="71"/>
      <c r="AB1359" s="71"/>
      <c r="AC1359" s="71"/>
      <c r="AD1359" s="71"/>
      <c r="AE1359" s="71"/>
      <c r="AF1359" s="98"/>
      <c r="AG1359" s="71"/>
      <c r="AH1359" s="71"/>
      <c r="AI1359" s="71"/>
      <c r="AJ1359" s="71"/>
      <c r="AK1359" s="71"/>
      <c r="AL1359" s="98"/>
      <c r="AM1359" s="71"/>
      <c r="AN1359" s="71"/>
      <c r="AO1359" s="71"/>
      <c r="AP1359" s="71"/>
      <c r="AQ1359" s="71"/>
      <c r="AR1359" s="71"/>
      <c r="AS1359" s="71"/>
      <c r="AT1359" s="71"/>
      <c r="AU1359" s="71"/>
      <c r="AV1359" s="71"/>
      <c r="AW1359" s="71"/>
      <c r="AX1359" s="71"/>
      <c r="AY1359" s="71"/>
      <c r="AZ1359" s="71"/>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1"/>
      <c r="DH1359" s="71"/>
      <c r="DI1359" s="71"/>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1"/>
      <c r="EI1359" s="71"/>
      <c r="EJ1359" s="71"/>
      <c r="EK1359" s="71"/>
      <c r="EL1359" s="71"/>
      <c r="EM1359" s="71"/>
      <c r="EN1359" s="71"/>
      <c r="EO1359" s="71"/>
      <c r="EP1359" s="71"/>
      <c r="EQ1359" s="71"/>
      <c r="ER1359" s="71"/>
      <c r="ES1359" s="71"/>
      <c r="ET1359" s="71"/>
      <c r="EU1359" s="71"/>
      <c r="EV1359" s="71"/>
      <c r="EW1359" s="71"/>
      <c r="EX1359" s="71"/>
      <c r="EY1359" s="71"/>
      <c r="EZ1359" s="71"/>
      <c r="FA1359" s="71"/>
      <c r="FB1359" s="71"/>
      <c r="FC1359" s="71"/>
      <c r="FD1359" s="71"/>
      <c r="FE1359" s="71"/>
      <c r="FF1359" s="71"/>
      <c r="FG1359" s="71"/>
      <c r="FH1359" s="71"/>
      <c r="FI1359" s="71"/>
      <c r="FJ1359" s="71"/>
      <c r="FK1359" s="71"/>
      <c r="FL1359" s="71"/>
    </row>
    <row r="1360" spans="10:168" x14ac:dyDescent="0.2">
      <c r="J1360" s="71"/>
      <c r="K1360" s="71"/>
      <c r="L1360" s="71"/>
      <c r="M1360" s="71"/>
      <c r="N1360" s="71"/>
      <c r="O1360" s="71"/>
      <c r="P1360" s="71"/>
      <c r="Q1360" s="71"/>
      <c r="R1360" s="71"/>
      <c r="S1360" s="71"/>
      <c r="T1360" s="71"/>
      <c r="U1360" s="71"/>
      <c r="V1360" s="71"/>
      <c r="W1360" s="71"/>
      <c r="X1360" s="71"/>
      <c r="Y1360" s="71"/>
      <c r="Z1360" s="71"/>
      <c r="AA1360" s="71"/>
      <c r="AB1360" s="71"/>
      <c r="AC1360" s="71"/>
      <c r="AD1360" s="71"/>
      <c r="AE1360" s="71"/>
      <c r="AF1360" s="98"/>
      <c r="AG1360" s="71"/>
      <c r="AH1360" s="71"/>
      <c r="AI1360" s="71"/>
      <c r="AJ1360" s="71"/>
      <c r="AK1360" s="71"/>
      <c r="AL1360" s="98"/>
      <c r="AM1360" s="71"/>
      <c r="AN1360" s="71"/>
      <c r="AO1360" s="71"/>
      <c r="AP1360" s="71"/>
      <c r="AQ1360" s="71"/>
      <c r="AR1360" s="71"/>
      <c r="AS1360" s="71"/>
      <c r="AT1360" s="71"/>
      <c r="AU1360" s="71"/>
      <c r="AV1360" s="71"/>
      <c r="AW1360" s="71"/>
      <c r="AX1360" s="71"/>
      <c r="AY1360" s="71"/>
      <c r="AZ1360" s="71"/>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1"/>
      <c r="DH1360" s="71"/>
      <c r="DI1360" s="71"/>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1"/>
      <c r="EI1360" s="71"/>
      <c r="EJ1360" s="71"/>
      <c r="EK1360" s="71"/>
      <c r="EL1360" s="71"/>
      <c r="EM1360" s="71"/>
      <c r="EN1360" s="71"/>
      <c r="EO1360" s="71"/>
      <c r="EP1360" s="71"/>
      <c r="EQ1360" s="71"/>
      <c r="ER1360" s="71"/>
      <c r="ES1360" s="71"/>
      <c r="ET1360" s="71"/>
      <c r="EU1360" s="71"/>
      <c r="EV1360" s="71"/>
      <c r="EW1360" s="71"/>
      <c r="EX1360" s="71"/>
      <c r="EY1360" s="71"/>
      <c r="EZ1360" s="71"/>
      <c r="FA1360" s="71"/>
      <c r="FB1360" s="71"/>
      <c r="FC1360" s="71"/>
      <c r="FD1360" s="71"/>
      <c r="FE1360" s="71"/>
      <c r="FF1360" s="71"/>
      <c r="FG1360" s="71"/>
      <c r="FH1360" s="71"/>
      <c r="FI1360" s="71"/>
      <c r="FJ1360" s="71"/>
      <c r="FK1360" s="71"/>
      <c r="FL1360" s="71"/>
    </row>
    <row r="1361" spans="10:168" x14ac:dyDescent="0.2">
      <c r="J1361" s="71"/>
      <c r="K1361" s="71"/>
      <c r="L1361" s="71"/>
      <c r="M1361" s="71"/>
      <c r="N1361" s="71"/>
      <c r="O1361" s="71"/>
      <c r="P1361" s="71"/>
      <c r="Q1361" s="71"/>
      <c r="R1361" s="71"/>
      <c r="S1361" s="71"/>
      <c r="T1361" s="71"/>
      <c r="U1361" s="71"/>
      <c r="V1361" s="71"/>
      <c r="W1361" s="71"/>
      <c r="X1361" s="71"/>
      <c r="Y1361" s="71"/>
      <c r="Z1361" s="71"/>
      <c r="AA1361" s="71"/>
      <c r="AB1361" s="71"/>
      <c r="AC1361" s="71"/>
      <c r="AD1361" s="71"/>
      <c r="AE1361" s="71"/>
      <c r="AF1361" s="98"/>
      <c r="AG1361" s="71"/>
      <c r="AH1361" s="71"/>
      <c r="AI1361" s="71"/>
      <c r="AJ1361" s="71"/>
      <c r="AK1361" s="71"/>
      <c r="AL1361" s="98"/>
      <c r="AM1361" s="71"/>
      <c r="AN1361" s="71"/>
      <c r="AO1361" s="71"/>
      <c r="AP1361" s="71"/>
      <c r="AQ1361" s="71"/>
      <c r="AR1361" s="71"/>
      <c r="AS1361" s="71"/>
      <c r="AT1361" s="71"/>
      <c r="AU1361" s="71"/>
      <c r="AV1361" s="71"/>
      <c r="AW1361" s="71"/>
      <c r="AX1361" s="71"/>
      <c r="AY1361" s="71"/>
      <c r="AZ1361" s="71"/>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1"/>
      <c r="DH1361" s="71"/>
      <c r="DI1361" s="71"/>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1"/>
      <c r="EI1361" s="71"/>
      <c r="EJ1361" s="71"/>
      <c r="EK1361" s="71"/>
      <c r="EL1361" s="71"/>
      <c r="EM1361" s="71"/>
      <c r="EN1361" s="71"/>
      <c r="EO1361" s="71"/>
      <c r="EP1361" s="71"/>
      <c r="EQ1361" s="71"/>
      <c r="ER1361" s="71"/>
      <c r="ES1361" s="71"/>
      <c r="ET1361" s="71"/>
      <c r="EU1361" s="71"/>
      <c r="EV1361" s="71"/>
      <c r="EW1361" s="71"/>
      <c r="EX1361" s="71"/>
      <c r="EY1361" s="71"/>
      <c r="EZ1361" s="71"/>
      <c r="FA1361" s="71"/>
      <c r="FB1361" s="71"/>
      <c r="FC1361" s="71"/>
      <c r="FD1361" s="71"/>
      <c r="FE1361" s="71"/>
      <c r="FF1361" s="71"/>
      <c r="FG1361" s="71"/>
      <c r="FH1361" s="71"/>
      <c r="FI1361" s="71"/>
      <c r="FJ1361" s="71"/>
      <c r="FK1361" s="71"/>
      <c r="FL1361" s="71"/>
    </row>
    <row r="1362" spans="10:168" x14ac:dyDescent="0.2">
      <c r="J1362" s="71"/>
      <c r="K1362" s="71"/>
      <c r="L1362" s="71"/>
      <c r="M1362" s="71"/>
      <c r="N1362" s="71"/>
      <c r="O1362" s="71"/>
      <c r="P1362" s="71"/>
      <c r="Q1362" s="71"/>
      <c r="R1362" s="71"/>
      <c r="S1362" s="71"/>
      <c r="T1362" s="71"/>
      <c r="U1362" s="71"/>
      <c r="V1362" s="71"/>
      <c r="W1362" s="71"/>
      <c r="X1362" s="71"/>
      <c r="Y1362" s="71"/>
      <c r="Z1362" s="71"/>
      <c r="AA1362" s="71"/>
      <c r="AB1362" s="71"/>
      <c r="AC1362" s="71"/>
      <c r="AD1362" s="71"/>
      <c r="AE1362" s="71"/>
      <c r="AF1362" s="98"/>
      <c r="AG1362" s="71"/>
      <c r="AH1362" s="71"/>
      <c r="AI1362" s="71"/>
      <c r="AJ1362" s="71"/>
      <c r="AK1362" s="71"/>
      <c r="AL1362" s="98"/>
      <c r="AM1362" s="71"/>
      <c r="AN1362" s="71"/>
      <c r="AO1362" s="71"/>
      <c r="AP1362" s="71"/>
      <c r="AQ1362" s="71"/>
      <c r="AR1362" s="71"/>
      <c r="AS1362" s="71"/>
      <c r="AT1362" s="71"/>
      <c r="AU1362" s="71"/>
      <c r="AV1362" s="71"/>
      <c r="AW1362" s="71"/>
      <c r="AX1362" s="71"/>
      <c r="AY1362" s="71"/>
      <c r="AZ1362" s="71"/>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1"/>
      <c r="DH1362" s="71"/>
      <c r="DI1362" s="71"/>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1"/>
      <c r="EI1362" s="71"/>
      <c r="EJ1362" s="71"/>
      <c r="EK1362" s="71"/>
      <c r="EL1362" s="71"/>
      <c r="EM1362" s="71"/>
      <c r="EN1362" s="71"/>
      <c r="EO1362" s="71"/>
      <c r="EP1362" s="71"/>
      <c r="EQ1362" s="71"/>
      <c r="ER1362" s="71"/>
      <c r="ES1362" s="71"/>
      <c r="ET1362" s="71"/>
      <c r="EU1362" s="71"/>
      <c r="EV1362" s="71"/>
      <c r="EW1362" s="71"/>
      <c r="EX1362" s="71"/>
      <c r="EY1362" s="71"/>
      <c r="EZ1362" s="71"/>
      <c r="FA1362" s="71"/>
      <c r="FB1362" s="71"/>
      <c r="FC1362" s="71"/>
      <c r="FD1362" s="71"/>
      <c r="FE1362" s="71"/>
      <c r="FF1362" s="71"/>
      <c r="FG1362" s="71"/>
      <c r="FH1362" s="71"/>
      <c r="FI1362" s="71"/>
      <c r="FJ1362" s="71"/>
      <c r="FK1362" s="71"/>
      <c r="FL1362" s="71"/>
    </row>
    <row r="1363" spans="10:168" x14ac:dyDescent="0.2">
      <c r="J1363" s="71"/>
      <c r="K1363" s="71"/>
      <c r="L1363" s="71"/>
      <c r="M1363" s="71"/>
      <c r="N1363" s="71"/>
      <c r="O1363" s="71"/>
      <c r="P1363" s="71"/>
      <c r="Q1363" s="71"/>
      <c r="R1363" s="71"/>
      <c r="S1363" s="71"/>
      <c r="T1363" s="71"/>
      <c r="U1363" s="71"/>
      <c r="V1363" s="71"/>
      <c r="W1363" s="71"/>
      <c r="X1363" s="71"/>
      <c r="Y1363" s="71"/>
      <c r="Z1363" s="71"/>
      <c r="AA1363" s="71"/>
      <c r="AB1363" s="71"/>
      <c r="AC1363" s="71"/>
      <c r="AD1363" s="71"/>
      <c r="AE1363" s="71"/>
      <c r="AF1363" s="98"/>
      <c r="AG1363" s="71"/>
      <c r="AH1363" s="71"/>
      <c r="AI1363" s="71"/>
      <c r="AJ1363" s="71"/>
      <c r="AK1363" s="71"/>
      <c r="AL1363" s="98"/>
      <c r="AM1363" s="71"/>
      <c r="AN1363" s="71"/>
      <c r="AO1363" s="71"/>
      <c r="AP1363" s="71"/>
      <c r="AQ1363" s="71"/>
      <c r="AR1363" s="71"/>
      <c r="AS1363" s="71"/>
      <c r="AT1363" s="71"/>
      <c r="AU1363" s="71"/>
      <c r="AV1363" s="71"/>
      <c r="AW1363" s="71"/>
      <c r="AX1363" s="71"/>
      <c r="AY1363" s="71"/>
      <c r="AZ1363" s="71"/>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1"/>
      <c r="DH1363" s="71"/>
      <c r="DI1363" s="71"/>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1"/>
      <c r="EI1363" s="71"/>
      <c r="EJ1363" s="71"/>
      <c r="EK1363" s="71"/>
      <c r="EL1363" s="71"/>
      <c r="EM1363" s="71"/>
      <c r="EN1363" s="71"/>
      <c r="EO1363" s="71"/>
      <c r="EP1363" s="71"/>
      <c r="EQ1363" s="71"/>
      <c r="ER1363" s="71"/>
      <c r="ES1363" s="71"/>
      <c r="ET1363" s="71"/>
      <c r="EU1363" s="71"/>
      <c r="EV1363" s="71"/>
      <c r="EW1363" s="71"/>
      <c r="EX1363" s="71"/>
      <c r="EY1363" s="71"/>
      <c r="EZ1363" s="71"/>
      <c r="FA1363" s="71"/>
      <c r="FB1363" s="71"/>
      <c r="FC1363" s="71"/>
      <c r="FD1363" s="71"/>
      <c r="FE1363" s="71"/>
      <c r="FF1363" s="71"/>
      <c r="FG1363" s="71"/>
      <c r="FH1363" s="71"/>
      <c r="FI1363" s="71"/>
      <c r="FJ1363" s="71"/>
      <c r="FK1363" s="71"/>
      <c r="FL1363" s="71"/>
    </row>
    <row r="1364" spans="10:168" x14ac:dyDescent="0.2">
      <c r="J1364" s="71"/>
      <c r="K1364" s="71"/>
      <c r="L1364" s="71"/>
      <c r="M1364" s="71"/>
      <c r="N1364" s="71"/>
      <c r="O1364" s="71"/>
      <c r="P1364" s="71"/>
      <c r="Q1364" s="71"/>
      <c r="R1364" s="71"/>
      <c r="S1364" s="71"/>
      <c r="T1364" s="71"/>
      <c r="U1364" s="71"/>
      <c r="V1364" s="71"/>
      <c r="W1364" s="71"/>
      <c r="X1364" s="71"/>
      <c r="Y1364" s="71"/>
      <c r="Z1364" s="71"/>
      <c r="AA1364" s="71"/>
      <c r="AB1364" s="71"/>
      <c r="AC1364" s="71"/>
      <c r="AD1364" s="71"/>
      <c r="AE1364" s="71"/>
      <c r="AF1364" s="98"/>
      <c r="AG1364" s="71"/>
      <c r="AH1364" s="71"/>
      <c r="AI1364" s="71"/>
      <c r="AJ1364" s="71"/>
      <c r="AK1364" s="71"/>
      <c r="AL1364" s="98"/>
      <c r="AM1364" s="71"/>
      <c r="AN1364" s="71"/>
      <c r="AO1364" s="71"/>
      <c r="AP1364" s="71"/>
      <c r="AQ1364" s="71"/>
      <c r="AR1364" s="71"/>
      <c r="AS1364" s="71"/>
      <c r="AT1364" s="71"/>
      <c r="AU1364" s="71"/>
      <c r="AV1364" s="71"/>
      <c r="AW1364" s="71"/>
      <c r="AX1364" s="71"/>
      <c r="AY1364" s="71"/>
      <c r="AZ1364" s="71"/>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1"/>
      <c r="DH1364" s="71"/>
      <c r="DI1364" s="71"/>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1"/>
      <c r="EI1364" s="71"/>
      <c r="EJ1364" s="71"/>
      <c r="EK1364" s="71"/>
      <c r="EL1364" s="71"/>
      <c r="EM1364" s="71"/>
      <c r="EN1364" s="71"/>
      <c r="EO1364" s="71"/>
      <c r="EP1364" s="71"/>
      <c r="EQ1364" s="71"/>
      <c r="ER1364" s="71"/>
      <c r="ES1364" s="71"/>
      <c r="ET1364" s="71"/>
      <c r="EU1364" s="71"/>
      <c r="EV1364" s="71"/>
      <c r="EW1364" s="71"/>
      <c r="EX1364" s="71"/>
      <c r="EY1364" s="71"/>
      <c r="EZ1364" s="71"/>
      <c r="FA1364" s="71"/>
      <c r="FB1364" s="71"/>
      <c r="FC1364" s="71"/>
      <c r="FD1364" s="71"/>
      <c r="FE1364" s="71"/>
      <c r="FF1364" s="71"/>
      <c r="FG1364" s="71"/>
      <c r="FH1364" s="71"/>
      <c r="FI1364" s="71"/>
      <c r="FJ1364" s="71"/>
      <c r="FK1364" s="71"/>
      <c r="FL1364" s="71"/>
    </row>
    <row r="1365" spans="10:168" x14ac:dyDescent="0.2">
      <c r="J1365" s="71"/>
      <c r="K1365" s="71"/>
      <c r="L1365" s="71"/>
      <c r="M1365" s="71"/>
      <c r="N1365" s="71"/>
      <c r="O1365" s="71"/>
      <c r="P1365" s="71"/>
      <c r="Q1365" s="71"/>
      <c r="R1365" s="71"/>
      <c r="S1365" s="71"/>
      <c r="T1365" s="71"/>
      <c r="U1365" s="71"/>
      <c r="V1365" s="71"/>
      <c r="W1365" s="71"/>
      <c r="X1365" s="71"/>
      <c r="Y1365" s="71"/>
      <c r="Z1365" s="71"/>
      <c r="AA1365" s="71"/>
      <c r="AB1365" s="71"/>
      <c r="AC1365" s="71"/>
      <c r="AD1365" s="71"/>
      <c r="AE1365" s="71"/>
      <c r="AF1365" s="98"/>
      <c r="AG1365" s="71"/>
      <c r="AH1365" s="71"/>
      <c r="AI1365" s="71"/>
      <c r="AJ1365" s="71"/>
      <c r="AK1365" s="71"/>
      <c r="AL1365" s="98"/>
      <c r="AM1365" s="71"/>
      <c r="AN1365" s="71"/>
      <c r="AO1365" s="71"/>
      <c r="AP1365" s="71"/>
      <c r="AQ1365" s="71"/>
      <c r="AR1365" s="71"/>
      <c r="AS1365" s="71"/>
      <c r="AT1365" s="71"/>
      <c r="AU1365" s="71"/>
      <c r="AV1365" s="71"/>
      <c r="AW1365" s="71"/>
      <c r="AX1365" s="71"/>
      <c r="AY1365" s="71"/>
      <c r="AZ1365" s="71"/>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1"/>
      <c r="DH1365" s="71"/>
      <c r="DI1365" s="71"/>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1"/>
      <c r="EI1365" s="71"/>
      <c r="EJ1365" s="71"/>
      <c r="EK1365" s="71"/>
      <c r="EL1365" s="71"/>
      <c r="EM1365" s="71"/>
      <c r="EN1365" s="71"/>
      <c r="EO1365" s="71"/>
      <c r="EP1365" s="71"/>
      <c r="EQ1365" s="71"/>
      <c r="ER1365" s="71"/>
      <c r="ES1365" s="71"/>
      <c r="ET1365" s="71"/>
      <c r="EU1365" s="71"/>
      <c r="EV1365" s="71"/>
      <c r="EW1365" s="71"/>
      <c r="EX1365" s="71"/>
      <c r="EY1365" s="71"/>
      <c r="EZ1365" s="71"/>
      <c r="FA1365" s="71"/>
      <c r="FB1365" s="71"/>
      <c r="FC1365" s="71"/>
      <c r="FD1365" s="71"/>
      <c r="FE1365" s="71"/>
      <c r="FF1365" s="71"/>
      <c r="FG1365" s="71"/>
      <c r="FH1365" s="71"/>
      <c r="FI1365" s="71"/>
      <c r="FJ1365" s="71"/>
      <c r="FK1365" s="71"/>
      <c r="FL1365" s="71"/>
    </row>
    <row r="1366" spans="10:168" x14ac:dyDescent="0.2">
      <c r="J1366" s="71"/>
      <c r="K1366" s="71"/>
      <c r="L1366" s="71"/>
      <c r="M1366" s="71"/>
      <c r="N1366" s="71"/>
      <c r="O1366" s="71"/>
      <c r="P1366" s="71"/>
      <c r="Q1366" s="71"/>
      <c r="R1366" s="71"/>
      <c r="S1366" s="71"/>
      <c r="T1366" s="71"/>
      <c r="U1366" s="71"/>
      <c r="V1366" s="71"/>
      <c r="W1366" s="71"/>
      <c r="X1366" s="71"/>
      <c r="Y1366" s="71"/>
      <c r="Z1366" s="71"/>
      <c r="AA1366" s="71"/>
      <c r="AB1366" s="71"/>
      <c r="AC1366" s="71"/>
      <c r="AD1366" s="71"/>
      <c r="AE1366" s="71"/>
      <c r="AF1366" s="98"/>
      <c r="AG1366" s="71"/>
      <c r="AH1366" s="71"/>
      <c r="AI1366" s="71"/>
      <c r="AJ1366" s="71"/>
      <c r="AK1366" s="71"/>
      <c r="AL1366" s="98"/>
      <c r="AM1366" s="71"/>
      <c r="AN1366" s="71"/>
      <c r="AO1366" s="71"/>
      <c r="AP1366" s="71"/>
      <c r="AQ1366" s="71"/>
      <c r="AR1366" s="71"/>
      <c r="AS1366" s="71"/>
      <c r="AT1366" s="71"/>
      <c r="AU1366" s="71"/>
      <c r="AV1366" s="71"/>
      <c r="AW1366" s="71"/>
      <c r="AX1366" s="71"/>
      <c r="AY1366" s="71"/>
      <c r="AZ1366" s="71"/>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1"/>
      <c r="DH1366" s="71"/>
      <c r="DI1366" s="71"/>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1"/>
      <c r="EI1366" s="71"/>
      <c r="EJ1366" s="71"/>
      <c r="EK1366" s="71"/>
      <c r="EL1366" s="71"/>
      <c r="EM1366" s="71"/>
      <c r="EN1366" s="71"/>
      <c r="EO1366" s="71"/>
      <c r="EP1366" s="71"/>
      <c r="EQ1366" s="71"/>
      <c r="ER1366" s="71"/>
      <c r="ES1366" s="71"/>
      <c r="ET1366" s="71"/>
      <c r="EU1366" s="71"/>
      <c r="EV1366" s="71"/>
      <c r="EW1366" s="71"/>
      <c r="EX1366" s="71"/>
      <c r="EY1366" s="71"/>
      <c r="EZ1366" s="71"/>
      <c r="FA1366" s="71"/>
      <c r="FB1366" s="71"/>
      <c r="FC1366" s="71"/>
      <c r="FD1366" s="71"/>
      <c r="FE1366" s="71"/>
      <c r="FF1366" s="71"/>
      <c r="FG1366" s="71"/>
      <c r="FH1366" s="71"/>
      <c r="FI1366" s="71"/>
      <c r="FJ1366" s="71"/>
      <c r="FK1366" s="71"/>
      <c r="FL1366" s="71"/>
    </row>
    <row r="1367" spans="10:168" x14ac:dyDescent="0.2">
      <c r="J1367" s="71"/>
      <c r="K1367" s="71"/>
      <c r="L1367" s="71"/>
      <c r="M1367" s="71"/>
      <c r="N1367" s="71"/>
      <c r="O1367" s="71"/>
      <c r="P1367" s="71"/>
      <c r="Q1367" s="71"/>
      <c r="R1367" s="71"/>
      <c r="S1367" s="71"/>
      <c r="T1367" s="71"/>
      <c r="U1367" s="71"/>
      <c r="V1367" s="71"/>
      <c r="W1367" s="71"/>
      <c r="X1367" s="71"/>
      <c r="Y1367" s="71"/>
      <c r="Z1367" s="71"/>
      <c r="AA1367" s="71"/>
      <c r="AB1367" s="71"/>
      <c r="AC1367" s="71"/>
      <c r="AD1367" s="71"/>
      <c r="AE1367" s="71"/>
      <c r="AF1367" s="98"/>
      <c r="AG1367" s="71"/>
      <c r="AH1367" s="71"/>
      <c r="AI1367" s="71"/>
      <c r="AJ1367" s="71"/>
      <c r="AK1367" s="71"/>
      <c r="AL1367" s="98"/>
      <c r="AM1367" s="71"/>
      <c r="AN1367" s="71"/>
      <c r="AO1367" s="71"/>
      <c r="AP1367" s="71"/>
      <c r="AQ1367" s="71"/>
      <c r="AR1367" s="71"/>
      <c r="AS1367" s="71"/>
      <c r="AT1367" s="71"/>
      <c r="AU1367" s="71"/>
      <c r="AV1367" s="71"/>
      <c r="AW1367" s="71"/>
      <c r="AX1367" s="71"/>
      <c r="AY1367" s="71"/>
      <c r="AZ1367" s="71"/>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1"/>
      <c r="DH1367" s="71"/>
      <c r="DI1367" s="71"/>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1"/>
      <c r="EI1367" s="71"/>
      <c r="EJ1367" s="71"/>
      <c r="EK1367" s="71"/>
      <c r="EL1367" s="71"/>
      <c r="EM1367" s="71"/>
      <c r="EN1367" s="71"/>
      <c r="EO1367" s="71"/>
      <c r="EP1367" s="71"/>
      <c r="EQ1367" s="71"/>
      <c r="ER1367" s="71"/>
      <c r="ES1367" s="71"/>
      <c r="ET1367" s="71"/>
      <c r="EU1367" s="71"/>
      <c r="EV1367" s="71"/>
      <c r="EW1367" s="71"/>
      <c r="EX1367" s="71"/>
      <c r="EY1367" s="71"/>
      <c r="EZ1367" s="71"/>
      <c r="FA1367" s="71"/>
      <c r="FB1367" s="71"/>
      <c r="FC1367" s="71"/>
      <c r="FD1367" s="71"/>
      <c r="FE1367" s="71"/>
      <c r="FF1367" s="71"/>
      <c r="FG1367" s="71"/>
      <c r="FH1367" s="71"/>
      <c r="FI1367" s="71"/>
      <c r="FJ1367" s="71"/>
      <c r="FK1367" s="71"/>
      <c r="FL1367" s="71"/>
    </row>
    <row r="1368" spans="10:168" x14ac:dyDescent="0.2">
      <c r="J1368" s="71"/>
      <c r="K1368" s="71"/>
      <c r="L1368" s="71"/>
      <c r="M1368" s="71"/>
      <c r="N1368" s="71"/>
      <c r="O1368" s="71"/>
      <c r="P1368" s="71"/>
      <c r="Q1368" s="71"/>
      <c r="R1368" s="71"/>
      <c r="S1368" s="71"/>
      <c r="T1368" s="71"/>
      <c r="U1368" s="71"/>
      <c r="V1368" s="71"/>
      <c r="W1368" s="71"/>
      <c r="X1368" s="71"/>
      <c r="Y1368" s="71"/>
      <c r="Z1368" s="71"/>
      <c r="AA1368" s="71"/>
      <c r="AB1368" s="71"/>
      <c r="AC1368" s="71"/>
      <c r="AD1368" s="71"/>
      <c r="AE1368" s="71"/>
      <c r="AF1368" s="98"/>
      <c r="AG1368" s="71"/>
      <c r="AH1368" s="71"/>
      <c r="AI1368" s="71"/>
      <c r="AJ1368" s="71"/>
      <c r="AK1368" s="71"/>
      <c r="AL1368" s="98"/>
      <c r="AM1368" s="71"/>
      <c r="AN1368" s="71"/>
      <c r="AO1368" s="71"/>
      <c r="AP1368" s="71"/>
      <c r="AQ1368" s="71"/>
      <c r="AR1368" s="71"/>
      <c r="AS1368" s="71"/>
      <c r="AT1368" s="71"/>
      <c r="AU1368" s="71"/>
      <c r="AV1368" s="71"/>
      <c r="AW1368" s="71"/>
      <c r="AX1368" s="71"/>
      <c r="AY1368" s="71"/>
      <c r="AZ1368" s="71"/>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1"/>
      <c r="DH1368" s="71"/>
      <c r="DI1368" s="71"/>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1"/>
      <c r="EI1368" s="71"/>
      <c r="EJ1368" s="71"/>
      <c r="EK1368" s="71"/>
      <c r="EL1368" s="71"/>
      <c r="EM1368" s="71"/>
      <c r="EN1368" s="71"/>
      <c r="EO1368" s="71"/>
      <c r="EP1368" s="71"/>
      <c r="EQ1368" s="71"/>
      <c r="ER1368" s="71"/>
      <c r="ES1368" s="71"/>
      <c r="ET1368" s="71"/>
      <c r="EU1368" s="71"/>
      <c r="EV1368" s="71"/>
      <c r="EW1368" s="71"/>
      <c r="EX1368" s="71"/>
      <c r="EY1368" s="71"/>
      <c r="EZ1368" s="71"/>
      <c r="FA1368" s="71"/>
      <c r="FB1368" s="71"/>
      <c r="FC1368" s="71"/>
      <c r="FD1368" s="71"/>
      <c r="FE1368" s="71"/>
      <c r="FF1368" s="71"/>
      <c r="FG1368" s="71"/>
      <c r="FH1368" s="71"/>
      <c r="FI1368" s="71"/>
      <c r="FJ1368" s="71"/>
      <c r="FK1368" s="71"/>
      <c r="FL1368" s="71"/>
    </row>
    <row r="1369" spans="10:168" x14ac:dyDescent="0.2">
      <c r="J1369" s="71"/>
      <c r="K1369" s="71"/>
      <c r="L1369" s="71"/>
      <c r="M1369" s="71"/>
      <c r="N1369" s="71"/>
      <c r="O1369" s="71"/>
      <c r="P1369" s="71"/>
      <c r="Q1369" s="71"/>
      <c r="R1369" s="71"/>
      <c r="S1369" s="71"/>
      <c r="T1369" s="71"/>
      <c r="U1369" s="71"/>
      <c r="V1369" s="71"/>
      <c r="W1369" s="71"/>
      <c r="X1369" s="71"/>
      <c r="Y1369" s="71"/>
      <c r="Z1369" s="71"/>
      <c r="AA1369" s="71"/>
      <c r="AB1369" s="71"/>
      <c r="AC1369" s="71"/>
      <c r="AD1369" s="71"/>
      <c r="AE1369" s="71"/>
      <c r="AF1369" s="98"/>
      <c r="AG1369" s="71"/>
      <c r="AH1369" s="71"/>
      <c r="AI1369" s="71"/>
      <c r="AJ1369" s="71"/>
      <c r="AK1369" s="71"/>
      <c r="AL1369" s="98"/>
      <c r="AM1369" s="71"/>
      <c r="AN1369" s="71"/>
      <c r="AO1369" s="71"/>
      <c r="AP1369" s="71"/>
      <c r="AQ1369" s="71"/>
      <c r="AR1369" s="71"/>
      <c r="AS1369" s="71"/>
      <c r="AT1369" s="71"/>
      <c r="AU1369" s="71"/>
      <c r="AV1369" s="71"/>
      <c r="AW1369" s="71"/>
      <c r="AX1369" s="71"/>
      <c r="AY1369" s="71"/>
      <c r="AZ1369" s="71"/>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1"/>
      <c r="DH1369" s="71"/>
      <c r="DI1369" s="71"/>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1"/>
      <c r="EI1369" s="71"/>
      <c r="EJ1369" s="71"/>
      <c r="EK1369" s="71"/>
      <c r="EL1369" s="71"/>
      <c r="EM1369" s="71"/>
      <c r="EN1369" s="71"/>
      <c r="EO1369" s="71"/>
      <c r="EP1369" s="71"/>
      <c r="EQ1369" s="71"/>
      <c r="ER1369" s="71"/>
      <c r="ES1369" s="71"/>
      <c r="ET1369" s="71"/>
      <c r="EU1369" s="71"/>
      <c r="EV1369" s="71"/>
      <c r="EW1369" s="71"/>
      <c r="EX1369" s="71"/>
      <c r="EY1369" s="71"/>
      <c r="EZ1369" s="71"/>
      <c r="FA1369" s="71"/>
      <c r="FB1369" s="71"/>
      <c r="FC1369" s="71"/>
      <c r="FD1369" s="71"/>
      <c r="FE1369" s="71"/>
      <c r="FF1369" s="71"/>
      <c r="FG1369" s="71"/>
      <c r="FH1369" s="71"/>
      <c r="FI1369" s="71"/>
      <c r="FJ1369" s="71"/>
      <c r="FK1369" s="71"/>
      <c r="FL1369" s="71"/>
    </row>
    <row r="1370" spans="10:168" x14ac:dyDescent="0.2">
      <c r="J1370" s="71"/>
      <c r="K1370" s="71"/>
      <c r="L1370" s="71"/>
      <c r="M1370" s="71"/>
      <c r="N1370" s="71"/>
      <c r="O1370" s="71"/>
      <c r="P1370" s="71"/>
      <c r="Q1370" s="71"/>
      <c r="R1370" s="71"/>
      <c r="S1370" s="71"/>
      <c r="T1370" s="71"/>
      <c r="U1370" s="71"/>
      <c r="V1370" s="71"/>
      <c r="W1370" s="71"/>
      <c r="X1370" s="71"/>
      <c r="Y1370" s="71"/>
      <c r="Z1370" s="71"/>
      <c r="AA1370" s="71"/>
      <c r="AB1370" s="71"/>
      <c r="AC1370" s="71"/>
      <c r="AD1370" s="71"/>
      <c r="AE1370" s="71"/>
      <c r="AF1370" s="98"/>
      <c r="AG1370" s="71"/>
      <c r="AH1370" s="71"/>
      <c r="AI1370" s="71"/>
      <c r="AJ1370" s="71"/>
      <c r="AK1370" s="71"/>
      <c r="AL1370" s="98"/>
      <c r="AM1370" s="71"/>
      <c r="AN1370" s="71"/>
      <c r="AO1370" s="71"/>
      <c r="AP1370" s="71"/>
      <c r="AQ1370" s="71"/>
      <c r="AR1370" s="71"/>
      <c r="AS1370" s="71"/>
      <c r="AT1370" s="71"/>
      <c r="AU1370" s="71"/>
      <c r="AV1370" s="71"/>
      <c r="AW1370" s="71"/>
      <c r="AX1370" s="71"/>
      <c r="AY1370" s="71"/>
      <c r="AZ1370" s="71"/>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1"/>
      <c r="DH1370" s="71"/>
      <c r="DI1370" s="71"/>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1"/>
      <c r="EI1370" s="71"/>
      <c r="EJ1370" s="71"/>
      <c r="EK1370" s="71"/>
      <c r="EL1370" s="71"/>
      <c r="EM1370" s="71"/>
      <c r="EN1370" s="71"/>
      <c r="EO1370" s="71"/>
      <c r="EP1370" s="71"/>
      <c r="EQ1370" s="71"/>
      <c r="ER1370" s="71"/>
      <c r="ES1370" s="71"/>
      <c r="ET1370" s="71"/>
      <c r="EU1370" s="71"/>
      <c r="EV1370" s="71"/>
      <c r="EW1370" s="71"/>
      <c r="EX1370" s="71"/>
      <c r="EY1370" s="71"/>
      <c r="EZ1370" s="71"/>
      <c r="FA1370" s="71"/>
      <c r="FB1370" s="71"/>
      <c r="FC1370" s="71"/>
      <c r="FD1370" s="71"/>
      <c r="FE1370" s="71"/>
      <c r="FF1370" s="71"/>
      <c r="FG1370" s="71"/>
      <c r="FH1370" s="71"/>
      <c r="FI1370" s="71"/>
      <c r="FJ1370" s="71"/>
      <c r="FK1370" s="71"/>
      <c r="FL1370" s="71"/>
    </row>
    <row r="1371" spans="10:168" x14ac:dyDescent="0.2">
      <c r="J1371" s="71"/>
      <c r="K1371" s="71"/>
      <c r="L1371" s="71"/>
      <c r="M1371" s="71"/>
      <c r="N1371" s="71"/>
      <c r="O1371" s="71"/>
      <c r="P1371" s="71"/>
      <c r="Q1371" s="71"/>
      <c r="R1371" s="71"/>
      <c r="S1371" s="71"/>
      <c r="T1371" s="71"/>
      <c r="U1371" s="71"/>
      <c r="V1371" s="71"/>
      <c r="W1371" s="71"/>
      <c r="X1371" s="71"/>
      <c r="Y1371" s="71"/>
      <c r="Z1371" s="71"/>
      <c r="AA1371" s="71"/>
      <c r="AB1371" s="71"/>
      <c r="AC1371" s="71"/>
      <c r="AD1371" s="71"/>
      <c r="AE1371" s="71"/>
      <c r="AF1371" s="98"/>
      <c r="AG1371" s="71"/>
      <c r="AH1371" s="71"/>
      <c r="AI1371" s="71"/>
      <c r="AJ1371" s="71"/>
      <c r="AK1371" s="71"/>
      <c r="AL1371" s="98"/>
      <c r="AM1371" s="71"/>
      <c r="AN1371" s="71"/>
      <c r="AO1371" s="71"/>
      <c r="AP1371" s="71"/>
      <c r="AQ1371" s="71"/>
      <c r="AR1371" s="71"/>
      <c r="AS1371" s="71"/>
      <c r="AT1371" s="71"/>
      <c r="AU1371" s="71"/>
      <c r="AV1371" s="71"/>
      <c r="AW1371" s="71"/>
      <c r="AX1371" s="71"/>
      <c r="AY1371" s="71"/>
      <c r="AZ1371" s="71"/>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1"/>
      <c r="DH1371" s="71"/>
      <c r="DI1371" s="71"/>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1"/>
      <c r="EI1371" s="71"/>
      <c r="EJ1371" s="71"/>
      <c r="EK1371" s="71"/>
      <c r="EL1371" s="71"/>
      <c r="EM1371" s="71"/>
      <c r="EN1371" s="71"/>
      <c r="EO1371" s="71"/>
      <c r="EP1371" s="71"/>
      <c r="EQ1371" s="71"/>
      <c r="ER1371" s="71"/>
      <c r="ES1371" s="71"/>
      <c r="ET1371" s="71"/>
      <c r="EU1371" s="71"/>
      <c r="EV1371" s="71"/>
      <c r="EW1371" s="71"/>
      <c r="EX1371" s="71"/>
      <c r="EY1371" s="71"/>
      <c r="EZ1371" s="71"/>
      <c r="FA1371" s="71"/>
      <c r="FB1371" s="71"/>
      <c r="FC1371" s="71"/>
      <c r="FD1371" s="71"/>
      <c r="FE1371" s="71"/>
      <c r="FF1371" s="71"/>
      <c r="FG1371" s="71"/>
      <c r="FH1371" s="71"/>
      <c r="FI1371" s="71"/>
      <c r="FJ1371" s="71"/>
      <c r="FK1371" s="71"/>
      <c r="FL1371" s="71"/>
    </row>
    <row r="1372" spans="10:168" x14ac:dyDescent="0.2">
      <c r="J1372" s="71"/>
      <c r="K1372" s="71"/>
      <c r="L1372" s="71"/>
      <c r="M1372" s="71"/>
      <c r="N1372" s="71"/>
      <c r="O1372" s="71"/>
      <c r="P1372" s="71"/>
      <c r="Q1372" s="71"/>
      <c r="R1372" s="71"/>
      <c r="S1372" s="71"/>
      <c r="T1372" s="71"/>
      <c r="U1372" s="71"/>
      <c r="V1372" s="71"/>
      <c r="W1372" s="71"/>
      <c r="X1372" s="71"/>
      <c r="Y1372" s="71"/>
      <c r="Z1372" s="71"/>
      <c r="AA1372" s="71"/>
      <c r="AB1372" s="71"/>
      <c r="AC1372" s="71"/>
      <c r="AD1372" s="71"/>
      <c r="AE1372" s="71"/>
      <c r="AF1372" s="98"/>
      <c r="AG1372" s="71"/>
      <c r="AH1372" s="71"/>
      <c r="AI1372" s="71"/>
      <c r="AJ1372" s="71"/>
      <c r="AK1372" s="71"/>
      <c r="AL1372" s="98"/>
      <c r="AM1372" s="71"/>
      <c r="AN1372" s="71"/>
      <c r="AO1372" s="71"/>
      <c r="AP1372" s="71"/>
      <c r="AQ1372" s="71"/>
      <c r="AR1372" s="71"/>
      <c r="AS1372" s="71"/>
      <c r="AT1372" s="71"/>
      <c r="AU1372" s="71"/>
      <c r="AV1372" s="71"/>
      <c r="AW1372" s="71"/>
      <c r="AX1372" s="71"/>
      <c r="AY1372" s="71"/>
      <c r="AZ1372" s="71"/>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1"/>
      <c r="DH1372" s="71"/>
      <c r="DI1372" s="71"/>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1"/>
      <c r="EI1372" s="71"/>
      <c r="EJ1372" s="71"/>
      <c r="EK1372" s="71"/>
      <c r="EL1372" s="71"/>
      <c r="EM1372" s="71"/>
      <c r="EN1372" s="71"/>
      <c r="EO1372" s="71"/>
      <c r="EP1372" s="71"/>
      <c r="EQ1372" s="71"/>
      <c r="ER1372" s="71"/>
      <c r="ES1372" s="71"/>
      <c r="ET1372" s="71"/>
      <c r="EU1372" s="71"/>
      <c r="EV1372" s="71"/>
      <c r="EW1372" s="71"/>
      <c r="EX1372" s="71"/>
      <c r="EY1372" s="71"/>
      <c r="EZ1372" s="71"/>
      <c r="FA1372" s="71"/>
      <c r="FB1372" s="71"/>
      <c r="FC1372" s="71"/>
      <c r="FD1372" s="71"/>
      <c r="FE1372" s="71"/>
      <c r="FF1372" s="71"/>
      <c r="FG1372" s="71"/>
      <c r="FH1372" s="71"/>
      <c r="FI1372" s="71"/>
      <c r="FJ1372" s="71"/>
      <c r="FK1372" s="71"/>
      <c r="FL1372" s="71"/>
    </row>
    <row r="1373" spans="10:168" x14ac:dyDescent="0.2">
      <c r="J1373" s="71"/>
      <c r="K1373" s="71"/>
      <c r="L1373" s="71"/>
      <c r="M1373" s="71"/>
      <c r="N1373" s="71"/>
      <c r="O1373" s="71"/>
      <c r="P1373" s="71"/>
      <c r="Q1373" s="71"/>
      <c r="R1373" s="71"/>
      <c r="S1373" s="71"/>
      <c r="T1373" s="71"/>
      <c r="U1373" s="71"/>
      <c r="V1373" s="71"/>
      <c r="W1373" s="71"/>
      <c r="X1373" s="71"/>
      <c r="Y1373" s="71"/>
      <c r="Z1373" s="71"/>
      <c r="AA1373" s="71"/>
      <c r="AB1373" s="71"/>
      <c r="AC1373" s="71"/>
      <c r="AD1373" s="71"/>
      <c r="AE1373" s="71"/>
      <c r="AF1373" s="98"/>
      <c r="AG1373" s="71"/>
      <c r="AH1373" s="71"/>
      <c r="AI1373" s="71"/>
      <c r="AJ1373" s="71"/>
      <c r="AK1373" s="71"/>
      <c r="AL1373" s="98"/>
      <c r="AM1373" s="71"/>
      <c r="AN1373" s="71"/>
      <c r="AO1373" s="71"/>
      <c r="AP1373" s="71"/>
      <c r="AQ1373" s="71"/>
      <c r="AR1373" s="71"/>
      <c r="AS1373" s="71"/>
      <c r="AT1373" s="71"/>
      <c r="AU1373" s="71"/>
      <c r="AV1373" s="71"/>
      <c r="AW1373" s="71"/>
      <c r="AX1373" s="71"/>
      <c r="AY1373" s="71"/>
      <c r="AZ1373" s="71"/>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1"/>
      <c r="DH1373" s="71"/>
      <c r="DI1373" s="71"/>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1"/>
      <c r="EI1373" s="71"/>
      <c r="EJ1373" s="71"/>
      <c r="EK1373" s="71"/>
      <c r="EL1373" s="71"/>
      <c r="EM1373" s="71"/>
      <c r="EN1373" s="71"/>
      <c r="EO1373" s="71"/>
      <c r="EP1373" s="71"/>
      <c r="EQ1373" s="71"/>
      <c r="ER1373" s="71"/>
      <c r="ES1373" s="71"/>
      <c r="ET1373" s="71"/>
      <c r="EU1373" s="71"/>
      <c r="EV1373" s="71"/>
      <c r="EW1373" s="71"/>
      <c r="EX1373" s="71"/>
      <c r="EY1373" s="71"/>
      <c r="EZ1373" s="71"/>
      <c r="FA1373" s="71"/>
      <c r="FB1373" s="71"/>
      <c r="FC1373" s="71"/>
      <c r="FD1373" s="71"/>
      <c r="FE1373" s="71"/>
      <c r="FF1373" s="71"/>
      <c r="FG1373" s="71"/>
      <c r="FH1373" s="71"/>
      <c r="FI1373" s="71"/>
      <c r="FJ1373" s="71"/>
      <c r="FK1373" s="71"/>
      <c r="FL1373" s="71"/>
    </row>
    <row r="1374" spans="10:168" x14ac:dyDescent="0.2">
      <c r="J1374" s="71"/>
      <c r="K1374" s="71"/>
      <c r="L1374" s="71"/>
      <c r="M1374" s="71"/>
      <c r="N1374" s="71"/>
      <c r="O1374" s="71"/>
      <c r="P1374" s="71"/>
      <c r="Q1374" s="71"/>
      <c r="R1374" s="71"/>
      <c r="S1374" s="71"/>
      <c r="T1374" s="71"/>
      <c r="U1374" s="71"/>
      <c r="V1374" s="71"/>
      <c r="W1374" s="71"/>
      <c r="X1374" s="71"/>
      <c r="Y1374" s="71"/>
      <c r="Z1374" s="71"/>
      <c r="AA1374" s="71"/>
      <c r="AB1374" s="71"/>
      <c r="AC1374" s="71"/>
      <c r="AD1374" s="71"/>
      <c r="AE1374" s="71"/>
      <c r="AF1374" s="98"/>
      <c r="AG1374" s="71"/>
      <c r="AH1374" s="71"/>
      <c r="AI1374" s="71"/>
      <c r="AJ1374" s="71"/>
      <c r="AK1374" s="71"/>
      <c r="AL1374" s="98"/>
      <c r="AM1374" s="71"/>
      <c r="AN1374" s="71"/>
      <c r="AO1374" s="71"/>
      <c r="AP1374" s="71"/>
      <c r="AQ1374" s="71"/>
      <c r="AR1374" s="71"/>
      <c r="AS1374" s="71"/>
      <c r="AT1374" s="71"/>
      <c r="AU1374" s="71"/>
      <c r="AV1374" s="71"/>
      <c r="AW1374" s="71"/>
      <c r="AX1374" s="71"/>
      <c r="AY1374" s="71"/>
      <c r="AZ1374" s="71"/>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1"/>
      <c r="DH1374" s="71"/>
      <c r="DI1374" s="71"/>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1"/>
      <c r="EI1374" s="71"/>
      <c r="EJ1374" s="71"/>
      <c r="EK1374" s="71"/>
      <c r="EL1374" s="71"/>
      <c r="EM1374" s="71"/>
      <c r="EN1374" s="71"/>
      <c r="EO1374" s="71"/>
      <c r="EP1374" s="71"/>
      <c r="EQ1374" s="71"/>
      <c r="ER1374" s="71"/>
      <c r="ES1374" s="71"/>
      <c r="ET1374" s="71"/>
      <c r="EU1374" s="71"/>
      <c r="EV1374" s="71"/>
      <c r="EW1374" s="71"/>
      <c r="EX1374" s="71"/>
      <c r="EY1374" s="71"/>
      <c r="EZ1374" s="71"/>
      <c r="FA1374" s="71"/>
      <c r="FB1374" s="71"/>
      <c r="FC1374" s="71"/>
      <c r="FD1374" s="71"/>
      <c r="FE1374" s="71"/>
      <c r="FF1374" s="71"/>
      <c r="FG1374" s="71"/>
      <c r="FH1374" s="71"/>
      <c r="FI1374" s="71"/>
      <c r="FJ1374" s="71"/>
      <c r="FK1374" s="71"/>
      <c r="FL1374" s="71"/>
    </row>
    <row r="1375" spans="10:168" x14ac:dyDescent="0.2">
      <c r="J1375" s="71"/>
      <c r="K1375" s="71"/>
      <c r="L1375" s="71"/>
      <c r="M1375" s="71"/>
      <c r="N1375" s="71"/>
      <c r="O1375" s="71"/>
      <c r="P1375" s="71"/>
      <c r="Q1375" s="71"/>
      <c r="R1375" s="71"/>
      <c r="S1375" s="71"/>
      <c r="T1375" s="71"/>
      <c r="U1375" s="71"/>
      <c r="V1375" s="71"/>
      <c r="W1375" s="71"/>
      <c r="X1375" s="71"/>
      <c r="Y1375" s="71"/>
      <c r="Z1375" s="71"/>
      <c r="AA1375" s="71"/>
      <c r="AB1375" s="71"/>
      <c r="AC1375" s="71"/>
      <c r="AD1375" s="71"/>
      <c r="AE1375" s="71"/>
      <c r="AF1375" s="98"/>
      <c r="AG1375" s="71"/>
      <c r="AH1375" s="71"/>
      <c r="AI1375" s="71"/>
      <c r="AJ1375" s="71"/>
      <c r="AK1375" s="71"/>
      <c r="AL1375" s="98"/>
      <c r="AM1375" s="71"/>
      <c r="AN1375" s="71"/>
      <c r="AO1375" s="71"/>
      <c r="AP1375" s="71"/>
      <c r="AQ1375" s="71"/>
      <c r="AR1375" s="71"/>
      <c r="AS1375" s="71"/>
      <c r="AT1375" s="71"/>
      <c r="AU1375" s="71"/>
      <c r="AV1375" s="71"/>
      <c r="AW1375" s="71"/>
      <c r="AX1375" s="71"/>
      <c r="AY1375" s="71"/>
      <c r="AZ1375" s="71"/>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1"/>
      <c r="DH1375" s="71"/>
      <c r="DI1375" s="71"/>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1"/>
      <c r="EI1375" s="71"/>
      <c r="EJ1375" s="71"/>
      <c r="EK1375" s="71"/>
      <c r="EL1375" s="71"/>
      <c r="EM1375" s="71"/>
      <c r="EN1375" s="71"/>
      <c r="EO1375" s="71"/>
      <c r="EP1375" s="71"/>
      <c r="EQ1375" s="71"/>
      <c r="ER1375" s="71"/>
      <c r="ES1375" s="71"/>
      <c r="ET1375" s="71"/>
      <c r="EU1375" s="71"/>
      <c r="EV1375" s="71"/>
      <c r="EW1375" s="71"/>
      <c r="EX1375" s="71"/>
      <c r="EY1375" s="71"/>
      <c r="EZ1375" s="71"/>
      <c r="FA1375" s="71"/>
      <c r="FB1375" s="71"/>
      <c r="FC1375" s="71"/>
      <c r="FD1375" s="71"/>
      <c r="FE1375" s="71"/>
      <c r="FF1375" s="71"/>
      <c r="FG1375" s="71"/>
      <c r="FH1375" s="71"/>
      <c r="FI1375" s="71"/>
      <c r="FJ1375" s="71"/>
      <c r="FK1375" s="71"/>
      <c r="FL1375" s="71"/>
    </row>
    <row r="1376" spans="10:168" x14ac:dyDescent="0.2">
      <c r="J1376" s="71"/>
      <c r="K1376" s="71"/>
      <c r="L1376" s="71"/>
      <c r="M1376" s="71"/>
      <c r="N1376" s="71"/>
      <c r="O1376" s="71"/>
      <c r="P1376" s="71"/>
      <c r="Q1376" s="71"/>
      <c r="R1376" s="71"/>
      <c r="S1376" s="71"/>
      <c r="T1376" s="71"/>
      <c r="U1376" s="71"/>
      <c r="V1376" s="71"/>
      <c r="W1376" s="71"/>
      <c r="X1376" s="71"/>
      <c r="Y1376" s="71"/>
      <c r="Z1376" s="71"/>
      <c r="AA1376" s="71"/>
      <c r="AB1376" s="71"/>
      <c r="AC1376" s="71"/>
      <c r="AD1376" s="71"/>
      <c r="AE1376" s="71"/>
      <c r="AF1376" s="98"/>
      <c r="AG1376" s="71"/>
      <c r="AH1376" s="71"/>
      <c r="AI1376" s="71"/>
      <c r="AJ1376" s="71"/>
      <c r="AK1376" s="71"/>
      <c r="AL1376" s="98"/>
      <c r="AM1376" s="71"/>
      <c r="AN1376" s="71"/>
      <c r="AO1376" s="71"/>
      <c r="AP1376" s="71"/>
      <c r="AQ1376" s="71"/>
      <c r="AR1376" s="71"/>
      <c r="AS1376" s="71"/>
      <c r="AT1376" s="71"/>
      <c r="AU1376" s="71"/>
      <c r="AV1376" s="71"/>
      <c r="AW1376" s="71"/>
      <c r="AX1376" s="71"/>
      <c r="AY1376" s="71"/>
      <c r="AZ1376" s="71"/>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1"/>
      <c r="DH1376" s="71"/>
      <c r="DI1376" s="71"/>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1"/>
      <c r="EI1376" s="71"/>
      <c r="EJ1376" s="71"/>
      <c r="EK1376" s="71"/>
      <c r="EL1376" s="71"/>
      <c r="EM1376" s="71"/>
      <c r="EN1376" s="71"/>
      <c r="EO1376" s="71"/>
      <c r="EP1376" s="71"/>
      <c r="EQ1376" s="71"/>
      <c r="ER1376" s="71"/>
      <c r="ES1376" s="71"/>
      <c r="ET1376" s="71"/>
      <c r="EU1376" s="71"/>
      <c r="EV1376" s="71"/>
      <c r="EW1376" s="71"/>
      <c r="EX1376" s="71"/>
      <c r="EY1376" s="71"/>
      <c r="EZ1376" s="71"/>
      <c r="FA1376" s="71"/>
      <c r="FB1376" s="71"/>
      <c r="FC1376" s="71"/>
      <c r="FD1376" s="71"/>
      <c r="FE1376" s="71"/>
      <c r="FF1376" s="71"/>
      <c r="FG1376" s="71"/>
      <c r="FH1376" s="71"/>
      <c r="FI1376" s="71"/>
      <c r="FJ1376" s="71"/>
      <c r="FK1376" s="71"/>
      <c r="FL1376" s="71"/>
    </row>
    <row r="1377" spans="10:168" x14ac:dyDescent="0.2">
      <c r="J1377" s="71"/>
      <c r="K1377" s="71"/>
      <c r="L1377" s="71"/>
      <c r="M1377" s="71"/>
      <c r="N1377" s="71"/>
      <c r="O1377" s="71"/>
      <c r="P1377" s="71"/>
      <c r="Q1377" s="71"/>
      <c r="R1377" s="71"/>
      <c r="S1377" s="71"/>
      <c r="T1377" s="71"/>
      <c r="U1377" s="71"/>
      <c r="V1377" s="71"/>
      <c r="W1377" s="71"/>
      <c r="X1377" s="71"/>
      <c r="Y1377" s="71"/>
      <c r="Z1377" s="71"/>
      <c r="AA1377" s="71"/>
      <c r="AB1377" s="71"/>
      <c r="AC1377" s="71"/>
      <c r="AD1377" s="71"/>
      <c r="AE1377" s="71"/>
      <c r="AF1377" s="98"/>
      <c r="AG1377" s="71"/>
      <c r="AH1377" s="71"/>
      <c r="AI1377" s="71"/>
      <c r="AJ1377" s="71"/>
      <c r="AK1377" s="71"/>
      <c r="AL1377" s="98"/>
      <c r="AM1377" s="71"/>
      <c r="AN1377" s="71"/>
      <c r="AO1377" s="71"/>
      <c r="AP1377" s="71"/>
      <c r="AQ1377" s="71"/>
      <c r="AR1377" s="71"/>
      <c r="AS1377" s="71"/>
      <c r="AT1377" s="71"/>
      <c r="AU1377" s="71"/>
      <c r="AV1377" s="71"/>
      <c r="AW1377" s="71"/>
      <c r="AX1377" s="71"/>
      <c r="AY1377" s="71"/>
      <c r="AZ1377" s="71"/>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1"/>
      <c r="DH1377" s="71"/>
      <c r="DI1377" s="71"/>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1"/>
      <c r="EI1377" s="71"/>
      <c r="EJ1377" s="71"/>
      <c r="EK1377" s="71"/>
      <c r="EL1377" s="71"/>
      <c r="EM1377" s="71"/>
      <c r="EN1377" s="71"/>
      <c r="EO1377" s="71"/>
      <c r="EP1377" s="71"/>
      <c r="EQ1377" s="71"/>
      <c r="ER1377" s="71"/>
      <c r="ES1377" s="71"/>
      <c r="ET1377" s="71"/>
      <c r="EU1377" s="71"/>
      <c r="EV1377" s="71"/>
      <c r="EW1377" s="71"/>
      <c r="EX1377" s="71"/>
      <c r="EY1377" s="71"/>
      <c r="EZ1377" s="71"/>
      <c r="FA1377" s="71"/>
      <c r="FB1377" s="71"/>
      <c r="FC1377" s="71"/>
      <c r="FD1377" s="71"/>
      <c r="FE1377" s="71"/>
      <c r="FF1377" s="71"/>
      <c r="FG1377" s="71"/>
      <c r="FH1377" s="71"/>
      <c r="FI1377" s="71"/>
      <c r="FJ1377" s="71"/>
      <c r="FK1377" s="71"/>
      <c r="FL1377" s="71"/>
    </row>
    <row r="1378" spans="10:168" x14ac:dyDescent="0.2">
      <c r="J1378" s="71"/>
      <c r="K1378" s="71"/>
      <c r="L1378" s="71"/>
      <c r="M1378" s="71"/>
      <c r="N1378" s="71"/>
      <c r="O1378" s="71"/>
      <c r="P1378" s="71"/>
      <c r="Q1378" s="71"/>
      <c r="R1378" s="71"/>
      <c r="S1378" s="71"/>
      <c r="T1378" s="71"/>
      <c r="U1378" s="71"/>
      <c r="V1378" s="71"/>
      <c r="W1378" s="71"/>
      <c r="X1378" s="71"/>
      <c r="Y1378" s="71"/>
      <c r="Z1378" s="71"/>
      <c r="AA1378" s="71"/>
      <c r="AB1378" s="71"/>
      <c r="AC1378" s="71"/>
      <c r="AD1378" s="71"/>
      <c r="AE1378" s="71"/>
      <c r="AF1378" s="98"/>
      <c r="AG1378" s="71"/>
      <c r="AH1378" s="71"/>
      <c r="AI1378" s="71"/>
      <c r="AJ1378" s="71"/>
      <c r="AK1378" s="71"/>
      <c r="AL1378" s="98"/>
      <c r="AM1378" s="71"/>
      <c r="AN1378" s="71"/>
      <c r="AO1378" s="71"/>
      <c r="AP1378" s="71"/>
      <c r="AQ1378" s="71"/>
      <c r="AR1378" s="71"/>
      <c r="AS1378" s="71"/>
      <c r="AT1378" s="71"/>
      <c r="AU1378" s="71"/>
      <c r="AV1378" s="71"/>
      <c r="AW1378" s="71"/>
      <c r="AX1378" s="71"/>
      <c r="AY1378" s="71"/>
      <c r="AZ1378" s="71"/>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1"/>
      <c r="DH1378" s="71"/>
      <c r="DI1378" s="71"/>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1"/>
      <c r="EI1378" s="71"/>
      <c r="EJ1378" s="71"/>
      <c r="EK1378" s="71"/>
      <c r="EL1378" s="71"/>
      <c r="EM1378" s="71"/>
      <c r="EN1378" s="71"/>
      <c r="EO1378" s="71"/>
      <c r="EP1378" s="71"/>
      <c r="EQ1378" s="71"/>
      <c r="ER1378" s="71"/>
      <c r="ES1378" s="71"/>
      <c r="ET1378" s="71"/>
      <c r="EU1378" s="71"/>
      <c r="EV1378" s="71"/>
      <c r="EW1378" s="71"/>
      <c r="EX1378" s="71"/>
      <c r="EY1378" s="71"/>
      <c r="EZ1378" s="71"/>
      <c r="FA1378" s="71"/>
      <c r="FB1378" s="71"/>
      <c r="FC1378" s="71"/>
      <c r="FD1378" s="71"/>
      <c r="FE1378" s="71"/>
      <c r="FF1378" s="71"/>
      <c r="FG1378" s="71"/>
      <c r="FH1378" s="71"/>
      <c r="FI1378" s="71"/>
      <c r="FJ1378" s="71"/>
      <c r="FK1378" s="71"/>
      <c r="FL1378" s="71"/>
    </row>
    <row r="1379" spans="10:168" x14ac:dyDescent="0.2">
      <c r="J1379" s="71"/>
      <c r="K1379" s="71"/>
      <c r="L1379" s="71"/>
      <c r="M1379" s="71"/>
      <c r="N1379" s="71"/>
      <c r="O1379" s="71"/>
      <c r="P1379" s="71"/>
      <c r="Q1379" s="71"/>
      <c r="R1379" s="71"/>
      <c r="S1379" s="71"/>
      <c r="T1379" s="71"/>
      <c r="U1379" s="71"/>
      <c r="V1379" s="71"/>
      <c r="W1379" s="71"/>
      <c r="X1379" s="71"/>
      <c r="Y1379" s="71"/>
      <c r="Z1379" s="71"/>
      <c r="AA1379" s="71"/>
      <c r="AB1379" s="71"/>
      <c r="AC1379" s="71"/>
      <c r="AD1379" s="71"/>
      <c r="AE1379" s="71"/>
      <c r="AF1379" s="98"/>
      <c r="AG1379" s="71"/>
      <c r="AH1379" s="71"/>
      <c r="AI1379" s="71"/>
      <c r="AJ1379" s="71"/>
      <c r="AK1379" s="71"/>
      <c r="AL1379" s="98"/>
      <c r="AM1379" s="71"/>
      <c r="AN1379" s="71"/>
      <c r="AO1379" s="71"/>
      <c r="AP1379" s="71"/>
      <c r="AQ1379" s="71"/>
      <c r="AR1379" s="71"/>
      <c r="AS1379" s="71"/>
      <c r="AT1379" s="71"/>
      <c r="AU1379" s="71"/>
      <c r="AV1379" s="71"/>
      <c r="AW1379" s="71"/>
      <c r="AX1379" s="71"/>
      <c r="AY1379" s="71"/>
      <c r="AZ1379" s="71"/>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1"/>
      <c r="DH1379" s="71"/>
      <c r="DI1379" s="71"/>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1"/>
      <c r="EI1379" s="71"/>
      <c r="EJ1379" s="71"/>
      <c r="EK1379" s="71"/>
      <c r="EL1379" s="71"/>
      <c r="EM1379" s="71"/>
      <c r="EN1379" s="71"/>
      <c r="EO1379" s="71"/>
      <c r="EP1379" s="71"/>
      <c r="EQ1379" s="71"/>
      <c r="ER1379" s="71"/>
      <c r="ES1379" s="71"/>
      <c r="ET1379" s="71"/>
      <c r="EU1379" s="71"/>
      <c r="EV1379" s="71"/>
      <c r="EW1379" s="71"/>
      <c r="EX1379" s="71"/>
      <c r="EY1379" s="71"/>
      <c r="EZ1379" s="71"/>
      <c r="FA1379" s="71"/>
      <c r="FB1379" s="71"/>
      <c r="FC1379" s="71"/>
      <c r="FD1379" s="71"/>
      <c r="FE1379" s="71"/>
      <c r="FF1379" s="71"/>
      <c r="FG1379" s="71"/>
      <c r="FH1379" s="71"/>
      <c r="FI1379" s="71"/>
      <c r="FJ1379" s="71"/>
      <c r="FK1379" s="71"/>
      <c r="FL1379" s="71"/>
    </row>
    <row r="1380" spans="10:168" x14ac:dyDescent="0.2">
      <c r="J1380" s="71"/>
      <c r="K1380" s="71"/>
      <c r="L1380" s="71"/>
      <c r="M1380" s="71"/>
      <c r="N1380" s="71"/>
      <c r="O1380" s="71"/>
      <c r="P1380" s="71"/>
      <c r="Q1380" s="71"/>
      <c r="R1380" s="71"/>
      <c r="S1380" s="71"/>
      <c r="T1380" s="71"/>
      <c r="U1380" s="71"/>
      <c r="V1380" s="71"/>
      <c r="W1380" s="71"/>
      <c r="X1380" s="71"/>
      <c r="Y1380" s="71"/>
      <c r="Z1380" s="71"/>
      <c r="AA1380" s="71"/>
      <c r="AB1380" s="71"/>
      <c r="AC1380" s="71"/>
      <c r="AD1380" s="71"/>
      <c r="AE1380" s="71"/>
      <c r="AF1380" s="98"/>
      <c r="AG1380" s="71"/>
      <c r="AH1380" s="71"/>
      <c r="AI1380" s="71"/>
      <c r="AJ1380" s="71"/>
      <c r="AK1380" s="71"/>
      <c r="AL1380" s="98"/>
      <c r="AM1380" s="71"/>
      <c r="AN1380" s="71"/>
      <c r="AO1380" s="71"/>
      <c r="AP1380" s="71"/>
      <c r="AQ1380" s="71"/>
      <c r="AR1380" s="71"/>
      <c r="AS1380" s="71"/>
      <c r="AT1380" s="71"/>
      <c r="AU1380" s="71"/>
      <c r="AV1380" s="71"/>
      <c r="AW1380" s="71"/>
      <c r="AX1380" s="71"/>
      <c r="AY1380" s="71"/>
      <c r="AZ1380" s="71"/>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1"/>
      <c r="DH1380" s="71"/>
      <c r="DI1380" s="71"/>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1"/>
      <c r="EI1380" s="71"/>
      <c r="EJ1380" s="71"/>
      <c r="EK1380" s="71"/>
      <c r="EL1380" s="71"/>
      <c r="EM1380" s="71"/>
      <c r="EN1380" s="71"/>
      <c r="EO1380" s="71"/>
      <c r="EP1380" s="71"/>
      <c r="EQ1380" s="71"/>
      <c r="ER1380" s="71"/>
      <c r="ES1380" s="71"/>
      <c r="ET1380" s="71"/>
      <c r="EU1380" s="71"/>
      <c r="EV1380" s="71"/>
      <c r="EW1380" s="71"/>
      <c r="EX1380" s="71"/>
      <c r="EY1380" s="71"/>
      <c r="EZ1380" s="71"/>
      <c r="FA1380" s="71"/>
      <c r="FB1380" s="71"/>
      <c r="FC1380" s="71"/>
      <c r="FD1380" s="71"/>
      <c r="FE1380" s="71"/>
      <c r="FF1380" s="71"/>
      <c r="FG1380" s="71"/>
      <c r="FH1380" s="71"/>
      <c r="FI1380" s="71"/>
      <c r="FJ1380" s="71"/>
      <c r="FK1380" s="71"/>
      <c r="FL1380" s="71"/>
    </row>
    <row r="1381" spans="10:168" x14ac:dyDescent="0.2">
      <c r="J1381" s="71"/>
      <c r="K1381" s="71"/>
      <c r="L1381" s="71"/>
      <c r="M1381" s="71"/>
      <c r="N1381" s="71"/>
      <c r="O1381" s="71"/>
      <c r="P1381" s="71"/>
      <c r="Q1381" s="71"/>
      <c r="R1381" s="71"/>
      <c r="S1381" s="71"/>
      <c r="T1381" s="71"/>
      <c r="U1381" s="71"/>
      <c r="V1381" s="71"/>
      <c r="W1381" s="71"/>
      <c r="X1381" s="71"/>
      <c r="Y1381" s="71"/>
      <c r="Z1381" s="71"/>
      <c r="AA1381" s="71"/>
      <c r="AB1381" s="71"/>
      <c r="AC1381" s="71"/>
      <c r="AD1381" s="71"/>
      <c r="AE1381" s="71"/>
      <c r="AF1381" s="98"/>
      <c r="AG1381" s="71"/>
      <c r="AH1381" s="71"/>
      <c r="AI1381" s="71"/>
      <c r="AJ1381" s="71"/>
      <c r="AK1381" s="71"/>
      <c r="AL1381" s="98"/>
      <c r="AM1381" s="71"/>
      <c r="AN1381" s="71"/>
      <c r="AO1381" s="71"/>
      <c r="AP1381" s="71"/>
      <c r="AQ1381" s="71"/>
      <c r="AR1381" s="71"/>
      <c r="AS1381" s="71"/>
      <c r="AT1381" s="71"/>
      <c r="AU1381" s="71"/>
      <c r="AV1381" s="71"/>
      <c r="AW1381" s="71"/>
      <c r="AX1381" s="71"/>
      <c r="AY1381" s="71"/>
      <c r="AZ1381" s="71"/>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1"/>
      <c r="DH1381" s="71"/>
      <c r="DI1381" s="71"/>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1"/>
      <c r="EI1381" s="71"/>
      <c r="EJ1381" s="71"/>
      <c r="EK1381" s="71"/>
      <c r="EL1381" s="71"/>
      <c r="EM1381" s="71"/>
      <c r="EN1381" s="71"/>
      <c r="EO1381" s="71"/>
      <c r="EP1381" s="71"/>
      <c r="EQ1381" s="71"/>
      <c r="ER1381" s="71"/>
      <c r="ES1381" s="71"/>
      <c r="ET1381" s="71"/>
      <c r="EU1381" s="71"/>
      <c r="EV1381" s="71"/>
      <c r="EW1381" s="71"/>
      <c r="EX1381" s="71"/>
      <c r="EY1381" s="71"/>
      <c r="EZ1381" s="71"/>
      <c r="FA1381" s="71"/>
      <c r="FB1381" s="71"/>
      <c r="FC1381" s="71"/>
      <c r="FD1381" s="71"/>
      <c r="FE1381" s="71"/>
      <c r="FF1381" s="71"/>
      <c r="FG1381" s="71"/>
      <c r="FH1381" s="71"/>
      <c r="FI1381" s="71"/>
      <c r="FJ1381" s="71"/>
      <c r="FK1381" s="71"/>
      <c r="FL1381" s="71"/>
    </row>
    <row r="1382" spans="10:168" x14ac:dyDescent="0.2">
      <c r="J1382" s="71"/>
      <c r="K1382" s="71"/>
      <c r="L1382" s="71"/>
      <c r="M1382" s="71"/>
      <c r="N1382" s="71"/>
      <c r="O1382" s="71"/>
      <c r="P1382" s="71"/>
      <c r="Q1382" s="71"/>
      <c r="R1382" s="71"/>
      <c r="S1382" s="71"/>
      <c r="T1382" s="71"/>
      <c r="U1382" s="71"/>
      <c r="V1382" s="71"/>
      <c r="W1382" s="71"/>
      <c r="X1382" s="71"/>
      <c r="Y1382" s="71"/>
      <c r="Z1382" s="71"/>
      <c r="AA1382" s="71"/>
      <c r="AB1382" s="71"/>
      <c r="AC1382" s="71"/>
      <c r="AD1382" s="71"/>
      <c r="AE1382" s="71"/>
      <c r="AF1382" s="98"/>
      <c r="AG1382" s="71"/>
      <c r="AH1382" s="71"/>
      <c r="AI1382" s="71"/>
      <c r="AJ1382" s="71"/>
      <c r="AK1382" s="71"/>
      <c r="AL1382" s="98"/>
      <c r="AM1382" s="71"/>
      <c r="AN1382" s="71"/>
      <c r="AO1382" s="71"/>
      <c r="AP1382" s="71"/>
      <c r="AQ1382" s="71"/>
      <c r="AR1382" s="71"/>
      <c r="AS1382" s="71"/>
      <c r="AT1382" s="71"/>
      <c r="AU1382" s="71"/>
      <c r="AV1382" s="71"/>
      <c r="AW1382" s="71"/>
      <c r="AX1382" s="71"/>
      <c r="AY1382" s="71"/>
      <c r="AZ1382" s="71"/>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1"/>
      <c r="DH1382" s="71"/>
      <c r="DI1382" s="71"/>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1"/>
      <c r="EI1382" s="71"/>
      <c r="EJ1382" s="71"/>
      <c r="EK1382" s="71"/>
      <c r="EL1382" s="71"/>
      <c r="EM1382" s="71"/>
      <c r="EN1382" s="71"/>
      <c r="EO1382" s="71"/>
      <c r="EP1382" s="71"/>
      <c r="EQ1382" s="71"/>
      <c r="ER1382" s="71"/>
      <c r="ES1382" s="71"/>
      <c r="ET1382" s="71"/>
      <c r="EU1382" s="71"/>
      <c r="EV1382" s="71"/>
      <c r="EW1382" s="71"/>
      <c r="EX1382" s="71"/>
      <c r="EY1382" s="71"/>
      <c r="EZ1382" s="71"/>
      <c r="FA1382" s="71"/>
      <c r="FB1382" s="71"/>
      <c r="FC1382" s="71"/>
      <c r="FD1382" s="71"/>
      <c r="FE1382" s="71"/>
      <c r="FF1382" s="71"/>
      <c r="FG1382" s="71"/>
      <c r="FH1382" s="71"/>
      <c r="FI1382" s="71"/>
      <c r="FJ1382" s="71"/>
      <c r="FK1382" s="71"/>
      <c r="FL1382" s="71"/>
    </row>
    <row r="1383" spans="10:168" x14ac:dyDescent="0.2">
      <c r="J1383" s="71"/>
      <c r="K1383" s="71"/>
      <c r="L1383" s="71"/>
      <c r="M1383" s="71"/>
      <c r="N1383" s="71"/>
      <c r="O1383" s="71"/>
      <c r="P1383" s="71"/>
      <c r="Q1383" s="71"/>
      <c r="R1383" s="71"/>
      <c r="S1383" s="71"/>
      <c r="T1383" s="71"/>
      <c r="U1383" s="71"/>
      <c r="V1383" s="71"/>
      <c r="W1383" s="71"/>
      <c r="X1383" s="71"/>
      <c r="Y1383" s="71"/>
      <c r="Z1383" s="71"/>
      <c r="AA1383" s="71"/>
      <c r="AB1383" s="71"/>
      <c r="AC1383" s="71"/>
      <c r="AD1383" s="71"/>
      <c r="AE1383" s="71"/>
      <c r="AF1383" s="98"/>
      <c r="AG1383" s="71"/>
      <c r="AH1383" s="71"/>
      <c r="AI1383" s="71"/>
      <c r="AJ1383" s="71"/>
      <c r="AK1383" s="71"/>
      <c r="AL1383" s="98"/>
      <c r="AM1383" s="71"/>
      <c r="AN1383" s="71"/>
      <c r="AO1383" s="71"/>
      <c r="AP1383" s="71"/>
      <c r="AQ1383" s="71"/>
      <c r="AR1383" s="71"/>
      <c r="AS1383" s="71"/>
      <c r="AT1383" s="71"/>
      <c r="AU1383" s="71"/>
      <c r="AV1383" s="71"/>
      <c r="AW1383" s="71"/>
      <c r="AX1383" s="71"/>
      <c r="AY1383" s="71"/>
      <c r="AZ1383" s="71"/>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1"/>
      <c r="DH1383" s="71"/>
      <c r="DI1383" s="71"/>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1"/>
      <c r="EI1383" s="71"/>
      <c r="EJ1383" s="71"/>
      <c r="EK1383" s="71"/>
      <c r="EL1383" s="71"/>
      <c r="EM1383" s="71"/>
      <c r="EN1383" s="71"/>
      <c r="EO1383" s="71"/>
      <c r="EP1383" s="71"/>
      <c r="EQ1383" s="71"/>
      <c r="ER1383" s="71"/>
      <c r="ES1383" s="71"/>
      <c r="ET1383" s="71"/>
      <c r="EU1383" s="71"/>
      <c r="EV1383" s="71"/>
      <c r="EW1383" s="71"/>
      <c r="EX1383" s="71"/>
      <c r="EY1383" s="71"/>
      <c r="EZ1383" s="71"/>
      <c r="FA1383" s="71"/>
      <c r="FB1383" s="71"/>
      <c r="FC1383" s="71"/>
      <c r="FD1383" s="71"/>
      <c r="FE1383" s="71"/>
      <c r="FF1383" s="71"/>
      <c r="FG1383" s="71"/>
      <c r="FH1383" s="71"/>
      <c r="FI1383" s="71"/>
      <c r="FJ1383" s="71"/>
      <c r="FK1383" s="71"/>
      <c r="FL1383" s="71"/>
    </row>
    <row r="1384" spans="10:168" x14ac:dyDescent="0.2">
      <c r="J1384" s="71"/>
      <c r="K1384" s="71"/>
      <c r="L1384" s="71"/>
      <c r="M1384" s="71"/>
      <c r="N1384" s="71"/>
      <c r="O1384" s="71"/>
      <c r="P1384" s="71"/>
      <c r="Q1384" s="71"/>
      <c r="R1384" s="71"/>
      <c r="S1384" s="71"/>
      <c r="T1384" s="71"/>
      <c r="U1384" s="71"/>
      <c r="V1384" s="71"/>
      <c r="W1384" s="71"/>
      <c r="X1384" s="71"/>
      <c r="Y1384" s="71"/>
      <c r="Z1384" s="71"/>
      <c r="AA1384" s="71"/>
      <c r="AB1384" s="71"/>
      <c r="AC1384" s="71"/>
      <c r="AD1384" s="71"/>
      <c r="AE1384" s="71"/>
      <c r="AF1384" s="98"/>
      <c r="AG1384" s="71"/>
      <c r="AH1384" s="71"/>
      <c r="AI1384" s="71"/>
      <c r="AJ1384" s="71"/>
      <c r="AK1384" s="71"/>
      <c r="AL1384" s="98"/>
      <c r="AM1384" s="71"/>
      <c r="AN1384" s="71"/>
      <c r="AO1384" s="71"/>
      <c r="AP1384" s="71"/>
      <c r="AQ1384" s="71"/>
      <c r="AR1384" s="71"/>
      <c r="AS1384" s="71"/>
      <c r="AT1384" s="71"/>
      <c r="AU1384" s="71"/>
      <c r="AV1384" s="71"/>
      <c r="AW1384" s="71"/>
      <c r="AX1384" s="71"/>
      <c r="AY1384" s="71"/>
      <c r="AZ1384" s="71"/>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1"/>
      <c r="DH1384" s="71"/>
      <c r="DI1384" s="71"/>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1"/>
      <c r="EI1384" s="71"/>
      <c r="EJ1384" s="71"/>
      <c r="EK1384" s="71"/>
      <c r="EL1384" s="71"/>
      <c r="EM1384" s="71"/>
      <c r="EN1384" s="71"/>
      <c r="EO1384" s="71"/>
      <c r="EP1384" s="71"/>
      <c r="EQ1384" s="71"/>
      <c r="ER1384" s="71"/>
      <c r="ES1384" s="71"/>
      <c r="ET1384" s="71"/>
      <c r="EU1384" s="71"/>
      <c r="EV1384" s="71"/>
      <c r="EW1384" s="71"/>
      <c r="EX1384" s="71"/>
      <c r="EY1384" s="71"/>
      <c r="EZ1384" s="71"/>
      <c r="FA1384" s="71"/>
      <c r="FB1384" s="71"/>
      <c r="FC1384" s="71"/>
      <c r="FD1384" s="71"/>
      <c r="FE1384" s="71"/>
      <c r="FF1384" s="71"/>
      <c r="FG1384" s="71"/>
      <c r="FH1384" s="71"/>
      <c r="FI1384" s="71"/>
      <c r="FJ1384" s="71"/>
      <c r="FK1384" s="71"/>
      <c r="FL1384" s="71"/>
    </row>
    <row r="1385" spans="10:168" x14ac:dyDescent="0.2">
      <c r="J1385" s="71"/>
      <c r="K1385" s="71"/>
      <c r="L1385" s="71"/>
      <c r="M1385" s="71"/>
      <c r="N1385" s="71"/>
      <c r="O1385" s="71"/>
      <c r="P1385" s="71"/>
      <c r="Q1385" s="71"/>
      <c r="R1385" s="71"/>
      <c r="S1385" s="71"/>
      <c r="T1385" s="71"/>
      <c r="U1385" s="71"/>
      <c r="V1385" s="71"/>
      <c r="W1385" s="71"/>
      <c r="X1385" s="71"/>
      <c r="Y1385" s="71"/>
      <c r="Z1385" s="71"/>
      <c r="AA1385" s="71"/>
      <c r="AB1385" s="71"/>
      <c r="AC1385" s="71"/>
      <c r="AD1385" s="71"/>
      <c r="AE1385" s="71"/>
      <c r="AF1385" s="98"/>
      <c r="AG1385" s="71"/>
      <c r="AH1385" s="71"/>
      <c r="AI1385" s="71"/>
      <c r="AJ1385" s="71"/>
      <c r="AK1385" s="71"/>
      <c r="AL1385" s="98"/>
      <c r="AM1385" s="71"/>
      <c r="AN1385" s="71"/>
      <c r="AO1385" s="71"/>
      <c r="AP1385" s="71"/>
      <c r="AQ1385" s="71"/>
      <c r="AR1385" s="71"/>
      <c r="AS1385" s="71"/>
      <c r="AT1385" s="71"/>
      <c r="AU1385" s="71"/>
      <c r="AV1385" s="71"/>
      <c r="AW1385" s="71"/>
      <c r="AX1385" s="71"/>
      <c r="AY1385" s="71"/>
      <c r="AZ1385" s="71"/>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1"/>
      <c r="DH1385" s="71"/>
      <c r="DI1385" s="71"/>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1"/>
      <c r="EI1385" s="71"/>
      <c r="EJ1385" s="71"/>
      <c r="EK1385" s="71"/>
      <c r="EL1385" s="71"/>
      <c r="EM1385" s="71"/>
      <c r="EN1385" s="71"/>
      <c r="EO1385" s="71"/>
      <c r="EP1385" s="71"/>
      <c r="EQ1385" s="71"/>
      <c r="ER1385" s="71"/>
      <c r="ES1385" s="71"/>
      <c r="ET1385" s="71"/>
      <c r="EU1385" s="71"/>
      <c r="EV1385" s="71"/>
      <c r="EW1385" s="71"/>
      <c r="EX1385" s="71"/>
      <c r="EY1385" s="71"/>
      <c r="EZ1385" s="71"/>
      <c r="FA1385" s="71"/>
      <c r="FB1385" s="71"/>
      <c r="FC1385" s="71"/>
      <c r="FD1385" s="71"/>
      <c r="FE1385" s="71"/>
      <c r="FF1385" s="71"/>
      <c r="FG1385" s="71"/>
      <c r="FH1385" s="71"/>
      <c r="FI1385" s="71"/>
      <c r="FJ1385" s="71"/>
      <c r="FK1385" s="71"/>
      <c r="FL1385" s="71"/>
    </row>
    <row r="1386" spans="10:168" x14ac:dyDescent="0.2">
      <c r="J1386" s="71"/>
      <c r="K1386" s="71"/>
      <c r="L1386" s="71"/>
      <c r="M1386" s="71"/>
      <c r="N1386" s="71"/>
      <c r="O1386" s="71"/>
      <c r="P1386" s="71"/>
      <c r="Q1386" s="71"/>
      <c r="R1386" s="71"/>
      <c r="S1386" s="71"/>
      <c r="T1386" s="71"/>
      <c r="U1386" s="71"/>
      <c r="V1386" s="71"/>
      <c r="W1386" s="71"/>
      <c r="X1386" s="71"/>
      <c r="Y1386" s="71"/>
      <c r="Z1386" s="71"/>
      <c r="AA1386" s="71"/>
      <c r="AB1386" s="71"/>
      <c r="AC1386" s="71"/>
      <c r="AD1386" s="71"/>
      <c r="AE1386" s="71"/>
      <c r="AF1386" s="98"/>
      <c r="AG1386" s="71"/>
      <c r="AH1386" s="71"/>
      <c r="AI1386" s="71"/>
      <c r="AJ1386" s="71"/>
      <c r="AK1386" s="71"/>
      <c r="AL1386" s="98"/>
      <c r="AM1386" s="71"/>
      <c r="AN1386" s="71"/>
      <c r="AO1386" s="71"/>
      <c r="AP1386" s="71"/>
      <c r="AQ1386" s="71"/>
      <c r="AR1386" s="71"/>
      <c r="AS1386" s="71"/>
      <c r="AT1386" s="71"/>
      <c r="AU1386" s="71"/>
      <c r="AV1386" s="71"/>
      <c r="AW1386" s="71"/>
      <c r="AX1386" s="71"/>
      <c r="AY1386" s="71"/>
      <c r="AZ1386" s="71"/>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1"/>
      <c r="DH1386" s="71"/>
      <c r="DI1386" s="71"/>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1"/>
      <c r="EI1386" s="71"/>
      <c r="EJ1386" s="71"/>
      <c r="EK1386" s="71"/>
      <c r="EL1386" s="71"/>
      <c r="EM1386" s="71"/>
      <c r="EN1386" s="71"/>
      <c r="EO1386" s="71"/>
      <c r="EP1386" s="71"/>
      <c r="EQ1386" s="71"/>
      <c r="ER1386" s="71"/>
      <c r="ES1386" s="71"/>
      <c r="ET1386" s="71"/>
      <c r="EU1386" s="71"/>
      <c r="EV1386" s="71"/>
      <c r="EW1386" s="71"/>
      <c r="EX1386" s="71"/>
      <c r="EY1386" s="71"/>
      <c r="EZ1386" s="71"/>
      <c r="FA1386" s="71"/>
      <c r="FB1386" s="71"/>
      <c r="FC1386" s="71"/>
      <c r="FD1386" s="71"/>
      <c r="FE1386" s="71"/>
      <c r="FF1386" s="71"/>
      <c r="FG1386" s="71"/>
      <c r="FH1386" s="71"/>
      <c r="FI1386" s="71"/>
      <c r="FJ1386" s="71"/>
      <c r="FK1386" s="71"/>
      <c r="FL1386" s="71"/>
    </row>
    <row r="1387" spans="10:168" x14ac:dyDescent="0.2">
      <c r="J1387" s="71"/>
      <c r="K1387" s="71"/>
      <c r="L1387" s="71"/>
      <c r="M1387" s="71"/>
      <c r="N1387" s="71"/>
      <c r="O1387" s="71"/>
      <c r="P1387" s="71"/>
      <c r="Q1387" s="71"/>
      <c r="R1387" s="71"/>
      <c r="S1387" s="71"/>
      <c r="T1387" s="71"/>
      <c r="U1387" s="71"/>
      <c r="V1387" s="71"/>
      <c r="W1387" s="71"/>
      <c r="X1387" s="71"/>
      <c r="Y1387" s="71"/>
      <c r="Z1387" s="71"/>
      <c r="AA1387" s="71"/>
      <c r="AB1387" s="71"/>
      <c r="AC1387" s="71"/>
      <c r="AD1387" s="71"/>
      <c r="AE1387" s="71"/>
      <c r="AF1387" s="98"/>
      <c r="AG1387" s="71"/>
      <c r="AH1387" s="71"/>
      <c r="AI1387" s="71"/>
      <c r="AJ1387" s="71"/>
      <c r="AK1387" s="71"/>
      <c r="AL1387" s="98"/>
      <c r="AM1387" s="71"/>
      <c r="AN1387" s="71"/>
      <c r="AO1387" s="71"/>
      <c r="AP1387" s="71"/>
      <c r="AQ1387" s="71"/>
      <c r="AR1387" s="71"/>
      <c r="AS1387" s="71"/>
      <c r="AT1387" s="71"/>
      <c r="AU1387" s="71"/>
      <c r="AV1387" s="71"/>
      <c r="AW1387" s="71"/>
      <c r="AX1387" s="71"/>
      <c r="AY1387" s="71"/>
      <c r="AZ1387" s="71"/>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1"/>
      <c r="DH1387" s="71"/>
      <c r="DI1387" s="71"/>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1"/>
      <c r="EI1387" s="71"/>
      <c r="EJ1387" s="71"/>
      <c r="EK1387" s="71"/>
      <c r="EL1387" s="71"/>
      <c r="EM1387" s="71"/>
      <c r="EN1387" s="71"/>
      <c r="EO1387" s="71"/>
      <c r="EP1387" s="71"/>
      <c r="EQ1387" s="71"/>
      <c r="ER1387" s="71"/>
      <c r="ES1387" s="71"/>
      <c r="ET1387" s="71"/>
      <c r="EU1387" s="71"/>
      <c r="EV1387" s="71"/>
      <c r="EW1387" s="71"/>
      <c r="EX1387" s="71"/>
      <c r="EY1387" s="71"/>
      <c r="EZ1387" s="71"/>
      <c r="FA1387" s="71"/>
      <c r="FB1387" s="71"/>
      <c r="FC1387" s="71"/>
      <c r="FD1387" s="71"/>
      <c r="FE1387" s="71"/>
      <c r="FF1387" s="71"/>
      <c r="FG1387" s="71"/>
      <c r="FH1387" s="71"/>
      <c r="FI1387" s="71"/>
      <c r="FJ1387" s="71"/>
      <c r="FK1387" s="71"/>
      <c r="FL1387" s="71"/>
    </row>
    <row r="1388" spans="10:168" x14ac:dyDescent="0.2">
      <c r="J1388" s="71"/>
      <c r="K1388" s="71"/>
      <c r="L1388" s="71"/>
      <c r="M1388" s="71"/>
      <c r="N1388" s="71"/>
      <c r="O1388" s="71"/>
      <c r="P1388" s="71"/>
      <c r="Q1388" s="71"/>
      <c r="R1388" s="71"/>
      <c r="S1388" s="71"/>
      <c r="T1388" s="71"/>
      <c r="U1388" s="71"/>
      <c r="V1388" s="71"/>
      <c r="W1388" s="71"/>
      <c r="X1388" s="71"/>
      <c r="Y1388" s="71"/>
      <c r="Z1388" s="71"/>
      <c r="AA1388" s="71"/>
      <c r="AB1388" s="71"/>
      <c r="AC1388" s="71"/>
      <c r="AD1388" s="71"/>
      <c r="AE1388" s="71"/>
      <c r="AF1388" s="98"/>
      <c r="AG1388" s="71"/>
      <c r="AH1388" s="71"/>
      <c r="AI1388" s="71"/>
      <c r="AJ1388" s="71"/>
      <c r="AK1388" s="71"/>
      <c r="AL1388" s="98"/>
      <c r="AM1388" s="71"/>
      <c r="AN1388" s="71"/>
      <c r="AO1388" s="71"/>
      <c r="AP1388" s="71"/>
      <c r="AQ1388" s="71"/>
      <c r="AR1388" s="71"/>
      <c r="AS1388" s="71"/>
      <c r="AT1388" s="71"/>
      <c r="AU1388" s="71"/>
      <c r="AV1388" s="71"/>
      <c r="AW1388" s="71"/>
      <c r="AX1388" s="71"/>
      <c r="AY1388" s="71"/>
      <c r="AZ1388" s="71"/>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1"/>
      <c r="DH1388" s="71"/>
      <c r="DI1388" s="71"/>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1"/>
      <c r="EI1388" s="71"/>
      <c r="EJ1388" s="71"/>
      <c r="EK1388" s="71"/>
      <c r="EL1388" s="71"/>
      <c r="EM1388" s="71"/>
      <c r="EN1388" s="71"/>
      <c r="EO1388" s="71"/>
      <c r="EP1388" s="71"/>
      <c r="EQ1388" s="71"/>
      <c r="ER1388" s="71"/>
      <c r="ES1388" s="71"/>
      <c r="ET1388" s="71"/>
      <c r="EU1388" s="71"/>
      <c r="EV1388" s="71"/>
      <c r="EW1388" s="71"/>
      <c r="EX1388" s="71"/>
      <c r="EY1388" s="71"/>
      <c r="EZ1388" s="71"/>
      <c r="FA1388" s="71"/>
      <c r="FB1388" s="71"/>
      <c r="FC1388" s="71"/>
      <c r="FD1388" s="71"/>
      <c r="FE1388" s="71"/>
      <c r="FF1388" s="71"/>
      <c r="FG1388" s="71"/>
      <c r="FH1388" s="71"/>
      <c r="FI1388" s="71"/>
      <c r="FJ1388" s="71"/>
      <c r="FK1388" s="71"/>
      <c r="FL1388" s="71"/>
    </row>
    <row r="1389" spans="10:168" x14ac:dyDescent="0.2">
      <c r="J1389" s="71"/>
      <c r="K1389" s="71"/>
      <c r="L1389" s="71"/>
      <c r="M1389" s="71"/>
      <c r="N1389" s="71"/>
      <c r="O1389" s="71"/>
      <c r="P1389" s="71"/>
      <c r="Q1389" s="71"/>
      <c r="R1389" s="71"/>
      <c r="S1389" s="71"/>
      <c r="T1389" s="71"/>
      <c r="U1389" s="71"/>
      <c r="V1389" s="71"/>
      <c r="W1389" s="71"/>
      <c r="X1389" s="71"/>
      <c r="Y1389" s="71"/>
      <c r="Z1389" s="71"/>
      <c r="AA1389" s="71"/>
      <c r="AB1389" s="71"/>
      <c r="AC1389" s="71"/>
      <c r="AD1389" s="71"/>
      <c r="AE1389" s="71"/>
      <c r="AF1389" s="98"/>
      <c r="AG1389" s="71"/>
      <c r="AH1389" s="71"/>
      <c r="AI1389" s="71"/>
      <c r="AJ1389" s="71"/>
      <c r="AK1389" s="71"/>
      <c r="AL1389" s="98"/>
      <c r="AM1389" s="71"/>
      <c r="AN1389" s="71"/>
      <c r="AO1389" s="71"/>
      <c r="AP1389" s="71"/>
      <c r="AQ1389" s="71"/>
      <c r="AR1389" s="71"/>
      <c r="AS1389" s="71"/>
      <c r="AT1389" s="71"/>
      <c r="AU1389" s="71"/>
      <c r="AV1389" s="71"/>
      <c r="AW1389" s="71"/>
      <c r="AX1389" s="71"/>
      <c r="AY1389" s="71"/>
      <c r="AZ1389" s="71"/>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1"/>
      <c r="DH1389" s="71"/>
      <c r="DI1389" s="71"/>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1"/>
      <c r="EI1389" s="71"/>
      <c r="EJ1389" s="71"/>
      <c r="EK1389" s="71"/>
      <c r="EL1389" s="71"/>
      <c r="EM1389" s="71"/>
      <c r="EN1389" s="71"/>
      <c r="EO1389" s="71"/>
      <c r="EP1389" s="71"/>
      <c r="EQ1389" s="71"/>
      <c r="ER1389" s="71"/>
      <c r="ES1389" s="71"/>
      <c r="ET1389" s="71"/>
      <c r="EU1389" s="71"/>
      <c r="EV1389" s="71"/>
      <c r="EW1389" s="71"/>
      <c r="EX1389" s="71"/>
      <c r="EY1389" s="71"/>
      <c r="EZ1389" s="71"/>
      <c r="FA1389" s="71"/>
      <c r="FB1389" s="71"/>
      <c r="FC1389" s="71"/>
      <c r="FD1389" s="71"/>
      <c r="FE1389" s="71"/>
      <c r="FF1389" s="71"/>
      <c r="FG1389" s="71"/>
      <c r="FH1389" s="71"/>
      <c r="FI1389" s="71"/>
      <c r="FJ1389" s="71"/>
      <c r="FK1389" s="71"/>
      <c r="FL1389" s="71"/>
    </row>
    <row r="1390" spans="10:168" x14ac:dyDescent="0.2">
      <c r="J1390" s="71"/>
      <c r="K1390" s="71"/>
      <c r="L1390" s="71"/>
      <c r="M1390" s="71"/>
      <c r="N1390" s="71"/>
      <c r="O1390" s="71"/>
      <c r="P1390" s="71"/>
      <c r="Q1390" s="71"/>
      <c r="R1390" s="71"/>
      <c r="S1390" s="71"/>
      <c r="T1390" s="71"/>
      <c r="U1390" s="71"/>
      <c r="V1390" s="71"/>
      <c r="W1390" s="71"/>
      <c r="X1390" s="71"/>
      <c r="Y1390" s="71"/>
      <c r="Z1390" s="71"/>
      <c r="AA1390" s="71"/>
      <c r="AB1390" s="71"/>
      <c r="AC1390" s="71"/>
      <c r="AD1390" s="71"/>
      <c r="AE1390" s="71"/>
      <c r="AF1390" s="98"/>
      <c r="AG1390" s="71"/>
      <c r="AH1390" s="71"/>
      <c r="AI1390" s="71"/>
      <c r="AJ1390" s="71"/>
      <c r="AK1390" s="71"/>
      <c r="AL1390" s="98"/>
      <c r="AM1390" s="71"/>
      <c r="AN1390" s="71"/>
      <c r="AO1390" s="71"/>
      <c r="AP1390" s="71"/>
      <c r="AQ1390" s="71"/>
      <c r="AR1390" s="71"/>
      <c r="AS1390" s="71"/>
      <c r="AT1390" s="71"/>
      <c r="AU1390" s="71"/>
      <c r="AV1390" s="71"/>
      <c r="AW1390" s="71"/>
      <c r="AX1390" s="71"/>
      <c r="AY1390" s="71"/>
      <c r="AZ1390" s="71"/>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1"/>
      <c r="DH1390" s="71"/>
      <c r="DI1390" s="71"/>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1"/>
      <c r="EI1390" s="71"/>
      <c r="EJ1390" s="71"/>
      <c r="EK1390" s="71"/>
      <c r="EL1390" s="71"/>
      <c r="EM1390" s="71"/>
      <c r="EN1390" s="71"/>
      <c r="EO1390" s="71"/>
      <c r="EP1390" s="71"/>
      <c r="EQ1390" s="71"/>
      <c r="ER1390" s="71"/>
      <c r="ES1390" s="71"/>
      <c r="ET1390" s="71"/>
      <c r="EU1390" s="71"/>
      <c r="EV1390" s="71"/>
      <c r="EW1390" s="71"/>
      <c r="EX1390" s="71"/>
      <c r="EY1390" s="71"/>
      <c r="EZ1390" s="71"/>
      <c r="FA1390" s="71"/>
      <c r="FB1390" s="71"/>
      <c r="FC1390" s="71"/>
      <c r="FD1390" s="71"/>
      <c r="FE1390" s="71"/>
      <c r="FF1390" s="71"/>
      <c r="FG1390" s="71"/>
      <c r="FH1390" s="71"/>
      <c r="FI1390" s="71"/>
      <c r="FJ1390" s="71"/>
      <c r="FK1390" s="71"/>
      <c r="FL1390" s="71"/>
    </row>
    <row r="1391" spans="10:168" x14ac:dyDescent="0.2">
      <c r="J1391" s="71"/>
      <c r="K1391" s="71"/>
      <c r="L1391" s="71"/>
      <c r="M1391" s="71"/>
      <c r="N1391" s="71"/>
      <c r="O1391" s="71"/>
      <c r="P1391" s="71"/>
      <c r="Q1391" s="71"/>
      <c r="R1391" s="71"/>
      <c r="S1391" s="71"/>
      <c r="T1391" s="71"/>
      <c r="U1391" s="71"/>
      <c r="V1391" s="71"/>
      <c r="W1391" s="71"/>
      <c r="X1391" s="71"/>
      <c r="Y1391" s="71"/>
      <c r="Z1391" s="71"/>
      <c r="AA1391" s="71"/>
      <c r="AB1391" s="71"/>
      <c r="AC1391" s="71"/>
      <c r="AD1391" s="71"/>
      <c r="AE1391" s="71"/>
      <c r="AF1391" s="98"/>
      <c r="AG1391" s="71"/>
      <c r="AH1391" s="71"/>
      <c r="AI1391" s="71"/>
      <c r="AJ1391" s="71"/>
      <c r="AK1391" s="71"/>
      <c r="AL1391" s="98"/>
      <c r="AM1391" s="71"/>
      <c r="AN1391" s="71"/>
      <c r="AO1391" s="71"/>
      <c r="AP1391" s="71"/>
      <c r="AQ1391" s="71"/>
      <c r="AR1391" s="71"/>
      <c r="AS1391" s="71"/>
      <c r="AT1391" s="71"/>
      <c r="AU1391" s="71"/>
      <c r="AV1391" s="71"/>
      <c r="AW1391" s="71"/>
      <c r="AX1391" s="71"/>
      <c r="AY1391" s="71"/>
      <c r="AZ1391" s="71"/>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1"/>
      <c r="DH1391" s="71"/>
      <c r="DI1391" s="71"/>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1"/>
      <c r="EI1391" s="71"/>
      <c r="EJ1391" s="71"/>
      <c r="EK1391" s="71"/>
      <c r="EL1391" s="71"/>
      <c r="EM1391" s="71"/>
      <c r="EN1391" s="71"/>
      <c r="EO1391" s="71"/>
      <c r="EP1391" s="71"/>
      <c r="EQ1391" s="71"/>
      <c r="ER1391" s="71"/>
      <c r="ES1391" s="71"/>
      <c r="ET1391" s="71"/>
      <c r="EU1391" s="71"/>
      <c r="EV1391" s="71"/>
      <c r="EW1391" s="71"/>
      <c r="EX1391" s="71"/>
      <c r="EY1391" s="71"/>
      <c r="EZ1391" s="71"/>
      <c r="FA1391" s="71"/>
      <c r="FB1391" s="71"/>
      <c r="FC1391" s="71"/>
      <c r="FD1391" s="71"/>
      <c r="FE1391" s="71"/>
      <c r="FF1391" s="71"/>
      <c r="FG1391" s="71"/>
      <c r="FH1391" s="71"/>
      <c r="FI1391" s="71"/>
      <c r="FJ1391" s="71"/>
      <c r="FK1391" s="71"/>
      <c r="FL1391" s="71"/>
    </row>
    <row r="1392" spans="10:168" x14ac:dyDescent="0.2">
      <c r="J1392" s="71"/>
      <c r="K1392" s="71"/>
      <c r="L1392" s="71"/>
      <c r="M1392" s="71"/>
      <c r="N1392" s="71"/>
      <c r="O1392" s="71"/>
      <c r="P1392" s="71"/>
      <c r="Q1392" s="71"/>
      <c r="R1392" s="71"/>
      <c r="S1392" s="71"/>
      <c r="T1392" s="71"/>
      <c r="U1392" s="71"/>
      <c r="V1392" s="71"/>
      <c r="W1392" s="71"/>
      <c r="X1392" s="71"/>
      <c r="Y1392" s="71"/>
      <c r="Z1392" s="71"/>
      <c r="AA1392" s="71"/>
      <c r="AB1392" s="71"/>
      <c r="AC1392" s="71"/>
      <c r="AD1392" s="71"/>
      <c r="AE1392" s="71"/>
      <c r="AF1392" s="98"/>
      <c r="AG1392" s="71"/>
      <c r="AH1392" s="71"/>
      <c r="AI1392" s="71"/>
      <c r="AJ1392" s="71"/>
      <c r="AK1392" s="71"/>
      <c r="AL1392" s="98"/>
      <c r="AM1392" s="71"/>
      <c r="AN1392" s="71"/>
      <c r="AO1392" s="71"/>
      <c r="AP1392" s="71"/>
      <c r="AQ1392" s="71"/>
      <c r="AR1392" s="71"/>
      <c r="AS1392" s="71"/>
      <c r="AT1392" s="71"/>
      <c r="AU1392" s="71"/>
      <c r="AV1392" s="71"/>
      <c r="AW1392" s="71"/>
      <c r="AX1392" s="71"/>
      <c r="AY1392" s="71"/>
      <c r="AZ1392" s="71"/>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1"/>
      <c r="DH1392" s="71"/>
      <c r="DI1392" s="71"/>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1"/>
      <c r="EI1392" s="71"/>
      <c r="EJ1392" s="71"/>
      <c r="EK1392" s="71"/>
      <c r="EL1392" s="71"/>
      <c r="EM1392" s="71"/>
      <c r="EN1392" s="71"/>
      <c r="EO1392" s="71"/>
      <c r="EP1392" s="71"/>
      <c r="EQ1392" s="71"/>
      <c r="ER1392" s="71"/>
      <c r="ES1392" s="71"/>
      <c r="ET1392" s="71"/>
      <c r="EU1392" s="71"/>
      <c r="EV1392" s="71"/>
      <c r="EW1392" s="71"/>
      <c r="EX1392" s="71"/>
      <c r="EY1392" s="71"/>
      <c r="EZ1392" s="71"/>
      <c r="FA1392" s="71"/>
      <c r="FB1392" s="71"/>
      <c r="FC1392" s="71"/>
      <c r="FD1392" s="71"/>
      <c r="FE1392" s="71"/>
      <c r="FF1392" s="71"/>
      <c r="FG1392" s="71"/>
      <c r="FH1392" s="71"/>
      <c r="FI1392" s="71"/>
      <c r="FJ1392" s="71"/>
      <c r="FK1392" s="71"/>
      <c r="FL1392" s="71"/>
    </row>
    <row r="1393" spans="10:168" x14ac:dyDescent="0.2">
      <c r="J1393" s="71"/>
      <c r="K1393" s="71"/>
      <c r="L1393" s="71"/>
      <c r="M1393" s="71"/>
      <c r="N1393" s="71"/>
      <c r="O1393" s="71"/>
      <c r="P1393" s="71"/>
      <c r="Q1393" s="71"/>
      <c r="R1393" s="71"/>
      <c r="S1393" s="71"/>
      <c r="T1393" s="71"/>
      <c r="U1393" s="71"/>
      <c r="V1393" s="71"/>
      <c r="W1393" s="71"/>
      <c r="X1393" s="71"/>
      <c r="Y1393" s="71"/>
      <c r="Z1393" s="71"/>
      <c r="AA1393" s="71"/>
      <c r="AB1393" s="71"/>
      <c r="AC1393" s="71"/>
      <c r="AD1393" s="71"/>
      <c r="AE1393" s="71"/>
      <c r="AF1393" s="98"/>
      <c r="AG1393" s="71"/>
      <c r="AH1393" s="71"/>
      <c r="AI1393" s="71"/>
      <c r="AJ1393" s="71"/>
      <c r="AK1393" s="71"/>
      <c r="AL1393" s="98"/>
      <c r="AM1393" s="71"/>
      <c r="AN1393" s="71"/>
      <c r="AO1393" s="71"/>
      <c r="AP1393" s="71"/>
      <c r="AQ1393" s="71"/>
      <c r="AR1393" s="71"/>
      <c r="AS1393" s="71"/>
      <c r="AT1393" s="71"/>
      <c r="AU1393" s="71"/>
      <c r="AV1393" s="71"/>
      <c r="AW1393" s="71"/>
      <c r="AX1393" s="71"/>
      <c r="AY1393" s="71"/>
      <c r="AZ1393" s="71"/>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1"/>
      <c r="DH1393" s="71"/>
      <c r="DI1393" s="71"/>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1"/>
      <c r="EI1393" s="71"/>
      <c r="EJ1393" s="71"/>
      <c r="EK1393" s="71"/>
      <c r="EL1393" s="71"/>
      <c r="EM1393" s="71"/>
      <c r="EN1393" s="71"/>
      <c r="EO1393" s="71"/>
      <c r="EP1393" s="71"/>
      <c r="EQ1393" s="71"/>
      <c r="ER1393" s="71"/>
      <c r="ES1393" s="71"/>
      <c r="ET1393" s="71"/>
      <c r="EU1393" s="71"/>
      <c r="EV1393" s="71"/>
      <c r="EW1393" s="71"/>
      <c r="EX1393" s="71"/>
      <c r="EY1393" s="71"/>
      <c r="EZ1393" s="71"/>
      <c r="FA1393" s="71"/>
      <c r="FB1393" s="71"/>
      <c r="FC1393" s="71"/>
      <c r="FD1393" s="71"/>
      <c r="FE1393" s="71"/>
      <c r="FF1393" s="71"/>
      <c r="FG1393" s="71"/>
      <c r="FH1393" s="71"/>
      <c r="FI1393" s="71"/>
      <c r="FJ1393" s="71"/>
      <c r="FK1393" s="71"/>
      <c r="FL1393" s="71"/>
    </row>
    <row r="1394" spans="10:168" x14ac:dyDescent="0.2">
      <c r="J1394" s="71"/>
      <c r="K1394" s="71"/>
      <c r="L1394" s="71"/>
      <c r="M1394" s="71"/>
      <c r="N1394" s="71"/>
      <c r="O1394" s="71"/>
      <c r="P1394" s="71"/>
      <c r="Q1394" s="71"/>
      <c r="R1394" s="71"/>
      <c r="S1394" s="71"/>
      <c r="T1394" s="71"/>
      <c r="U1394" s="71"/>
      <c r="V1394" s="71"/>
      <c r="W1394" s="71"/>
      <c r="X1394" s="71"/>
      <c r="Y1394" s="71"/>
      <c r="Z1394" s="71"/>
      <c r="AA1394" s="71"/>
      <c r="AB1394" s="71"/>
      <c r="AC1394" s="71"/>
      <c r="AD1394" s="71"/>
      <c r="AE1394" s="71"/>
      <c r="AF1394" s="98"/>
      <c r="AG1394" s="71"/>
      <c r="AH1394" s="71"/>
      <c r="AI1394" s="71"/>
      <c r="AJ1394" s="71"/>
      <c r="AK1394" s="71"/>
      <c r="AL1394" s="98"/>
      <c r="AM1394" s="71"/>
      <c r="AN1394" s="71"/>
      <c r="AO1394" s="71"/>
      <c r="AP1394" s="71"/>
      <c r="AQ1394" s="71"/>
      <c r="AR1394" s="71"/>
      <c r="AS1394" s="71"/>
      <c r="AT1394" s="71"/>
      <c r="AU1394" s="71"/>
      <c r="AV1394" s="71"/>
      <c r="AW1394" s="71"/>
      <c r="AX1394" s="71"/>
      <c r="AY1394" s="71"/>
      <c r="AZ1394" s="71"/>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1"/>
      <c r="DH1394" s="71"/>
      <c r="DI1394" s="71"/>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1"/>
      <c r="EI1394" s="71"/>
      <c r="EJ1394" s="71"/>
      <c r="EK1394" s="71"/>
      <c r="EL1394" s="71"/>
      <c r="EM1394" s="71"/>
      <c r="EN1394" s="71"/>
      <c r="EO1394" s="71"/>
      <c r="EP1394" s="71"/>
      <c r="EQ1394" s="71"/>
      <c r="ER1394" s="71"/>
      <c r="ES1394" s="71"/>
      <c r="ET1394" s="71"/>
      <c r="EU1394" s="71"/>
      <c r="EV1394" s="71"/>
      <c r="EW1394" s="71"/>
      <c r="EX1394" s="71"/>
      <c r="EY1394" s="71"/>
      <c r="EZ1394" s="71"/>
      <c r="FA1394" s="71"/>
      <c r="FB1394" s="71"/>
      <c r="FC1394" s="71"/>
      <c r="FD1394" s="71"/>
      <c r="FE1394" s="71"/>
      <c r="FF1394" s="71"/>
      <c r="FG1394" s="71"/>
      <c r="FH1394" s="71"/>
      <c r="FI1394" s="71"/>
      <c r="FJ1394" s="71"/>
      <c r="FK1394" s="71"/>
      <c r="FL1394" s="71"/>
    </row>
    <row r="1395" spans="10:168" x14ac:dyDescent="0.2">
      <c r="J1395" s="71"/>
      <c r="K1395" s="71"/>
      <c r="L1395" s="71"/>
      <c r="M1395" s="71"/>
      <c r="N1395" s="71"/>
      <c r="O1395" s="71"/>
      <c r="P1395" s="71"/>
      <c r="Q1395" s="71"/>
      <c r="R1395" s="71"/>
      <c r="S1395" s="71"/>
      <c r="T1395" s="71"/>
      <c r="U1395" s="71"/>
      <c r="V1395" s="71"/>
      <c r="W1395" s="71"/>
      <c r="X1395" s="71"/>
      <c r="Y1395" s="71"/>
      <c r="Z1395" s="71"/>
      <c r="AA1395" s="71"/>
      <c r="AB1395" s="71"/>
      <c r="AC1395" s="71"/>
      <c r="AD1395" s="71"/>
      <c r="AE1395" s="71"/>
      <c r="AF1395" s="98"/>
      <c r="AG1395" s="71"/>
      <c r="AH1395" s="71"/>
      <c r="AI1395" s="71"/>
      <c r="AJ1395" s="71"/>
      <c r="AK1395" s="71"/>
      <c r="AL1395" s="98"/>
      <c r="AM1395" s="71"/>
      <c r="AN1395" s="71"/>
      <c r="AO1395" s="71"/>
      <c r="AP1395" s="71"/>
      <c r="AQ1395" s="71"/>
      <c r="AR1395" s="71"/>
      <c r="AS1395" s="71"/>
      <c r="AT1395" s="71"/>
      <c r="AU1395" s="71"/>
      <c r="AV1395" s="71"/>
      <c r="AW1395" s="71"/>
      <c r="AX1395" s="71"/>
      <c r="AY1395" s="71"/>
      <c r="AZ1395" s="71"/>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1"/>
      <c r="DH1395" s="71"/>
      <c r="DI1395" s="71"/>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1"/>
      <c r="EI1395" s="71"/>
      <c r="EJ1395" s="71"/>
      <c r="EK1395" s="71"/>
      <c r="EL1395" s="71"/>
      <c r="EM1395" s="71"/>
      <c r="EN1395" s="71"/>
      <c r="EO1395" s="71"/>
      <c r="EP1395" s="71"/>
      <c r="EQ1395" s="71"/>
      <c r="ER1395" s="71"/>
      <c r="ES1395" s="71"/>
      <c r="ET1395" s="71"/>
      <c r="EU1395" s="71"/>
      <c r="EV1395" s="71"/>
      <c r="EW1395" s="71"/>
      <c r="EX1395" s="71"/>
      <c r="EY1395" s="71"/>
      <c r="EZ1395" s="71"/>
      <c r="FA1395" s="71"/>
      <c r="FB1395" s="71"/>
      <c r="FC1395" s="71"/>
      <c r="FD1395" s="71"/>
      <c r="FE1395" s="71"/>
      <c r="FF1395" s="71"/>
      <c r="FG1395" s="71"/>
      <c r="FH1395" s="71"/>
      <c r="FI1395" s="71"/>
      <c r="FJ1395" s="71"/>
      <c r="FK1395" s="71"/>
      <c r="FL1395" s="71"/>
    </row>
    <row r="1396" spans="10:168" x14ac:dyDescent="0.2">
      <c r="J1396" s="71"/>
      <c r="K1396" s="71"/>
      <c r="L1396" s="71"/>
      <c r="M1396" s="71"/>
      <c r="N1396" s="71"/>
      <c r="O1396" s="71"/>
      <c r="P1396" s="71"/>
      <c r="Q1396" s="71"/>
      <c r="R1396" s="71"/>
      <c r="S1396" s="71"/>
      <c r="T1396" s="71"/>
      <c r="U1396" s="71"/>
      <c r="V1396" s="71"/>
      <c r="W1396" s="71"/>
      <c r="X1396" s="71"/>
      <c r="Y1396" s="71"/>
      <c r="Z1396" s="71"/>
      <c r="AA1396" s="71"/>
      <c r="AB1396" s="71"/>
      <c r="AC1396" s="71"/>
      <c r="AD1396" s="71"/>
      <c r="AE1396" s="71"/>
      <c r="AF1396" s="98"/>
      <c r="AG1396" s="71"/>
      <c r="AH1396" s="71"/>
      <c r="AI1396" s="71"/>
      <c r="AJ1396" s="71"/>
      <c r="AK1396" s="71"/>
      <c r="AL1396" s="98"/>
      <c r="AM1396" s="71"/>
      <c r="AN1396" s="71"/>
      <c r="AO1396" s="71"/>
      <c r="AP1396" s="71"/>
      <c r="AQ1396" s="71"/>
      <c r="AR1396" s="71"/>
      <c r="AS1396" s="71"/>
      <c r="AT1396" s="71"/>
      <c r="AU1396" s="71"/>
      <c r="AV1396" s="71"/>
      <c r="AW1396" s="71"/>
      <c r="AX1396" s="71"/>
      <c r="AY1396" s="71"/>
      <c r="AZ1396" s="71"/>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1"/>
      <c r="DH1396" s="71"/>
      <c r="DI1396" s="71"/>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1"/>
      <c r="EI1396" s="71"/>
      <c r="EJ1396" s="71"/>
      <c r="EK1396" s="71"/>
      <c r="EL1396" s="71"/>
      <c r="EM1396" s="71"/>
      <c r="EN1396" s="71"/>
      <c r="EO1396" s="71"/>
      <c r="EP1396" s="71"/>
      <c r="EQ1396" s="71"/>
      <c r="ER1396" s="71"/>
      <c r="ES1396" s="71"/>
      <c r="ET1396" s="71"/>
      <c r="EU1396" s="71"/>
      <c r="EV1396" s="71"/>
      <c r="EW1396" s="71"/>
      <c r="EX1396" s="71"/>
      <c r="EY1396" s="71"/>
      <c r="EZ1396" s="71"/>
      <c r="FA1396" s="71"/>
      <c r="FB1396" s="71"/>
      <c r="FC1396" s="71"/>
      <c r="FD1396" s="71"/>
      <c r="FE1396" s="71"/>
      <c r="FF1396" s="71"/>
      <c r="FG1396" s="71"/>
      <c r="FH1396" s="71"/>
      <c r="FI1396" s="71"/>
      <c r="FJ1396" s="71"/>
      <c r="FK1396" s="71"/>
      <c r="FL1396" s="71"/>
    </row>
    <row r="1397" spans="10:168" x14ac:dyDescent="0.2">
      <c r="J1397" s="71"/>
      <c r="K1397" s="71"/>
      <c r="L1397" s="71"/>
      <c r="M1397" s="71"/>
      <c r="N1397" s="71"/>
      <c r="O1397" s="71"/>
      <c r="P1397" s="71"/>
      <c r="Q1397" s="71"/>
      <c r="R1397" s="71"/>
      <c r="S1397" s="71"/>
      <c r="T1397" s="71"/>
      <c r="U1397" s="71"/>
      <c r="V1397" s="71"/>
      <c r="W1397" s="71"/>
      <c r="X1397" s="71"/>
      <c r="Y1397" s="71"/>
      <c r="Z1397" s="71"/>
      <c r="AA1397" s="71"/>
      <c r="AB1397" s="71"/>
      <c r="AC1397" s="71"/>
      <c r="AD1397" s="71"/>
      <c r="AE1397" s="71"/>
      <c r="AF1397" s="98"/>
      <c r="AG1397" s="71"/>
      <c r="AH1397" s="71"/>
      <c r="AI1397" s="71"/>
      <c r="AJ1397" s="71"/>
      <c r="AK1397" s="71"/>
      <c r="AL1397" s="98"/>
      <c r="AM1397" s="71"/>
      <c r="AN1397" s="71"/>
      <c r="AO1397" s="71"/>
      <c r="AP1397" s="71"/>
      <c r="AQ1397" s="71"/>
      <c r="AR1397" s="71"/>
      <c r="AS1397" s="71"/>
      <c r="AT1397" s="71"/>
      <c r="AU1397" s="71"/>
      <c r="AV1397" s="71"/>
      <c r="AW1397" s="71"/>
      <c r="AX1397" s="71"/>
      <c r="AY1397" s="71"/>
      <c r="AZ1397" s="71"/>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1"/>
      <c r="DH1397" s="71"/>
      <c r="DI1397" s="71"/>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1"/>
      <c r="EI1397" s="71"/>
      <c r="EJ1397" s="71"/>
      <c r="EK1397" s="71"/>
      <c r="EL1397" s="71"/>
      <c r="EM1397" s="71"/>
      <c r="EN1397" s="71"/>
      <c r="EO1397" s="71"/>
      <c r="EP1397" s="71"/>
      <c r="EQ1397" s="71"/>
      <c r="ER1397" s="71"/>
      <c r="ES1397" s="71"/>
      <c r="ET1397" s="71"/>
      <c r="EU1397" s="71"/>
      <c r="EV1397" s="71"/>
      <c r="EW1397" s="71"/>
      <c r="EX1397" s="71"/>
      <c r="EY1397" s="71"/>
      <c r="EZ1397" s="71"/>
      <c r="FA1397" s="71"/>
      <c r="FB1397" s="71"/>
      <c r="FC1397" s="71"/>
      <c r="FD1397" s="71"/>
      <c r="FE1397" s="71"/>
      <c r="FF1397" s="71"/>
      <c r="FG1397" s="71"/>
      <c r="FH1397" s="71"/>
      <c r="FI1397" s="71"/>
      <c r="FJ1397" s="71"/>
      <c r="FK1397" s="71"/>
      <c r="FL1397" s="71"/>
    </row>
    <row r="1398" spans="10:168" x14ac:dyDescent="0.2">
      <c r="J1398" s="71"/>
      <c r="K1398" s="71"/>
      <c r="L1398" s="71"/>
      <c r="M1398" s="71"/>
      <c r="N1398" s="71"/>
      <c r="O1398" s="71"/>
      <c r="P1398" s="71"/>
      <c r="Q1398" s="71"/>
      <c r="R1398" s="71"/>
      <c r="S1398" s="71"/>
      <c r="T1398" s="71"/>
      <c r="U1398" s="71"/>
      <c r="V1398" s="71"/>
      <c r="W1398" s="71"/>
      <c r="X1398" s="71"/>
      <c r="Y1398" s="71"/>
      <c r="Z1398" s="71"/>
      <c r="AA1398" s="71"/>
      <c r="AB1398" s="71"/>
      <c r="AC1398" s="71"/>
      <c r="AD1398" s="71"/>
      <c r="AE1398" s="71"/>
      <c r="AF1398" s="98"/>
      <c r="AG1398" s="71"/>
      <c r="AH1398" s="71"/>
      <c r="AI1398" s="71"/>
      <c r="AJ1398" s="71"/>
      <c r="AK1398" s="71"/>
      <c r="AL1398" s="98"/>
      <c r="AM1398" s="71"/>
      <c r="AN1398" s="71"/>
      <c r="AO1398" s="71"/>
      <c r="AP1398" s="71"/>
      <c r="AQ1398" s="71"/>
      <c r="AR1398" s="71"/>
      <c r="AS1398" s="71"/>
      <c r="AT1398" s="71"/>
      <c r="AU1398" s="71"/>
      <c r="AV1398" s="71"/>
      <c r="AW1398" s="71"/>
      <c r="AX1398" s="71"/>
      <c r="AY1398" s="71"/>
      <c r="AZ1398" s="71"/>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1"/>
      <c r="DH1398" s="71"/>
      <c r="DI1398" s="71"/>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1"/>
      <c r="EI1398" s="71"/>
      <c r="EJ1398" s="71"/>
      <c r="EK1398" s="71"/>
      <c r="EL1398" s="71"/>
      <c r="EM1398" s="71"/>
      <c r="EN1398" s="71"/>
      <c r="EO1398" s="71"/>
      <c r="EP1398" s="71"/>
      <c r="EQ1398" s="71"/>
      <c r="ER1398" s="71"/>
      <c r="ES1398" s="71"/>
      <c r="ET1398" s="71"/>
      <c r="EU1398" s="71"/>
      <c r="EV1398" s="71"/>
      <c r="EW1398" s="71"/>
      <c r="EX1398" s="71"/>
      <c r="EY1398" s="71"/>
      <c r="EZ1398" s="71"/>
      <c r="FA1398" s="71"/>
      <c r="FB1398" s="71"/>
      <c r="FC1398" s="71"/>
      <c r="FD1398" s="71"/>
      <c r="FE1398" s="71"/>
      <c r="FF1398" s="71"/>
      <c r="FG1398" s="71"/>
      <c r="FH1398" s="71"/>
      <c r="FI1398" s="71"/>
      <c r="FJ1398" s="71"/>
      <c r="FK1398" s="71"/>
      <c r="FL1398" s="71"/>
    </row>
    <row r="1399" spans="10:168" x14ac:dyDescent="0.2">
      <c r="J1399" s="71"/>
      <c r="K1399" s="71"/>
      <c r="L1399" s="71"/>
      <c r="M1399" s="71"/>
      <c r="N1399" s="71"/>
      <c r="O1399" s="71"/>
      <c r="P1399" s="71"/>
      <c r="Q1399" s="71"/>
      <c r="R1399" s="71"/>
      <c r="S1399" s="71"/>
      <c r="T1399" s="71"/>
      <c r="U1399" s="71"/>
      <c r="V1399" s="71"/>
      <c r="W1399" s="71"/>
      <c r="X1399" s="71"/>
      <c r="Y1399" s="71"/>
      <c r="Z1399" s="71"/>
      <c r="AA1399" s="71"/>
      <c r="AB1399" s="71"/>
      <c r="AC1399" s="71"/>
      <c r="AD1399" s="71"/>
      <c r="AE1399" s="71"/>
      <c r="AF1399" s="98"/>
      <c r="AG1399" s="71"/>
      <c r="AH1399" s="71"/>
      <c r="AI1399" s="71"/>
      <c r="AJ1399" s="71"/>
      <c r="AK1399" s="71"/>
      <c r="AL1399" s="98"/>
      <c r="AM1399" s="71"/>
      <c r="AN1399" s="71"/>
      <c r="AO1399" s="71"/>
      <c r="AP1399" s="71"/>
      <c r="AQ1399" s="71"/>
      <c r="AR1399" s="71"/>
      <c r="AS1399" s="71"/>
      <c r="AT1399" s="71"/>
      <c r="AU1399" s="71"/>
      <c r="AV1399" s="71"/>
      <c r="AW1399" s="71"/>
      <c r="AX1399" s="71"/>
      <c r="AY1399" s="71"/>
      <c r="AZ1399" s="71"/>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1"/>
      <c r="DH1399" s="71"/>
      <c r="DI1399" s="71"/>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1"/>
      <c r="EI1399" s="71"/>
      <c r="EJ1399" s="71"/>
      <c r="EK1399" s="71"/>
      <c r="EL1399" s="71"/>
      <c r="EM1399" s="71"/>
      <c r="EN1399" s="71"/>
      <c r="EO1399" s="71"/>
      <c r="EP1399" s="71"/>
      <c r="EQ1399" s="71"/>
      <c r="ER1399" s="71"/>
      <c r="ES1399" s="71"/>
      <c r="ET1399" s="71"/>
      <c r="EU1399" s="71"/>
      <c r="EV1399" s="71"/>
      <c r="EW1399" s="71"/>
      <c r="EX1399" s="71"/>
      <c r="EY1399" s="71"/>
      <c r="EZ1399" s="71"/>
      <c r="FA1399" s="71"/>
      <c r="FB1399" s="71"/>
      <c r="FC1399" s="71"/>
      <c r="FD1399" s="71"/>
      <c r="FE1399" s="71"/>
      <c r="FF1399" s="71"/>
      <c r="FG1399" s="71"/>
      <c r="FH1399" s="71"/>
      <c r="FI1399" s="71"/>
      <c r="FJ1399" s="71"/>
      <c r="FK1399" s="71"/>
      <c r="FL1399" s="71"/>
    </row>
    <row r="1400" spans="10:168" x14ac:dyDescent="0.2">
      <c r="J1400" s="71"/>
      <c r="K1400" s="71"/>
      <c r="L1400" s="71"/>
      <c r="M1400" s="71"/>
      <c r="N1400" s="71"/>
      <c r="O1400" s="71"/>
      <c r="P1400" s="71"/>
      <c r="Q1400" s="71"/>
      <c r="R1400" s="71"/>
      <c r="S1400" s="71"/>
      <c r="T1400" s="71"/>
      <c r="U1400" s="71"/>
      <c r="V1400" s="71"/>
      <c r="W1400" s="71"/>
      <c r="X1400" s="71"/>
      <c r="Y1400" s="71"/>
      <c r="Z1400" s="71"/>
      <c r="AA1400" s="71"/>
      <c r="AB1400" s="71"/>
      <c r="AC1400" s="71"/>
      <c r="AD1400" s="71"/>
      <c r="AE1400" s="71"/>
      <c r="AF1400" s="98"/>
      <c r="AG1400" s="71"/>
      <c r="AH1400" s="71"/>
      <c r="AI1400" s="71"/>
      <c r="AJ1400" s="71"/>
      <c r="AK1400" s="71"/>
      <c r="AL1400" s="98"/>
      <c r="AM1400" s="71"/>
      <c r="AN1400" s="71"/>
      <c r="AO1400" s="71"/>
      <c r="AP1400" s="71"/>
      <c r="AQ1400" s="71"/>
      <c r="AR1400" s="71"/>
      <c r="AS1400" s="71"/>
      <c r="AT1400" s="71"/>
      <c r="AU1400" s="71"/>
      <c r="AV1400" s="71"/>
      <c r="AW1400" s="71"/>
      <c r="AX1400" s="71"/>
      <c r="AY1400" s="71"/>
      <c r="AZ1400" s="71"/>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1"/>
      <c r="DH1400" s="71"/>
      <c r="DI1400" s="71"/>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1"/>
      <c r="EI1400" s="71"/>
      <c r="EJ1400" s="71"/>
      <c r="EK1400" s="71"/>
      <c r="EL1400" s="71"/>
      <c r="EM1400" s="71"/>
      <c r="EN1400" s="71"/>
      <c r="EO1400" s="71"/>
      <c r="EP1400" s="71"/>
      <c r="EQ1400" s="71"/>
      <c r="ER1400" s="71"/>
      <c r="ES1400" s="71"/>
      <c r="ET1400" s="71"/>
      <c r="EU1400" s="71"/>
      <c r="EV1400" s="71"/>
      <c r="EW1400" s="71"/>
      <c r="EX1400" s="71"/>
      <c r="EY1400" s="71"/>
      <c r="EZ1400" s="71"/>
      <c r="FA1400" s="71"/>
      <c r="FB1400" s="71"/>
      <c r="FC1400" s="71"/>
      <c r="FD1400" s="71"/>
      <c r="FE1400" s="71"/>
      <c r="FF1400" s="71"/>
      <c r="FG1400" s="71"/>
      <c r="FH1400" s="71"/>
      <c r="FI1400" s="71"/>
      <c r="FJ1400" s="71"/>
      <c r="FK1400" s="71"/>
      <c r="FL1400" s="71"/>
    </row>
    <row r="1401" spans="10:168" x14ac:dyDescent="0.2">
      <c r="J1401" s="71"/>
      <c r="K1401" s="71"/>
      <c r="L1401" s="71"/>
      <c r="M1401" s="71"/>
      <c r="N1401" s="71"/>
      <c r="O1401" s="71"/>
      <c r="P1401" s="71"/>
      <c r="Q1401" s="71"/>
      <c r="R1401" s="71"/>
      <c r="S1401" s="71"/>
      <c r="T1401" s="71"/>
      <c r="U1401" s="71"/>
      <c r="V1401" s="71"/>
      <c r="W1401" s="71"/>
      <c r="X1401" s="71"/>
      <c r="Y1401" s="71"/>
      <c r="Z1401" s="71"/>
      <c r="AA1401" s="71"/>
      <c r="AB1401" s="71"/>
      <c r="AC1401" s="71"/>
      <c r="AD1401" s="71"/>
      <c r="AE1401" s="71"/>
      <c r="AF1401" s="98"/>
      <c r="AG1401" s="71"/>
      <c r="AH1401" s="71"/>
      <c r="AI1401" s="71"/>
      <c r="AJ1401" s="71"/>
      <c r="AK1401" s="71"/>
      <c r="AL1401" s="98"/>
      <c r="AM1401" s="71"/>
      <c r="AN1401" s="71"/>
      <c r="AO1401" s="71"/>
      <c r="AP1401" s="71"/>
      <c r="AQ1401" s="71"/>
      <c r="AR1401" s="71"/>
      <c r="AS1401" s="71"/>
      <c r="AT1401" s="71"/>
      <c r="AU1401" s="71"/>
      <c r="AV1401" s="71"/>
      <c r="AW1401" s="71"/>
      <c r="AX1401" s="71"/>
      <c r="AY1401" s="71"/>
      <c r="AZ1401" s="71"/>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1"/>
      <c r="DH1401" s="71"/>
      <c r="DI1401" s="71"/>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1"/>
      <c r="EI1401" s="71"/>
      <c r="EJ1401" s="71"/>
      <c r="EK1401" s="71"/>
      <c r="EL1401" s="71"/>
      <c r="EM1401" s="71"/>
      <c r="EN1401" s="71"/>
      <c r="EO1401" s="71"/>
      <c r="EP1401" s="71"/>
      <c r="EQ1401" s="71"/>
      <c r="ER1401" s="71"/>
      <c r="ES1401" s="71"/>
      <c r="ET1401" s="71"/>
      <c r="EU1401" s="71"/>
      <c r="EV1401" s="71"/>
      <c r="EW1401" s="71"/>
      <c r="EX1401" s="71"/>
      <c r="EY1401" s="71"/>
      <c r="EZ1401" s="71"/>
      <c r="FA1401" s="71"/>
      <c r="FB1401" s="71"/>
      <c r="FC1401" s="71"/>
      <c r="FD1401" s="71"/>
      <c r="FE1401" s="71"/>
      <c r="FF1401" s="71"/>
      <c r="FG1401" s="71"/>
      <c r="FH1401" s="71"/>
      <c r="FI1401" s="71"/>
      <c r="FJ1401" s="71"/>
      <c r="FK1401" s="71"/>
      <c r="FL1401" s="71"/>
    </row>
    <row r="1402" spans="10:168" x14ac:dyDescent="0.2">
      <c r="J1402" s="71"/>
      <c r="K1402" s="71"/>
      <c r="L1402" s="71"/>
      <c r="M1402" s="71"/>
      <c r="N1402" s="71"/>
      <c r="O1402" s="71"/>
      <c r="P1402" s="71"/>
      <c r="Q1402" s="71"/>
      <c r="R1402" s="71"/>
      <c r="S1402" s="71"/>
      <c r="T1402" s="71"/>
      <c r="U1402" s="71"/>
      <c r="V1402" s="71"/>
      <c r="W1402" s="71"/>
      <c r="X1402" s="71"/>
      <c r="Y1402" s="71"/>
      <c r="Z1402" s="71"/>
      <c r="AA1402" s="71"/>
      <c r="AB1402" s="71"/>
      <c r="AC1402" s="71"/>
      <c r="AD1402" s="71"/>
      <c r="AE1402" s="71"/>
      <c r="AF1402" s="98"/>
      <c r="AG1402" s="71"/>
      <c r="AH1402" s="71"/>
      <c r="AI1402" s="71"/>
      <c r="AJ1402" s="71"/>
      <c r="AK1402" s="71"/>
      <c r="AL1402" s="98"/>
      <c r="AM1402" s="71"/>
      <c r="AN1402" s="71"/>
      <c r="AO1402" s="71"/>
      <c r="AP1402" s="71"/>
      <c r="AQ1402" s="71"/>
      <c r="AR1402" s="71"/>
      <c r="AS1402" s="71"/>
      <c r="AT1402" s="71"/>
      <c r="AU1402" s="71"/>
      <c r="AV1402" s="71"/>
      <c r="AW1402" s="71"/>
      <c r="AX1402" s="71"/>
      <c r="AY1402" s="71"/>
      <c r="AZ1402" s="71"/>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1"/>
      <c r="DH1402" s="71"/>
      <c r="DI1402" s="71"/>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1"/>
      <c r="EI1402" s="71"/>
      <c r="EJ1402" s="71"/>
      <c r="EK1402" s="71"/>
      <c r="EL1402" s="71"/>
      <c r="EM1402" s="71"/>
      <c r="EN1402" s="71"/>
      <c r="EO1402" s="71"/>
      <c r="EP1402" s="71"/>
      <c r="EQ1402" s="71"/>
      <c r="ER1402" s="71"/>
      <c r="ES1402" s="71"/>
      <c r="ET1402" s="71"/>
      <c r="EU1402" s="71"/>
      <c r="EV1402" s="71"/>
      <c r="EW1402" s="71"/>
      <c r="EX1402" s="71"/>
      <c r="EY1402" s="71"/>
      <c r="EZ1402" s="71"/>
      <c r="FA1402" s="71"/>
      <c r="FB1402" s="71"/>
      <c r="FC1402" s="71"/>
      <c r="FD1402" s="71"/>
      <c r="FE1402" s="71"/>
      <c r="FF1402" s="71"/>
      <c r="FG1402" s="71"/>
      <c r="FH1402" s="71"/>
      <c r="FI1402" s="71"/>
      <c r="FJ1402" s="71"/>
      <c r="FK1402" s="71"/>
      <c r="FL1402" s="71"/>
    </row>
    <row r="1403" spans="10:168" x14ac:dyDescent="0.2">
      <c r="J1403" s="71"/>
      <c r="K1403" s="71"/>
      <c r="L1403" s="71"/>
      <c r="M1403" s="71"/>
      <c r="N1403" s="71"/>
      <c r="O1403" s="71"/>
      <c r="P1403" s="71"/>
      <c r="Q1403" s="71"/>
      <c r="R1403" s="71"/>
      <c r="S1403" s="71"/>
      <c r="T1403" s="71"/>
      <c r="U1403" s="71"/>
      <c r="V1403" s="71"/>
      <c r="W1403" s="71"/>
      <c r="X1403" s="71"/>
      <c r="Y1403" s="71"/>
      <c r="Z1403" s="71"/>
      <c r="AA1403" s="71"/>
      <c r="AB1403" s="71"/>
      <c r="AC1403" s="71"/>
      <c r="AD1403" s="71"/>
      <c r="AE1403" s="71"/>
      <c r="AF1403" s="98"/>
      <c r="AG1403" s="71"/>
      <c r="AH1403" s="71"/>
      <c r="AI1403" s="71"/>
      <c r="AJ1403" s="71"/>
      <c r="AK1403" s="71"/>
      <c r="AL1403" s="98"/>
      <c r="AM1403" s="71"/>
      <c r="AN1403" s="71"/>
      <c r="AO1403" s="71"/>
      <c r="AP1403" s="71"/>
      <c r="AQ1403" s="71"/>
      <c r="AR1403" s="71"/>
      <c r="AS1403" s="71"/>
      <c r="AT1403" s="71"/>
      <c r="AU1403" s="71"/>
      <c r="AV1403" s="71"/>
      <c r="AW1403" s="71"/>
      <c r="AX1403" s="71"/>
      <c r="AY1403" s="71"/>
      <c r="AZ1403" s="71"/>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1"/>
      <c r="DH1403" s="71"/>
      <c r="DI1403" s="71"/>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1"/>
      <c r="EI1403" s="71"/>
      <c r="EJ1403" s="71"/>
      <c r="EK1403" s="71"/>
      <c r="EL1403" s="71"/>
      <c r="EM1403" s="71"/>
      <c r="EN1403" s="71"/>
      <c r="EO1403" s="71"/>
      <c r="EP1403" s="71"/>
      <c r="EQ1403" s="71"/>
      <c r="ER1403" s="71"/>
      <c r="ES1403" s="71"/>
      <c r="ET1403" s="71"/>
      <c r="EU1403" s="71"/>
      <c r="EV1403" s="71"/>
      <c r="EW1403" s="71"/>
      <c r="EX1403" s="71"/>
      <c r="EY1403" s="71"/>
      <c r="EZ1403" s="71"/>
      <c r="FA1403" s="71"/>
      <c r="FB1403" s="71"/>
      <c r="FC1403" s="71"/>
      <c r="FD1403" s="71"/>
      <c r="FE1403" s="71"/>
      <c r="FF1403" s="71"/>
      <c r="FG1403" s="71"/>
      <c r="FH1403" s="71"/>
      <c r="FI1403" s="71"/>
      <c r="FJ1403" s="71"/>
      <c r="FK1403" s="71"/>
      <c r="FL1403" s="71"/>
    </row>
    <row r="1404" spans="10:168" x14ac:dyDescent="0.2">
      <c r="J1404" s="71"/>
      <c r="K1404" s="71"/>
      <c r="L1404" s="71"/>
      <c r="M1404" s="71"/>
      <c r="N1404" s="71"/>
      <c r="O1404" s="71"/>
      <c r="P1404" s="71"/>
      <c r="Q1404" s="71"/>
      <c r="R1404" s="71"/>
      <c r="S1404" s="71"/>
      <c r="T1404" s="71"/>
      <c r="U1404" s="71"/>
      <c r="V1404" s="71"/>
      <c r="W1404" s="71"/>
      <c r="X1404" s="71"/>
      <c r="Y1404" s="71"/>
      <c r="Z1404" s="71"/>
      <c r="AA1404" s="71"/>
      <c r="AB1404" s="71"/>
      <c r="AC1404" s="71"/>
      <c r="AD1404" s="71"/>
      <c r="AE1404" s="71"/>
      <c r="AF1404" s="98"/>
      <c r="AG1404" s="71"/>
      <c r="AH1404" s="71"/>
      <c r="AI1404" s="71"/>
      <c r="AJ1404" s="71"/>
      <c r="AK1404" s="71"/>
      <c r="AL1404" s="98"/>
      <c r="AM1404" s="71"/>
      <c r="AN1404" s="71"/>
      <c r="AO1404" s="71"/>
      <c r="AP1404" s="71"/>
      <c r="AQ1404" s="71"/>
      <c r="AR1404" s="71"/>
      <c r="AS1404" s="71"/>
      <c r="AT1404" s="71"/>
      <c r="AU1404" s="71"/>
      <c r="AV1404" s="71"/>
      <c r="AW1404" s="71"/>
      <c r="AX1404" s="71"/>
      <c r="AY1404" s="71"/>
      <c r="AZ1404" s="71"/>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1"/>
      <c r="DH1404" s="71"/>
      <c r="DI1404" s="71"/>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1"/>
      <c r="EI1404" s="71"/>
      <c r="EJ1404" s="71"/>
      <c r="EK1404" s="71"/>
      <c r="EL1404" s="71"/>
      <c r="EM1404" s="71"/>
      <c r="EN1404" s="71"/>
      <c r="EO1404" s="71"/>
      <c r="EP1404" s="71"/>
      <c r="EQ1404" s="71"/>
      <c r="ER1404" s="71"/>
      <c r="ES1404" s="71"/>
      <c r="ET1404" s="71"/>
      <c r="EU1404" s="71"/>
      <c r="EV1404" s="71"/>
      <c r="EW1404" s="71"/>
      <c r="EX1404" s="71"/>
      <c r="EY1404" s="71"/>
      <c r="EZ1404" s="71"/>
      <c r="FA1404" s="71"/>
      <c r="FB1404" s="71"/>
      <c r="FC1404" s="71"/>
      <c r="FD1404" s="71"/>
      <c r="FE1404" s="71"/>
      <c r="FF1404" s="71"/>
      <c r="FG1404" s="71"/>
      <c r="FH1404" s="71"/>
      <c r="FI1404" s="71"/>
      <c r="FJ1404" s="71"/>
      <c r="FK1404" s="71"/>
      <c r="FL1404" s="71"/>
    </row>
    <row r="1405" spans="10:168" x14ac:dyDescent="0.2">
      <c r="J1405" s="71"/>
      <c r="K1405" s="71"/>
      <c r="L1405" s="71"/>
      <c r="M1405" s="71"/>
      <c r="N1405" s="71"/>
      <c r="O1405" s="71"/>
      <c r="P1405" s="71"/>
      <c r="Q1405" s="71"/>
      <c r="R1405" s="71"/>
      <c r="S1405" s="71"/>
      <c r="T1405" s="71"/>
      <c r="U1405" s="71"/>
      <c r="V1405" s="71"/>
      <c r="W1405" s="71"/>
      <c r="X1405" s="71"/>
      <c r="Y1405" s="71"/>
      <c r="Z1405" s="71"/>
      <c r="AA1405" s="71"/>
      <c r="AB1405" s="71"/>
      <c r="AC1405" s="71"/>
      <c r="AD1405" s="71"/>
      <c r="AE1405" s="71"/>
      <c r="AF1405" s="98"/>
      <c r="AG1405" s="71"/>
      <c r="AH1405" s="71"/>
      <c r="AI1405" s="71"/>
      <c r="AJ1405" s="71"/>
      <c r="AK1405" s="71"/>
      <c r="AL1405" s="98"/>
      <c r="AM1405" s="71"/>
      <c r="AN1405" s="71"/>
      <c r="AO1405" s="71"/>
      <c r="AP1405" s="71"/>
      <c r="AQ1405" s="71"/>
      <c r="AR1405" s="71"/>
      <c r="AS1405" s="71"/>
      <c r="AT1405" s="71"/>
      <c r="AU1405" s="71"/>
      <c r="AV1405" s="71"/>
      <c r="AW1405" s="71"/>
      <c r="AX1405" s="71"/>
      <c r="AY1405" s="71"/>
      <c r="AZ1405" s="71"/>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1"/>
      <c r="DH1405" s="71"/>
      <c r="DI1405" s="71"/>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1"/>
      <c r="EI1405" s="71"/>
      <c r="EJ1405" s="71"/>
      <c r="EK1405" s="71"/>
      <c r="EL1405" s="71"/>
      <c r="EM1405" s="71"/>
      <c r="EN1405" s="71"/>
      <c r="EO1405" s="71"/>
      <c r="EP1405" s="71"/>
      <c r="EQ1405" s="71"/>
      <c r="ER1405" s="71"/>
      <c r="ES1405" s="71"/>
      <c r="ET1405" s="71"/>
      <c r="EU1405" s="71"/>
      <c r="EV1405" s="71"/>
      <c r="EW1405" s="71"/>
      <c r="EX1405" s="71"/>
      <c r="EY1405" s="71"/>
      <c r="EZ1405" s="71"/>
      <c r="FA1405" s="71"/>
      <c r="FB1405" s="71"/>
      <c r="FC1405" s="71"/>
      <c r="FD1405" s="71"/>
      <c r="FE1405" s="71"/>
      <c r="FF1405" s="71"/>
      <c r="FG1405" s="71"/>
      <c r="FH1405" s="71"/>
      <c r="FI1405" s="71"/>
      <c r="FJ1405" s="71"/>
      <c r="FK1405" s="71"/>
      <c r="FL1405" s="71"/>
    </row>
    <row r="1406" spans="10:168" x14ac:dyDescent="0.2">
      <c r="J1406" s="71"/>
      <c r="K1406" s="71"/>
      <c r="L1406" s="71"/>
      <c r="M1406" s="71"/>
      <c r="N1406" s="71"/>
      <c r="O1406" s="71"/>
      <c r="P1406" s="71"/>
      <c r="Q1406" s="71"/>
      <c r="R1406" s="71"/>
      <c r="S1406" s="71"/>
      <c r="T1406" s="71"/>
      <c r="U1406" s="71"/>
      <c r="V1406" s="71"/>
      <c r="W1406" s="71"/>
      <c r="X1406" s="71"/>
      <c r="Y1406" s="71"/>
      <c r="Z1406" s="71"/>
      <c r="AA1406" s="71"/>
      <c r="AB1406" s="71"/>
      <c r="AC1406" s="71"/>
      <c r="AD1406" s="71"/>
      <c r="AE1406" s="71"/>
      <c r="AF1406" s="98"/>
      <c r="AG1406" s="71"/>
      <c r="AH1406" s="71"/>
      <c r="AI1406" s="71"/>
      <c r="AJ1406" s="71"/>
      <c r="AK1406" s="71"/>
      <c r="AL1406" s="98"/>
      <c r="AM1406" s="71"/>
      <c r="AN1406" s="71"/>
      <c r="AO1406" s="71"/>
      <c r="AP1406" s="71"/>
      <c r="AQ1406" s="71"/>
      <c r="AR1406" s="71"/>
      <c r="AS1406" s="71"/>
      <c r="AT1406" s="71"/>
      <c r="AU1406" s="71"/>
      <c r="AV1406" s="71"/>
      <c r="AW1406" s="71"/>
      <c r="AX1406" s="71"/>
      <c r="AY1406" s="71"/>
      <c r="AZ1406" s="71"/>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1"/>
      <c r="DH1406" s="71"/>
      <c r="DI1406" s="71"/>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1"/>
      <c r="EI1406" s="71"/>
      <c r="EJ1406" s="71"/>
      <c r="EK1406" s="71"/>
      <c r="EL1406" s="71"/>
      <c r="EM1406" s="71"/>
      <c r="EN1406" s="71"/>
      <c r="EO1406" s="71"/>
      <c r="EP1406" s="71"/>
      <c r="EQ1406" s="71"/>
      <c r="ER1406" s="71"/>
      <c r="ES1406" s="71"/>
      <c r="ET1406" s="71"/>
      <c r="EU1406" s="71"/>
      <c r="EV1406" s="71"/>
      <c r="EW1406" s="71"/>
      <c r="EX1406" s="71"/>
      <c r="EY1406" s="71"/>
      <c r="EZ1406" s="71"/>
      <c r="FA1406" s="71"/>
      <c r="FB1406" s="71"/>
      <c r="FC1406" s="71"/>
      <c r="FD1406" s="71"/>
      <c r="FE1406" s="71"/>
      <c r="FF1406" s="71"/>
      <c r="FG1406" s="71"/>
      <c r="FH1406" s="71"/>
      <c r="FI1406" s="71"/>
      <c r="FJ1406" s="71"/>
      <c r="FK1406" s="71"/>
      <c r="FL1406" s="71"/>
    </row>
    <row r="1407" spans="10:168" x14ac:dyDescent="0.2">
      <c r="J1407" s="71"/>
      <c r="K1407" s="71"/>
      <c r="L1407" s="71"/>
      <c r="M1407" s="71"/>
      <c r="N1407" s="71"/>
      <c r="O1407" s="71"/>
      <c r="P1407" s="71"/>
      <c r="Q1407" s="71"/>
      <c r="R1407" s="71"/>
      <c r="S1407" s="71"/>
      <c r="T1407" s="71"/>
      <c r="U1407" s="71"/>
      <c r="V1407" s="71"/>
      <c r="W1407" s="71"/>
      <c r="X1407" s="71"/>
      <c r="Y1407" s="71"/>
      <c r="Z1407" s="71"/>
      <c r="AA1407" s="71"/>
      <c r="AB1407" s="71"/>
      <c r="AC1407" s="71"/>
      <c r="AD1407" s="71"/>
      <c r="AE1407" s="71"/>
      <c r="AF1407" s="98"/>
      <c r="AG1407" s="71"/>
      <c r="AH1407" s="71"/>
      <c r="AI1407" s="71"/>
      <c r="AJ1407" s="71"/>
      <c r="AK1407" s="71"/>
      <c r="AL1407" s="98"/>
      <c r="AM1407" s="71"/>
      <c r="AN1407" s="71"/>
      <c r="AO1407" s="71"/>
      <c r="AP1407" s="71"/>
      <c r="AQ1407" s="71"/>
      <c r="AR1407" s="71"/>
      <c r="AS1407" s="71"/>
      <c r="AT1407" s="71"/>
      <c r="AU1407" s="71"/>
      <c r="AV1407" s="71"/>
      <c r="AW1407" s="71"/>
      <c r="AX1407" s="71"/>
      <c r="AY1407" s="71"/>
      <c r="AZ1407" s="71"/>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1"/>
      <c r="DH1407" s="71"/>
      <c r="DI1407" s="71"/>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1"/>
      <c r="EI1407" s="71"/>
      <c r="EJ1407" s="71"/>
      <c r="EK1407" s="71"/>
      <c r="EL1407" s="71"/>
      <c r="EM1407" s="71"/>
      <c r="EN1407" s="71"/>
      <c r="EO1407" s="71"/>
      <c r="EP1407" s="71"/>
      <c r="EQ1407" s="71"/>
      <c r="ER1407" s="71"/>
      <c r="ES1407" s="71"/>
      <c r="ET1407" s="71"/>
      <c r="EU1407" s="71"/>
      <c r="EV1407" s="71"/>
      <c r="EW1407" s="71"/>
      <c r="EX1407" s="71"/>
      <c r="EY1407" s="71"/>
      <c r="EZ1407" s="71"/>
      <c r="FA1407" s="71"/>
      <c r="FB1407" s="71"/>
      <c r="FC1407" s="71"/>
      <c r="FD1407" s="71"/>
      <c r="FE1407" s="71"/>
      <c r="FF1407" s="71"/>
      <c r="FG1407" s="71"/>
      <c r="FH1407" s="71"/>
      <c r="FI1407" s="71"/>
      <c r="FJ1407" s="71"/>
      <c r="FK1407" s="71"/>
      <c r="FL1407" s="71"/>
    </row>
    <row r="1408" spans="10:168" x14ac:dyDescent="0.2">
      <c r="J1408" s="71"/>
      <c r="K1408" s="71"/>
      <c r="L1408" s="71"/>
      <c r="M1408" s="71"/>
      <c r="N1408" s="71"/>
      <c r="O1408" s="71"/>
      <c r="P1408" s="71"/>
      <c r="Q1408" s="71"/>
      <c r="R1408" s="71"/>
      <c r="S1408" s="71"/>
      <c r="T1408" s="71"/>
      <c r="U1408" s="71"/>
      <c r="V1408" s="71"/>
      <c r="W1408" s="71"/>
      <c r="X1408" s="71"/>
      <c r="Y1408" s="71"/>
      <c r="Z1408" s="71"/>
      <c r="AA1408" s="71"/>
      <c r="AB1408" s="71"/>
      <c r="AC1408" s="71"/>
      <c r="AD1408" s="71"/>
      <c r="AE1408" s="71"/>
      <c r="AF1408" s="98"/>
      <c r="AG1408" s="71"/>
      <c r="AH1408" s="71"/>
      <c r="AI1408" s="71"/>
      <c r="AJ1408" s="71"/>
      <c r="AK1408" s="71"/>
      <c r="AL1408" s="98"/>
      <c r="AM1408" s="71"/>
      <c r="AN1408" s="71"/>
      <c r="AO1408" s="71"/>
      <c r="AP1408" s="71"/>
      <c r="AQ1408" s="71"/>
      <c r="AR1408" s="71"/>
      <c r="AS1408" s="71"/>
      <c r="AT1408" s="71"/>
      <c r="AU1408" s="71"/>
      <c r="AV1408" s="71"/>
      <c r="AW1408" s="71"/>
      <c r="AX1408" s="71"/>
      <c r="AY1408" s="71"/>
      <c r="AZ1408" s="71"/>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1"/>
      <c r="DH1408" s="71"/>
      <c r="DI1408" s="71"/>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1"/>
      <c r="EI1408" s="71"/>
      <c r="EJ1408" s="71"/>
      <c r="EK1408" s="71"/>
      <c r="EL1408" s="71"/>
      <c r="EM1408" s="71"/>
      <c r="EN1408" s="71"/>
      <c r="EO1408" s="71"/>
      <c r="EP1408" s="71"/>
      <c r="EQ1408" s="71"/>
      <c r="ER1408" s="71"/>
      <c r="ES1408" s="71"/>
      <c r="ET1408" s="71"/>
      <c r="EU1408" s="71"/>
      <c r="EV1408" s="71"/>
      <c r="EW1408" s="71"/>
      <c r="EX1408" s="71"/>
      <c r="EY1408" s="71"/>
      <c r="EZ1408" s="71"/>
      <c r="FA1408" s="71"/>
      <c r="FB1408" s="71"/>
      <c r="FC1408" s="71"/>
      <c r="FD1408" s="71"/>
      <c r="FE1408" s="71"/>
      <c r="FF1408" s="71"/>
      <c r="FG1408" s="71"/>
      <c r="FH1408" s="71"/>
      <c r="FI1408" s="71"/>
      <c r="FJ1408" s="71"/>
      <c r="FK1408" s="71"/>
      <c r="FL1408" s="71"/>
    </row>
    <row r="1409" spans="10:168" x14ac:dyDescent="0.2">
      <c r="J1409" s="71"/>
      <c r="K1409" s="71"/>
      <c r="L1409" s="71"/>
      <c r="M1409" s="71"/>
      <c r="N1409" s="71"/>
      <c r="O1409" s="71"/>
      <c r="P1409" s="71"/>
      <c r="Q1409" s="71"/>
      <c r="R1409" s="71"/>
      <c r="S1409" s="71"/>
      <c r="T1409" s="71"/>
      <c r="U1409" s="71"/>
      <c r="V1409" s="71"/>
      <c r="W1409" s="71"/>
      <c r="X1409" s="71"/>
      <c r="Y1409" s="71"/>
      <c r="Z1409" s="71"/>
      <c r="AA1409" s="71"/>
      <c r="AB1409" s="71"/>
      <c r="AC1409" s="71"/>
      <c r="AD1409" s="71"/>
      <c r="AE1409" s="71"/>
      <c r="AF1409" s="98"/>
      <c r="AG1409" s="71"/>
      <c r="AH1409" s="71"/>
      <c r="AI1409" s="71"/>
      <c r="AJ1409" s="71"/>
      <c r="AK1409" s="71"/>
      <c r="AL1409" s="98"/>
      <c r="AM1409" s="71"/>
      <c r="AN1409" s="71"/>
      <c r="AO1409" s="71"/>
      <c r="AP1409" s="71"/>
      <c r="AQ1409" s="71"/>
      <c r="AR1409" s="71"/>
      <c r="AS1409" s="71"/>
      <c r="AT1409" s="71"/>
      <c r="AU1409" s="71"/>
      <c r="AV1409" s="71"/>
      <c r="AW1409" s="71"/>
      <c r="AX1409" s="71"/>
      <c r="AY1409" s="71"/>
      <c r="AZ1409" s="71"/>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1"/>
      <c r="DH1409" s="71"/>
      <c r="DI1409" s="71"/>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1"/>
      <c r="EI1409" s="71"/>
      <c r="EJ1409" s="71"/>
      <c r="EK1409" s="71"/>
      <c r="EL1409" s="71"/>
      <c r="EM1409" s="71"/>
      <c r="EN1409" s="71"/>
      <c r="EO1409" s="71"/>
      <c r="EP1409" s="71"/>
      <c r="EQ1409" s="71"/>
      <c r="ER1409" s="71"/>
      <c r="ES1409" s="71"/>
      <c r="ET1409" s="71"/>
      <c r="EU1409" s="71"/>
      <c r="EV1409" s="71"/>
      <c r="EW1409" s="71"/>
      <c r="EX1409" s="71"/>
      <c r="EY1409" s="71"/>
      <c r="EZ1409" s="71"/>
      <c r="FA1409" s="71"/>
      <c r="FB1409" s="71"/>
      <c r="FC1409" s="71"/>
      <c r="FD1409" s="71"/>
      <c r="FE1409" s="71"/>
      <c r="FF1409" s="71"/>
      <c r="FG1409" s="71"/>
      <c r="FH1409" s="71"/>
      <c r="FI1409" s="71"/>
      <c r="FJ1409" s="71"/>
      <c r="FK1409" s="71"/>
      <c r="FL1409" s="71"/>
    </row>
    <row r="1410" spans="10:168" x14ac:dyDescent="0.2">
      <c r="J1410" s="71"/>
      <c r="K1410" s="71"/>
      <c r="L1410" s="71"/>
      <c r="M1410" s="71"/>
      <c r="N1410" s="71"/>
      <c r="O1410" s="71"/>
      <c r="P1410" s="71"/>
      <c r="Q1410" s="71"/>
      <c r="R1410" s="71"/>
      <c r="S1410" s="71"/>
      <c r="T1410" s="71"/>
      <c r="U1410" s="71"/>
      <c r="V1410" s="71"/>
      <c r="W1410" s="71"/>
      <c r="X1410" s="71"/>
      <c r="Y1410" s="71"/>
      <c r="Z1410" s="71"/>
      <c r="AA1410" s="71"/>
      <c r="AB1410" s="71"/>
      <c r="AC1410" s="71"/>
      <c r="AD1410" s="71"/>
      <c r="AE1410" s="71"/>
      <c r="AF1410" s="98"/>
      <c r="AG1410" s="71"/>
      <c r="AH1410" s="71"/>
      <c r="AI1410" s="71"/>
      <c r="AJ1410" s="71"/>
      <c r="AK1410" s="71"/>
      <c r="AL1410" s="98"/>
      <c r="AM1410" s="71"/>
      <c r="AN1410" s="71"/>
      <c r="AO1410" s="71"/>
      <c r="AP1410" s="71"/>
      <c r="AQ1410" s="71"/>
      <c r="AR1410" s="71"/>
      <c r="AS1410" s="71"/>
      <c r="AT1410" s="71"/>
      <c r="AU1410" s="71"/>
      <c r="AV1410" s="71"/>
      <c r="AW1410" s="71"/>
      <c r="AX1410" s="71"/>
      <c r="AY1410" s="71"/>
      <c r="AZ1410" s="71"/>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1"/>
      <c r="DH1410" s="71"/>
      <c r="DI1410" s="71"/>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1"/>
      <c r="EI1410" s="71"/>
      <c r="EJ1410" s="71"/>
      <c r="EK1410" s="71"/>
      <c r="EL1410" s="71"/>
      <c r="EM1410" s="71"/>
      <c r="EN1410" s="71"/>
      <c r="EO1410" s="71"/>
      <c r="EP1410" s="71"/>
      <c r="EQ1410" s="71"/>
      <c r="ER1410" s="71"/>
      <c r="ES1410" s="71"/>
      <c r="ET1410" s="71"/>
      <c r="EU1410" s="71"/>
      <c r="EV1410" s="71"/>
      <c r="EW1410" s="71"/>
      <c r="EX1410" s="71"/>
      <c r="EY1410" s="71"/>
      <c r="EZ1410" s="71"/>
      <c r="FA1410" s="71"/>
      <c r="FB1410" s="71"/>
      <c r="FC1410" s="71"/>
      <c r="FD1410" s="71"/>
      <c r="FE1410" s="71"/>
      <c r="FF1410" s="71"/>
      <c r="FG1410" s="71"/>
      <c r="FH1410" s="71"/>
      <c r="FI1410" s="71"/>
      <c r="FJ1410" s="71"/>
      <c r="FK1410" s="71"/>
      <c r="FL1410" s="71"/>
    </row>
    <row r="1411" spans="10:168" x14ac:dyDescent="0.2">
      <c r="J1411" s="71"/>
      <c r="K1411" s="71"/>
      <c r="L1411" s="71"/>
      <c r="M1411" s="71"/>
      <c r="N1411" s="71"/>
      <c r="O1411" s="71"/>
      <c r="P1411" s="71"/>
      <c r="Q1411" s="71"/>
      <c r="R1411" s="71"/>
      <c r="S1411" s="71"/>
      <c r="T1411" s="71"/>
      <c r="U1411" s="71"/>
      <c r="V1411" s="71"/>
      <c r="W1411" s="71"/>
      <c r="X1411" s="71"/>
      <c r="Y1411" s="71"/>
      <c r="Z1411" s="71"/>
      <c r="AA1411" s="71"/>
      <c r="AB1411" s="71"/>
      <c r="AC1411" s="71"/>
      <c r="AD1411" s="71"/>
      <c r="AE1411" s="71"/>
      <c r="AF1411" s="98"/>
      <c r="AG1411" s="71"/>
      <c r="AH1411" s="71"/>
      <c r="AI1411" s="71"/>
      <c r="AJ1411" s="71"/>
      <c r="AK1411" s="71"/>
      <c r="AL1411" s="98"/>
      <c r="AM1411" s="71"/>
      <c r="AN1411" s="71"/>
      <c r="AO1411" s="71"/>
      <c r="AP1411" s="71"/>
      <c r="AQ1411" s="71"/>
      <c r="AR1411" s="71"/>
      <c r="AS1411" s="71"/>
      <c r="AT1411" s="71"/>
      <c r="AU1411" s="71"/>
      <c r="AV1411" s="71"/>
      <c r="AW1411" s="71"/>
      <c r="AX1411" s="71"/>
      <c r="AY1411" s="71"/>
      <c r="AZ1411" s="71"/>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1"/>
      <c r="DH1411" s="71"/>
      <c r="DI1411" s="71"/>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1"/>
      <c r="EI1411" s="71"/>
      <c r="EJ1411" s="71"/>
      <c r="EK1411" s="71"/>
      <c r="EL1411" s="71"/>
      <c r="EM1411" s="71"/>
      <c r="EN1411" s="71"/>
      <c r="EO1411" s="71"/>
      <c r="EP1411" s="71"/>
      <c r="EQ1411" s="71"/>
      <c r="ER1411" s="71"/>
      <c r="ES1411" s="71"/>
      <c r="ET1411" s="71"/>
      <c r="EU1411" s="71"/>
      <c r="EV1411" s="71"/>
      <c r="EW1411" s="71"/>
      <c r="EX1411" s="71"/>
      <c r="EY1411" s="71"/>
      <c r="EZ1411" s="71"/>
      <c r="FA1411" s="71"/>
      <c r="FB1411" s="71"/>
      <c r="FC1411" s="71"/>
      <c r="FD1411" s="71"/>
      <c r="FE1411" s="71"/>
      <c r="FF1411" s="71"/>
      <c r="FG1411" s="71"/>
      <c r="FH1411" s="71"/>
      <c r="FI1411" s="71"/>
      <c r="FJ1411" s="71"/>
      <c r="FK1411" s="71"/>
      <c r="FL1411" s="71"/>
    </row>
    <row r="1412" spans="10:168" x14ac:dyDescent="0.2">
      <c r="J1412" s="71"/>
      <c r="K1412" s="71"/>
      <c r="L1412" s="71"/>
      <c r="M1412" s="71"/>
      <c r="N1412" s="71"/>
      <c r="O1412" s="71"/>
      <c r="P1412" s="71"/>
      <c r="Q1412" s="71"/>
      <c r="R1412" s="71"/>
      <c r="S1412" s="71"/>
      <c r="T1412" s="71"/>
      <c r="U1412" s="71"/>
      <c r="V1412" s="71"/>
      <c r="W1412" s="71"/>
      <c r="X1412" s="71"/>
      <c r="Y1412" s="71"/>
      <c r="Z1412" s="71"/>
      <c r="AA1412" s="71"/>
      <c r="AB1412" s="71"/>
      <c r="AC1412" s="71"/>
      <c r="AD1412" s="71"/>
      <c r="AE1412" s="71"/>
      <c r="AF1412" s="98"/>
      <c r="AG1412" s="71"/>
      <c r="AH1412" s="71"/>
      <c r="AI1412" s="71"/>
      <c r="AJ1412" s="71"/>
      <c r="AK1412" s="71"/>
      <c r="AL1412" s="98"/>
      <c r="AM1412" s="71"/>
      <c r="AN1412" s="71"/>
      <c r="AO1412" s="71"/>
      <c r="AP1412" s="71"/>
      <c r="AQ1412" s="71"/>
      <c r="AR1412" s="71"/>
      <c r="AS1412" s="71"/>
      <c r="AT1412" s="71"/>
      <c r="AU1412" s="71"/>
      <c r="AV1412" s="71"/>
      <c r="AW1412" s="71"/>
      <c r="AX1412" s="71"/>
      <c r="AY1412" s="71"/>
      <c r="AZ1412" s="71"/>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1"/>
      <c r="DH1412" s="71"/>
      <c r="DI1412" s="71"/>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1"/>
      <c r="EI1412" s="71"/>
      <c r="EJ1412" s="71"/>
      <c r="EK1412" s="71"/>
      <c r="EL1412" s="71"/>
      <c r="EM1412" s="71"/>
      <c r="EN1412" s="71"/>
      <c r="EO1412" s="71"/>
      <c r="EP1412" s="71"/>
      <c r="EQ1412" s="71"/>
      <c r="ER1412" s="71"/>
      <c r="ES1412" s="71"/>
      <c r="ET1412" s="71"/>
      <c r="EU1412" s="71"/>
      <c r="EV1412" s="71"/>
      <c r="EW1412" s="71"/>
      <c r="EX1412" s="71"/>
      <c r="EY1412" s="71"/>
      <c r="EZ1412" s="71"/>
      <c r="FA1412" s="71"/>
      <c r="FB1412" s="71"/>
      <c r="FC1412" s="71"/>
      <c r="FD1412" s="71"/>
      <c r="FE1412" s="71"/>
      <c r="FF1412" s="71"/>
      <c r="FG1412" s="71"/>
      <c r="FH1412" s="71"/>
      <c r="FI1412" s="71"/>
      <c r="FJ1412" s="71"/>
      <c r="FK1412" s="71"/>
      <c r="FL1412" s="71"/>
    </row>
    <row r="1413" spans="10:168" x14ac:dyDescent="0.2">
      <c r="J1413" s="71"/>
      <c r="K1413" s="71"/>
      <c r="L1413" s="71"/>
      <c r="M1413" s="71"/>
      <c r="N1413" s="71"/>
      <c r="O1413" s="71"/>
      <c r="P1413" s="71"/>
      <c r="Q1413" s="71"/>
      <c r="R1413" s="71"/>
      <c r="S1413" s="71"/>
      <c r="T1413" s="71"/>
      <c r="U1413" s="71"/>
      <c r="V1413" s="71"/>
      <c r="W1413" s="71"/>
      <c r="X1413" s="71"/>
      <c r="Y1413" s="71"/>
      <c r="Z1413" s="71"/>
      <c r="AA1413" s="71"/>
      <c r="AB1413" s="71"/>
      <c r="AC1413" s="71"/>
      <c r="AD1413" s="71"/>
      <c r="AE1413" s="71"/>
      <c r="AF1413" s="98"/>
      <c r="AG1413" s="71"/>
      <c r="AH1413" s="71"/>
      <c r="AI1413" s="71"/>
      <c r="AJ1413" s="71"/>
      <c r="AK1413" s="71"/>
      <c r="AL1413" s="98"/>
      <c r="AM1413" s="71"/>
      <c r="AN1413" s="71"/>
      <c r="AO1413" s="71"/>
      <c r="AP1413" s="71"/>
      <c r="AQ1413" s="71"/>
      <c r="AR1413" s="71"/>
      <c r="AS1413" s="71"/>
      <c r="AT1413" s="71"/>
      <c r="AU1413" s="71"/>
      <c r="AV1413" s="71"/>
      <c r="AW1413" s="71"/>
      <c r="AX1413" s="71"/>
      <c r="AY1413" s="71"/>
      <c r="AZ1413" s="71"/>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1"/>
      <c r="DH1413" s="71"/>
      <c r="DI1413" s="71"/>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1"/>
      <c r="EI1413" s="71"/>
      <c r="EJ1413" s="71"/>
      <c r="EK1413" s="71"/>
      <c r="EL1413" s="71"/>
      <c r="EM1413" s="71"/>
      <c r="EN1413" s="71"/>
      <c r="EO1413" s="71"/>
      <c r="EP1413" s="71"/>
      <c r="EQ1413" s="71"/>
      <c r="ER1413" s="71"/>
      <c r="ES1413" s="71"/>
      <c r="ET1413" s="71"/>
      <c r="EU1413" s="71"/>
      <c r="EV1413" s="71"/>
      <c r="EW1413" s="71"/>
      <c r="EX1413" s="71"/>
      <c r="EY1413" s="71"/>
      <c r="EZ1413" s="71"/>
      <c r="FA1413" s="71"/>
      <c r="FB1413" s="71"/>
      <c r="FC1413" s="71"/>
      <c r="FD1413" s="71"/>
      <c r="FE1413" s="71"/>
      <c r="FF1413" s="71"/>
      <c r="FG1413" s="71"/>
      <c r="FH1413" s="71"/>
      <c r="FI1413" s="71"/>
      <c r="FJ1413" s="71"/>
      <c r="FK1413" s="71"/>
      <c r="FL1413" s="71"/>
    </row>
    <row r="1414" spans="10:168" x14ac:dyDescent="0.2">
      <c r="J1414" s="71"/>
      <c r="K1414" s="71"/>
      <c r="L1414" s="71"/>
      <c r="M1414" s="71"/>
      <c r="N1414" s="71"/>
      <c r="O1414" s="71"/>
      <c r="P1414" s="71"/>
      <c r="Q1414" s="71"/>
      <c r="R1414" s="71"/>
      <c r="S1414" s="71"/>
      <c r="T1414" s="71"/>
      <c r="U1414" s="71"/>
      <c r="V1414" s="71"/>
      <c r="W1414" s="71"/>
      <c r="X1414" s="71"/>
      <c r="Y1414" s="71"/>
      <c r="Z1414" s="71"/>
      <c r="AA1414" s="71"/>
      <c r="AB1414" s="71"/>
      <c r="AC1414" s="71"/>
      <c r="AD1414" s="71"/>
      <c r="AE1414" s="71"/>
      <c r="AF1414" s="98"/>
      <c r="AG1414" s="71"/>
      <c r="AH1414" s="71"/>
      <c r="AI1414" s="71"/>
      <c r="AJ1414" s="71"/>
      <c r="AK1414" s="71"/>
      <c r="AL1414" s="98"/>
      <c r="AM1414" s="71"/>
      <c r="AN1414" s="71"/>
      <c r="AO1414" s="71"/>
      <c r="AP1414" s="71"/>
      <c r="AQ1414" s="71"/>
      <c r="AR1414" s="71"/>
      <c r="AS1414" s="71"/>
      <c r="AT1414" s="71"/>
      <c r="AU1414" s="71"/>
      <c r="AV1414" s="71"/>
      <c r="AW1414" s="71"/>
      <c r="AX1414" s="71"/>
      <c r="AY1414" s="71"/>
      <c r="AZ1414" s="71"/>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1"/>
      <c r="DH1414" s="71"/>
      <c r="DI1414" s="71"/>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1"/>
      <c r="EI1414" s="71"/>
      <c r="EJ1414" s="71"/>
      <c r="EK1414" s="71"/>
      <c r="EL1414" s="71"/>
      <c r="EM1414" s="71"/>
      <c r="EN1414" s="71"/>
      <c r="EO1414" s="71"/>
      <c r="EP1414" s="71"/>
      <c r="EQ1414" s="71"/>
      <c r="ER1414" s="71"/>
      <c r="ES1414" s="71"/>
      <c r="ET1414" s="71"/>
      <c r="EU1414" s="71"/>
      <c r="EV1414" s="71"/>
      <c r="EW1414" s="71"/>
      <c r="EX1414" s="71"/>
      <c r="EY1414" s="71"/>
      <c r="EZ1414" s="71"/>
      <c r="FA1414" s="71"/>
      <c r="FB1414" s="71"/>
      <c r="FC1414" s="71"/>
      <c r="FD1414" s="71"/>
      <c r="FE1414" s="71"/>
      <c r="FF1414" s="71"/>
      <c r="FG1414" s="71"/>
      <c r="FH1414" s="71"/>
      <c r="FI1414" s="71"/>
      <c r="FJ1414" s="71"/>
      <c r="FK1414" s="71"/>
      <c r="FL1414" s="71"/>
    </row>
    <row r="1415" spans="10:168" x14ac:dyDescent="0.2">
      <c r="J1415" s="71"/>
      <c r="K1415" s="71"/>
      <c r="L1415" s="71"/>
      <c r="M1415" s="71"/>
      <c r="N1415" s="71"/>
      <c r="O1415" s="71"/>
      <c r="P1415" s="71"/>
      <c r="Q1415" s="71"/>
      <c r="R1415" s="71"/>
      <c r="S1415" s="71"/>
      <c r="T1415" s="71"/>
      <c r="U1415" s="71"/>
      <c r="V1415" s="71"/>
      <c r="W1415" s="71"/>
      <c r="X1415" s="71"/>
      <c r="Y1415" s="71"/>
      <c r="Z1415" s="71"/>
      <c r="AA1415" s="71"/>
      <c r="AB1415" s="71"/>
      <c r="AC1415" s="71"/>
      <c r="AD1415" s="71"/>
      <c r="AE1415" s="71"/>
      <c r="AF1415" s="98"/>
      <c r="AG1415" s="71"/>
      <c r="AH1415" s="71"/>
      <c r="AI1415" s="71"/>
      <c r="AJ1415" s="71"/>
      <c r="AK1415" s="71"/>
      <c r="AL1415" s="98"/>
      <c r="AM1415" s="71"/>
      <c r="AN1415" s="71"/>
      <c r="AO1415" s="71"/>
      <c r="AP1415" s="71"/>
      <c r="AQ1415" s="71"/>
      <c r="AR1415" s="71"/>
      <c r="AS1415" s="71"/>
      <c r="AT1415" s="71"/>
      <c r="AU1415" s="71"/>
      <c r="AV1415" s="71"/>
      <c r="AW1415" s="71"/>
      <c r="AX1415" s="71"/>
      <c r="AY1415" s="71"/>
      <c r="AZ1415" s="71"/>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1"/>
      <c r="DH1415" s="71"/>
      <c r="DI1415" s="71"/>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1"/>
      <c r="EI1415" s="71"/>
      <c r="EJ1415" s="71"/>
      <c r="EK1415" s="71"/>
      <c r="EL1415" s="71"/>
      <c r="EM1415" s="71"/>
      <c r="EN1415" s="71"/>
      <c r="EO1415" s="71"/>
      <c r="EP1415" s="71"/>
      <c r="EQ1415" s="71"/>
      <c r="ER1415" s="71"/>
      <c r="ES1415" s="71"/>
      <c r="ET1415" s="71"/>
      <c r="EU1415" s="71"/>
      <c r="EV1415" s="71"/>
      <c r="EW1415" s="71"/>
      <c r="EX1415" s="71"/>
      <c r="EY1415" s="71"/>
      <c r="EZ1415" s="71"/>
      <c r="FA1415" s="71"/>
      <c r="FB1415" s="71"/>
      <c r="FC1415" s="71"/>
      <c r="FD1415" s="71"/>
      <c r="FE1415" s="71"/>
      <c r="FF1415" s="71"/>
      <c r="FG1415" s="71"/>
      <c r="FH1415" s="71"/>
      <c r="FI1415" s="71"/>
      <c r="FJ1415" s="71"/>
      <c r="FK1415" s="71"/>
      <c r="FL1415" s="71"/>
    </row>
    <row r="1416" spans="10:168" x14ac:dyDescent="0.2">
      <c r="J1416" s="71"/>
      <c r="K1416" s="71"/>
      <c r="L1416" s="71"/>
      <c r="M1416" s="71"/>
      <c r="N1416" s="71"/>
      <c r="O1416" s="71"/>
      <c r="P1416" s="71"/>
      <c r="Q1416" s="71"/>
      <c r="R1416" s="71"/>
      <c r="S1416" s="71"/>
      <c r="T1416" s="71"/>
      <c r="U1416" s="71"/>
      <c r="V1416" s="71"/>
      <c r="W1416" s="71"/>
      <c r="X1416" s="71"/>
      <c r="Y1416" s="71"/>
      <c r="Z1416" s="71"/>
      <c r="AA1416" s="71"/>
      <c r="AB1416" s="71"/>
      <c r="AC1416" s="71"/>
      <c r="AD1416" s="71"/>
      <c r="AE1416" s="71"/>
      <c r="AF1416" s="98"/>
      <c r="AG1416" s="71"/>
      <c r="AH1416" s="71"/>
      <c r="AI1416" s="71"/>
      <c r="AJ1416" s="71"/>
      <c r="AK1416" s="71"/>
      <c r="AL1416" s="98"/>
      <c r="AM1416" s="71"/>
      <c r="AN1416" s="71"/>
      <c r="AO1416" s="71"/>
      <c r="AP1416" s="71"/>
      <c r="AQ1416" s="71"/>
      <c r="AR1416" s="71"/>
      <c r="AS1416" s="71"/>
      <c r="AT1416" s="71"/>
      <c r="AU1416" s="71"/>
      <c r="AV1416" s="71"/>
      <c r="AW1416" s="71"/>
      <c r="AX1416" s="71"/>
      <c r="AY1416" s="71"/>
      <c r="AZ1416" s="71"/>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1"/>
      <c r="DH1416" s="71"/>
      <c r="DI1416" s="71"/>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1"/>
      <c r="EI1416" s="71"/>
      <c r="EJ1416" s="71"/>
      <c r="EK1416" s="71"/>
      <c r="EL1416" s="71"/>
      <c r="EM1416" s="71"/>
      <c r="EN1416" s="71"/>
      <c r="EO1416" s="71"/>
      <c r="EP1416" s="71"/>
      <c r="EQ1416" s="71"/>
      <c r="ER1416" s="71"/>
      <c r="ES1416" s="71"/>
      <c r="ET1416" s="71"/>
      <c r="EU1416" s="71"/>
      <c r="EV1416" s="71"/>
      <c r="EW1416" s="71"/>
      <c r="EX1416" s="71"/>
      <c r="EY1416" s="71"/>
      <c r="EZ1416" s="71"/>
      <c r="FA1416" s="71"/>
      <c r="FB1416" s="71"/>
      <c r="FC1416" s="71"/>
      <c r="FD1416" s="71"/>
      <c r="FE1416" s="71"/>
      <c r="FF1416" s="71"/>
      <c r="FG1416" s="71"/>
      <c r="FH1416" s="71"/>
      <c r="FI1416" s="71"/>
      <c r="FJ1416" s="71"/>
      <c r="FK1416" s="71"/>
      <c r="FL1416" s="71"/>
    </row>
    <row r="1417" spans="10:168" x14ac:dyDescent="0.2">
      <c r="J1417" s="71"/>
      <c r="K1417" s="71"/>
      <c r="L1417" s="71"/>
      <c r="M1417" s="71"/>
      <c r="N1417" s="71"/>
      <c r="O1417" s="71"/>
      <c r="P1417" s="71"/>
      <c r="Q1417" s="71"/>
      <c r="R1417" s="71"/>
      <c r="S1417" s="71"/>
      <c r="T1417" s="71"/>
      <c r="U1417" s="71"/>
      <c r="V1417" s="71"/>
      <c r="W1417" s="71"/>
      <c r="X1417" s="71"/>
      <c r="Y1417" s="71"/>
      <c r="Z1417" s="71"/>
      <c r="AA1417" s="71"/>
      <c r="AB1417" s="71"/>
      <c r="AC1417" s="71"/>
      <c r="AD1417" s="71"/>
      <c r="AE1417" s="71"/>
      <c r="AF1417" s="98"/>
      <c r="AG1417" s="71"/>
      <c r="AH1417" s="71"/>
      <c r="AI1417" s="71"/>
      <c r="AJ1417" s="71"/>
      <c r="AK1417" s="71"/>
      <c r="AL1417" s="98"/>
      <c r="AM1417" s="71"/>
      <c r="AN1417" s="71"/>
      <c r="AO1417" s="71"/>
      <c r="AP1417" s="71"/>
      <c r="AQ1417" s="71"/>
      <c r="AR1417" s="71"/>
      <c r="AS1417" s="71"/>
      <c r="AT1417" s="71"/>
      <c r="AU1417" s="71"/>
      <c r="AV1417" s="71"/>
      <c r="AW1417" s="71"/>
      <c r="AX1417" s="71"/>
      <c r="AY1417" s="71"/>
      <c r="AZ1417" s="71"/>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1"/>
      <c r="DH1417" s="71"/>
      <c r="DI1417" s="71"/>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1"/>
      <c r="EI1417" s="71"/>
      <c r="EJ1417" s="71"/>
      <c r="EK1417" s="71"/>
      <c r="EL1417" s="71"/>
      <c r="EM1417" s="71"/>
      <c r="EN1417" s="71"/>
      <c r="EO1417" s="71"/>
      <c r="EP1417" s="71"/>
      <c r="EQ1417" s="71"/>
      <c r="ER1417" s="71"/>
      <c r="ES1417" s="71"/>
      <c r="ET1417" s="71"/>
      <c r="EU1417" s="71"/>
      <c r="EV1417" s="71"/>
      <c r="EW1417" s="71"/>
      <c r="EX1417" s="71"/>
      <c r="EY1417" s="71"/>
      <c r="EZ1417" s="71"/>
      <c r="FA1417" s="71"/>
      <c r="FB1417" s="71"/>
      <c r="FC1417" s="71"/>
      <c r="FD1417" s="71"/>
      <c r="FE1417" s="71"/>
      <c r="FF1417" s="71"/>
      <c r="FG1417" s="71"/>
      <c r="FH1417" s="71"/>
      <c r="FI1417" s="71"/>
      <c r="FJ1417" s="71"/>
      <c r="FK1417" s="71"/>
      <c r="FL1417" s="71"/>
    </row>
    <row r="1418" spans="10:168" x14ac:dyDescent="0.2">
      <c r="J1418" s="71"/>
      <c r="K1418" s="71"/>
      <c r="L1418" s="71"/>
      <c r="M1418" s="71"/>
      <c r="N1418" s="71"/>
      <c r="O1418" s="71"/>
      <c r="P1418" s="71"/>
      <c r="Q1418" s="71"/>
      <c r="R1418" s="71"/>
      <c r="S1418" s="71"/>
      <c r="T1418" s="71"/>
      <c r="U1418" s="71"/>
      <c r="V1418" s="71"/>
      <c r="W1418" s="71"/>
      <c r="X1418" s="71"/>
      <c r="Y1418" s="71"/>
      <c r="Z1418" s="71"/>
      <c r="AA1418" s="71"/>
      <c r="AB1418" s="71"/>
      <c r="AC1418" s="71"/>
      <c r="AD1418" s="71"/>
      <c r="AE1418" s="71"/>
      <c r="AF1418" s="98"/>
      <c r="AG1418" s="71"/>
      <c r="AH1418" s="71"/>
      <c r="AI1418" s="71"/>
      <c r="AJ1418" s="71"/>
      <c r="AK1418" s="71"/>
      <c r="AL1418" s="98"/>
      <c r="AM1418" s="71"/>
      <c r="AN1418" s="71"/>
      <c r="AO1418" s="71"/>
      <c r="AP1418" s="71"/>
      <c r="AQ1418" s="71"/>
      <c r="AR1418" s="71"/>
      <c r="AS1418" s="71"/>
      <c r="AT1418" s="71"/>
      <c r="AU1418" s="71"/>
      <c r="AV1418" s="71"/>
      <c r="AW1418" s="71"/>
      <c r="AX1418" s="71"/>
      <c r="AY1418" s="71"/>
      <c r="AZ1418" s="71"/>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1"/>
      <c r="DH1418" s="71"/>
      <c r="DI1418" s="71"/>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1"/>
      <c r="EI1418" s="71"/>
      <c r="EJ1418" s="71"/>
      <c r="EK1418" s="71"/>
      <c r="EL1418" s="71"/>
      <c r="EM1418" s="71"/>
      <c r="EN1418" s="71"/>
      <c r="EO1418" s="71"/>
      <c r="EP1418" s="71"/>
      <c r="EQ1418" s="71"/>
      <c r="ER1418" s="71"/>
      <c r="ES1418" s="71"/>
      <c r="ET1418" s="71"/>
      <c r="EU1418" s="71"/>
      <c r="EV1418" s="71"/>
      <c r="EW1418" s="71"/>
      <c r="EX1418" s="71"/>
      <c r="EY1418" s="71"/>
      <c r="EZ1418" s="71"/>
      <c r="FA1418" s="71"/>
      <c r="FB1418" s="71"/>
      <c r="FC1418" s="71"/>
      <c r="FD1418" s="71"/>
      <c r="FE1418" s="71"/>
      <c r="FF1418" s="71"/>
      <c r="FG1418" s="71"/>
      <c r="FH1418" s="71"/>
      <c r="FI1418" s="71"/>
      <c r="FJ1418" s="71"/>
      <c r="FK1418" s="71"/>
      <c r="FL1418" s="71"/>
    </row>
    <row r="1419" spans="10:168" x14ac:dyDescent="0.2">
      <c r="J1419" s="71"/>
      <c r="K1419" s="71"/>
      <c r="L1419" s="71"/>
      <c r="M1419" s="71"/>
      <c r="N1419" s="71"/>
      <c r="O1419" s="71"/>
      <c r="P1419" s="71"/>
      <c r="Q1419" s="71"/>
      <c r="R1419" s="71"/>
      <c r="S1419" s="71"/>
      <c r="T1419" s="71"/>
      <c r="U1419" s="71"/>
      <c r="V1419" s="71"/>
      <c r="W1419" s="71"/>
      <c r="X1419" s="71"/>
      <c r="Y1419" s="71"/>
      <c r="Z1419" s="71"/>
      <c r="AA1419" s="71"/>
      <c r="AB1419" s="71"/>
      <c r="AC1419" s="71"/>
      <c r="AD1419" s="71"/>
      <c r="AE1419" s="71"/>
      <c r="AF1419" s="98"/>
      <c r="AG1419" s="71"/>
      <c r="AH1419" s="71"/>
      <c r="AI1419" s="71"/>
      <c r="AJ1419" s="71"/>
      <c r="AK1419" s="71"/>
      <c r="AL1419" s="98"/>
      <c r="AM1419" s="71"/>
      <c r="AN1419" s="71"/>
      <c r="AO1419" s="71"/>
      <c r="AP1419" s="71"/>
      <c r="AQ1419" s="71"/>
      <c r="AR1419" s="71"/>
      <c r="AS1419" s="71"/>
      <c r="AT1419" s="71"/>
      <c r="AU1419" s="71"/>
      <c r="AV1419" s="71"/>
      <c r="AW1419" s="71"/>
      <c r="AX1419" s="71"/>
      <c r="AY1419" s="71"/>
      <c r="AZ1419" s="71"/>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1"/>
      <c r="DH1419" s="71"/>
      <c r="DI1419" s="71"/>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1"/>
      <c r="EI1419" s="71"/>
      <c r="EJ1419" s="71"/>
      <c r="EK1419" s="71"/>
      <c r="EL1419" s="71"/>
      <c r="EM1419" s="71"/>
      <c r="EN1419" s="71"/>
      <c r="EO1419" s="71"/>
      <c r="EP1419" s="71"/>
      <c r="EQ1419" s="71"/>
      <c r="ER1419" s="71"/>
      <c r="ES1419" s="71"/>
      <c r="ET1419" s="71"/>
      <c r="EU1419" s="71"/>
      <c r="EV1419" s="71"/>
      <c r="EW1419" s="71"/>
      <c r="EX1419" s="71"/>
      <c r="EY1419" s="71"/>
      <c r="EZ1419" s="71"/>
      <c r="FA1419" s="71"/>
      <c r="FB1419" s="71"/>
      <c r="FC1419" s="71"/>
      <c r="FD1419" s="71"/>
      <c r="FE1419" s="71"/>
      <c r="FF1419" s="71"/>
      <c r="FG1419" s="71"/>
      <c r="FH1419" s="71"/>
      <c r="FI1419" s="71"/>
      <c r="FJ1419" s="71"/>
      <c r="FK1419" s="71"/>
      <c r="FL1419" s="71"/>
    </row>
    <row r="1420" spans="10:168" x14ac:dyDescent="0.2">
      <c r="J1420" s="71"/>
      <c r="K1420" s="71"/>
      <c r="L1420" s="71"/>
      <c r="M1420" s="71"/>
      <c r="N1420" s="71"/>
      <c r="O1420" s="71"/>
      <c r="P1420" s="71"/>
      <c r="Q1420" s="71"/>
      <c r="R1420" s="71"/>
      <c r="S1420" s="71"/>
      <c r="T1420" s="71"/>
      <c r="U1420" s="71"/>
      <c r="V1420" s="71"/>
      <c r="W1420" s="71"/>
      <c r="X1420" s="71"/>
      <c r="Y1420" s="71"/>
      <c r="Z1420" s="71"/>
      <c r="AA1420" s="71"/>
      <c r="AB1420" s="71"/>
      <c r="AC1420" s="71"/>
      <c r="AD1420" s="71"/>
      <c r="AE1420" s="71"/>
      <c r="AF1420" s="98"/>
      <c r="AG1420" s="71"/>
      <c r="AH1420" s="71"/>
      <c r="AI1420" s="71"/>
      <c r="AJ1420" s="71"/>
      <c r="AK1420" s="71"/>
      <c r="AL1420" s="98"/>
      <c r="AM1420" s="71"/>
      <c r="AN1420" s="71"/>
      <c r="AO1420" s="71"/>
      <c r="AP1420" s="71"/>
      <c r="AQ1420" s="71"/>
      <c r="AR1420" s="71"/>
      <c r="AS1420" s="71"/>
      <c r="AT1420" s="71"/>
      <c r="AU1420" s="71"/>
      <c r="AV1420" s="71"/>
      <c r="AW1420" s="71"/>
      <c r="AX1420" s="71"/>
      <c r="AY1420" s="71"/>
      <c r="AZ1420" s="71"/>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1"/>
      <c r="DH1420" s="71"/>
      <c r="DI1420" s="71"/>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1"/>
      <c r="EI1420" s="71"/>
      <c r="EJ1420" s="71"/>
      <c r="EK1420" s="71"/>
      <c r="EL1420" s="71"/>
      <c r="EM1420" s="71"/>
      <c r="EN1420" s="71"/>
      <c r="EO1420" s="71"/>
      <c r="EP1420" s="71"/>
      <c r="EQ1420" s="71"/>
      <c r="ER1420" s="71"/>
      <c r="ES1420" s="71"/>
      <c r="ET1420" s="71"/>
      <c r="EU1420" s="71"/>
      <c r="EV1420" s="71"/>
      <c r="EW1420" s="71"/>
      <c r="EX1420" s="71"/>
      <c r="EY1420" s="71"/>
      <c r="EZ1420" s="71"/>
      <c r="FA1420" s="71"/>
      <c r="FB1420" s="71"/>
      <c r="FC1420" s="71"/>
      <c r="FD1420" s="71"/>
      <c r="FE1420" s="71"/>
      <c r="FF1420" s="71"/>
      <c r="FG1420" s="71"/>
      <c r="FH1420" s="71"/>
      <c r="FI1420" s="71"/>
      <c r="FJ1420" s="71"/>
      <c r="FK1420" s="71"/>
      <c r="FL1420" s="71"/>
    </row>
    <row r="1421" spans="10:168" x14ac:dyDescent="0.2">
      <c r="J1421" s="71"/>
      <c r="K1421" s="71"/>
      <c r="L1421" s="71"/>
      <c r="M1421" s="71"/>
      <c r="N1421" s="71"/>
      <c r="O1421" s="71"/>
      <c r="P1421" s="71"/>
      <c r="Q1421" s="71"/>
      <c r="R1421" s="71"/>
      <c r="S1421" s="71"/>
      <c r="T1421" s="71"/>
      <c r="U1421" s="71"/>
      <c r="V1421" s="71"/>
      <c r="W1421" s="71"/>
      <c r="X1421" s="71"/>
      <c r="Y1421" s="71"/>
      <c r="Z1421" s="71"/>
      <c r="AA1421" s="71"/>
      <c r="AB1421" s="71"/>
      <c r="AC1421" s="71"/>
      <c r="AD1421" s="71"/>
      <c r="AE1421" s="71"/>
      <c r="AF1421" s="98"/>
      <c r="AG1421" s="71"/>
      <c r="AH1421" s="71"/>
      <c r="AI1421" s="71"/>
      <c r="AJ1421" s="71"/>
      <c r="AK1421" s="71"/>
      <c r="AL1421" s="98"/>
      <c r="AM1421" s="71"/>
      <c r="AN1421" s="71"/>
      <c r="AO1421" s="71"/>
      <c r="AP1421" s="71"/>
      <c r="AQ1421" s="71"/>
      <c r="AR1421" s="71"/>
      <c r="AS1421" s="71"/>
      <c r="AT1421" s="71"/>
      <c r="AU1421" s="71"/>
      <c r="AV1421" s="71"/>
      <c r="AW1421" s="71"/>
      <c r="AX1421" s="71"/>
      <c r="AY1421" s="71"/>
      <c r="AZ1421" s="71"/>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1"/>
      <c r="DH1421" s="71"/>
      <c r="DI1421" s="71"/>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1"/>
      <c r="EI1421" s="71"/>
      <c r="EJ1421" s="71"/>
      <c r="EK1421" s="71"/>
      <c r="EL1421" s="71"/>
      <c r="EM1421" s="71"/>
      <c r="EN1421" s="71"/>
      <c r="EO1421" s="71"/>
      <c r="EP1421" s="71"/>
      <c r="EQ1421" s="71"/>
      <c r="ER1421" s="71"/>
      <c r="ES1421" s="71"/>
      <c r="ET1421" s="71"/>
      <c r="EU1421" s="71"/>
      <c r="EV1421" s="71"/>
      <c r="EW1421" s="71"/>
      <c r="EX1421" s="71"/>
      <c r="EY1421" s="71"/>
      <c r="EZ1421" s="71"/>
      <c r="FA1421" s="71"/>
      <c r="FB1421" s="71"/>
      <c r="FC1421" s="71"/>
      <c r="FD1421" s="71"/>
      <c r="FE1421" s="71"/>
      <c r="FF1421" s="71"/>
      <c r="FG1421" s="71"/>
      <c r="FH1421" s="71"/>
      <c r="FI1421" s="71"/>
      <c r="FJ1421" s="71"/>
      <c r="FK1421" s="71"/>
      <c r="FL1421" s="71"/>
    </row>
    <row r="1422" spans="10:168" x14ac:dyDescent="0.2">
      <c r="J1422" s="71"/>
      <c r="K1422" s="71"/>
      <c r="L1422" s="71"/>
      <c r="M1422" s="71"/>
      <c r="N1422" s="71"/>
      <c r="O1422" s="71"/>
      <c r="P1422" s="71"/>
      <c r="Q1422" s="71"/>
      <c r="R1422" s="71"/>
      <c r="S1422" s="71"/>
      <c r="T1422" s="71"/>
      <c r="U1422" s="71"/>
      <c r="V1422" s="71"/>
      <c r="W1422" s="71"/>
      <c r="X1422" s="71"/>
      <c r="Y1422" s="71"/>
      <c r="Z1422" s="71"/>
      <c r="AA1422" s="71"/>
      <c r="AB1422" s="71"/>
      <c r="AC1422" s="71"/>
      <c r="AD1422" s="71"/>
      <c r="AE1422" s="71"/>
      <c r="AF1422" s="98"/>
      <c r="AG1422" s="71"/>
      <c r="AH1422" s="71"/>
      <c r="AI1422" s="71"/>
      <c r="AJ1422" s="71"/>
      <c r="AK1422" s="71"/>
      <c r="AL1422" s="98"/>
      <c r="AM1422" s="71"/>
      <c r="AN1422" s="71"/>
      <c r="AO1422" s="71"/>
      <c r="AP1422" s="71"/>
      <c r="AQ1422" s="71"/>
      <c r="AR1422" s="71"/>
      <c r="AS1422" s="71"/>
      <c r="AT1422" s="71"/>
      <c r="AU1422" s="71"/>
      <c r="AV1422" s="71"/>
      <c r="AW1422" s="71"/>
      <c r="AX1422" s="71"/>
      <c r="AY1422" s="71"/>
      <c r="AZ1422" s="71"/>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1"/>
      <c r="DH1422" s="71"/>
      <c r="DI1422" s="71"/>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1"/>
      <c r="EI1422" s="71"/>
      <c r="EJ1422" s="71"/>
      <c r="EK1422" s="71"/>
      <c r="EL1422" s="71"/>
      <c r="EM1422" s="71"/>
      <c r="EN1422" s="71"/>
      <c r="EO1422" s="71"/>
      <c r="EP1422" s="71"/>
      <c r="EQ1422" s="71"/>
      <c r="ER1422" s="71"/>
      <c r="ES1422" s="71"/>
      <c r="ET1422" s="71"/>
      <c r="EU1422" s="71"/>
      <c r="EV1422" s="71"/>
      <c r="EW1422" s="71"/>
      <c r="EX1422" s="71"/>
      <c r="EY1422" s="71"/>
      <c r="EZ1422" s="71"/>
      <c r="FA1422" s="71"/>
      <c r="FB1422" s="71"/>
      <c r="FC1422" s="71"/>
      <c r="FD1422" s="71"/>
      <c r="FE1422" s="71"/>
      <c r="FF1422" s="71"/>
      <c r="FG1422" s="71"/>
      <c r="FH1422" s="71"/>
      <c r="FI1422" s="71"/>
      <c r="FJ1422" s="71"/>
      <c r="FK1422" s="71"/>
      <c r="FL1422" s="71"/>
    </row>
    <row r="1423" spans="10:168" x14ac:dyDescent="0.2">
      <c r="J1423" s="71"/>
      <c r="K1423" s="71"/>
      <c r="L1423" s="71"/>
      <c r="M1423" s="71"/>
      <c r="N1423" s="71"/>
      <c r="O1423" s="71"/>
      <c r="P1423" s="71"/>
      <c r="Q1423" s="71"/>
      <c r="R1423" s="71"/>
      <c r="S1423" s="71"/>
      <c r="T1423" s="71"/>
      <c r="U1423" s="71"/>
      <c r="V1423" s="71"/>
      <c r="W1423" s="71"/>
      <c r="X1423" s="71"/>
      <c r="Y1423" s="71"/>
      <c r="Z1423" s="71"/>
      <c r="AA1423" s="71"/>
      <c r="AB1423" s="71"/>
      <c r="AC1423" s="71"/>
      <c r="AD1423" s="71"/>
      <c r="AE1423" s="71"/>
      <c r="AF1423" s="98"/>
      <c r="AG1423" s="71"/>
      <c r="AH1423" s="71"/>
      <c r="AI1423" s="71"/>
      <c r="AJ1423" s="71"/>
      <c r="AK1423" s="71"/>
      <c r="AL1423" s="98"/>
      <c r="AM1423" s="71"/>
      <c r="AN1423" s="71"/>
      <c r="AO1423" s="71"/>
      <c r="AP1423" s="71"/>
      <c r="AQ1423" s="71"/>
      <c r="AR1423" s="71"/>
      <c r="AS1423" s="71"/>
      <c r="AT1423" s="71"/>
      <c r="AU1423" s="71"/>
      <c r="AV1423" s="71"/>
      <c r="AW1423" s="71"/>
      <c r="AX1423" s="71"/>
      <c r="AY1423" s="71"/>
      <c r="AZ1423" s="71"/>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1"/>
      <c r="DH1423" s="71"/>
      <c r="DI1423" s="71"/>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1"/>
      <c r="EI1423" s="71"/>
      <c r="EJ1423" s="71"/>
      <c r="EK1423" s="71"/>
      <c r="EL1423" s="71"/>
      <c r="EM1423" s="71"/>
      <c r="EN1423" s="71"/>
      <c r="EO1423" s="71"/>
      <c r="EP1423" s="71"/>
      <c r="EQ1423" s="71"/>
      <c r="ER1423" s="71"/>
      <c r="ES1423" s="71"/>
      <c r="ET1423" s="71"/>
      <c r="EU1423" s="71"/>
      <c r="EV1423" s="71"/>
      <c r="EW1423" s="71"/>
      <c r="EX1423" s="71"/>
      <c r="EY1423" s="71"/>
      <c r="EZ1423" s="71"/>
      <c r="FA1423" s="71"/>
      <c r="FB1423" s="71"/>
      <c r="FC1423" s="71"/>
      <c r="FD1423" s="71"/>
      <c r="FE1423" s="71"/>
      <c r="FF1423" s="71"/>
      <c r="FG1423" s="71"/>
      <c r="FH1423" s="71"/>
      <c r="FI1423" s="71"/>
      <c r="FJ1423" s="71"/>
      <c r="FK1423" s="71"/>
      <c r="FL1423" s="71"/>
    </row>
    <row r="1424" spans="10:168" x14ac:dyDescent="0.2">
      <c r="J1424" s="71"/>
      <c r="K1424" s="71"/>
      <c r="L1424" s="71"/>
      <c r="M1424" s="71"/>
      <c r="N1424" s="71"/>
      <c r="O1424" s="71"/>
      <c r="P1424" s="71"/>
      <c r="Q1424" s="71"/>
      <c r="R1424" s="71"/>
      <c r="S1424" s="71"/>
      <c r="T1424" s="71"/>
      <c r="U1424" s="71"/>
      <c r="V1424" s="71"/>
      <c r="W1424" s="71"/>
      <c r="X1424" s="71"/>
      <c r="Y1424" s="71"/>
      <c r="Z1424" s="71"/>
      <c r="AA1424" s="71"/>
      <c r="AB1424" s="71"/>
      <c r="AC1424" s="71"/>
      <c r="AD1424" s="71"/>
      <c r="AE1424" s="71"/>
      <c r="AF1424" s="98"/>
      <c r="AG1424" s="71"/>
      <c r="AH1424" s="71"/>
      <c r="AI1424" s="71"/>
      <c r="AJ1424" s="71"/>
      <c r="AK1424" s="71"/>
      <c r="AL1424" s="98"/>
      <c r="AM1424" s="71"/>
      <c r="AN1424" s="71"/>
      <c r="AO1424" s="71"/>
      <c r="AP1424" s="71"/>
      <c r="AQ1424" s="71"/>
      <c r="AR1424" s="71"/>
      <c r="AS1424" s="71"/>
      <c r="AT1424" s="71"/>
      <c r="AU1424" s="71"/>
      <c r="AV1424" s="71"/>
      <c r="AW1424" s="71"/>
      <c r="AX1424" s="71"/>
      <c r="AY1424" s="71"/>
      <c r="AZ1424" s="71"/>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1"/>
      <c r="DH1424" s="71"/>
      <c r="DI1424" s="71"/>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1"/>
      <c r="EI1424" s="71"/>
      <c r="EJ1424" s="71"/>
      <c r="EK1424" s="71"/>
      <c r="EL1424" s="71"/>
      <c r="EM1424" s="71"/>
      <c r="EN1424" s="71"/>
      <c r="EO1424" s="71"/>
      <c r="EP1424" s="71"/>
      <c r="EQ1424" s="71"/>
      <c r="ER1424" s="71"/>
      <c r="ES1424" s="71"/>
      <c r="ET1424" s="71"/>
      <c r="EU1424" s="71"/>
      <c r="EV1424" s="71"/>
      <c r="EW1424" s="71"/>
      <c r="EX1424" s="71"/>
      <c r="EY1424" s="71"/>
      <c r="EZ1424" s="71"/>
      <c r="FA1424" s="71"/>
      <c r="FB1424" s="71"/>
      <c r="FC1424" s="71"/>
      <c r="FD1424" s="71"/>
      <c r="FE1424" s="71"/>
      <c r="FF1424" s="71"/>
      <c r="FG1424" s="71"/>
      <c r="FH1424" s="71"/>
      <c r="FI1424" s="71"/>
      <c r="FJ1424" s="71"/>
      <c r="FK1424" s="71"/>
      <c r="FL1424" s="71"/>
    </row>
    <row r="1425" spans="10:168" x14ac:dyDescent="0.2">
      <c r="J1425" s="71"/>
      <c r="K1425" s="71"/>
      <c r="L1425" s="71"/>
      <c r="M1425" s="71"/>
      <c r="N1425" s="71"/>
      <c r="O1425" s="71"/>
      <c r="P1425" s="71"/>
      <c r="Q1425" s="71"/>
      <c r="R1425" s="71"/>
      <c r="S1425" s="71"/>
      <c r="T1425" s="71"/>
      <c r="U1425" s="71"/>
      <c r="V1425" s="71"/>
      <c r="W1425" s="71"/>
      <c r="X1425" s="71"/>
      <c r="Y1425" s="71"/>
      <c r="Z1425" s="71"/>
      <c r="AA1425" s="71"/>
      <c r="AB1425" s="71"/>
      <c r="AC1425" s="71"/>
      <c r="AD1425" s="71"/>
      <c r="AE1425" s="71"/>
      <c r="AF1425" s="98"/>
      <c r="AG1425" s="71"/>
      <c r="AH1425" s="71"/>
      <c r="AI1425" s="71"/>
      <c r="AJ1425" s="71"/>
      <c r="AK1425" s="71"/>
      <c r="AL1425" s="98"/>
      <c r="AM1425" s="71"/>
      <c r="AN1425" s="71"/>
      <c r="AO1425" s="71"/>
      <c r="AP1425" s="71"/>
      <c r="AQ1425" s="71"/>
      <c r="AR1425" s="71"/>
      <c r="AS1425" s="71"/>
      <c r="AT1425" s="71"/>
      <c r="AU1425" s="71"/>
      <c r="AV1425" s="71"/>
      <c r="AW1425" s="71"/>
      <c r="AX1425" s="71"/>
      <c r="AY1425" s="71"/>
      <c r="AZ1425" s="71"/>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1"/>
      <c r="DH1425" s="71"/>
      <c r="DI1425" s="71"/>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1"/>
      <c r="EI1425" s="71"/>
      <c r="EJ1425" s="71"/>
      <c r="EK1425" s="71"/>
      <c r="EL1425" s="71"/>
      <c r="EM1425" s="71"/>
      <c r="EN1425" s="71"/>
      <c r="EO1425" s="71"/>
      <c r="EP1425" s="71"/>
      <c r="EQ1425" s="71"/>
      <c r="ER1425" s="71"/>
      <c r="ES1425" s="71"/>
      <c r="ET1425" s="71"/>
      <c r="EU1425" s="71"/>
      <c r="EV1425" s="71"/>
      <c r="EW1425" s="71"/>
      <c r="EX1425" s="71"/>
      <c r="EY1425" s="71"/>
      <c r="EZ1425" s="71"/>
      <c r="FA1425" s="71"/>
      <c r="FB1425" s="71"/>
      <c r="FC1425" s="71"/>
      <c r="FD1425" s="71"/>
      <c r="FE1425" s="71"/>
      <c r="FF1425" s="71"/>
      <c r="FG1425" s="71"/>
      <c r="FH1425" s="71"/>
      <c r="FI1425" s="71"/>
      <c r="FJ1425" s="71"/>
      <c r="FK1425" s="71"/>
      <c r="FL1425" s="71"/>
    </row>
    <row r="1426" spans="10:168" x14ac:dyDescent="0.2">
      <c r="J1426" s="71"/>
      <c r="K1426" s="71"/>
      <c r="L1426" s="71"/>
      <c r="M1426" s="71"/>
      <c r="N1426" s="71"/>
      <c r="O1426" s="71"/>
      <c r="P1426" s="71"/>
      <c r="Q1426" s="71"/>
      <c r="R1426" s="71"/>
      <c r="S1426" s="71"/>
      <c r="T1426" s="71"/>
      <c r="U1426" s="71"/>
      <c r="V1426" s="71"/>
      <c r="W1426" s="71"/>
      <c r="X1426" s="71"/>
      <c r="Y1426" s="71"/>
      <c r="Z1426" s="71"/>
      <c r="AA1426" s="71"/>
      <c r="AB1426" s="71"/>
      <c r="AC1426" s="71"/>
      <c r="AD1426" s="71"/>
      <c r="AE1426" s="71"/>
      <c r="AF1426" s="98"/>
      <c r="AG1426" s="71"/>
      <c r="AH1426" s="71"/>
      <c r="AI1426" s="71"/>
      <c r="AJ1426" s="71"/>
      <c r="AK1426" s="71"/>
      <c r="AL1426" s="98"/>
      <c r="AM1426" s="71"/>
      <c r="AN1426" s="71"/>
      <c r="AO1426" s="71"/>
      <c r="AP1426" s="71"/>
      <c r="AQ1426" s="71"/>
      <c r="AR1426" s="71"/>
      <c r="AS1426" s="71"/>
      <c r="AT1426" s="71"/>
      <c r="AU1426" s="71"/>
      <c r="AV1426" s="71"/>
      <c r="AW1426" s="71"/>
      <c r="AX1426" s="71"/>
      <c r="AY1426" s="71"/>
      <c r="AZ1426" s="71"/>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1"/>
      <c r="DH1426" s="71"/>
      <c r="DI1426" s="71"/>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1"/>
      <c r="EI1426" s="71"/>
      <c r="EJ1426" s="71"/>
      <c r="EK1426" s="71"/>
      <c r="EL1426" s="71"/>
      <c r="EM1426" s="71"/>
      <c r="EN1426" s="71"/>
      <c r="EO1426" s="71"/>
      <c r="EP1426" s="71"/>
      <c r="EQ1426" s="71"/>
      <c r="ER1426" s="71"/>
      <c r="ES1426" s="71"/>
      <c r="ET1426" s="71"/>
      <c r="EU1426" s="71"/>
      <c r="EV1426" s="71"/>
      <c r="EW1426" s="71"/>
      <c r="EX1426" s="71"/>
      <c r="EY1426" s="71"/>
      <c r="EZ1426" s="71"/>
      <c r="FA1426" s="71"/>
      <c r="FB1426" s="71"/>
      <c r="FC1426" s="71"/>
      <c r="FD1426" s="71"/>
      <c r="FE1426" s="71"/>
      <c r="FF1426" s="71"/>
      <c r="FG1426" s="71"/>
      <c r="FH1426" s="71"/>
      <c r="FI1426" s="71"/>
      <c r="FJ1426" s="71"/>
      <c r="FK1426" s="71"/>
      <c r="FL1426" s="71"/>
    </row>
    <row r="1427" spans="10:168" x14ac:dyDescent="0.2">
      <c r="J1427" s="71"/>
      <c r="K1427" s="71"/>
      <c r="L1427" s="71"/>
      <c r="M1427" s="71"/>
      <c r="N1427" s="71"/>
      <c r="O1427" s="71"/>
      <c r="P1427" s="71"/>
      <c r="Q1427" s="71"/>
      <c r="R1427" s="71"/>
      <c r="S1427" s="71"/>
      <c r="T1427" s="71"/>
      <c r="U1427" s="71"/>
      <c r="V1427" s="71"/>
      <c r="W1427" s="71"/>
      <c r="X1427" s="71"/>
      <c r="Y1427" s="71"/>
      <c r="Z1427" s="71"/>
      <c r="AA1427" s="71"/>
      <c r="AB1427" s="71"/>
      <c r="AC1427" s="71"/>
      <c r="AD1427" s="71"/>
      <c r="AE1427" s="71"/>
      <c r="AF1427" s="98"/>
      <c r="AG1427" s="71"/>
      <c r="AH1427" s="71"/>
      <c r="AI1427" s="71"/>
      <c r="AJ1427" s="71"/>
      <c r="AK1427" s="71"/>
      <c r="AL1427" s="98"/>
      <c r="AM1427" s="71"/>
      <c r="AN1427" s="71"/>
      <c r="AO1427" s="71"/>
      <c r="AP1427" s="71"/>
      <c r="AQ1427" s="71"/>
      <c r="AR1427" s="71"/>
      <c r="AS1427" s="71"/>
      <c r="AT1427" s="71"/>
      <c r="AU1427" s="71"/>
      <c r="AV1427" s="71"/>
      <c r="AW1427" s="71"/>
      <c r="AX1427" s="71"/>
      <c r="AY1427" s="71"/>
      <c r="AZ1427" s="71"/>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1"/>
      <c r="DH1427" s="71"/>
      <c r="DI1427" s="71"/>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1"/>
      <c r="EI1427" s="71"/>
      <c r="EJ1427" s="71"/>
      <c r="EK1427" s="71"/>
      <c r="EL1427" s="71"/>
      <c r="EM1427" s="71"/>
      <c r="EN1427" s="71"/>
      <c r="EO1427" s="71"/>
      <c r="EP1427" s="71"/>
      <c r="EQ1427" s="71"/>
      <c r="ER1427" s="71"/>
      <c r="ES1427" s="71"/>
      <c r="ET1427" s="71"/>
      <c r="EU1427" s="71"/>
      <c r="EV1427" s="71"/>
      <c r="EW1427" s="71"/>
      <c r="EX1427" s="71"/>
      <c r="EY1427" s="71"/>
      <c r="EZ1427" s="71"/>
      <c r="FA1427" s="71"/>
      <c r="FB1427" s="71"/>
      <c r="FC1427" s="71"/>
      <c r="FD1427" s="71"/>
      <c r="FE1427" s="71"/>
      <c r="FF1427" s="71"/>
      <c r="FG1427" s="71"/>
      <c r="FH1427" s="71"/>
      <c r="FI1427" s="71"/>
      <c r="FJ1427" s="71"/>
      <c r="FK1427" s="71"/>
      <c r="FL1427" s="71"/>
    </row>
    <row r="1428" spans="10:168" x14ac:dyDescent="0.2">
      <c r="J1428" s="71"/>
      <c r="K1428" s="71"/>
      <c r="L1428" s="71"/>
      <c r="M1428" s="71"/>
      <c r="N1428" s="71"/>
      <c r="O1428" s="71"/>
      <c r="P1428" s="71"/>
      <c r="Q1428" s="71"/>
      <c r="R1428" s="71"/>
      <c r="S1428" s="71"/>
      <c r="T1428" s="71"/>
      <c r="U1428" s="71"/>
      <c r="V1428" s="71"/>
      <c r="W1428" s="71"/>
      <c r="X1428" s="71"/>
      <c r="Y1428" s="71"/>
      <c r="Z1428" s="71"/>
      <c r="AA1428" s="71"/>
      <c r="AB1428" s="71"/>
      <c r="AC1428" s="71"/>
      <c r="AD1428" s="71"/>
      <c r="AE1428" s="71"/>
      <c r="AF1428" s="98"/>
      <c r="AG1428" s="71"/>
      <c r="AH1428" s="71"/>
      <c r="AI1428" s="71"/>
      <c r="AJ1428" s="71"/>
      <c r="AK1428" s="71"/>
      <c r="AL1428" s="98"/>
      <c r="AM1428" s="71"/>
      <c r="AN1428" s="71"/>
      <c r="AO1428" s="71"/>
      <c r="AP1428" s="71"/>
      <c r="AQ1428" s="71"/>
      <c r="AR1428" s="71"/>
      <c r="AS1428" s="71"/>
      <c r="AT1428" s="71"/>
      <c r="AU1428" s="71"/>
      <c r="AV1428" s="71"/>
      <c r="AW1428" s="71"/>
      <c r="AX1428" s="71"/>
      <c r="AY1428" s="71"/>
      <c r="AZ1428" s="71"/>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1"/>
      <c r="DH1428" s="71"/>
      <c r="DI1428" s="71"/>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1"/>
      <c r="EI1428" s="71"/>
      <c r="EJ1428" s="71"/>
      <c r="EK1428" s="71"/>
      <c r="EL1428" s="71"/>
      <c r="EM1428" s="71"/>
      <c r="EN1428" s="71"/>
      <c r="EO1428" s="71"/>
      <c r="EP1428" s="71"/>
      <c r="EQ1428" s="71"/>
      <c r="ER1428" s="71"/>
      <c r="ES1428" s="71"/>
      <c r="ET1428" s="71"/>
      <c r="EU1428" s="71"/>
      <c r="EV1428" s="71"/>
      <c r="EW1428" s="71"/>
      <c r="EX1428" s="71"/>
      <c r="EY1428" s="71"/>
      <c r="EZ1428" s="71"/>
      <c r="FA1428" s="71"/>
      <c r="FB1428" s="71"/>
      <c r="FC1428" s="71"/>
      <c r="FD1428" s="71"/>
      <c r="FE1428" s="71"/>
      <c r="FF1428" s="71"/>
      <c r="FG1428" s="71"/>
      <c r="FH1428" s="71"/>
      <c r="FI1428" s="71"/>
      <c r="FJ1428" s="71"/>
      <c r="FK1428" s="71"/>
      <c r="FL1428" s="71"/>
    </row>
    <row r="1429" spans="10:168" x14ac:dyDescent="0.2">
      <c r="J1429" s="71"/>
      <c r="K1429" s="71"/>
      <c r="L1429" s="71"/>
      <c r="M1429" s="71"/>
      <c r="N1429" s="71"/>
      <c r="O1429" s="71"/>
      <c r="P1429" s="71"/>
      <c r="Q1429" s="71"/>
      <c r="R1429" s="71"/>
      <c r="S1429" s="71"/>
      <c r="T1429" s="71"/>
      <c r="U1429" s="71"/>
      <c r="V1429" s="71"/>
      <c r="W1429" s="71"/>
      <c r="X1429" s="71"/>
      <c r="Y1429" s="71"/>
      <c r="Z1429" s="71"/>
      <c r="AA1429" s="71"/>
      <c r="AB1429" s="71"/>
      <c r="AC1429" s="71"/>
      <c r="AD1429" s="71"/>
      <c r="AE1429" s="71"/>
      <c r="AF1429" s="98"/>
      <c r="AG1429" s="71"/>
      <c r="AH1429" s="71"/>
      <c r="AI1429" s="71"/>
      <c r="AJ1429" s="71"/>
      <c r="AK1429" s="71"/>
      <c r="AL1429" s="98"/>
      <c r="AM1429" s="71"/>
      <c r="AN1429" s="71"/>
      <c r="AO1429" s="71"/>
      <c r="AP1429" s="71"/>
      <c r="AQ1429" s="71"/>
      <c r="AR1429" s="71"/>
      <c r="AS1429" s="71"/>
      <c r="AT1429" s="71"/>
      <c r="AU1429" s="71"/>
      <c r="AV1429" s="71"/>
      <c r="AW1429" s="71"/>
      <c r="AX1429" s="71"/>
      <c r="AY1429" s="71"/>
      <c r="AZ1429" s="71"/>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1"/>
      <c r="DH1429" s="71"/>
      <c r="DI1429" s="71"/>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1"/>
      <c r="EI1429" s="71"/>
      <c r="EJ1429" s="71"/>
      <c r="EK1429" s="71"/>
      <c r="EL1429" s="71"/>
      <c r="EM1429" s="71"/>
      <c r="EN1429" s="71"/>
      <c r="EO1429" s="71"/>
      <c r="EP1429" s="71"/>
      <c r="EQ1429" s="71"/>
      <c r="ER1429" s="71"/>
      <c r="ES1429" s="71"/>
      <c r="ET1429" s="71"/>
      <c r="EU1429" s="71"/>
      <c r="EV1429" s="71"/>
      <c r="EW1429" s="71"/>
      <c r="EX1429" s="71"/>
      <c r="EY1429" s="71"/>
      <c r="EZ1429" s="71"/>
      <c r="FA1429" s="71"/>
      <c r="FB1429" s="71"/>
      <c r="FC1429" s="71"/>
      <c r="FD1429" s="71"/>
      <c r="FE1429" s="71"/>
      <c r="FF1429" s="71"/>
      <c r="FG1429" s="71"/>
      <c r="FH1429" s="71"/>
      <c r="FI1429" s="71"/>
      <c r="FJ1429" s="71"/>
      <c r="FK1429" s="71"/>
      <c r="FL1429" s="71"/>
    </row>
    <row r="1430" spans="10:168" x14ac:dyDescent="0.2">
      <c r="J1430" s="71"/>
      <c r="K1430" s="71"/>
      <c r="L1430" s="71"/>
      <c r="M1430" s="71"/>
      <c r="N1430" s="71"/>
      <c r="O1430" s="71"/>
      <c r="P1430" s="71"/>
      <c r="Q1430" s="71"/>
      <c r="R1430" s="71"/>
      <c r="S1430" s="71"/>
      <c r="T1430" s="71"/>
      <c r="U1430" s="71"/>
      <c r="V1430" s="71"/>
      <c r="W1430" s="71"/>
      <c r="X1430" s="71"/>
      <c r="Y1430" s="71"/>
      <c r="Z1430" s="71"/>
      <c r="AA1430" s="71"/>
      <c r="AB1430" s="71"/>
      <c r="AC1430" s="71"/>
      <c r="AD1430" s="71"/>
      <c r="AE1430" s="71"/>
      <c r="AF1430" s="98"/>
      <c r="AG1430" s="71"/>
      <c r="AH1430" s="71"/>
      <c r="AI1430" s="71"/>
      <c r="AJ1430" s="71"/>
      <c r="AK1430" s="71"/>
      <c r="AL1430" s="98"/>
      <c r="AM1430" s="71"/>
      <c r="AN1430" s="71"/>
      <c r="AO1430" s="71"/>
      <c r="AP1430" s="71"/>
      <c r="AQ1430" s="71"/>
      <c r="AR1430" s="71"/>
      <c r="AS1430" s="71"/>
      <c r="AT1430" s="71"/>
      <c r="AU1430" s="71"/>
      <c r="AV1430" s="71"/>
      <c r="AW1430" s="71"/>
      <c r="AX1430" s="71"/>
      <c r="AY1430" s="71"/>
      <c r="AZ1430" s="71"/>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1"/>
      <c r="DH1430" s="71"/>
      <c r="DI1430" s="71"/>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1"/>
      <c r="EI1430" s="71"/>
      <c r="EJ1430" s="71"/>
      <c r="EK1430" s="71"/>
      <c r="EL1430" s="71"/>
      <c r="EM1430" s="71"/>
      <c r="EN1430" s="71"/>
      <c r="EO1430" s="71"/>
      <c r="EP1430" s="71"/>
      <c r="EQ1430" s="71"/>
      <c r="ER1430" s="71"/>
      <c r="ES1430" s="71"/>
      <c r="ET1430" s="71"/>
      <c r="EU1430" s="71"/>
      <c r="EV1430" s="71"/>
      <c r="EW1430" s="71"/>
      <c r="EX1430" s="71"/>
      <c r="EY1430" s="71"/>
      <c r="EZ1430" s="71"/>
      <c r="FA1430" s="71"/>
      <c r="FB1430" s="71"/>
      <c r="FC1430" s="71"/>
      <c r="FD1430" s="71"/>
      <c r="FE1430" s="71"/>
      <c r="FF1430" s="71"/>
      <c r="FG1430" s="71"/>
      <c r="FH1430" s="71"/>
      <c r="FI1430" s="71"/>
      <c r="FJ1430" s="71"/>
      <c r="FK1430" s="71"/>
      <c r="FL1430" s="71"/>
    </row>
    <row r="1431" spans="10:168" x14ac:dyDescent="0.2">
      <c r="J1431" s="71"/>
      <c r="K1431" s="71"/>
      <c r="L1431" s="71"/>
      <c r="M1431" s="71"/>
      <c r="N1431" s="71"/>
      <c r="O1431" s="71"/>
      <c r="P1431" s="71"/>
      <c r="Q1431" s="71"/>
      <c r="R1431" s="71"/>
      <c r="S1431" s="71"/>
      <c r="T1431" s="71"/>
      <c r="U1431" s="71"/>
      <c r="V1431" s="71"/>
      <c r="W1431" s="71"/>
      <c r="X1431" s="71"/>
      <c r="Y1431" s="71"/>
      <c r="Z1431" s="71"/>
      <c r="AA1431" s="71"/>
      <c r="AB1431" s="71"/>
      <c r="AC1431" s="71"/>
      <c r="AD1431" s="71"/>
      <c r="AE1431" s="71"/>
      <c r="AF1431" s="98"/>
      <c r="AG1431" s="71"/>
      <c r="AH1431" s="71"/>
      <c r="AI1431" s="71"/>
      <c r="AJ1431" s="71"/>
      <c r="AK1431" s="71"/>
      <c r="AL1431" s="98"/>
      <c r="AM1431" s="71"/>
      <c r="AN1431" s="71"/>
      <c r="AO1431" s="71"/>
      <c r="AP1431" s="71"/>
      <c r="AQ1431" s="71"/>
      <c r="AR1431" s="71"/>
      <c r="AS1431" s="71"/>
      <c r="AT1431" s="71"/>
      <c r="AU1431" s="71"/>
      <c r="AV1431" s="71"/>
      <c r="AW1431" s="71"/>
      <c r="AX1431" s="71"/>
      <c r="AY1431" s="71"/>
      <c r="AZ1431" s="71"/>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1"/>
      <c r="DH1431" s="71"/>
      <c r="DI1431" s="71"/>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1"/>
      <c r="EI1431" s="71"/>
      <c r="EJ1431" s="71"/>
      <c r="EK1431" s="71"/>
      <c r="EL1431" s="71"/>
      <c r="EM1431" s="71"/>
      <c r="EN1431" s="71"/>
      <c r="EO1431" s="71"/>
      <c r="EP1431" s="71"/>
      <c r="EQ1431" s="71"/>
      <c r="ER1431" s="71"/>
      <c r="ES1431" s="71"/>
      <c r="ET1431" s="71"/>
      <c r="EU1431" s="71"/>
      <c r="EV1431" s="71"/>
      <c r="EW1431" s="71"/>
      <c r="EX1431" s="71"/>
      <c r="EY1431" s="71"/>
      <c r="EZ1431" s="71"/>
      <c r="FA1431" s="71"/>
      <c r="FB1431" s="71"/>
      <c r="FC1431" s="71"/>
      <c r="FD1431" s="71"/>
      <c r="FE1431" s="71"/>
      <c r="FF1431" s="71"/>
      <c r="FG1431" s="71"/>
      <c r="FH1431" s="71"/>
      <c r="FI1431" s="71"/>
      <c r="FJ1431" s="71"/>
      <c r="FK1431" s="71"/>
      <c r="FL1431" s="71"/>
    </row>
    <row r="1432" spans="10:168" x14ac:dyDescent="0.2">
      <c r="J1432" s="71"/>
      <c r="K1432" s="71"/>
      <c r="L1432" s="71"/>
      <c r="M1432" s="71"/>
      <c r="N1432" s="71"/>
      <c r="O1432" s="71"/>
      <c r="P1432" s="71"/>
      <c r="Q1432" s="71"/>
      <c r="R1432" s="71"/>
      <c r="S1432" s="71"/>
      <c r="T1432" s="71"/>
      <c r="U1432" s="71"/>
      <c r="V1432" s="71"/>
      <c r="W1432" s="71"/>
      <c r="X1432" s="71"/>
      <c r="Y1432" s="71"/>
      <c r="Z1432" s="71"/>
      <c r="AA1432" s="71"/>
      <c r="AB1432" s="71"/>
      <c r="AC1432" s="71"/>
      <c r="AD1432" s="71"/>
      <c r="AE1432" s="71"/>
      <c r="AF1432" s="98"/>
      <c r="AG1432" s="71"/>
      <c r="AH1432" s="71"/>
      <c r="AI1432" s="71"/>
      <c r="AJ1432" s="71"/>
      <c r="AK1432" s="71"/>
      <c r="AL1432" s="98"/>
      <c r="AM1432" s="71"/>
      <c r="AN1432" s="71"/>
      <c r="AO1432" s="71"/>
      <c r="AP1432" s="71"/>
      <c r="AQ1432" s="71"/>
      <c r="AR1432" s="71"/>
      <c r="AS1432" s="71"/>
      <c r="AT1432" s="71"/>
      <c r="AU1432" s="71"/>
      <c r="AV1432" s="71"/>
      <c r="AW1432" s="71"/>
      <c r="AX1432" s="71"/>
      <c r="AY1432" s="71"/>
      <c r="AZ1432" s="71"/>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1"/>
      <c r="DH1432" s="71"/>
      <c r="DI1432" s="71"/>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1"/>
      <c r="EI1432" s="71"/>
      <c r="EJ1432" s="71"/>
      <c r="EK1432" s="71"/>
      <c r="EL1432" s="71"/>
      <c r="EM1432" s="71"/>
      <c r="EN1432" s="71"/>
      <c r="EO1432" s="71"/>
      <c r="EP1432" s="71"/>
      <c r="EQ1432" s="71"/>
      <c r="ER1432" s="71"/>
      <c r="ES1432" s="71"/>
      <c r="ET1432" s="71"/>
      <c r="EU1432" s="71"/>
      <c r="EV1432" s="71"/>
      <c r="EW1432" s="71"/>
      <c r="EX1432" s="71"/>
      <c r="EY1432" s="71"/>
      <c r="EZ1432" s="71"/>
      <c r="FA1432" s="71"/>
      <c r="FB1432" s="71"/>
      <c r="FC1432" s="71"/>
      <c r="FD1432" s="71"/>
      <c r="FE1432" s="71"/>
      <c r="FF1432" s="71"/>
      <c r="FG1432" s="71"/>
      <c r="FH1432" s="71"/>
      <c r="FI1432" s="71"/>
      <c r="FJ1432" s="71"/>
      <c r="FK1432" s="71"/>
      <c r="FL1432" s="71"/>
    </row>
    <row r="1433" spans="10:168" x14ac:dyDescent="0.2">
      <c r="J1433" s="71"/>
      <c r="K1433" s="71"/>
      <c r="L1433" s="71"/>
      <c r="M1433" s="71"/>
      <c r="N1433" s="71"/>
      <c r="O1433" s="71"/>
      <c r="P1433" s="71"/>
      <c r="Q1433" s="71"/>
      <c r="R1433" s="71"/>
      <c r="S1433" s="71"/>
      <c r="T1433" s="71"/>
      <c r="U1433" s="71"/>
      <c r="V1433" s="71"/>
      <c r="W1433" s="71"/>
      <c r="X1433" s="71"/>
      <c r="Y1433" s="71"/>
      <c r="Z1433" s="71"/>
      <c r="AA1433" s="71"/>
      <c r="AB1433" s="71"/>
      <c r="AC1433" s="71"/>
      <c r="AD1433" s="71"/>
      <c r="AE1433" s="71"/>
      <c r="AF1433" s="98"/>
      <c r="AG1433" s="71"/>
      <c r="AH1433" s="71"/>
      <c r="AI1433" s="71"/>
      <c r="AJ1433" s="71"/>
      <c r="AK1433" s="71"/>
      <c r="AL1433" s="98"/>
      <c r="AM1433" s="71"/>
      <c r="AN1433" s="71"/>
      <c r="AO1433" s="71"/>
      <c r="AP1433" s="71"/>
      <c r="AQ1433" s="71"/>
      <c r="AR1433" s="71"/>
      <c r="AS1433" s="71"/>
      <c r="AT1433" s="71"/>
      <c r="AU1433" s="71"/>
      <c r="AV1433" s="71"/>
      <c r="AW1433" s="71"/>
      <c r="AX1433" s="71"/>
      <c r="AY1433" s="71"/>
      <c r="AZ1433" s="71"/>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1"/>
      <c r="DH1433" s="71"/>
      <c r="DI1433" s="71"/>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1"/>
      <c r="EI1433" s="71"/>
      <c r="EJ1433" s="71"/>
      <c r="EK1433" s="71"/>
      <c r="EL1433" s="71"/>
      <c r="EM1433" s="71"/>
      <c r="EN1433" s="71"/>
      <c r="EO1433" s="71"/>
      <c r="EP1433" s="71"/>
      <c r="EQ1433" s="71"/>
      <c r="ER1433" s="71"/>
      <c r="ES1433" s="71"/>
      <c r="ET1433" s="71"/>
      <c r="EU1433" s="71"/>
      <c r="EV1433" s="71"/>
      <c r="EW1433" s="71"/>
      <c r="EX1433" s="71"/>
      <c r="EY1433" s="71"/>
      <c r="EZ1433" s="71"/>
      <c r="FA1433" s="71"/>
      <c r="FB1433" s="71"/>
      <c r="FC1433" s="71"/>
      <c r="FD1433" s="71"/>
      <c r="FE1433" s="71"/>
      <c r="FF1433" s="71"/>
      <c r="FG1433" s="71"/>
      <c r="FH1433" s="71"/>
      <c r="FI1433" s="71"/>
      <c r="FJ1433" s="71"/>
      <c r="FK1433" s="71"/>
      <c r="FL1433" s="71"/>
    </row>
    <row r="1434" spans="10:168" x14ac:dyDescent="0.2">
      <c r="J1434" s="71"/>
      <c r="K1434" s="71"/>
      <c r="L1434" s="71"/>
      <c r="M1434" s="71"/>
      <c r="N1434" s="71"/>
      <c r="O1434" s="71"/>
      <c r="P1434" s="71"/>
      <c r="Q1434" s="71"/>
      <c r="R1434" s="71"/>
      <c r="S1434" s="71"/>
      <c r="T1434" s="71"/>
      <c r="U1434" s="71"/>
      <c r="V1434" s="71"/>
      <c r="W1434" s="71"/>
      <c r="X1434" s="71"/>
      <c r="Y1434" s="71"/>
      <c r="Z1434" s="71"/>
      <c r="AA1434" s="71"/>
      <c r="AB1434" s="71"/>
      <c r="AC1434" s="71"/>
      <c r="AD1434" s="71"/>
      <c r="AE1434" s="71"/>
      <c r="AF1434" s="98"/>
      <c r="AG1434" s="71"/>
      <c r="AH1434" s="71"/>
      <c r="AI1434" s="71"/>
      <c r="AJ1434" s="71"/>
      <c r="AK1434" s="71"/>
      <c r="AL1434" s="98"/>
      <c r="AM1434" s="71"/>
      <c r="AN1434" s="71"/>
      <c r="AO1434" s="71"/>
      <c r="AP1434" s="71"/>
      <c r="AQ1434" s="71"/>
      <c r="AR1434" s="71"/>
      <c r="AS1434" s="71"/>
      <c r="AT1434" s="71"/>
      <c r="AU1434" s="71"/>
      <c r="AV1434" s="71"/>
      <c r="AW1434" s="71"/>
      <c r="AX1434" s="71"/>
      <c r="AY1434" s="71"/>
      <c r="AZ1434" s="71"/>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1"/>
      <c r="DH1434" s="71"/>
      <c r="DI1434" s="71"/>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1"/>
      <c r="EI1434" s="71"/>
      <c r="EJ1434" s="71"/>
      <c r="EK1434" s="71"/>
      <c r="EL1434" s="71"/>
      <c r="EM1434" s="71"/>
      <c r="EN1434" s="71"/>
      <c r="EO1434" s="71"/>
      <c r="EP1434" s="71"/>
      <c r="EQ1434" s="71"/>
      <c r="ER1434" s="71"/>
      <c r="ES1434" s="71"/>
      <c r="ET1434" s="71"/>
      <c r="EU1434" s="71"/>
      <c r="EV1434" s="71"/>
      <c r="EW1434" s="71"/>
      <c r="EX1434" s="71"/>
      <c r="EY1434" s="71"/>
      <c r="EZ1434" s="71"/>
      <c r="FA1434" s="71"/>
      <c r="FB1434" s="71"/>
      <c r="FC1434" s="71"/>
      <c r="FD1434" s="71"/>
      <c r="FE1434" s="71"/>
      <c r="FF1434" s="71"/>
      <c r="FG1434" s="71"/>
      <c r="FH1434" s="71"/>
      <c r="FI1434" s="71"/>
      <c r="FJ1434" s="71"/>
      <c r="FK1434" s="71"/>
      <c r="FL1434" s="71"/>
    </row>
    <row r="1435" spans="10:168" x14ac:dyDescent="0.2">
      <c r="J1435" s="71"/>
      <c r="K1435" s="71"/>
      <c r="L1435" s="71"/>
      <c r="M1435" s="71"/>
      <c r="N1435" s="71"/>
      <c r="O1435" s="71"/>
      <c r="P1435" s="71"/>
      <c r="Q1435" s="71"/>
      <c r="R1435" s="71"/>
      <c r="S1435" s="71"/>
      <c r="T1435" s="71"/>
      <c r="U1435" s="71"/>
      <c r="V1435" s="71"/>
      <c r="W1435" s="71"/>
      <c r="X1435" s="71"/>
      <c r="Y1435" s="71"/>
      <c r="Z1435" s="71"/>
      <c r="AA1435" s="71"/>
      <c r="AB1435" s="71"/>
      <c r="AC1435" s="71"/>
      <c r="AD1435" s="71"/>
      <c r="AE1435" s="71"/>
      <c r="AF1435" s="98"/>
      <c r="AG1435" s="71"/>
      <c r="AH1435" s="71"/>
      <c r="AI1435" s="71"/>
      <c r="AJ1435" s="71"/>
      <c r="AK1435" s="71"/>
      <c r="AL1435" s="98"/>
      <c r="AM1435" s="71"/>
      <c r="AN1435" s="71"/>
      <c r="AO1435" s="71"/>
      <c r="AP1435" s="71"/>
      <c r="AQ1435" s="71"/>
      <c r="AR1435" s="71"/>
      <c r="AS1435" s="71"/>
      <c r="AT1435" s="71"/>
      <c r="AU1435" s="71"/>
      <c r="AV1435" s="71"/>
      <c r="AW1435" s="71"/>
      <c r="AX1435" s="71"/>
      <c r="AY1435" s="71"/>
      <c r="AZ1435" s="71"/>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1"/>
      <c r="DH1435" s="71"/>
      <c r="DI1435" s="71"/>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1"/>
      <c r="EI1435" s="71"/>
      <c r="EJ1435" s="71"/>
      <c r="EK1435" s="71"/>
      <c r="EL1435" s="71"/>
      <c r="EM1435" s="71"/>
      <c r="EN1435" s="71"/>
      <c r="EO1435" s="71"/>
      <c r="EP1435" s="71"/>
      <c r="EQ1435" s="71"/>
      <c r="ER1435" s="71"/>
      <c r="ES1435" s="71"/>
      <c r="ET1435" s="71"/>
      <c r="EU1435" s="71"/>
      <c r="EV1435" s="71"/>
      <c r="EW1435" s="71"/>
      <c r="EX1435" s="71"/>
      <c r="EY1435" s="71"/>
      <c r="EZ1435" s="71"/>
      <c r="FA1435" s="71"/>
      <c r="FB1435" s="71"/>
      <c r="FC1435" s="71"/>
      <c r="FD1435" s="71"/>
      <c r="FE1435" s="71"/>
      <c r="FF1435" s="71"/>
      <c r="FG1435" s="71"/>
      <c r="FH1435" s="71"/>
      <c r="FI1435" s="71"/>
      <c r="FJ1435" s="71"/>
      <c r="FK1435" s="71"/>
      <c r="FL1435" s="71"/>
    </row>
    <row r="1436" spans="10:168" x14ac:dyDescent="0.2">
      <c r="J1436" s="71"/>
      <c r="K1436" s="71"/>
      <c r="L1436" s="71"/>
      <c r="M1436" s="71"/>
      <c r="N1436" s="71"/>
      <c r="O1436" s="71"/>
      <c r="P1436" s="71"/>
      <c r="Q1436" s="71"/>
      <c r="R1436" s="71"/>
      <c r="S1436" s="71"/>
      <c r="T1436" s="71"/>
      <c r="U1436" s="71"/>
      <c r="V1436" s="71"/>
      <c r="W1436" s="71"/>
      <c r="X1436" s="71"/>
      <c r="Y1436" s="71"/>
      <c r="Z1436" s="71"/>
      <c r="AA1436" s="71"/>
      <c r="AB1436" s="71"/>
      <c r="AC1436" s="71"/>
      <c r="AD1436" s="71"/>
      <c r="AE1436" s="71"/>
      <c r="AF1436" s="98"/>
      <c r="AG1436" s="71"/>
      <c r="AH1436" s="71"/>
      <c r="AI1436" s="71"/>
      <c r="AJ1436" s="71"/>
      <c r="AK1436" s="71"/>
      <c r="AL1436" s="98"/>
      <c r="AM1436" s="71"/>
      <c r="AN1436" s="71"/>
      <c r="AO1436" s="71"/>
      <c r="AP1436" s="71"/>
      <c r="AQ1436" s="71"/>
      <c r="AR1436" s="71"/>
      <c r="AS1436" s="71"/>
      <c r="AT1436" s="71"/>
      <c r="AU1436" s="71"/>
      <c r="AV1436" s="71"/>
      <c r="AW1436" s="71"/>
      <c r="AX1436" s="71"/>
      <c r="AY1436" s="71"/>
      <c r="AZ1436" s="71"/>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1"/>
      <c r="DH1436" s="71"/>
      <c r="DI1436" s="71"/>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1"/>
      <c r="EI1436" s="71"/>
      <c r="EJ1436" s="71"/>
      <c r="EK1436" s="71"/>
      <c r="EL1436" s="71"/>
      <c r="EM1436" s="71"/>
      <c r="EN1436" s="71"/>
      <c r="EO1436" s="71"/>
      <c r="EP1436" s="71"/>
      <c r="EQ1436" s="71"/>
      <c r="ER1436" s="71"/>
      <c r="ES1436" s="71"/>
      <c r="ET1436" s="71"/>
      <c r="EU1436" s="71"/>
      <c r="EV1436" s="71"/>
      <c r="EW1436" s="71"/>
      <c r="EX1436" s="71"/>
      <c r="EY1436" s="71"/>
      <c r="EZ1436" s="71"/>
      <c r="FA1436" s="71"/>
      <c r="FB1436" s="71"/>
      <c r="FC1436" s="71"/>
      <c r="FD1436" s="71"/>
      <c r="FE1436" s="71"/>
      <c r="FF1436" s="71"/>
      <c r="FG1436" s="71"/>
      <c r="FH1436" s="71"/>
      <c r="FI1436" s="71"/>
      <c r="FJ1436" s="71"/>
      <c r="FK1436" s="71"/>
      <c r="FL1436" s="71"/>
    </row>
    <row r="1437" spans="10:168" x14ac:dyDescent="0.2">
      <c r="J1437" s="71"/>
      <c r="K1437" s="71"/>
      <c r="L1437" s="71"/>
      <c r="M1437" s="71"/>
      <c r="N1437" s="71"/>
      <c r="O1437" s="71"/>
      <c r="P1437" s="71"/>
      <c r="Q1437" s="71"/>
      <c r="R1437" s="71"/>
      <c r="S1437" s="71"/>
      <c r="T1437" s="71"/>
      <c r="U1437" s="71"/>
      <c r="V1437" s="71"/>
      <c r="W1437" s="71"/>
      <c r="X1437" s="71"/>
      <c r="Y1437" s="71"/>
      <c r="Z1437" s="71"/>
      <c r="AA1437" s="71"/>
      <c r="AB1437" s="71"/>
      <c r="AC1437" s="71"/>
      <c r="AD1437" s="71"/>
      <c r="AE1437" s="71"/>
      <c r="AF1437" s="98"/>
      <c r="AG1437" s="71"/>
      <c r="AH1437" s="71"/>
      <c r="AI1437" s="71"/>
      <c r="AJ1437" s="71"/>
      <c r="AK1437" s="71"/>
      <c r="AL1437" s="98"/>
      <c r="AM1437" s="71"/>
      <c r="AN1437" s="71"/>
      <c r="AO1437" s="71"/>
      <c r="AP1437" s="71"/>
      <c r="AQ1437" s="71"/>
      <c r="AR1437" s="71"/>
      <c r="AS1437" s="71"/>
      <c r="AT1437" s="71"/>
      <c r="AU1437" s="71"/>
      <c r="AV1437" s="71"/>
      <c r="AW1437" s="71"/>
      <c r="AX1437" s="71"/>
      <c r="AY1437" s="71"/>
      <c r="AZ1437" s="71"/>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1"/>
      <c r="DH1437" s="71"/>
      <c r="DI1437" s="71"/>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1"/>
      <c r="EI1437" s="71"/>
      <c r="EJ1437" s="71"/>
      <c r="EK1437" s="71"/>
      <c r="EL1437" s="71"/>
      <c r="EM1437" s="71"/>
      <c r="EN1437" s="71"/>
      <c r="EO1437" s="71"/>
      <c r="EP1437" s="71"/>
      <c r="EQ1437" s="71"/>
      <c r="ER1437" s="71"/>
      <c r="ES1437" s="71"/>
      <c r="ET1437" s="71"/>
      <c r="EU1437" s="71"/>
      <c r="EV1437" s="71"/>
      <c r="EW1437" s="71"/>
      <c r="EX1437" s="71"/>
      <c r="EY1437" s="71"/>
      <c r="EZ1437" s="71"/>
      <c r="FA1437" s="71"/>
      <c r="FB1437" s="71"/>
      <c r="FC1437" s="71"/>
      <c r="FD1437" s="71"/>
      <c r="FE1437" s="71"/>
      <c r="FF1437" s="71"/>
      <c r="FG1437" s="71"/>
      <c r="FH1437" s="71"/>
      <c r="FI1437" s="71"/>
      <c r="FJ1437" s="71"/>
      <c r="FK1437" s="71"/>
      <c r="FL1437" s="71"/>
    </row>
    <row r="1438" spans="10:168" x14ac:dyDescent="0.2">
      <c r="J1438" s="71"/>
      <c r="K1438" s="71"/>
      <c r="L1438" s="71"/>
      <c r="M1438" s="71"/>
      <c r="N1438" s="71"/>
      <c r="O1438" s="71"/>
      <c r="P1438" s="71"/>
      <c r="Q1438" s="71"/>
      <c r="R1438" s="71"/>
      <c r="S1438" s="71"/>
      <c r="T1438" s="71"/>
      <c r="U1438" s="71"/>
      <c r="V1438" s="71"/>
      <c r="W1438" s="71"/>
      <c r="X1438" s="71"/>
      <c r="Y1438" s="71"/>
      <c r="Z1438" s="71"/>
      <c r="AA1438" s="71"/>
      <c r="AB1438" s="71"/>
      <c r="AC1438" s="71"/>
      <c r="AD1438" s="71"/>
      <c r="AE1438" s="71"/>
      <c r="AF1438" s="98"/>
      <c r="AG1438" s="71"/>
      <c r="AH1438" s="71"/>
      <c r="AI1438" s="71"/>
      <c r="AJ1438" s="71"/>
      <c r="AK1438" s="71"/>
      <c r="AL1438" s="98"/>
      <c r="AM1438" s="71"/>
      <c r="AN1438" s="71"/>
      <c r="AO1438" s="71"/>
      <c r="AP1438" s="71"/>
      <c r="AQ1438" s="71"/>
      <c r="AR1438" s="71"/>
      <c r="AS1438" s="71"/>
      <c r="AT1438" s="71"/>
      <c r="AU1438" s="71"/>
      <c r="AV1438" s="71"/>
      <c r="AW1438" s="71"/>
      <c r="AX1438" s="71"/>
      <c r="AY1438" s="71"/>
      <c r="AZ1438" s="71"/>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1"/>
      <c r="DH1438" s="71"/>
      <c r="DI1438" s="71"/>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1"/>
      <c r="EI1438" s="71"/>
      <c r="EJ1438" s="71"/>
      <c r="EK1438" s="71"/>
      <c r="EL1438" s="71"/>
      <c r="EM1438" s="71"/>
      <c r="EN1438" s="71"/>
      <c r="EO1438" s="71"/>
      <c r="EP1438" s="71"/>
      <c r="EQ1438" s="71"/>
      <c r="ER1438" s="71"/>
      <c r="ES1438" s="71"/>
      <c r="ET1438" s="71"/>
      <c r="EU1438" s="71"/>
      <c r="EV1438" s="71"/>
      <c r="EW1438" s="71"/>
      <c r="EX1438" s="71"/>
      <c r="EY1438" s="71"/>
      <c r="EZ1438" s="71"/>
      <c r="FA1438" s="71"/>
      <c r="FB1438" s="71"/>
      <c r="FC1438" s="71"/>
      <c r="FD1438" s="71"/>
      <c r="FE1438" s="71"/>
      <c r="FF1438" s="71"/>
      <c r="FG1438" s="71"/>
      <c r="FH1438" s="71"/>
      <c r="FI1438" s="71"/>
      <c r="FJ1438" s="71"/>
      <c r="FK1438" s="71"/>
      <c r="FL1438" s="71"/>
    </row>
    <row r="1439" spans="10:168" x14ac:dyDescent="0.2">
      <c r="J1439" s="71"/>
      <c r="K1439" s="71"/>
      <c r="L1439" s="71"/>
      <c r="M1439" s="71"/>
      <c r="N1439" s="71"/>
      <c r="O1439" s="71"/>
      <c r="P1439" s="71"/>
      <c r="Q1439" s="71"/>
      <c r="R1439" s="71"/>
      <c r="S1439" s="71"/>
      <c r="T1439" s="71"/>
      <c r="U1439" s="71"/>
      <c r="V1439" s="71"/>
      <c r="W1439" s="71"/>
      <c r="X1439" s="71"/>
      <c r="Y1439" s="71"/>
      <c r="Z1439" s="71"/>
      <c r="AA1439" s="71"/>
      <c r="AB1439" s="71"/>
      <c r="AC1439" s="71"/>
      <c r="AD1439" s="71"/>
      <c r="AE1439" s="71"/>
      <c r="AF1439" s="98"/>
      <c r="AG1439" s="71"/>
      <c r="AH1439" s="71"/>
      <c r="AI1439" s="71"/>
      <c r="AJ1439" s="71"/>
      <c r="AK1439" s="71"/>
      <c r="AL1439" s="98"/>
      <c r="AM1439" s="71"/>
      <c r="AN1439" s="71"/>
      <c r="AO1439" s="71"/>
      <c r="AP1439" s="71"/>
      <c r="AQ1439" s="71"/>
      <c r="AR1439" s="71"/>
      <c r="AS1439" s="71"/>
      <c r="AT1439" s="71"/>
      <c r="AU1439" s="71"/>
      <c r="AV1439" s="71"/>
      <c r="AW1439" s="71"/>
      <c r="AX1439" s="71"/>
      <c r="AY1439" s="71"/>
      <c r="AZ1439" s="71"/>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1"/>
      <c r="DH1439" s="71"/>
      <c r="DI1439" s="71"/>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1"/>
      <c r="EI1439" s="71"/>
      <c r="EJ1439" s="71"/>
      <c r="EK1439" s="71"/>
      <c r="EL1439" s="71"/>
      <c r="EM1439" s="71"/>
      <c r="EN1439" s="71"/>
      <c r="EO1439" s="71"/>
      <c r="EP1439" s="71"/>
      <c r="EQ1439" s="71"/>
      <c r="ER1439" s="71"/>
      <c r="ES1439" s="71"/>
      <c r="ET1439" s="71"/>
      <c r="EU1439" s="71"/>
      <c r="EV1439" s="71"/>
      <c r="EW1439" s="71"/>
      <c r="EX1439" s="71"/>
      <c r="EY1439" s="71"/>
      <c r="EZ1439" s="71"/>
      <c r="FA1439" s="71"/>
      <c r="FB1439" s="71"/>
      <c r="FC1439" s="71"/>
      <c r="FD1439" s="71"/>
      <c r="FE1439" s="71"/>
      <c r="FF1439" s="71"/>
      <c r="FG1439" s="71"/>
      <c r="FH1439" s="71"/>
      <c r="FI1439" s="71"/>
      <c r="FJ1439" s="71"/>
      <c r="FK1439" s="71"/>
      <c r="FL1439" s="71"/>
    </row>
    <row r="1440" spans="10:168" x14ac:dyDescent="0.2">
      <c r="J1440" s="71"/>
      <c r="K1440" s="71"/>
      <c r="L1440" s="71"/>
      <c r="M1440" s="71"/>
      <c r="N1440" s="71"/>
      <c r="O1440" s="71"/>
      <c r="P1440" s="71"/>
      <c r="Q1440" s="71"/>
      <c r="R1440" s="71"/>
      <c r="S1440" s="71"/>
      <c r="T1440" s="71"/>
      <c r="U1440" s="71"/>
      <c r="V1440" s="71"/>
      <c r="W1440" s="71"/>
      <c r="X1440" s="71"/>
      <c r="Y1440" s="71"/>
      <c r="Z1440" s="71"/>
      <c r="AA1440" s="71"/>
      <c r="AB1440" s="71"/>
      <c r="AC1440" s="71"/>
      <c r="AD1440" s="71"/>
      <c r="AE1440" s="71"/>
      <c r="AF1440" s="98"/>
      <c r="AG1440" s="71"/>
      <c r="AH1440" s="71"/>
      <c r="AI1440" s="71"/>
      <c r="AJ1440" s="71"/>
      <c r="AK1440" s="71"/>
      <c r="AL1440" s="98"/>
      <c r="AM1440" s="71"/>
      <c r="AN1440" s="71"/>
      <c r="AO1440" s="71"/>
      <c r="AP1440" s="71"/>
      <c r="AQ1440" s="71"/>
      <c r="AR1440" s="71"/>
      <c r="AS1440" s="71"/>
      <c r="AT1440" s="71"/>
      <c r="AU1440" s="71"/>
      <c r="AV1440" s="71"/>
      <c r="AW1440" s="71"/>
      <c r="AX1440" s="71"/>
      <c r="AY1440" s="71"/>
      <c r="AZ1440" s="71"/>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1"/>
      <c r="DH1440" s="71"/>
      <c r="DI1440" s="71"/>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1"/>
      <c r="EI1440" s="71"/>
      <c r="EJ1440" s="71"/>
      <c r="EK1440" s="71"/>
      <c r="EL1440" s="71"/>
      <c r="EM1440" s="71"/>
      <c r="EN1440" s="71"/>
      <c r="EO1440" s="71"/>
      <c r="EP1440" s="71"/>
      <c r="EQ1440" s="71"/>
      <c r="ER1440" s="71"/>
      <c r="ES1440" s="71"/>
      <c r="ET1440" s="71"/>
      <c r="EU1440" s="71"/>
      <c r="EV1440" s="71"/>
      <c r="EW1440" s="71"/>
      <c r="EX1440" s="71"/>
      <c r="EY1440" s="71"/>
      <c r="EZ1440" s="71"/>
      <c r="FA1440" s="71"/>
      <c r="FB1440" s="71"/>
      <c r="FC1440" s="71"/>
      <c r="FD1440" s="71"/>
      <c r="FE1440" s="71"/>
      <c r="FF1440" s="71"/>
      <c r="FG1440" s="71"/>
      <c r="FH1440" s="71"/>
      <c r="FI1440" s="71"/>
      <c r="FJ1440" s="71"/>
      <c r="FK1440" s="71"/>
      <c r="FL1440" s="71"/>
    </row>
    <row r="1441" spans="10:168" x14ac:dyDescent="0.2">
      <c r="J1441" s="71"/>
      <c r="K1441" s="71"/>
      <c r="L1441" s="71"/>
      <c r="M1441" s="71"/>
      <c r="N1441" s="71"/>
      <c r="O1441" s="71"/>
      <c r="P1441" s="71"/>
      <c r="Q1441" s="71"/>
      <c r="R1441" s="71"/>
      <c r="S1441" s="71"/>
      <c r="T1441" s="71"/>
      <c r="U1441" s="71"/>
      <c r="V1441" s="71"/>
      <c r="W1441" s="71"/>
      <c r="X1441" s="71"/>
      <c r="Y1441" s="71"/>
      <c r="Z1441" s="71"/>
      <c r="AA1441" s="71"/>
      <c r="AB1441" s="71"/>
      <c r="AC1441" s="71"/>
      <c r="AD1441" s="71"/>
      <c r="AE1441" s="71"/>
      <c r="AF1441" s="98"/>
      <c r="AG1441" s="71"/>
      <c r="AH1441" s="71"/>
      <c r="AI1441" s="71"/>
      <c r="AJ1441" s="71"/>
      <c r="AK1441" s="71"/>
      <c r="AL1441" s="98"/>
      <c r="AM1441" s="71"/>
      <c r="AN1441" s="71"/>
      <c r="AO1441" s="71"/>
      <c r="AP1441" s="71"/>
      <c r="AQ1441" s="71"/>
      <c r="AR1441" s="71"/>
      <c r="AS1441" s="71"/>
      <c r="AT1441" s="71"/>
      <c r="AU1441" s="71"/>
      <c r="AV1441" s="71"/>
      <c r="AW1441" s="71"/>
      <c r="AX1441" s="71"/>
      <c r="AY1441" s="71"/>
      <c r="AZ1441" s="71"/>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1"/>
      <c r="DH1441" s="71"/>
      <c r="DI1441" s="71"/>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1"/>
      <c r="EI1441" s="71"/>
      <c r="EJ1441" s="71"/>
      <c r="EK1441" s="71"/>
      <c r="EL1441" s="71"/>
      <c r="EM1441" s="71"/>
      <c r="EN1441" s="71"/>
      <c r="EO1441" s="71"/>
      <c r="EP1441" s="71"/>
      <c r="EQ1441" s="71"/>
      <c r="ER1441" s="71"/>
      <c r="ES1441" s="71"/>
      <c r="ET1441" s="71"/>
      <c r="EU1441" s="71"/>
      <c r="EV1441" s="71"/>
      <c r="EW1441" s="71"/>
      <c r="EX1441" s="71"/>
      <c r="EY1441" s="71"/>
      <c r="EZ1441" s="71"/>
      <c r="FA1441" s="71"/>
      <c r="FB1441" s="71"/>
      <c r="FC1441" s="71"/>
      <c r="FD1441" s="71"/>
      <c r="FE1441" s="71"/>
      <c r="FF1441" s="71"/>
      <c r="FG1441" s="71"/>
      <c r="FH1441" s="71"/>
      <c r="FI1441" s="71"/>
      <c r="FJ1441" s="71"/>
      <c r="FK1441" s="71"/>
      <c r="FL1441" s="71"/>
    </row>
    <row r="1442" spans="10:168" x14ac:dyDescent="0.2">
      <c r="J1442" s="71"/>
      <c r="K1442" s="71"/>
      <c r="L1442" s="71"/>
      <c r="M1442" s="71"/>
      <c r="N1442" s="71"/>
      <c r="O1442" s="71"/>
      <c r="P1442" s="71"/>
      <c r="Q1442" s="71"/>
      <c r="R1442" s="71"/>
      <c r="S1442" s="71"/>
      <c r="T1442" s="71"/>
      <c r="U1442" s="71"/>
      <c r="V1442" s="71"/>
      <c r="W1442" s="71"/>
      <c r="X1442" s="71"/>
      <c r="Y1442" s="71"/>
      <c r="Z1442" s="71"/>
      <c r="AA1442" s="71"/>
      <c r="AB1442" s="71"/>
      <c r="AC1442" s="71"/>
      <c r="AD1442" s="71"/>
      <c r="AE1442" s="71"/>
      <c r="AF1442" s="98"/>
      <c r="AG1442" s="71"/>
      <c r="AH1442" s="71"/>
      <c r="AI1442" s="71"/>
      <c r="AJ1442" s="71"/>
      <c r="AK1442" s="71"/>
      <c r="AL1442" s="98"/>
      <c r="AM1442" s="71"/>
      <c r="AN1442" s="71"/>
      <c r="AO1442" s="71"/>
      <c r="AP1442" s="71"/>
      <c r="AQ1442" s="71"/>
      <c r="AR1442" s="71"/>
      <c r="AS1442" s="71"/>
      <c r="AT1442" s="71"/>
      <c r="AU1442" s="71"/>
      <c r="AV1442" s="71"/>
      <c r="AW1442" s="71"/>
      <c r="AX1442" s="71"/>
      <c r="AY1442" s="71"/>
      <c r="AZ1442" s="71"/>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1"/>
      <c r="DH1442" s="71"/>
      <c r="DI1442" s="71"/>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1"/>
      <c r="EI1442" s="71"/>
      <c r="EJ1442" s="71"/>
      <c r="EK1442" s="71"/>
      <c r="EL1442" s="71"/>
      <c r="EM1442" s="71"/>
      <c r="EN1442" s="71"/>
      <c r="EO1442" s="71"/>
      <c r="EP1442" s="71"/>
      <c r="EQ1442" s="71"/>
      <c r="ER1442" s="71"/>
      <c r="ES1442" s="71"/>
      <c r="ET1442" s="71"/>
      <c r="EU1442" s="71"/>
      <c r="EV1442" s="71"/>
      <c r="EW1442" s="71"/>
      <c r="EX1442" s="71"/>
      <c r="EY1442" s="71"/>
      <c r="EZ1442" s="71"/>
      <c r="FA1442" s="71"/>
      <c r="FB1442" s="71"/>
      <c r="FC1442" s="71"/>
      <c r="FD1442" s="71"/>
      <c r="FE1442" s="71"/>
      <c r="FF1442" s="71"/>
      <c r="FG1442" s="71"/>
      <c r="FH1442" s="71"/>
      <c r="FI1442" s="71"/>
      <c r="FJ1442" s="71"/>
      <c r="FK1442" s="71"/>
      <c r="FL1442" s="71"/>
    </row>
    <row r="1443" spans="10:168" x14ac:dyDescent="0.2">
      <c r="J1443" s="71"/>
      <c r="K1443" s="71"/>
      <c r="L1443" s="71"/>
      <c r="M1443" s="71"/>
      <c r="N1443" s="71"/>
      <c r="O1443" s="71"/>
      <c r="P1443" s="71"/>
      <c r="Q1443" s="71"/>
      <c r="R1443" s="71"/>
      <c r="S1443" s="71"/>
      <c r="T1443" s="71"/>
      <c r="U1443" s="71"/>
      <c r="V1443" s="71"/>
      <c r="W1443" s="71"/>
      <c r="X1443" s="71"/>
      <c r="Y1443" s="71"/>
      <c r="Z1443" s="71"/>
      <c r="AA1443" s="71"/>
      <c r="AB1443" s="71"/>
      <c r="AC1443" s="71"/>
      <c r="AD1443" s="71"/>
      <c r="AE1443" s="71"/>
      <c r="AF1443" s="98"/>
      <c r="AG1443" s="71"/>
      <c r="AH1443" s="71"/>
      <c r="AI1443" s="71"/>
      <c r="AJ1443" s="71"/>
      <c r="AK1443" s="71"/>
      <c r="AL1443" s="98"/>
      <c r="AM1443" s="71"/>
      <c r="AN1443" s="71"/>
      <c r="AO1443" s="71"/>
      <c r="AP1443" s="71"/>
      <c r="AQ1443" s="71"/>
      <c r="AR1443" s="71"/>
      <c r="AS1443" s="71"/>
      <c r="AT1443" s="71"/>
      <c r="AU1443" s="71"/>
      <c r="AV1443" s="71"/>
      <c r="AW1443" s="71"/>
      <c r="AX1443" s="71"/>
      <c r="AY1443" s="71"/>
      <c r="AZ1443" s="71"/>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1"/>
      <c r="DH1443" s="71"/>
      <c r="DI1443" s="71"/>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1"/>
      <c r="EI1443" s="71"/>
      <c r="EJ1443" s="71"/>
      <c r="EK1443" s="71"/>
      <c r="EL1443" s="71"/>
      <c r="EM1443" s="71"/>
      <c r="EN1443" s="71"/>
      <c r="EO1443" s="71"/>
      <c r="EP1443" s="71"/>
      <c r="EQ1443" s="71"/>
      <c r="ER1443" s="71"/>
      <c r="ES1443" s="71"/>
      <c r="ET1443" s="71"/>
      <c r="EU1443" s="71"/>
      <c r="EV1443" s="71"/>
      <c r="EW1443" s="71"/>
      <c r="EX1443" s="71"/>
      <c r="EY1443" s="71"/>
      <c r="EZ1443" s="71"/>
      <c r="FA1443" s="71"/>
      <c r="FB1443" s="71"/>
      <c r="FC1443" s="71"/>
      <c r="FD1443" s="71"/>
      <c r="FE1443" s="71"/>
      <c r="FF1443" s="71"/>
      <c r="FG1443" s="71"/>
      <c r="FH1443" s="71"/>
      <c r="FI1443" s="71"/>
      <c r="FJ1443" s="71"/>
      <c r="FK1443" s="71"/>
      <c r="FL1443" s="71"/>
    </row>
    <row r="1444" spans="10:168" x14ac:dyDescent="0.2">
      <c r="J1444" s="71"/>
      <c r="K1444" s="71"/>
      <c r="L1444" s="71"/>
      <c r="M1444" s="71"/>
      <c r="N1444" s="71"/>
      <c r="O1444" s="71"/>
      <c r="P1444" s="71"/>
      <c r="Q1444" s="71"/>
      <c r="R1444" s="71"/>
      <c r="S1444" s="71"/>
      <c r="T1444" s="71"/>
      <c r="U1444" s="71"/>
      <c r="V1444" s="71"/>
      <c r="W1444" s="71"/>
      <c r="X1444" s="71"/>
      <c r="Y1444" s="71"/>
      <c r="Z1444" s="71"/>
      <c r="AA1444" s="71"/>
      <c r="AB1444" s="71"/>
      <c r="AC1444" s="71"/>
      <c r="AD1444" s="71"/>
      <c r="AE1444" s="71"/>
      <c r="AF1444" s="98"/>
      <c r="AG1444" s="71"/>
      <c r="AH1444" s="71"/>
      <c r="AI1444" s="71"/>
      <c r="AJ1444" s="71"/>
      <c r="AK1444" s="71"/>
      <c r="AL1444" s="98"/>
      <c r="AM1444" s="71"/>
      <c r="AN1444" s="71"/>
      <c r="AO1444" s="71"/>
      <c r="AP1444" s="71"/>
      <c r="AQ1444" s="71"/>
      <c r="AR1444" s="71"/>
      <c r="AS1444" s="71"/>
      <c r="AT1444" s="71"/>
      <c r="AU1444" s="71"/>
      <c r="AV1444" s="71"/>
      <c r="AW1444" s="71"/>
      <c r="AX1444" s="71"/>
      <c r="AY1444" s="71"/>
      <c r="AZ1444" s="71"/>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1"/>
      <c r="DH1444" s="71"/>
      <c r="DI1444" s="71"/>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1"/>
      <c r="EI1444" s="71"/>
      <c r="EJ1444" s="71"/>
      <c r="EK1444" s="71"/>
      <c r="EL1444" s="71"/>
      <c r="EM1444" s="71"/>
      <c r="EN1444" s="71"/>
      <c r="EO1444" s="71"/>
      <c r="EP1444" s="71"/>
      <c r="EQ1444" s="71"/>
      <c r="ER1444" s="71"/>
      <c r="ES1444" s="71"/>
      <c r="ET1444" s="71"/>
      <c r="EU1444" s="71"/>
      <c r="EV1444" s="71"/>
      <c r="EW1444" s="71"/>
      <c r="EX1444" s="71"/>
      <c r="EY1444" s="71"/>
      <c r="EZ1444" s="71"/>
      <c r="FA1444" s="71"/>
      <c r="FB1444" s="71"/>
      <c r="FC1444" s="71"/>
      <c r="FD1444" s="71"/>
      <c r="FE1444" s="71"/>
      <c r="FF1444" s="71"/>
      <c r="FG1444" s="71"/>
      <c r="FH1444" s="71"/>
      <c r="FI1444" s="71"/>
      <c r="FJ1444" s="71"/>
      <c r="FK1444" s="71"/>
      <c r="FL1444" s="71"/>
    </row>
    <row r="1445" spans="10:168" x14ac:dyDescent="0.2">
      <c r="J1445" s="71"/>
      <c r="K1445" s="71"/>
      <c r="L1445" s="71"/>
      <c r="M1445" s="71"/>
      <c r="N1445" s="71"/>
      <c r="O1445" s="71"/>
      <c r="P1445" s="71"/>
      <c r="Q1445" s="71"/>
      <c r="R1445" s="71"/>
      <c r="S1445" s="71"/>
      <c r="T1445" s="71"/>
      <c r="U1445" s="71"/>
      <c r="V1445" s="71"/>
      <c r="W1445" s="71"/>
      <c r="X1445" s="71"/>
      <c r="Y1445" s="71"/>
      <c r="Z1445" s="71"/>
      <c r="AA1445" s="71"/>
      <c r="AB1445" s="71"/>
      <c r="AC1445" s="71"/>
      <c r="AD1445" s="71"/>
      <c r="AE1445" s="71"/>
      <c r="AF1445" s="98"/>
      <c r="AG1445" s="71"/>
      <c r="AH1445" s="71"/>
      <c r="AI1445" s="71"/>
      <c r="AJ1445" s="71"/>
      <c r="AK1445" s="71"/>
      <c r="AL1445" s="98"/>
      <c r="AM1445" s="71"/>
      <c r="AN1445" s="71"/>
      <c r="AO1445" s="71"/>
      <c r="AP1445" s="71"/>
      <c r="AQ1445" s="71"/>
      <c r="AR1445" s="71"/>
      <c r="AS1445" s="71"/>
      <c r="AT1445" s="71"/>
      <c r="AU1445" s="71"/>
      <c r="AV1445" s="71"/>
      <c r="AW1445" s="71"/>
      <c r="AX1445" s="71"/>
      <c r="AY1445" s="71"/>
      <c r="AZ1445" s="71"/>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1"/>
      <c r="DH1445" s="71"/>
      <c r="DI1445" s="71"/>
      <c r="DJ1445" s="71"/>
      <c r="DK1445" s="71"/>
      <c r="DL1445" s="71"/>
      <c r="DM1445" s="71"/>
      <c r="DN1445" s="71"/>
      <c r="DO1445" s="71"/>
      <c r="DP1445" s="71"/>
      <c r="DQ1445" s="71"/>
      <c r="DR1445" s="71"/>
      <c r="DS1445" s="71"/>
      <c r="DT1445" s="71"/>
      <c r="DU1445" s="71"/>
      <c r="DV1445" s="71"/>
      <c r="DW1445" s="71"/>
      <c r="DX1445" s="71"/>
      <c r="DY1445" s="71"/>
      <c r="DZ1445" s="71"/>
      <c r="EA1445" s="71"/>
      <c r="EB1445" s="71"/>
      <c r="EC1445" s="71"/>
      <c r="ED1445" s="71"/>
      <c r="EE1445" s="71"/>
      <c r="EF1445" s="71"/>
      <c r="EG1445" s="71"/>
      <c r="EH1445" s="71"/>
      <c r="EI1445" s="71"/>
      <c r="EJ1445" s="71"/>
      <c r="EK1445" s="71"/>
      <c r="EL1445" s="71"/>
      <c r="EM1445" s="71"/>
      <c r="EN1445" s="71"/>
      <c r="EO1445" s="71"/>
      <c r="EP1445" s="71"/>
      <c r="EQ1445" s="71"/>
      <c r="ER1445" s="71"/>
      <c r="ES1445" s="71"/>
      <c r="ET1445" s="71"/>
      <c r="EU1445" s="71"/>
      <c r="EV1445" s="71"/>
      <c r="EW1445" s="71"/>
      <c r="EX1445" s="71"/>
      <c r="EY1445" s="71"/>
      <c r="EZ1445" s="71"/>
      <c r="FA1445" s="71"/>
      <c r="FB1445" s="71"/>
      <c r="FC1445" s="71"/>
      <c r="FD1445" s="71"/>
      <c r="FE1445" s="71"/>
      <c r="FF1445" s="71"/>
      <c r="FG1445" s="71"/>
      <c r="FH1445" s="71"/>
      <c r="FI1445" s="71"/>
      <c r="FJ1445" s="71"/>
      <c r="FK1445" s="71"/>
      <c r="FL1445" s="71"/>
    </row>
    <row r="1446" spans="10:168" x14ac:dyDescent="0.2">
      <c r="J1446" s="71"/>
      <c r="K1446" s="71"/>
      <c r="L1446" s="71"/>
      <c r="M1446" s="71"/>
      <c r="N1446" s="71"/>
      <c r="O1446" s="71"/>
      <c r="P1446" s="71"/>
      <c r="Q1446" s="71"/>
      <c r="R1446" s="71"/>
      <c r="S1446" s="71"/>
      <c r="T1446" s="71"/>
      <c r="U1446" s="71"/>
      <c r="V1446" s="71"/>
      <c r="W1446" s="71"/>
      <c r="X1446" s="71"/>
      <c r="Y1446" s="71"/>
      <c r="Z1446" s="71"/>
      <c r="AA1446" s="71"/>
      <c r="AB1446" s="71"/>
      <c r="AC1446" s="71"/>
      <c r="AD1446" s="71"/>
      <c r="AE1446" s="71"/>
      <c r="AF1446" s="98"/>
      <c r="AG1446" s="71"/>
      <c r="AH1446" s="71"/>
      <c r="AI1446" s="71"/>
      <c r="AJ1446" s="71"/>
      <c r="AK1446" s="71"/>
      <c r="AL1446" s="98"/>
      <c r="AM1446" s="71"/>
      <c r="AN1446" s="71"/>
      <c r="AO1446" s="71"/>
      <c r="AP1446" s="71"/>
      <c r="AQ1446" s="71"/>
      <c r="AR1446" s="71"/>
      <c r="AS1446" s="71"/>
      <c r="AT1446" s="71"/>
      <c r="AU1446" s="71"/>
      <c r="AV1446" s="71"/>
      <c r="AW1446" s="71"/>
      <c r="AX1446" s="71"/>
      <c r="AY1446" s="71"/>
      <c r="AZ1446" s="71"/>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1"/>
      <c r="DH1446" s="71"/>
      <c r="DI1446" s="71"/>
      <c r="DJ1446" s="71"/>
      <c r="DK1446" s="71"/>
      <c r="DL1446" s="71"/>
      <c r="DM1446" s="71"/>
      <c r="DN1446" s="71"/>
      <c r="DO1446" s="71"/>
      <c r="DP1446" s="71"/>
      <c r="DQ1446" s="71"/>
      <c r="DR1446" s="71"/>
      <c r="DS1446" s="71"/>
      <c r="DT1446" s="71"/>
      <c r="DU1446" s="71"/>
      <c r="DV1446" s="71"/>
      <c r="DW1446" s="71"/>
      <c r="DX1446" s="71"/>
      <c r="DY1446" s="71"/>
      <c r="DZ1446" s="71"/>
      <c r="EA1446" s="71"/>
      <c r="EB1446" s="71"/>
      <c r="EC1446" s="71"/>
      <c r="ED1446" s="71"/>
      <c r="EE1446" s="71"/>
      <c r="EF1446" s="71"/>
      <c r="EG1446" s="71"/>
      <c r="EH1446" s="71"/>
      <c r="EI1446" s="71"/>
      <c r="EJ1446" s="71"/>
      <c r="EK1446" s="71"/>
      <c r="EL1446" s="71"/>
      <c r="EM1446" s="71"/>
      <c r="EN1446" s="71"/>
      <c r="EO1446" s="71"/>
      <c r="EP1446" s="71"/>
      <c r="EQ1446" s="71"/>
      <c r="ER1446" s="71"/>
      <c r="ES1446" s="71"/>
      <c r="ET1446" s="71"/>
      <c r="EU1446" s="71"/>
      <c r="EV1446" s="71"/>
      <c r="EW1446" s="71"/>
      <c r="EX1446" s="71"/>
      <c r="EY1446" s="71"/>
      <c r="EZ1446" s="71"/>
      <c r="FA1446" s="71"/>
      <c r="FB1446" s="71"/>
      <c r="FC1446" s="71"/>
      <c r="FD1446" s="71"/>
      <c r="FE1446" s="71"/>
      <c r="FF1446" s="71"/>
      <c r="FG1446" s="71"/>
      <c r="FH1446" s="71"/>
      <c r="FI1446" s="71"/>
      <c r="FJ1446" s="71"/>
      <c r="FK1446" s="71"/>
      <c r="FL1446" s="71"/>
    </row>
    <row r="1447" spans="10:168" x14ac:dyDescent="0.2">
      <c r="J1447" s="71"/>
      <c r="K1447" s="71"/>
      <c r="L1447" s="71"/>
      <c r="M1447" s="71"/>
      <c r="N1447" s="71"/>
      <c r="O1447" s="71"/>
      <c r="P1447" s="71"/>
      <c r="Q1447" s="71"/>
      <c r="R1447" s="71"/>
      <c r="S1447" s="71"/>
      <c r="T1447" s="71"/>
      <c r="U1447" s="71"/>
      <c r="V1447" s="71"/>
      <c r="W1447" s="71"/>
      <c r="X1447" s="71"/>
      <c r="Y1447" s="71"/>
      <c r="Z1447" s="71"/>
      <c r="AA1447" s="71"/>
      <c r="AB1447" s="71"/>
      <c r="AC1447" s="71"/>
      <c r="AD1447" s="71"/>
      <c r="AE1447" s="71"/>
      <c r="AF1447" s="98"/>
      <c r="AG1447" s="71"/>
      <c r="AH1447" s="71"/>
      <c r="AI1447" s="71"/>
      <c r="AJ1447" s="71"/>
      <c r="AK1447" s="71"/>
      <c r="AL1447" s="98"/>
      <c r="AM1447" s="71"/>
      <c r="AN1447" s="71"/>
      <c r="AO1447" s="71"/>
      <c r="AP1447" s="71"/>
      <c r="AQ1447" s="71"/>
      <c r="AR1447" s="71"/>
      <c r="AS1447" s="71"/>
      <c r="AT1447" s="71"/>
      <c r="AU1447" s="71"/>
      <c r="AV1447" s="71"/>
      <c r="AW1447" s="71"/>
      <c r="AX1447" s="71"/>
      <c r="AY1447" s="71"/>
      <c r="AZ1447" s="71"/>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1"/>
      <c r="DH1447" s="71"/>
      <c r="DI1447" s="71"/>
      <c r="DJ1447" s="71"/>
      <c r="DK1447" s="71"/>
      <c r="DL1447" s="71"/>
      <c r="DM1447" s="71"/>
      <c r="DN1447" s="71"/>
      <c r="DO1447" s="71"/>
      <c r="DP1447" s="71"/>
      <c r="DQ1447" s="71"/>
      <c r="DR1447" s="71"/>
      <c r="DS1447" s="71"/>
      <c r="DT1447" s="71"/>
      <c r="DU1447" s="71"/>
      <c r="DV1447" s="71"/>
      <c r="DW1447" s="71"/>
      <c r="DX1447" s="71"/>
      <c r="DY1447" s="71"/>
      <c r="DZ1447" s="71"/>
      <c r="EA1447" s="71"/>
      <c r="EB1447" s="71"/>
      <c r="EC1447" s="71"/>
      <c r="ED1447" s="71"/>
      <c r="EE1447" s="71"/>
      <c r="EF1447" s="71"/>
      <c r="EG1447" s="71"/>
      <c r="EH1447" s="71"/>
      <c r="EI1447" s="71"/>
      <c r="EJ1447" s="71"/>
      <c r="EK1447" s="71"/>
      <c r="EL1447" s="71"/>
      <c r="EM1447" s="71"/>
      <c r="EN1447" s="71"/>
      <c r="EO1447" s="71"/>
      <c r="EP1447" s="71"/>
      <c r="EQ1447" s="71"/>
      <c r="ER1447" s="71"/>
      <c r="ES1447" s="71"/>
      <c r="ET1447" s="71"/>
      <c r="EU1447" s="71"/>
      <c r="EV1447" s="71"/>
      <c r="EW1447" s="71"/>
      <c r="EX1447" s="71"/>
      <c r="EY1447" s="71"/>
      <c r="EZ1447" s="71"/>
      <c r="FA1447" s="71"/>
      <c r="FB1447" s="71"/>
      <c r="FC1447" s="71"/>
      <c r="FD1447" s="71"/>
      <c r="FE1447" s="71"/>
      <c r="FF1447" s="71"/>
      <c r="FG1447" s="71"/>
      <c r="FH1447" s="71"/>
      <c r="FI1447" s="71"/>
      <c r="FJ1447" s="71"/>
      <c r="FK1447" s="71"/>
      <c r="FL1447" s="71"/>
    </row>
    <row r="1448" spans="10:168" x14ac:dyDescent="0.2">
      <c r="J1448" s="71"/>
      <c r="K1448" s="71"/>
      <c r="L1448" s="71"/>
      <c r="M1448" s="71"/>
      <c r="N1448" s="71"/>
      <c r="O1448" s="71"/>
      <c r="P1448" s="71"/>
      <c r="Q1448" s="71"/>
      <c r="R1448" s="71"/>
      <c r="S1448" s="71"/>
      <c r="T1448" s="71"/>
      <c r="U1448" s="71"/>
      <c r="V1448" s="71"/>
      <c r="W1448" s="71"/>
      <c r="X1448" s="71"/>
      <c r="Y1448" s="71"/>
      <c r="Z1448" s="71"/>
      <c r="AA1448" s="71"/>
      <c r="AB1448" s="71"/>
      <c r="AC1448" s="71"/>
      <c r="AD1448" s="71"/>
      <c r="AE1448" s="71"/>
      <c r="AF1448" s="98"/>
      <c r="AG1448" s="71"/>
      <c r="AH1448" s="71"/>
      <c r="AI1448" s="71"/>
      <c r="AJ1448" s="71"/>
      <c r="AK1448" s="71"/>
      <c r="AL1448" s="98"/>
      <c r="AM1448" s="71"/>
      <c r="AN1448" s="71"/>
      <c r="AO1448" s="71"/>
      <c r="AP1448" s="71"/>
      <c r="AQ1448" s="71"/>
      <c r="AR1448" s="71"/>
      <c r="AS1448" s="71"/>
      <c r="AT1448" s="71"/>
      <c r="AU1448" s="71"/>
      <c r="AV1448" s="71"/>
      <c r="AW1448" s="71"/>
      <c r="AX1448" s="71"/>
      <c r="AY1448" s="71"/>
      <c r="AZ1448" s="71"/>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1"/>
      <c r="DH1448" s="71"/>
      <c r="DI1448" s="71"/>
      <c r="DJ1448" s="71"/>
      <c r="DK1448" s="71"/>
      <c r="DL1448" s="71"/>
      <c r="DM1448" s="71"/>
      <c r="DN1448" s="71"/>
      <c r="DO1448" s="71"/>
      <c r="DP1448" s="71"/>
      <c r="DQ1448" s="71"/>
      <c r="DR1448" s="71"/>
      <c r="DS1448" s="71"/>
      <c r="DT1448" s="71"/>
      <c r="DU1448" s="71"/>
      <c r="DV1448" s="71"/>
      <c r="DW1448" s="71"/>
      <c r="DX1448" s="71"/>
      <c r="DY1448" s="71"/>
      <c r="DZ1448" s="71"/>
      <c r="EA1448" s="71"/>
      <c r="EB1448" s="71"/>
      <c r="EC1448" s="71"/>
      <c r="ED1448" s="71"/>
      <c r="EE1448" s="71"/>
      <c r="EF1448" s="71"/>
      <c r="EG1448" s="71"/>
      <c r="EH1448" s="71"/>
      <c r="EI1448" s="71"/>
      <c r="EJ1448" s="71"/>
      <c r="EK1448" s="71"/>
      <c r="EL1448" s="71"/>
      <c r="EM1448" s="71"/>
      <c r="EN1448" s="71"/>
      <c r="EO1448" s="71"/>
      <c r="EP1448" s="71"/>
      <c r="EQ1448" s="71"/>
      <c r="ER1448" s="71"/>
      <c r="ES1448" s="71"/>
      <c r="ET1448" s="71"/>
      <c r="EU1448" s="71"/>
      <c r="EV1448" s="71"/>
      <c r="EW1448" s="71"/>
      <c r="EX1448" s="71"/>
      <c r="EY1448" s="71"/>
      <c r="EZ1448" s="71"/>
      <c r="FA1448" s="71"/>
      <c r="FB1448" s="71"/>
      <c r="FC1448" s="71"/>
      <c r="FD1448" s="71"/>
      <c r="FE1448" s="71"/>
      <c r="FF1448" s="71"/>
      <c r="FG1448" s="71"/>
      <c r="FH1448" s="71"/>
      <c r="FI1448" s="71"/>
      <c r="FJ1448" s="71"/>
      <c r="FK1448" s="71"/>
      <c r="FL1448" s="71"/>
    </row>
    <row r="1449" spans="10:168" x14ac:dyDescent="0.2">
      <c r="J1449" s="71"/>
      <c r="K1449" s="71"/>
      <c r="L1449" s="71"/>
      <c r="M1449" s="71"/>
      <c r="N1449" s="71"/>
      <c r="O1449" s="71"/>
      <c r="P1449" s="71"/>
      <c r="Q1449" s="71"/>
      <c r="R1449" s="71"/>
      <c r="S1449" s="71"/>
      <c r="T1449" s="71"/>
      <c r="U1449" s="71"/>
      <c r="V1449" s="71"/>
      <c r="W1449" s="71"/>
      <c r="X1449" s="71"/>
      <c r="Y1449" s="71"/>
      <c r="Z1449" s="71"/>
      <c r="AA1449" s="71"/>
      <c r="AB1449" s="71"/>
      <c r="AC1449" s="71"/>
      <c r="AD1449" s="71"/>
      <c r="AE1449" s="71"/>
      <c r="AF1449" s="98"/>
      <c r="AG1449" s="71"/>
      <c r="AH1449" s="71"/>
      <c r="AI1449" s="71"/>
      <c r="AJ1449" s="71"/>
      <c r="AK1449" s="71"/>
      <c r="AL1449" s="98"/>
      <c r="AM1449" s="71"/>
      <c r="AN1449" s="71"/>
      <c r="AO1449" s="71"/>
      <c r="AP1449" s="71"/>
      <c r="AQ1449" s="71"/>
      <c r="AR1449" s="71"/>
      <c r="AS1449" s="71"/>
      <c r="AT1449" s="71"/>
      <c r="AU1449" s="71"/>
      <c r="AV1449" s="71"/>
      <c r="AW1449" s="71"/>
      <c r="AX1449" s="71"/>
      <c r="AY1449" s="71"/>
      <c r="AZ1449" s="71"/>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1"/>
      <c r="DH1449" s="71"/>
      <c r="DI1449" s="71"/>
      <c r="DJ1449" s="71"/>
      <c r="DK1449" s="71"/>
      <c r="DL1449" s="71"/>
      <c r="DM1449" s="71"/>
      <c r="DN1449" s="71"/>
      <c r="DO1449" s="71"/>
      <c r="DP1449" s="71"/>
      <c r="DQ1449" s="71"/>
      <c r="DR1449" s="71"/>
      <c r="DS1449" s="71"/>
      <c r="DT1449" s="71"/>
      <c r="DU1449" s="71"/>
      <c r="DV1449" s="71"/>
      <c r="DW1449" s="71"/>
      <c r="DX1449" s="71"/>
      <c r="DY1449" s="71"/>
      <c r="DZ1449" s="71"/>
      <c r="EA1449" s="71"/>
      <c r="EB1449" s="71"/>
      <c r="EC1449" s="71"/>
      <c r="ED1449" s="71"/>
      <c r="EE1449" s="71"/>
      <c r="EF1449" s="71"/>
      <c r="EG1449" s="71"/>
      <c r="EH1449" s="71"/>
      <c r="EI1449" s="71"/>
      <c r="EJ1449" s="71"/>
      <c r="EK1449" s="71"/>
      <c r="EL1449" s="71"/>
      <c r="EM1449" s="71"/>
      <c r="EN1449" s="71"/>
      <c r="EO1449" s="71"/>
      <c r="EP1449" s="71"/>
      <c r="EQ1449" s="71"/>
      <c r="ER1449" s="71"/>
      <c r="ES1449" s="71"/>
      <c r="ET1449" s="71"/>
      <c r="EU1449" s="71"/>
      <c r="EV1449" s="71"/>
      <c r="EW1449" s="71"/>
      <c r="EX1449" s="71"/>
      <c r="EY1449" s="71"/>
      <c r="EZ1449" s="71"/>
      <c r="FA1449" s="71"/>
      <c r="FB1449" s="71"/>
      <c r="FC1449" s="71"/>
      <c r="FD1449" s="71"/>
      <c r="FE1449" s="71"/>
      <c r="FF1449" s="71"/>
      <c r="FG1449" s="71"/>
      <c r="FH1449" s="71"/>
      <c r="FI1449" s="71"/>
      <c r="FJ1449" s="71"/>
      <c r="FK1449" s="71"/>
      <c r="FL1449" s="71"/>
    </row>
    <row r="1450" spans="10:168" x14ac:dyDescent="0.2">
      <c r="J1450" s="71"/>
      <c r="K1450" s="71"/>
      <c r="L1450" s="71"/>
      <c r="M1450" s="71"/>
      <c r="N1450" s="71"/>
      <c r="O1450" s="71"/>
      <c r="P1450" s="71"/>
      <c r="Q1450" s="71"/>
      <c r="R1450" s="71"/>
      <c r="S1450" s="71"/>
      <c r="T1450" s="71"/>
      <c r="U1450" s="71"/>
      <c r="V1450" s="71"/>
      <c r="W1450" s="71"/>
      <c r="X1450" s="71"/>
      <c r="Y1450" s="71"/>
      <c r="Z1450" s="71"/>
      <c r="AA1450" s="71"/>
      <c r="AB1450" s="71"/>
      <c r="AC1450" s="71"/>
      <c r="AD1450" s="71"/>
      <c r="AE1450" s="71"/>
      <c r="AF1450" s="98"/>
      <c r="AG1450" s="71"/>
      <c r="AH1450" s="71"/>
      <c r="AI1450" s="71"/>
      <c r="AJ1450" s="71"/>
      <c r="AK1450" s="71"/>
      <c r="AL1450" s="98"/>
      <c r="AM1450" s="71"/>
      <c r="AN1450" s="71"/>
      <c r="AO1450" s="71"/>
      <c r="AP1450" s="71"/>
      <c r="AQ1450" s="71"/>
      <c r="AR1450" s="71"/>
      <c r="AS1450" s="71"/>
      <c r="AT1450" s="71"/>
      <c r="AU1450" s="71"/>
      <c r="AV1450" s="71"/>
      <c r="AW1450" s="71"/>
      <c r="AX1450" s="71"/>
      <c r="AY1450" s="71"/>
      <c r="AZ1450" s="71"/>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1"/>
      <c r="DH1450" s="71"/>
      <c r="DI1450" s="71"/>
      <c r="DJ1450" s="71"/>
      <c r="DK1450" s="71"/>
      <c r="DL1450" s="71"/>
      <c r="DM1450" s="71"/>
      <c r="DN1450" s="71"/>
      <c r="DO1450" s="71"/>
      <c r="DP1450" s="71"/>
      <c r="DQ1450" s="71"/>
      <c r="DR1450" s="71"/>
      <c r="DS1450" s="71"/>
      <c r="DT1450" s="71"/>
      <c r="DU1450" s="71"/>
      <c r="DV1450" s="71"/>
      <c r="DW1450" s="71"/>
      <c r="DX1450" s="71"/>
      <c r="DY1450" s="71"/>
      <c r="DZ1450" s="71"/>
      <c r="EA1450" s="71"/>
      <c r="EB1450" s="71"/>
      <c r="EC1450" s="71"/>
      <c r="ED1450" s="71"/>
      <c r="EE1450" s="71"/>
      <c r="EF1450" s="71"/>
      <c r="EG1450" s="71"/>
      <c r="EH1450" s="71"/>
      <c r="EI1450" s="71"/>
      <c r="EJ1450" s="71"/>
      <c r="EK1450" s="71"/>
      <c r="EL1450" s="71"/>
      <c r="EM1450" s="71"/>
      <c r="EN1450" s="71"/>
      <c r="EO1450" s="71"/>
      <c r="EP1450" s="71"/>
      <c r="EQ1450" s="71"/>
      <c r="ER1450" s="71"/>
      <c r="ES1450" s="71"/>
      <c r="ET1450" s="71"/>
      <c r="EU1450" s="71"/>
      <c r="EV1450" s="71"/>
      <c r="EW1450" s="71"/>
      <c r="EX1450" s="71"/>
      <c r="EY1450" s="71"/>
      <c r="EZ1450" s="71"/>
      <c r="FA1450" s="71"/>
      <c r="FB1450" s="71"/>
      <c r="FC1450" s="71"/>
      <c r="FD1450" s="71"/>
      <c r="FE1450" s="71"/>
      <c r="FF1450" s="71"/>
      <c r="FG1450" s="71"/>
      <c r="FH1450" s="71"/>
      <c r="FI1450" s="71"/>
      <c r="FJ1450" s="71"/>
      <c r="FK1450" s="71"/>
      <c r="FL1450" s="71"/>
    </row>
    <row r="1451" spans="10:168" x14ac:dyDescent="0.2">
      <c r="J1451" s="71"/>
      <c r="K1451" s="71"/>
      <c r="L1451" s="71"/>
      <c r="M1451" s="71"/>
      <c r="N1451" s="71"/>
      <c r="O1451" s="71"/>
      <c r="P1451" s="71"/>
      <c r="Q1451" s="71"/>
      <c r="R1451" s="71"/>
      <c r="S1451" s="71"/>
      <c r="T1451" s="71"/>
      <c r="U1451" s="71"/>
      <c r="V1451" s="71"/>
      <c r="W1451" s="71"/>
      <c r="X1451" s="71"/>
      <c r="Y1451" s="71"/>
      <c r="Z1451" s="71"/>
      <c r="AA1451" s="71"/>
      <c r="AB1451" s="71"/>
      <c r="AC1451" s="71"/>
      <c r="AD1451" s="71"/>
      <c r="AE1451" s="71"/>
      <c r="AF1451" s="98"/>
      <c r="AG1451" s="71"/>
      <c r="AH1451" s="71"/>
      <c r="AI1451" s="71"/>
      <c r="AJ1451" s="71"/>
      <c r="AK1451" s="71"/>
      <c r="AL1451" s="98"/>
      <c r="AM1451" s="71"/>
      <c r="AN1451" s="71"/>
      <c r="AO1451" s="71"/>
      <c r="AP1451" s="71"/>
      <c r="AQ1451" s="71"/>
      <c r="AR1451" s="71"/>
      <c r="AS1451" s="71"/>
      <c r="AT1451" s="71"/>
      <c r="AU1451" s="71"/>
      <c r="AV1451" s="71"/>
      <c r="AW1451" s="71"/>
      <c r="AX1451" s="71"/>
      <c r="AY1451" s="71"/>
      <c r="AZ1451" s="71"/>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1"/>
      <c r="DH1451" s="71"/>
      <c r="DI1451" s="71"/>
      <c r="DJ1451" s="71"/>
      <c r="DK1451" s="71"/>
      <c r="DL1451" s="71"/>
      <c r="DM1451" s="71"/>
      <c r="DN1451" s="71"/>
      <c r="DO1451" s="71"/>
      <c r="DP1451" s="71"/>
      <c r="DQ1451" s="71"/>
      <c r="DR1451" s="71"/>
      <c r="DS1451" s="71"/>
      <c r="DT1451" s="71"/>
      <c r="DU1451" s="71"/>
      <c r="DV1451" s="71"/>
      <c r="DW1451" s="71"/>
      <c r="DX1451" s="71"/>
      <c r="DY1451" s="71"/>
      <c r="DZ1451" s="71"/>
      <c r="EA1451" s="71"/>
      <c r="EB1451" s="71"/>
      <c r="EC1451" s="71"/>
      <c r="ED1451" s="71"/>
      <c r="EE1451" s="71"/>
      <c r="EF1451" s="71"/>
      <c r="EG1451" s="71"/>
      <c r="EH1451" s="71"/>
      <c r="EI1451" s="71"/>
      <c r="EJ1451" s="71"/>
      <c r="EK1451" s="71"/>
      <c r="EL1451" s="71"/>
      <c r="EM1451" s="71"/>
      <c r="EN1451" s="71"/>
      <c r="EO1451" s="71"/>
      <c r="EP1451" s="71"/>
      <c r="EQ1451" s="71"/>
      <c r="ER1451" s="71"/>
      <c r="ES1451" s="71"/>
      <c r="ET1451" s="71"/>
      <c r="EU1451" s="71"/>
      <c r="EV1451" s="71"/>
      <c r="EW1451" s="71"/>
      <c r="EX1451" s="71"/>
      <c r="EY1451" s="71"/>
      <c r="EZ1451" s="71"/>
      <c r="FA1451" s="71"/>
      <c r="FB1451" s="71"/>
      <c r="FC1451" s="71"/>
      <c r="FD1451" s="71"/>
      <c r="FE1451" s="71"/>
      <c r="FF1451" s="71"/>
      <c r="FG1451" s="71"/>
      <c r="FH1451" s="71"/>
      <c r="FI1451" s="71"/>
      <c r="FJ1451" s="71"/>
      <c r="FK1451" s="71"/>
      <c r="FL1451" s="71"/>
    </row>
    <row r="1452" spans="10:168" x14ac:dyDescent="0.2">
      <c r="J1452" s="71"/>
      <c r="K1452" s="71"/>
      <c r="L1452" s="71"/>
      <c r="M1452" s="71"/>
      <c r="N1452" s="71"/>
      <c r="O1452" s="71"/>
      <c r="P1452" s="71"/>
      <c r="Q1452" s="71"/>
      <c r="R1452" s="71"/>
      <c r="S1452" s="71"/>
      <c r="T1452" s="71"/>
      <c r="U1452" s="71"/>
      <c r="V1452" s="71"/>
      <c r="W1452" s="71"/>
      <c r="X1452" s="71"/>
      <c r="Y1452" s="71"/>
      <c r="Z1452" s="71"/>
      <c r="AA1452" s="71"/>
      <c r="AB1452" s="71"/>
      <c r="AC1452" s="71"/>
      <c r="AD1452" s="71"/>
      <c r="AE1452" s="71"/>
      <c r="AF1452" s="98"/>
      <c r="AG1452" s="71"/>
      <c r="AH1452" s="71"/>
      <c r="AI1452" s="71"/>
      <c r="AJ1452" s="71"/>
      <c r="AK1452" s="71"/>
      <c r="AL1452" s="98"/>
      <c r="AM1452" s="71"/>
      <c r="AN1452" s="71"/>
      <c r="AO1452" s="71"/>
      <c r="AP1452" s="71"/>
      <c r="AQ1452" s="71"/>
      <c r="AR1452" s="71"/>
      <c r="AS1452" s="71"/>
      <c r="AT1452" s="71"/>
      <c r="AU1452" s="71"/>
      <c r="AV1452" s="71"/>
      <c r="AW1452" s="71"/>
      <c r="AX1452" s="71"/>
      <c r="AY1452" s="71"/>
      <c r="AZ1452" s="71"/>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1"/>
      <c r="DH1452" s="71"/>
      <c r="DI1452" s="71"/>
      <c r="DJ1452" s="71"/>
      <c r="DK1452" s="71"/>
      <c r="DL1452" s="71"/>
      <c r="DM1452" s="71"/>
      <c r="DN1452" s="71"/>
      <c r="DO1452" s="71"/>
      <c r="DP1452" s="71"/>
      <c r="DQ1452" s="71"/>
      <c r="DR1452" s="71"/>
      <c r="DS1452" s="71"/>
      <c r="DT1452" s="71"/>
      <c r="DU1452" s="71"/>
      <c r="DV1452" s="71"/>
      <c r="DW1452" s="71"/>
      <c r="DX1452" s="71"/>
      <c r="DY1452" s="71"/>
      <c r="DZ1452" s="71"/>
      <c r="EA1452" s="71"/>
      <c r="EB1452" s="71"/>
      <c r="EC1452" s="71"/>
      <c r="ED1452" s="71"/>
      <c r="EE1452" s="71"/>
      <c r="EF1452" s="71"/>
      <c r="EG1452" s="71"/>
      <c r="EH1452" s="71"/>
      <c r="EI1452" s="71"/>
      <c r="EJ1452" s="71"/>
      <c r="EK1452" s="71"/>
      <c r="EL1452" s="71"/>
      <c r="EM1452" s="71"/>
      <c r="EN1452" s="71"/>
      <c r="EO1452" s="71"/>
      <c r="EP1452" s="71"/>
      <c r="EQ1452" s="71"/>
      <c r="ER1452" s="71"/>
      <c r="ES1452" s="71"/>
      <c r="ET1452" s="71"/>
      <c r="EU1452" s="71"/>
      <c r="EV1452" s="71"/>
      <c r="EW1452" s="71"/>
      <c r="EX1452" s="71"/>
      <c r="EY1452" s="71"/>
      <c r="EZ1452" s="71"/>
      <c r="FA1452" s="71"/>
      <c r="FB1452" s="71"/>
      <c r="FC1452" s="71"/>
      <c r="FD1452" s="71"/>
      <c r="FE1452" s="71"/>
      <c r="FF1452" s="71"/>
      <c r="FG1452" s="71"/>
      <c r="FH1452" s="71"/>
      <c r="FI1452" s="71"/>
      <c r="FJ1452" s="71"/>
      <c r="FK1452" s="71"/>
      <c r="FL1452" s="71"/>
    </row>
    <row r="1453" spans="10:168" x14ac:dyDescent="0.2">
      <c r="J1453" s="71"/>
      <c r="K1453" s="71"/>
      <c r="L1453" s="71"/>
      <c r="M1453" s="71"/>
      <c r="N1453" s="71"/>
      <c r="O1453" s="71"/>
      <c r="P1453" s="71"/>
      <c r="Q1453" s="71"/>
      <c r="R1453" s="71"/>
      <c r="S1453" s="71"/>
      <c r="T1453" s="71"/>
      <c r="U1453" s="71"/>
      <c r="V1453" s="71"/>
      <c r="W1453" s="71"/>
      <c r="X1453" s="71"/>
      <c r="Y1453" s="71"/>
      <c r="Z1453" s="71"/>
      <c r="AA1453" s="71"/>
      <c r="AB1453" s="71"/>
      <c r="AC1453" s="71"/>
      <c r="AD1453" s="71"/>
      <c r="AE1453" s="71"/>
      <c r="AF1453" s="98"/>
      <c r="AG1453" s="71"/>
      <c r="AH1453" s="71"/>
      <c r="AI1453" s="71"/>
      <c r="AJ1453" s="71"/>
      <c r="AK1453" s="71"/>
      <c r="AL1453" s="98"/>
      <c r="AM1453" s="71"/>
      <c r="AN1453" s="71"/>
      <c r="AO1453" s="71"/>
      <c r="AP1453" s="71"/>
      <c r="AQ1453" s="71"/>
      <c r="AR1453" s="71"/>
      <c r="AS1453" s="71"/>
      <c r="AT1453" s="71"/>
      <c r="AU1453" s="71"/>
      <c r="AV1453" s="71"/>
      <c r="AW1453" s="71"/>
      <c r="AX1453" s="71"/>
      <c r="AY1453" s="71"/>
      <c r="AZ1453" s="71"/>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1"/>
      <c r="DH1453" s="71"/>
      <c r="DI1453" s="71"/>
      <c r="DJ1453" s="71"/>
      <c r="DK1453" s="71"/>
      <c r="DL1453" s="71"/>
      <c r="DM1453" s="71"/>
      <c r="DN1453" s="71"/>
      <c r="DO1453" s="71"/>
      <c r="DP1453" s="71"/>
      <c r="DQ1453" s="71"/>
      <c r="DR1453" s="71"/>
      <c r="DS1453" s="71"/>
      <c r="DT1453" s="71"/>
      <c r="DU1453" s="71"/>
      <c r="DV1453" s="71"/>
      <c r="DW1453" s="71"/>
      <c r="DX1453" s="71"/>
      <c r="DY1453" s="71"/>
      <c r="DZ1453" s="71"/>
      <c r="EA1453" s="71"/>
      <c r="EB1453" s="71"/>
      <c r="EC1453" s="71"/>
      <c r="ED1453" s="71"/>
      <c r="EE1453" s="71"/>
      <c r="EF1453" s="71"/>
      <c r="EG1453" s="71"/>
      <c r="EH1453" s="71"/>
      <c r="EI1453" s="71"/>
      <c r="EJ1453" s="71"/>
      <c r="EK1453" s="71"/>
      <c r="EL1453" s="71"/>
      <c r="EM1453" s="71"/>
      <c r="EN1453" s="71"/>
      <c r="EO1453" s="71"/>
      <c r="EP1453" s="71"/>
      <c r="EQ1453" s="71"/>
      <c r="ER1453" s="71"/>
      <c r="ES1453" s="71"/>
      <c r="ET1453" s="71"/>
      <c r="EU1453" s="71"/>
      <c r="EV1453" s="71"/>
      <c r="EW1453" s="71"/>
      <c r="EX1453" s="71"/>
      <c r="EY1453" s="71"/>
      <c r="EZ1453" s="71"/>
      <c r="FA1453" s="71"/>
      <c r="FB1453" s="71"/>
      <c r="FC1453" s="71"/>
      <c r="FD1453" s="71"/>
      <c r="FE1453" s="71"/>
      <c r="FF1453" s="71"/>
      <c r="FG1453" s="71"/>
      <c r="FH1453" s="71"/>
      <c r="FI1453" s="71"/>
      <c r="FJ1453" s="71"/>
      <c r="FK1453" s="71"/>
      <c r="FL1453" s="71"/>
    </row>
    <row r="1454" spans="10:168" x14ac:dyDescent="0.2">
      <c r="J1454" s="71"/>
      <c r="K1454" s="71"/>
      <c r="L1454" s="71"/>
      <c r="M1454" s="71"/>
      <c r="N1454" s="71"/>
      <c r="O1454" s="71"/>
      <c r="P1454" s="71"/>
      <c r="Q1454" s="71"/>
      <c r="R1454" s="71"/>
      <c r="S1454" s="71"/>
      <c r="T1454" s="71"/>
      <c r="U1454" s="71"/>
      <c r="V1454" s="71"/>
      <c r="W1454" s="71"/>
      <c r="X1454" s="71"/>
      <c r="Y1454" s="71"/>
      <c r="Z1454" s="71"/>
      <c r="AA1454" s="71"/>
      <c r="AB1454" s="71"/>
      <c r="AC1454" s="71"/>
      <c r="AD1454" s="71"/>
      <c r="AE1454" s="71"/>
      <c r="AF1454" s="98"/>
      <c r="AG1454" s="71"/>
      <c r="AH1454" s="71"/>
      <c r="AI1454" s="71"/>
      <c r="AJ1454" s="71"/>
      <c r="AK1454" s="71"/>
      <c r="AL1454" s="98"/>
      <c r="AM1454" s="71"/>
      <c r="AN1454" s="71"/>
      <c r="AO1454" s="71"/>
      <c r="AP1454" s="71"/>
      <c r="AQ1454" s="71"/>
      <c r="AR1454" s="71"/>
      <c r="AS1454" s="71"/>
      <c r="AT1454" s="71"/>
      <c r="AU1454" s="71"/>
      <c r="AV1454" s="71"/>
      <c r="AW1454" s="71"/>
      <c r="AX1454" s="71"/>
      <c r="AY1454" s="71"/>
      <c r="AZ1454" s="71"/>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1"/>
      <c r="DH1454" s="71"/>
      <c r="DI1454" s="71"/>
      <c r="DJ1454" s="71"/>
      <c r="DK1454" s="71"/>
      <c r="DL1454" s="71"/>
      <c r="DM1454" s="71"/>
      <c r="DN1454" s="71"/>
      <c r="DO1454" s="71"/>
      <c r="DP1454" s="71"/>
      <c r="DQ1454" s="71"/>
      <c r="DR1454" s="71"/>
      <c r="DS1454" s="71"/>
      <c r="DT1454" s="71"/>
      <c r="DU1454" s="71"/>
      <c r="DV1454" s="71"/>
      <c r="DW1454" s="71"/>
      <c r="DX1454" s="71"/>
      <c r="DY1454" s="71"/>
      <c r="DZ1454" s="71"/>
      <c r="EA1454" s="71"/>
      <c r="EB1454" s="71"/>
      <c r="EC1454" s="71"/>
      <c r="ED1454" s="71"/>
      <c r="EE1454" s="71"/>
      <c r="EF1454" s="71"/>
      <c r="EG1454" s="71"/>
      <c r="EH1454" s="71"/>
      <c r="EI1454" s="71"/>
      <c r="EJ1454" s="71"/>
      <c r="EK1454" s="71"/>
      <c r="EL1454" s="71"/>
      <c r="EM1454" s="71"/>
      <c r="EN1454" s="71"/>
      <c r="EO1454" s="71"/>
      <c r="EP1454" s="71"/>
      <c r="EQ1454" s="71"/>
      <c r="ER1454" s="71"/>
      <c r="ES1454" s="71"/>
      <c r="ET1454" s="71"/>
      <c r="EU1454" s="71"/>
      <c r="EV1454" s="71"/>
      <c r="EW1454" s="71"/>
      <c r="EX1454" s="71"/>
      <c r="EY1454" s="71"/>
      <c r="EZ1454" s="71"/>
      <c r="FA1454" s="71"/>
      <c r="FB1454" s="71"/>
      <c r="FC1454" s="71"/>
      <c r="FD1454" s="71"/>
      <c r="FE1454" s="71"/>
      <c r="FF1454" s="71"/>
      <c r="FG1454" s="71"/>
      <c r="FH1454" s="71"/>
      <c r="FI1454" s="71"/>
      <c r="FJ1454" s="71"/>
      <c r="FK1454" s="71"/>
      <c r="FL1454" s="71"/>
    </row>
    <row r="1455" spans="10:168" x14ac:dyDescent="0.2">
      <c r="J1455" s="71"/>
      <c r="K1455" s="71"/>
      <c r="L1455" s="71"/>
      <c r="M1455" s="71"/>
      <c r="N1455" s="71"/>
      <c r="O1455" s="71"/>
      <c r="P1455" s="71"/>
      <c r="Q1455" s="71"/>
      <c r="R1455" s="71"/>
      <c r="S1455" s="71"/>
      <c r="T1455" s="71"/>
      <c r="U1455" s="71"/>
      <c r="V1455" s="71"/>
      <c r="W1455" s="71"/>
      <c r="X1455" s="71"/>
      <c r="Y1455" s="71"/>
      <c r="Z1455" s="71"/>
      <c r="AA1455" s="71"/>
      <c r="AB1455" s="71"/>
      <c r="AC1455" s="71"/>
      <c r="AD1455" s="71"/>
      <c r="AE1455" s="71"/>
      <c r="AF1455" s="98"/>
      <c r="AG1455" s="71"/>
      <c r="AH1455" s="71"/>
      <c r="AI1455" s="71"/>
      <c r="AJ1455" s="71"/>
      <c r="AK1455" s="71"/>
      <c r="AL1455" s="98"/>
      <c r="AM1455" s="71"/>
      <c r="AN1455" s="71"/>
      <c r="AO1455" s="71"/>
      <c r="AP1455" s="71"/>
      <c r="AQ1455" s="71"/>
      <c r="AR1455" s="71"/>
      <c r="AS1455" s="71"/>
      <c r="AT1455" s="71"/>
      <c r="AU1455" s="71"/>
      <c r="AV1455" s="71"/>
      <c r="AW1455" s="71"/>
      <c r="AX1455" s="71"/>
      <c r="AY1455" s="71"/>
      <c r="AZ1455" s="71"/>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1"/>
      <c r="DH1455" s="71"/>
      <c r="DI1455" s="71"/>
      <c r="DJ1455" s="71"/>
      <c r="DK1455" s="71"/>
      <c r="DL1455" s="71"/>
      <c r="DM1455" s="71"/>
      <c r="DN1455" s="71"/>
      <c r="DO1455" s="71"/>
      <c r="DP1455" s="71"/>
      <c r="DQ1455" s="71"/>
      <c r="DR1455" s="71"/>
      <c r="DS1455" s="71"/>
      <c r="DT1455" s="71"/>
      <c r="DU1455" s="71"/>
      <c r="DV1455" s="71"/>
      <c r="DW1455" s="71"/>
      <c r="DX1455" s="71"/>
      <c r="DY1455" s="71"/>
      <c r="DZ1455" s="71"/>
      <c r="EA1455" s="71"/>
      <c r="EB1455" s="71"/>
      <c r="EC1455" s="71"/>
      <c r="ED1455" s="71"/>
      <c r="EE1455" s="71"/>
      <c r="EF1455" s="71"/>
      <c r="EG1455" s="71"/>
      <c r="EH1455" s="71"/>
      <c r="EI1455" s="71"/>
      <c r="EJ1455" s="71"/>
      <c r="EK1455" s="71"/>
      <c r="EL1455" s="71"/>
      <c r="EM1455" s="71"/>
      <c r="EN1455" s="71"/>
      <c r="EO1455" s="71"/>
      <c r="EP1455" s="71"/>
      <c r="EQ1455" s="71"/>
      <c r="ER1455" s="71"/>
      <c r="ES1455" s="71"/>
      <c r="ET1455" s="71"/>
      <c r="EU1455" s="71"/>
      <c r="EV1455" s="71"/>
      <c r="EW1455" s="71"/>
      <c r="EX1455" s="71"/>
      <c r="EY1455" s="71"/>
      <c r="EZ1455" s="71"/>
      <c r="FA1455" s="71"/>
      <c r="FB1455" s="71"/>
      <c r="FC1455" s="71"/>
      <c r="FD1455" s="71"/>
      <c r="FE1455" s="71"/>
      <c r="FF1455" s="71"/>
      <c r="FG1455" s="71"/>
      <c r="FH1455" s="71"/>
      <c r="FI1455" s="71"/>
      <c r="FJ1455" s="71"/>
      <c r="FK1455" s="71"/>
      <c r="FL1455" s="71"/>
    </row>
    <row r="1456" spans="10:168" x14ac:dyDescent="0.2">
      <c r="J1456" s="71"/>
      <c r="K1456" s="71"/>
      <c r="L1456" s="71"/>
      <c r="M1456" s="71"/>
      <c r="N1456" s="71"/>
      <c r="O1456" s="71"/>
      <c r="P1456" s="71"/>
      <c r="Q1456" s="71"/>
      <c r="R1456" s="71"/>
      <c r="S1456" s="71"/>
      <c r="T1456" s="71"/>
      <c r="U1456" s="71"/>
      <c r="V1456" s="71"/>
      <c r="W1456" s="71"/>
      <c r="X1456" s="71"/>
      <c r="Y1456" s="71"/>
      <c r="Z1456" s="71"/>
      <c r="AA1456" s="71"/>
      <c r="AB1456" s="71"/>
      <c r="AC1456" s="71"/>
      <c r="AD1456" s="71"/>
      <c r="AE1456" s="71"/>
      <c r="AF1456" s="98"/>
      <c r="AG1456" s="71"/>
      <c r="AH1456" s="71"/>
      <c r="AI1456" s="71"/>
      <c r="AJ1456" s="71"/>
      <c r="AK1456" s="71"/>
      <c r="AL1456" s="98"/>
      <c r="AM1456" s="71"/>
      <c r="AN1456" s="71"/>
      <c r="AO1456" s="71"/>
      <c r="AP1456" s="71"/>
      <c r="AQ1456" s="71"/>
      <c r="AR1456" s="71"/>
      <c r="AS1456" s="71"/>
      <c r="AT1456" s="71"/>
      <c r="AU1456" s="71"/>
      <c r="AV1456" s="71"/>
      <c r="AW1456" s="71"/>
      <c r="AX1456" s="71"/>
      <c r="AY1456" s="71"/>
      <c r="AZ1456" s="71"/>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1"/>
      <c r="DH1456" s="71"/>
      <c r="DI1456" s="71"/>
      <c r="DJ1456" s="71"/>
      <c r="DK1456" s="71"/>
      <c r="DL1456" s="71"/>
      <c r="DM1456" s="71"/>
      <c r="DN1456" s="71"/>
      <c r="DO1456" s="71"/>
      <c r="DP1456" s="71"/>
      <c r="DQ1456" s="71"/>
      <c r="DR1456" s="71"/>
      <c r="DS1456" s="71"/>
      <c r="DT1456" s="71"/>
      <c r="DU1456" s="71"/>
      <c r="DV1456" s="71"/>
      <c r="DW1456" s="71"/>
      <c r="DX1456" s="71"/>
      <c r="DY1456" s="71"/>
      <c r="DZ1456" s="71"/>
      <c r="EA1456" s="71"/>
      <c r="EB1456" s="71"/>
      <c r="EC1456" s="71"/>
      <c r="ED1456" s="71"/>
      <c r="EE1456" s="71"/>
      <c r="EF1456" s="71"/>
      <c r="EG1456" s="71"/>
      <c r="EH1456" s="71"/>
      <c r="EI1456" s="71"/>
      <c r="EJ1456" s="71"/>
      <c r="EK1456" s="71"/>
      <c r="EL1456" s="71"/>
      <c r="EM1456" s="71"/>
      <c r="EN1456" s="71"/>
      <c r="EO1456" s="71"/>
      <c r="EP1456" s="71"/>
      <c r="EQ1456" s="71"/>
      <c r="ER1456" s="71"/>
      <c r="ES1456" s="71"/>
      <c r="ET1456" s="71"/>
      <c r="EU1456" s="71"/>
      <c r="EV1456" s="71"/>
      <c r="EW1456" s="71"/>
      <c r="EX1456" s="71"/>
      <c r="EY1456" s="71"/>
      <c r="EZ1456" s="71"/>
      <c r="FA1456" s="71"/>
      <c r="FB1456" s="71"/>
      <c r="FC1456" s="71"/>
      <c r="FD1456" s="71"/>
      <c r="FE1456" s="71"/>
      <c r="FF1456" s="71"/>
      <c r="FG1456" s="71"/>
      <c r="FH1456" s="71"/>
      <c r="FI1456" s="71"/>
      <c r="FJ1456" s="71"/>
      <c r="FK1456" s="71"/>
      <c r="FL1456" s="71"/>
    </row>
    <row r="1457" spans="10:168" x14ac:dyDescent="0.2">
      <c r="J1457" s="71"/>
      <c r="K1457" s="71"/>
      <c r="L1457" s="71"/>
      <c r="M1457" s="71"/>
      <c r="N1457" s="71"/>
      <c r="O1457" s="71"/>
      <c r="P1457" s="71"/>
      <c r="Q1457" s="71"/>
      <c r="R1457" s="71"/>
      <c r="S1457" s="71"/>
      <c r="T1457" s="71"/>
      <c r="U1457" s="71"/>
      <c r="V1457" s="71"/>
      <c r="W1457" s="71"/>
      <c r="X1457" s="71"/>
      <c r="Y1457" s="71"/>
      <c r="Z1457" s="71"/>
      <c r="AA1457" s="71"/>
      <c r="AB1457" s="71"/>
      <c r="AC1457" s="71"/>
      <c r="AD1457" s="71"/>
      <c r="AE1457" s="71"/>
      <c r="AF1457" s="98"/>
      <c r="AG1457" s="71"/>
      <c r="AH1457" s="71"/>
      <c r="AI1457" s="71"/>
      <c r="AJ1457" s="71"/>
      <c r="AK1457" s="71"/>
      <c r="AL1457" s="98"/>
      <c r="AM1457" s="71"/>
      <c r="AN1457" s="71"/>
      <c r="AO1457" s="71"/>
      <c r="AP1457" s="71"/>
      <c r="AQ1457" s="71"/>
      <c r="AR1457" s="71"/>
      <c r="AS1457" s="71"/>
      <c r="AT1457" s="71"/>
      <c r="AU1457" s="71"/>
      <c r="AV1457" s="71"/>
      <c r="AW1457" s="71"/>
      <c r="AX1457" s="71"/>
      <c r="AY1457" s="71"/>
      <c r="AZ1457" s="71"/>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1"/>
      <c r="DH1457" s="71"/>
      <c r="DI1457" s="71"/>
      <c r="DJ1457" s="71"/>
      <c r="DK1457" s="71"/>
      <c r="DL1457" s="71"/>
      <c r="DM1457" s="71"/>
      <c r="DN1457" s="71"/>
      <c r="DO1457" s="71"/>
      <c r="DP1457" s="71"/>
      <c r="DQ1457" s="71"/>
      <c r="DR1457" s="71"/>
      <c r="DS1457" s="71"/>
      <c r="DT1457" s="71"/>
      <c r="DU1457" s="71"/>
      <c r="DV1457" s="71"/>
      <c r="DW1457" s="71"/>
      <c r="DX1457" s="71"/>
      <c r="DY1457" s="71"/>
      <c r="DZ1457" s="71"/>
      <c r="EA1457" s="71"/>
      <c r="EB1457" s="71"/>
      <c r="EC1457" s="71"/>
      <c r="ED1457" s="71"/>
      <c r="EE1457" s="71"/>
      <c r="EF1457" s="71"/>
      <c r="EG1457" s="71"/>
      <c r="EH1457" s="71"/>
      <c r="EI1457" s="71"/>
      <c r="EJ1457" s="71"/>
      <c r="EK1457" s="71"/>
      <c r="EL1457" s="71"/>
      <c r="EM1457" s="71"/>
      <c r="EN1457" s="71"/>
      <c r="EO1457" s="71"/>
      <c r="EP1457" s="71"/>
      <c r="EQ1457" s="71"/>
      <c r="ER1457" s="71"/>
      <c r="ES1457" s="71"/>
      <c r="ET1457" s="71"/>
      <c r="EU1457" s="71"/>
      <c r="EV1457" s="71"/>
      <c r="EW1457" s="71"/>
      <c r="EX1457" s="71"/>
      <c r="EY1457" s="71"/>
      <c r="EZ1457" s="71"/>
      <c r="FA1457" s="71"/>
      <c r="FB1457" s="71"/>
      <c r="FC1457" s="71"/>
      <c r="FD1457" s="71"/>
      <c r="FE1457" s="71"/>
      <c r="FF1457" s="71"/>
      <c r="FG1457" s="71"/>
      <c r="FH1457" s="71"/>
      <c r="FI1457" s="71"/>
      <c r="FJ1457" s="71"/>
      <c r="FK1457" s="71"/>
      <c r="FL1457" s="71"/>
    </row>
    <row r="1458" spans="10:168" x14ac:dyDescent="0.2">
      <c r="J1458" s="71"/>
      <c r="K1458" s="71"/>
      <c r="L1458" s="71"/>
      <c r="M1458" s="71"/>
      <c r="N1458" s="71"/>
      <c r="O1458" s="71"/>
      <c r="P1458" s="71"/>
      <c r="Q1458" s="71"/>
      <c r="R1458" s="71"/>
      <c r="S1458" s="71"/>
      <c r="T1458" s="71"/>
      <c r="U1458" s="71"/>
      <c r="V1458" s="71"/>
      <c r="W1458" s="71"/>
      <c r="X1458" s="71"/>
      <c r="Y1458" s="71"/>
      <c r="Z1458" s="71"/>
      <c r="AA1458" s="71"/>
      <c r="AB1458" s="71"/>
      <c r="AC1458" s="71"/>
      <c r="AD1458" s="71"/>
      <c r="AE1458" s="71"/>
      <c r="AF1458" s="98"/>
      <c r="AG1458" s="71"/>
      <c r="AH1458" s="71"/>
      <c r="AI1458" s="71"/>
      <c r="AJ1458" s="71"/>
      <c r="AK1458" s="71"/>
      <c r="AL1458" s="98"/>
      <c r="AM1458" s="71"/>
      <c r="AN1458" s="71"/>
      <c r="AO1458" s="71"/>
      <c r="AP1458" s="71"/>
      <c r="AQ1458" s="71"/>
      <c r="AR1458" s="71"/>
      <c r="AS1458" s="71"/>
      <c r="AT1458" s="71"/>
      <c r="AU1458" s="71"/>
      <c r="AV1458" s="71"/>
      <c r="AW1458" s="71"/>
      <c r="AX1458" s="71"/>
      <c r="AY1458" s="71"/>
      <c r="AZ1458" s="71"/>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1"/>
      <c r="DH1458" s="71"/>
      <c r="DI1458" s="71"/>
      <c r="DJ1458" s="71"/>
      <c r="DK1458" s="71"/>
      <c r="DL1458" s="71"/>
      <c r="DM1458" s="71"/>
      <c r="DN1458" s="71"/>
      <c r="DO1458" s="71"/>
      <c r="DP1458" s="71"/>
      <c r="DQ1458" s="71"/>
      <c r="DR1458" s="71"/>
      <c r="DS1458" s="71"/>
      <c r="DT1458" s="71"/>
      <c r="DU1458" s="71"/>
      <c r="DV1458" s="71"/>
      <c r="DW1458" s="71"/>
      <c r="DX1458" s="71"/>
      <c r="DY1458" s="71"/>
      <c r="DZ1458" s="71"/>
      <c r="EA1458" s="71"/>
      <c r="EB1458" s="71"/>
      <c r="EC1458" s="71"/>
      <c r="ED1458" s="71"/>
      <c r="EE1458" s="71"/>
      <c r="EF1458" s="71"/>
      <c r="EG1458" s="71"/>
      <c r="EH1458" s="71"/>
      <c r="EI1458" s="71"/>
      <c r="EJ1458" s="71"/>
      <c r="EK1458" s="71"/>
      <c r="EL1458" s="71"/>
      <c r="EM1458" s="71"/>
      <c r="EN1458" s="71"/>
      <c r="EO1458" s="71"/>
      <c r="EP1458" s="71"/>
      <c r="EQ1458" s="71"/>
      <c r="ER1458" s="71"/>
      <c r="ES1458" s="71"/>
      <c r="ET1458" s="71"/>
      <c r="EU1458" s="71"/>
      <c r="EV1458" s="71"/>
      <c r="EW1458" s="71"/>
      <c r="EX1458" s="71"/>
      <c r="EY1458" s="71"/>
      <c r="EZ1458" s="71"/>
      <c r="FA1458" s="71"/>
      <c r="FB1458" s="71"/>
      <c r="FC1458" s="71"/>
      <c r="FD1458" s="71"/>
      <c r="FE1458" s="71"/>
      <c r="FF1458" s="71"/>
      <c r="FG1458" s="71"/>
      <c r="FH1458" s="71"/>
      <c r="FI1458" s="71"/>
      <c r="FJ1458" s="71"/>
      <c r="FK1458" s="71"/>
      <c r="FL1458" s="71"/>
    </row>
    <row r="1459" spans="10:168" x14ac:dyDescent="0.2">
      <c r="J1459" s="71"/>
      <c r="K1459" s="71"/>
      <c r="L1459" s="71"/>
      <c r="M1459" s="71"/>
      <c r="N1459" s="71"/>
      <c r="O1459" s="71"/>
      <c r="P1459" s="71"/>
      <c r="Q1459" s="71"/>
      <c r="R1459" s="71"/>
      <c r="S1459" s="71"/>
      <c r="T1459" s="71"/>
      <c r="U1459" s="71"/>
      <c r="V1459" s="71"/>
      <c r="W1459" s="71"/>
      <c r="X1459" s="71"/>
      <c r="Y1459" s="71"/>
      <c r="Z1459" s="71"/>
      <c r="AA1459" s="71"/>
      <c r="AB1459" s="71"/>
      <c r="AC1459" s="71"/>
      <c r="AD1459" s="71"/>
      <c r="AE1459" s="71"/>
      <c r="AF1459" s="98"/>
      <c r="AG1459" s="71"/>
      <c r="AH1459" s="71"/>
      <c r="AI1459" s="71"/>
      <c r="AJ1459" s="71"/>
      <c r="AK1459" s="71"/>
      <c r="AL1459" s="98"/>
      <c r="AM1459" s="71"/>
      <c r="AN1459" s="71"/>
      <c r="AO1459" s="71"/>
      <c r="AP1459" s="71"/>
      <c r="AQ1459" s="71"/>
      <c r="AR1459" s="71"/>
      <c r="AS1459" s="71"/>
      <c r="AT1459" s="71"/>
      <c r="AU1459" s="71"/>
      <c r="AV1459" s="71"/>
      <c r="AW1459" s="71"/>
      <c r="AX1459" s="71"/>
      <c r="AY1459" s="71"/>
      <c r="AZ1459" s="71"/>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1"/>
      <c r="DH1459" s="71"/>
      <c r="DI1459" s="71"/>
      <c r="DJ1459" s="71"/>
      <c r="DK1459" s="71"/>
      <c r="DL1459" s="71"/>
      <c r="DM1459" s="71"/>
      <c r="DN1459" s="71"/>
      <c r="DO1459" s="71"/>
      <c r="DP1459" s="71"/>
      <c r="DQ1459" s="71"/>
      <c r="DR1459" s="71"/>
      <c r="DS1459" s="71"/>
      <c r="DT1459" s="71"/>
      <c r="DU1459" s="71"/>
      <c r="DV1459" s="71"/>
      <c r="DW1459" s="71"/>
      <c r="DX1459" s="71"/>
      <c r="DY1459" s="71"/>
      <c r="DZ1459" s="71"/>
      <c r="EA1459" s="71"/>
      <c r="EB1459" s="71"/>
      <c r="EC1459" s="71"/>
      <c r="ED1459" s="71"/>
      <c r="EE1459" s="71"/>
      <c r="EF1459" s="71"/>
      <c r="EG1459" s="71"/>
      <c r="EH1459" s="71"/>
      <c r="EI1459" s="71"/>
      <c r="EJ1459" s="71"/>
      <c r="EK1459" s="71"/>
      <c r="EL1459" s="71"/>
      <c r="EM1459" s="71"/>
      <c r="EN1459" s="71"/>
      <c r="EO1459" s="71"/>
      <c r="EP1459" s="71"/>
      <c r="EQ1459" s="71"/>
      <c r="ER1459" s="71"/>
      <c r="ES1459" s="71"/>
      <c r="ET1459" s="71"/>
      <c r="EU1459" s="71"/>
      <c r="EV1459" s="71"/>
      <c r="EW1459" s="71"/>
      <c r="EX1459" s="71"/>
      <c r="EY1459" s="71"/>
      <c r="EZ1459" s="71"/>
      <c r="FA1459" s="71"/>
      <c r="FB1459" s="71"/>
      <c r="FC1459" s="71"/>
      <c r="FD1459" s="71"/>
      <c r="FE1459" s="71"/>
      <c r="FF1459" s="71"/>
      <c r="FG1459" s="71"/>
      <c r="FH1459" s="71"/>
      <c r="FI1459" s="71"/>
      <c r="FJ1459" s="71"/>
      <c r="FK1459" s="71"/>
      <c r="FL1459" s="71"/>
    </row>
    <row r="1460" spans="10:168" x14ac:dyDescent="0.2">
      <c r="J1460" s="71"/>
      <c r="K1460" s="71"/>
      <c r="L1460" s="71"/>
      <c r="M1460" s="71"/>
      <c r="N1460" s="71"/>
      <c r="O1460" s="71"/>
      <c r="P1460" s="71"/>
      <c r="Q1460" s="71"/>
      <c r="R1460" s="71"/>
      <c r="S1460" s="71"/>
      <c r="T1460" s="71"/>
      <c r="U1460" s="71"/>
      <c r="V1460" s="71"/>
      <c r="W1460" s="71"/>
      <c r="X1460" s="71"/>
      <c r="Y1460" s="71"/>
      <c r="Z1460" s="71"/>
      <c r="AA1460" s="71"/>
      <c r="AB1460" s="71"/>
      <c r="AC1460" s="71"/>
      <c r="AD1460" s="71"/>
      <c r="AE1460" s="71"/>
      <c r="AF1460" s="98"/>
      <c r="AG1460" s="71"/>
      <c r="AH1460" s="71"/>
      <c r="AI1460" s="71"/>
      <c r="AJ1460" s="71"/>
      <c r="AK1460" s="71"/>
      <c r="AL1460" s="98"/>
      <c r="AM1460" s="71"/>
      <c r="AN1460" s="71"/>
      <c r="AO1460" s="71"/>
      <c r="AP1460" s="71"/>
      <c r="AQ1460" s="71"/>
      <c r="AR1460" s="71"/>
      <c r="AS1460" s="71"/>
      <c r="AT1460" s="71"/>
      <c r="AU1460" s="71"/>
      <c r="AV1460" s="71"/>
      <c r="AW1460" s="71"/>
      <c r="AX1460" s="71"/>
      <c r="AY1460" s="71"/>
      <c r="AZ1460" s="71"/>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1"/>
      <c r="DH1460" s="71"/>
      <c r="DI1460" s="71"/>
      <c r="DJ1460" s="71"/>
      <c r="DK1460" s="71"/>
      <c r="DL1460" s="71"/>
      <c r="DM1460" s="71"/>
      <c r="DN1460" s="71"/>
      <c r="DO1460" s="71"/>
      <c r="DP1460" s="71"/>
      <c r="DQ1460" s="71"/>
      <c r="DR1460" s="71"/>
      <c r="DS1460" s="71"/>
      <c r="DT1460" s="71"/>
      <c r="DU1460" s="71"/>
      <c r="DV1460" s="71"/>
      <c r="DW1460" s="71"/>
      <c r="DX1460" s="71"/>
      <c r="DY1460" s="71"/>
      <c r="DZ1460" s="71"/>
      <c r="EA1460" s="71"/>
      <c r="EB1460" s="71"/>
      <c r="EC1460" s="71"/>
      <c r="ED1460" s="71"/>
      <c r="EE1460" s="71"/>
      <c r="EF1460" s="71"/>
      <c r="EG1460" s="71"/>
      <c r="EH1460" s="71"/>
      <c r="EI1460" s="71"/>
      <c r="EJ1460" s="71"/>
      <c r="EK1460" s="71"/>
      <c r="EL1460" s="71"/>
      <c r="EM1460" s="71"/>
      <c r="EN1460" s="71"/>
      <c r="EO1460" s="71"/>
      <c r="EP1460" s="71"/>
      <c r="EQ1460" s="71"/>
      <c r="ER1460" s="71"/>
      <c r="ES1460" s="71"/>
      <c r="ET1460" s="71"/>
      <c r="EU1460" s="71"/>
      <c r="EV1460" s="71"/>
      <c r="EW1460" s="71"/>
      <c r="EX1460" s="71"/>
      <c r="EY1460" s="71"/>
      <c r="EZ1460" s="71"/>
      <c r="FA1460" s="71"/>
      <c r="FB1460" s="71"/>
      <c r="FC1460" s="71"/>
      <c r="FD1460" s="71"/>
      <c r="FE1460" s="71"/>
      <c r="FF1460" s="71"/>
      <c r="FG1460" s="71"/>
      <c r="FH1460" s="71"/>
      <c r="FI1460" s="71"/>
      <c r="FJ1460" s="71"/>
      <c r="FK1460" s="71"/>
      <c r="FL1460" s="71"/>
    </row>
    <row r="1461" spans="10:168" x14ac:dyDescent="0.2">
      <c r="J1461" s="71"/>
      <c r="K1461" s="71"/>
      <c r="L1461" s="71"/>
      <c r="M1461" s="71"/>
      <c r="N1461" s="71"/>
      <c r="O1461" s="71"/>
      <c r="P1461" s="71"/>
      <c r="Q1461" s="71"/>
      <c r="R1461" s="71"/>
      <c r="S1461" s="71"/>
      <c r="T1461" s="71"/>
      <c r="U1461" s="71"/>
      <c r="V1461" s="71"/>
      <c r="W1461" s="71"/>
      <c r="X1461" s="71"/>
      <c r="Y1461" s="71"/>
      <c r="Z1461" s="71"/>
      <c r="AA1461" s="71"/>
      <c r="AB1461" s="71"/>
      <c r="AC1461" s="71"/>
      <c r="AD1461" s="71"/>
      <c r="AE1461" s="71"/>
      <c r="AF1461" s="98"/>
      <c r="AG1461" s="71"/>
      <c r="AH1461" s="71"/>
      <c r="AI1461" s="71"/>
      <c r="AJ1461" s="71"/>
      <c r="AK1461" s="71"/>
      <c r="AL1461" s="98"/>
      <c r="AM1461" s="71"/>
      <c r="AN1461" s="71"/>
      <c r="AO1461" s="71"/>
      <c r="AP1461" s="71"/>
      <c r="AQ1461" s="71"/>
      <c r="AR1461" s="71"/>
      <c r="AS1461" s="71"/>
      <c r="AT1461" s="71"/>
      <c r="AU1461" s="71"/>
      <c r="AV1461" s="71"/>
      <c r="AW1461" s="71"/>
      <c r="AX1461" s="71"/>
      <c r="AY1461" s="71"/>
      <c r="AZ1461" s="71"/>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1"/>
      <c r="DH1461" s="71"/>
      <c r="DI1461" s="71"/>
      <c r="DJ1461" s="71"/>
      <c r="DK1461" s="71"/>
      <c r="DL1461" s="71"/>
      <c r="DM1461" s="71"/>
      <c r="DN1461" s="71"/>
      <c r="DO1461" s="71"/>
      <c r="DP1461" s="71"/>
      <c r="DQ1461" s="71"/>
      <c r="DR1461" s="71"/>
      <c r="DS1461" s="71"/>
      <c r="DT1461" s="71"/>
      <c r="DU1461" s="71"/>
      <c r="DV1461" s="71"/>
      <c r="DW1461" s="71"/>
      <c r="DX1461" s="71"/>
      <c r="DY1461" s="71"/>
      <c r="DZ1461" s="71"/>
      <c r="EA1461" s="71"/>
      <c r="EB1461" s="71"/>
      <c r="EC1461" s="71"/>
      <c r="ED1461" s="71"/>
      <c r="EE1461" s="71"/>
      <c r="EF1461" s="71"/>
      <c r="EG1461" s="71"/>
      <c r="EH1461" s="71"/>
      <c r="EI1461" s="71"/>
      <c r="EJ1461" s="71"/>
      <c r="EK1461" s="71"/>
      <c r="EL1461" s="71"/>
      <c r="EM1461" s="71"/>
      <c r="EN1461" s="71"/>
      <c r="EO1461" s="71"/>
      <c r="EP1461" s="71"/>
      <c r="EQ1461" s="71"/>
      <c r="ER1461" s="71"/>
      <c r="ES1461" s="71"/>
      <c r="ET1461" s="71"/>
      <c r="EU1461" s="71"/>
      <c r="EV1461" s="71"/>
      <c r="EW1461" s="71"/>
      <c r="EX1461" s="71"/>
      <c r="EY1461" s="71"/>
      <c r="EZ1461" s="71"/>
      <c r="FA1461" s="71"/>
      <c r="FB1461" s="71"/>
      <c r="FC1461" s="71"/>
      <c r="FD1461" s="71"/>
      <c r="FE1461" s="71"/>
      <c r="FF1461" s="71"/>
      <c r="FG1461" s="71"/>
      <c r="FH1461" s="71"/>
      <c r="FI1461" s="71"/>
      <c r="FJ1461" s="71"/>
      <c r="FK1461" s="71"/>
      <c r="FL1461" s="71"/>
    </row>
    <row r="1462" spans="10:168" x14ac:dyDescent="0.2">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98"/>
      <c r="AG1462" s="71"/>
      <c r="AH1462" s="71"/>
      <c r="AI1462" s="71"/>
      <c r="AJ1462" s="71"/>
      <c r="AK1462" s="71"/>
      <c r="AL1462" s="98"/>
      <c r="AM1462" s="71"/>
      <c r="AN1462" s="71"/>
      <c r="AO1462" s="71"/>
      <c r="AP1462" s="71"/>
      <c r="AQ1462" s="71"/>
      <c r="AR1462" s="71"/>
      <c r="AS1462" s="71"/>
      <c r="AT1462" s="71"/>
      <c r="AU1462" s="71"/>
      <c r="AV1462" s="71"/>
      <c r="AW1462" s="71"/>
      <c r="AX1462" s="71"/>
      <c r="AY1462" s="71"/>
      <c r="AZ1462" s="71"/>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1"/>
      <c r="DH1462" s="71"/>
      <c r="DI1462" s="71"/>
      <c r="DJ1462" s="71"/>
      <c r="DK1462" s="71"/>
      <c r="DL1462" s="71"/>
      <c r="DM1462" s="71"/>
      <c r="DN1462" s="71"/>
      <c r="DO1462" s="71"/>
      <c r="DP1462" s="71"/>
      <c r="DQ1462" s="71"/>
      <c r="DR1462" s="71"/>
      <c r="DS1462" s="71"/>
      <c r="DT1462" s="71"/>
      <c r="DU1462" s="71"/>
      <c r="DV1462" s="71"/>
      <c r="DW1462" s="71"/>
      <c r="DX1462" s="71"/>
      <c r="DY1462" s="71"/>
      <c r="DZ1462" s="71"/>
      <c r="EA1462" s="71"/>
      <c r="EB1462" s="71"/>
      <c r="EC1462" s="71"/>
      <c r="ED1462" s="71"/>
      <c r="EE1462" s="71"/>
      <c r="EF1462" s="71"/>
      <c r="EG1462" s="71"/>
      <c r="EH1462" s="71"/>
      <c r="EI1462" s="71"/>
      <c r="EJ1462" s="71"/>
      <c r="EK1462" s="71"/>
      <c r="EL1462" s="71"/>
      <c r="EM1462" s="71"/>
      <c r="EN1462" s="71"/>
      <c r="EO1462" s="71"/>
      <c r="EP1462" s="71"/>
      <c r="EQ1462" s="71"/>
      <c r="ER1462" s="71"/>
      <c r="ES1462" s="71"/>
      <c r="ET1462" s="71"/>
      <c r="EU1462" s="71"/>
      <c r="EV1462" s="71"/>
      <c r="EW1462" s="71"/>
      <c r="EX1462" s="71"/>
      <c r="EY1462" s="71"/>
      <c r="EZ1462" s="71"/>
      <c r="FA1462" s="71"/>
      <c r="FB1462" s="71"/>
      <c r="FC1462" s="71"/>
      <c r="FD1462" s="71"/>
      <c r="FE1462" s="71"/>
      <c r="FF1462" s="71"/>
      <c r="FG1462" s="71"/>
      <c r="FH1462" s="71"/>
      <c r="FI1462" s="71"/>
      <c r="FJ1462" s="71"/>
      <c r="FK1462" s="71"/>
      <c r="FL1462" s="71"/>
    </row>
    <row r="1463" spans="10:168" x14ac:dyDescent="0.2">
      <c r="J1463" s="71"/>
      <c r="K1463" s="71"/>
      <c r="L1463" s="71"/>
      <c r="M1463" s="71"/>
      <c r="N1463" s="71"/>
      <c r="O1463" s="71"/>
      <c r="P1463" s="71"/>
      <c r="Q1463" s="71"/>
      <c r="R1463" s="71"/>
      <c r="S1463" s="71"/>
      <c r="T1463" s="71"/>
      <c r="U1463" s="71"/>
      <c r="V1463" s="71"/>
      <c r="W1463" s="71"/>
      <c r="X1463" s="71"/>
      <c r="Y1463" s="71"/>
      <c r="Z1463" s="71"/>
      <c r="AA1463" s="71"/>
      <c r="AB1463" s="71"/>
      <c r="AC1463" s="71"/>
      <c r="AD1463" s="71"/>
      <c r="AE1463" s="71"/>
      <c r="AF1463" s="98"/>
      <c r="AG1463" s="71"/>
      <c r="AH1463" s="71"/>
      <c r="AI1463" s="71"/>
      <c r="AJ1463" s="71"/>
      <c r="AK1463" s="71"/>
      <c r="AL1463" s="98"/>
      <c r="AM1463" s="71"/>
      <c r="AN1463" s="71"/>
      <c r="AO1463" s="71"/>
      <c r="AP1463" s="71"/>
      <c r="AQ1463" s="71"/>
      <c r="AR1463" s="71"/>
      <c r="AS1463" s="71"/>
      <c r="AT1463" s="71"/>
      <c r="AU1463" s="71"/>
      <c r="AV1463" s="71"/>
      <c r="AW1463" s="71"/>
      <c r="AX1463" s="71"/>
      <c r="AY1463" s="71"/>
      <c r="AZ1463" s="71"/>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1"/>
      <c r="DH1463" s="71"/>
      <c r="DI1463" s="71"/>
      <c r="DJ1463" s="71"/>
      <c r="DK1463" s="71"/>
      <c r="DL1463" s="71"/>
      <c r="DM1463" s="71"/>
      <c r="DN1463" s="71"/>
      <c r="DO1463" s="71"/>
      <c r="DP1463" s="71"/>
      <c r="DQ1463" s="71"/>
      <c r="DR1463" s="71"/>
      <c r="DS1463" s="71"/>
      <c r="DT1463" s="71"/>
      <c r="DU1463" s="71"/>
      <c r="DV1463" s="71"/>
      <c r="DW1463" s="71"/>
      <c r="DX1463" s="71"/>
      <c r="DY1463" s="71"/>
      <c r="DZ1463" s="71"/>
      <c r="EA1463" s="71"/>
      <c r="EB1463" s="71"/>
      <c r="EC1463" s="71"/>
      <c r="ED1463" s="71"/>
      <c r="EE1463" s="71"/>
      <c r="EF1463" s="71"/>
      <c r="EG1463" s="71"/>
      <c r="EH1463" s="71"/>
      <c r="EI1463" s="71"/>
      <c r="EJ1463" s="71"/>
      <c r="EK1463" s="71"/>
      <c r="EL1463" s="71"/>
      <c r="EM1463" s="71"/>
      <c r="EN1463" s="71"/>
      <c r="EO1463" s="71"/>
      <c r="EP1463" s="71"/>
      <c r="EQ1463" s="71"/>
      <c r="ER1463" s="71"/>
      <c r="ES1463" s="71"/>
      <c r="ET1463" s="71"/>
      <c r="EU1463" s="71"/>
      <c r="EV1463" s="71"/>
      <c r="EW1463" s="71"/>
      <c r="EX1463" s="71"/>
      <c r="EY1463" s="71"/>
      <c r="EZ1463" s="71"/>
      <c r="FA1463" s="71"/>
      <c r="FB1463" s="71"/>
      <c r="FC1463" s="71"/>
      <c r="FD1463" s="71"/>
      <c r="FE1463" s="71"/>
      <c r="FF1463" s="71"/>
      <c r="FG1463" s="71"/>
      <c r="FH1463" s="71"/>
      <c r="FI1463" s="71"/>
      <c r="FJ1463" s="71"/>
      <c r="FK1463" s="71"/>
      <c r="FL1463" s="71"/>
    </row>
    <row r="1464" spans="10:168" x14ac:dyDescent="0.2">
      <c r="J1464" s="71"/>
      <c r="K1464" s="71"/>
      <c r="L1464" s="71"/>
      <c r="M1464" s="71"/>
      <c r="N1464" s="71"/>
      <c r="O1464" s="71"/>
      <c r="P1464" s="71"/>
      <c r="Q1464" s="71"/>
      <c r="R1464" s="71"/>
      <c r="S1464" s="71"/>
      <c r="T1464" s="71"/>
      <c r="U1464" s="71"/>
      <c r="V1464" s="71"/>
      <c r="W1464" s="71"/>
      <c r="X1464" s="71"/>
      <c r="Y1464" s="71"/>
      <c r="Z1464" s="71"/>
      <c r="AA1464" s="71"/>
      <c r="AB1464" s="71"/>
      <c r="AC1464" s="71"/>
      <c r="AD1464" s="71"/>
      <c r="AE1464" s="71"/>
      <c r="AF1464" s="98"/>
      <c r="AG1464" s="71"/>
      <c r="AH1464" s="71"/>
      <c r="AI1464" s="71"/>
      <c r="AJ1464" s="71"/>
      <c r="AK1464" s="71"/>
      <c r="AL1464" s="98"/>
      <c r="AM1464" s="71"/>
      <c r="AN1464" s="71"/>
      <c r="AO1464" s="71"/>
      <c r="AP1464" s="71"/>
      <c r="AQ1464" s="71"/>
      <c r="AR1464" s="71"/>
      <c r="AS1464" s="71"/>
      <c r="AT1464" s="71"/>
      <c r="AU1464" s="71"/>
      <c r="AV1464" s="71"/>
      <c r="AW1464" s="71"/>
      <c r="AX1464" s="71"/>
      <c r="AY1464" s="71"/>
      <c r="AZ1464" s="71"/>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1"/>
      <c r="DH1464" s="71"/>
      <c r="DI1464" s="71"/>
      <c r="DJ1464" s="71"/>
      <c r="DK1464" s="71"/>
      <c r="DL1464" s="71"/>
      <c r="DM1464" s="71"/>
      <c r="DN1464" s="71"/>
      <c r="DO1464" s="71"/>
      <c r="DP1464" s="71"/>
      <c r="DQ1464" s="71"/>
      <c r="DR1464" s="71"/>
      <c r="DS1464" s="71"/>
      <c r="DT1464" s="71"/>
      <c r="DU1464" s="71"/>
      <c r="DV1464" s="71"/>
      <c r="DW1464" s="71"/>
      <c r="DX1464" s="71"/>
      <c r="DY1464" s="71"/>
      <c r="DZ1464" s="71"/>
      <c r="EA1464" s="71"/>
      <c r="EB1464" s="71"/>
      <c r="EC1464" s="71"/>
      <c r="ED1464" s="71"/>
      <c r="EE1464" s="71"/>
      <c r="EF1464" s="71"/>
      <c r="EG1464" s="71"/>
      <c r="EH1464" s="71"/>
      <c r="EI1464" s="71"/>
      <c r="EJ1464" s="71"/>
      <c r="EK1464" s="71"/>
      <c r="EL1464" s="71"/>
      <c r="EM1464" s="71"/>
      <c r="EN1464" s="71"/>
      <c r="EO1464" s="71"/>
      <c r="EP1464" s="71"/>
      <c r="EQ1464" s="71"/>
      <c r="ER1464" s="71"/>
      <c r="ES1464" s="71"/>
      <c r="ET1464" s="71"/>
      <c r="EU1464" s="71"/>
      <c r="EV1464" s="71"/>
      <c r="EW1464" s="71"/>
      <c r="EX1464" s="71"/>
      <c r="EY1464" s="71"/>
      <c r="EZ1464" s="71"/>
      <c r="FA1464" s="71"/>
      <c r="FB1464" s="71"/>
      <c r="FC1464" s="71"/>
      <c r="FD1464" s="71"/>
      <c r="FE1464" s="71"/>
      <c r="FF1464" s="71"/>
      <c r="FG1464" s="71"/>
      <c r="FH1464" s="71"/>
      <c r="FI1464" s="71"/>
      <c r="FJ1464" s="71"/>
      <c r="FK1464" s="71"/>
      <c r="FL1464" s="71"/>
    </row>
    <row r="1465" spans="10:168" x14ac:dyDescent="0.2">
      <c r="J1465" s="71"/>
      <c r="K1465" s="71"/>
      <c r="L1465" s="71"/>
      <c r="M1465" s="71"/>
      <c r="N1465" s="71"/>
      <c r="O1465" s="71"/>
      <c r="P1465" s="71"/>
      <c r="Q1465" s="71"/>
      <c r="R1465" s="71"/>
      <c r="S1465" s="71"/>
      <c r="T1465" s="71"/>
      <c r="U1465" s="71"/>
      <c r="V1465" s="71"/>
      <c r="W1465" s="71"/>
      <c r="X1465" s="71"/>
      <c r="Y1465" s="71"/>
      <c r="Z1465" s="71"/>
      <c r="AA1465" s="71"/>
      <c r="AB1465" s="71"/>
      <c r="AC1465" s="71"/>
      <c r="AD1465" s="71"/>
      <c r="AE1465" s="71"/>
      <c r="AF1465" s="98"/>
      <c r="AG1465" s="71"/>
      <c r="AH1465" s="71"/>
      <c r="AI1465" s="71"/>
      <c r="AJ1465" s="71"/>
      <c r="AK1465" s="71"/>
      <c r="AL1465" s="98"/>
      <c r="AM1465" s="71"/>
      <c r="AN1465" s="71"/>
      <c r="AO1465" s="71"/>
      <c r="AP1465" s="71"/>
      <c r="AQ1465" s="71"/>
      <c r="AR1465" s="71"/>
      <c r="AS1465" s="71"/>
      <c r="AT1465" s="71"/>
      <c r="AU1465" s="71"/>
      <c r="AV1465" s="71"/>
      <c r="AW1465" s="71"/>
      <c r="AX1465" s="71"/>
      <c r="AY1465" s="71"/>
      <c r="AZ1465" s="71"/>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1"/>
      <c r="DH1465" s="71"/>
      <c r="DI1465" s="71"/>
      <c r="DJ1465" s="71"/>
      <c r="DK1465" s="71"/>
      <c r="DL1465" s="71"/>
      <c r="DM1465" s="71"/>
      <c r="DN1465" s="71"/>
      <c r="DO1465" s="71"/>
      <c r="DP1465" s="71"/>
      <c r="DQ1465" s="71"/>
      <c r="DR1465" s="71"/>
      <c r="DS1465" s="71"/>
      <c r="DT1465" s="71"/>
      <c r="DU1465" s="71"/>
      <c r="DV1465" s="71"/>
      <c r="DW1465" s="71"/>
      <c r="DX1465" s="71"/>
      <c r="DY1465" s="71"/>
      <c r="DZ1465" s="71"/>
      <c r="EA1465" s="71"/>
      <c r="EB1465" s="71"/>
      <c r="EC1465" s="71"/>
      <c r="ED1465" s="71"/>
      <c r="EE1465" s="71"/>
      <c r="EF1465" s="71"/>
      <c r="EG1465" s="71"/>
      <c r="EH1465" s="71"/>
      <c r="EI1465" s="71"/>
      <c r="EJ1465" s="71"/>
      <c r="EK1465" s="71"/>
      <c r="EL1465" s="71"/>
      <c r="EM1465" s="71"/>
      <c r="EN1465" s="71"/>
      <c r="EO1465" s="71"/>
      <c r="EP1465" s="71"/>
      <c r="EQ1465" s="71"/>
      <c r="ER1465" s="71"/>
      <c r="ES1465" s="71"/>
      <c r="ET1465" s="71"/>
      <c r="EU1465" s="71"/>
      <c r="EV1465" s="71"/>
      <c r="EW1465" s="71"/>
      <c r="EX1465" s="71"/>
      <c r="EY1465" s="71"/>
      <c r="EZ1465" s="71"/>
      <c r="FA1465" s="71"/>
      <c r="FB1465" s="71"/>
      <c r="FC1465" s="71"/>
      <c r="FD1465" s="71"/>
      <c r="FE1465" s="71"/>
      <c r="FF1465" s="71"/>
      <c r="FG1465" s="71"/>
      <c r="FH1465" s="71"/>
      <c r="FI1465" s="71"/>
      <c r="FJ1465" s="71"/>
      <c r="FK1465" s="71"/>
      <c r="FL1465" s="71"/>
    </row>
    <row r="1466" spans="10:168" x14ac:dyDescent="0.2">
      <c r="J1466" s="71"/>
      <c r="K1466" s="71"/>
      <c r="L1466" s="71"/>
      <c r="M1466" s="71"/>
      <c r="N1466" s="71"/>
      <c r="O1466" s="71"/>
      <c r="P1466" s="71"/>
      <c r="Q1466" s="71"/>
      <c r="R1466" s="71"/>
      <c r="S1466" s="71"/>
      <c r="T1466" s="71"/>
      <c r="U1466" s="71"/>
      <c r="V1466" s="71"/>
      <c r="W1466" s="71"/>
      <c r="X1466" s="71"/>
      <c r="Y1466" s="71"/>
      <c r="Z1466" s="71"/>
      <c r="AA1466" s="71"/>
      <c r="AB1466" s="71"/>
      <c r="AC1466" s="71"/>
      <c r="AD1466" s="71"/>
      <c r="AE1466" s="71"/>
      <c r="AF1466" s="98"/>
      <c r="AG1466" s="71"/>
      <c r="AH1466" s="71"/>
      <c r="AI1466" s="71"/>
      <c r="AJ1466" s="71"/>
      <c r="AK1466" s="71"/>
      <c r="AL1466" s="98"/>
      <c r="AM1466" s="71"/>
      <c r="AN1466" s="71"/>
      <c r="AO1466" s="71"/>
      <c r="AP1466" s="71"/>
      <c r="AQ1466" s="71"/>
      <c r="AR1466" s="71"/>
      <c r="AS1466" s="71"/>
      <c r="AT1466" s="71"/>
      <c r="AU1466" s="71"/>
      <c r="AV1466" s="71"/>
      <c r="AW1466" s="71"/>
      <c r="AX1466" s="71"/>
      <c r="AY1466" s="71"/>
      <c r="AZ1466" s="71"/>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1"/>
      <c r="DH1466" s="71"/>
      <c r="DI1466" s="71"/>
      <c r="DJ1466" s="71"/>
      <c r="DK1466" s="71"/>
      <c r="DL1466" s="71"/>
      <c r="DM1466" s="71"/>
      <c r="DN1466" s="71"/>
      <c r="DO1466" s="71"/>
      <c r="DP1466" s="71"/>
      <c r="DQ1466" s="71"/>
      <c r="DR1466" s="71"/>
      <c r="DS1466" s="71"/>
      <c r="DT1466" s="71"/>
      <c r="DU1466" s="71"/>
      <c r="DV1466" s="71"/>
      <c r="DW1466" s="71"/>
      <c r="DX1466" s="71"/>
      <c r="DY1466" s="71"/>
      <c r="DZ1466" s="71"/>
      <c r="EA1466" s="71"/>
      <c r="EB1466" s="71"/>
      <c r="EC1466" s="71"/>
      <c r="ED1466" s="71"/>
      <c r="EE1466" s="71"/>
      <c r="EF1466" s="71"/>
      <c r="EG1466" s="71"/>
      <c r="EH1466" s="71"/>
      <c r="EI1466" s="71"/>
      <c r="EJ1466" s="71"/>
      <c r="EK1466" s="71"/>
      <c r="EL1466" s="71"/>
      <c r="EM1466" s="71"/>
      <c r="EN1466" s="71"/>
      <c r="EO1466" s="71"/>
      <c r="EP1466" s="71"/>
      <c r="EQ1466" s="71"/>
      <c r="ER1466" s="71"/>
      <c r="ES1466" s="71"/>
      <c r="ET1466" s="71"/>
      <c r="EU1466" s="71"/>
      <c r="EV1466" s="71"/>
      <c r="EW1466" s="71"/>
      <c r="EX1466" s="71"/>
      <c r="EY1466" s="71"/>
      <c r="EZ1466" s="71"/>
      <c r="FA1466" s="71"/>
      <c r="FB1466" s="71"/>
      <c r="FC1466" s="71"/>
      <c r="FD1466" s="71"/>
      <c r="FE1466" s="71"/>
      <c r="FF1466" s="71"/>
      <c r="FG1466" s="71"/>
      <c r="FH1466" s="71"/>
      <c r="FI1466" s="71"/>
      <c r="FJ1466" s="71"/>
      <c r="FK1466" s="71"/>
      <c r="FL1466" s="71"/>
    </row>
    <row r="1467" spans="10:168" x14ac:dyDescent="0.2">
      <c r="J1467" s="71"/>
      <c r="K1467" s="71"/>
      <c r="L1467" s="71"/>
      <c r="M1467" s="71"/>
      <c r="N1467" s="71"/>
      <c r="O1467" s="71"/>
      <c r="P1467" s="71"/>
      <c r="Q1467" s="71"/>
      <c r="R1467" s="71"/>
      <c r="S1467" s="71"/>
      <c r="T1467" s="71"/>
      <c r="U1467" s="71"/>
      <c r="V1467" s="71"/>
      <c r="W1467" s="71"/>
      <c r="X1467" s="71"/>
      <c r="Y1467" s="71"/>
      <c r="Z1467" s="71"/>
      <c r="AA1467" s="71"/>
      <c r="AB1467" s="71"/>
      <c r="AC1467" s="71"/>
      <c r="AD1467" s="71"/>
      <c r="AE1467" s="71"/>
      <c r="AF1467" s="98"/>
      <c r="AG1467" s="71"/>
      <c r="AH1467" s="71"/>
      <c r="AI1467" s="71"/>
      <c r="AJ1467" s="71"/>
      <c r="AK1467" s="71"/>
      <c r="AL1467" s="98"/>
      <c r="AM1467" s="71"/>
      <c r="AN1467" s="71"/>
      <c r="AO1467" s="71"/>
      <c r="AP1467" s="71"/>
      <c r="AQ1467" s="71"/>
      <c r="AR1467" s="71"/>
      <c r="AS1467" s="71"/>
      <c r="AT1467" s="71"/>
      <c r="AU1467" s="71"/>
      <c r="AV1467" s="71"/>
      <c r="AW1467" s="71"/>
      <c r="AX1467" s="71"/>
      <c r="AY1467" s="71"/>
      <c r="AZ1467" s="71"/>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1"/>
      <c r="DH1467" s="71"/>
      <c r="DI1467" s="71"/>
      <c r="DJ1467" s="71"/>
      <c r="DK1467" s="71"/>
      <c r="DL1467" s="71"/>
      <c r="DM1467" s="71"/>
      <c r="DN1467" s="71"/>
      <c r="DO1467" s="71"/>
      <c r="DP1467" s="71"/>
      <c r="DQ1467" s="71"/>
      <c r="DR1467" s="71"/>
      <c r="DS1467" s="71"/>
      <c r="DT1467" s="71"/>
      <c r="DU1467" s="71"/>
      <c r="DV1467" s="71"/>
      <c r="DW1467" s="71"/>
      <c r="DX1467" s="71"/>
      <c r="DY1467" s="71"/>
      <c r="DZ1467" s="71"/>
      <c r="EA1467" s="71"/>
      <c r="EB1467" s="71"/>
      <c r="EC1467" s="71"/>
      <c r="ED1467" s="71"/>
      <c r="EE1467" s="71"/>
      <c r="EF1467" s="71"/>
      <c r="EG1467" s="71"/>
      <c r="EH1467" s="71"/>
      <c r="EI1467" s="71"/>
      <c r="EJ1467" s="71"/>
      <c r="EK1467" s="71"/>
      <c r="EL1467" s="71"/>
      <c r="EM1467" s="71"/>
      <c r="EN1467" s="71"/>
      <c r="EO1467" s="71"/>
      <c r="EP1467" s="71"/>
      <c r="EQ1467" s="71"/>
      <c r="ER1467" s="71"/>
      <c r="ES1467" s="71"/>
      <c r="ET1467" s="71"/>
      <c r="EU1467" s="71"/>
      <c r="EV1467" s="71"/>
      <c r="EW1467" s="71"/>
      <c r="EX1467" s="71"/>
      <c r="EY1467" s="71"/>
      <c r="EZ1467" s="71"/>
      <c r="FA1467" s="71"/>
      <c r="FB1467" s="71"/>
      <c r="FC1467" s="71"/>
      <c r="FD1467" s="71"/>
      <c r="FE1467" s="71"/>
      <c r="FF1467" s="71"/>
      <c r="FG1467" s="71"/>
      <c r="FH1467" s="71"/>
      <c r="FI1467" s="71"/>
      <c r="FJ1467" s="71"/>
      <c r="FK1467" s="71"/>
      <c r="FL1467" s="71"/>
    </row>
    <row r="1468" spans="10:168" x14ac:dyDescent="0.2">
      <c r="J1468" s="71"/>
      <c r="K1468" s="71"/>
      <c r="L1468" s="71"/>
      <c r="M1468" s="71"/>
      <c r="N1468" s="71"/>
      <c r="O1468" s="71"/>
      <c r="P1468" s="71"/>
      <c r="Q1468" s="71"/>
      <c r="R1468" s="71"/>
      <c r="S1468" s="71"/>
      <c r="T1468" s="71"/>
      <c r="U1468" s="71"/>
      <c r="V1468" s="71"/>
      <c r="W1468" s="71"/>
      <c r="X1468" s="71"/>
      <c r="Y1468" s="71"/>
      <c r="Z1468" s="71"/>
      <c r="AA1468" s="71"/>
      <c r="AB1468" s="71"/>
      <c r="AC1468" s="71"/>
      <c r="AD1468" s="71"/>
      <c r="AE1468" s="71"/>
      <c r="AF1468" s="98"/>
      <c r="AG1468" s="71"/>
      <c r="AH1468" s="71"/>
      <c r="AI1468" s="71"/>
      <c r="AJ1468" s="71"/>
      <c r="AK1468" s="71"/>
      <c r="AL1468" s="98"/>
      <c r="AM1468" s="71"/>
      <c r="AN1468" s="71"/>
      <c r="AO1468" s="71"/>
      <c r="AP1468" s="71"/>
      <c r="AQ1468" s="71"/>
      <c r="AR1468" s="71"/>
      <c r="AS1468" s="71"/>
      <c r="AT1468" s="71"/>
      <c r="AU1468" s="71"/>
      <c r="AV1468" s="71"/>
      <c r="AW1468" s="71"/>
      <c r="AX1468" s="71"/>
      <c r="AY1468" s="71"/>
      <c r="AZ1468" s="71"/>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1"/>
      <c r="DH1468" s="71"/>
      <c r="DI1468" s="71"/>
      <c r="DJ1468" s="71"/>
      <c r="DK1468" s="71"/>
      <c r="DL1468" s="71"/>
      <c r="DM1468" s="71"/>
      <c r="DN1468" s="71"/>
      <c r="DO1468" s="71"/>
      <c r="DP1468" s="71"/>
      <c r="DQ1468" s="71"/>
      <c r="DR1468" s="71"/>
      <c r="DS1468" s="71"/>
      <c r="DT1468" s="71"/>
      <c r="DU1468" s="71"/>
      <c r="DV1468" s="71"/>
      <c r="DW1468" s="71"/>
      <c r="DX1468" s="71"/>
      <c r="DY1468" s="71"/>
      <c r="DZ1468" s="71"/>
      <c r="EA1468" s="71"/>
      <c r="EB1468" s="71"/>
      <c r="EC1468" s="71"/>
      <c r="ED1468" s="71"/>
      <c r="EE1468" s="71"/>
      <c r="EF1468" s="71"/>
      <c r="EG1468" s="71"/>
      <c r="EH1468" s="71"/>
      <c r="EI1468" s="71"/>
      <c r="EJ1468" s="71"/>
      <c r="EK1468" s="71"/>
      <c r="EL1468" s="71"/>
      <c r="EM1468" s="71"/>
      <c r="EN1468" s="71"/>
      <c r="EO1468" s="71"/>
      <c r="EP1468" s="71"/>
      <c r="EQ1468" s="71"/>
      <c r="ER1468" s="71"/>
      <c r="ES1468" s="71"/>
      <c r="ET1468" s="71"/>
      <c r="EU1468" s="71"/>
      <c r="EV1468" s="71"/>
      <c r="EW1468" s="71"/>
      <c r="EX1468" s="71"/>
      <c r="EY1468" s="71"/>
      <c r="EZ1468" s="71"/>
      <c r="FA1468" s="71"/>
      <c r="FB1468" s="71"/>
      <c r="FC1468" s="71"/>
      <c r="FD1468" s="71"/>
      <c r="FE1468" s="71"/>
      <c r="FF1468" s="71"/>
      <c r="FG1468" s="71"/>
      <c r="FH1468" s="71"/>
      <c r="FI1468" s="71"/>
      <c r="FJ1468" s="71"/>
      <c r="FK1468" s="71"/>
      <c r="FL1468" s="71"/>
    </row>
    <row r="1469" spans="10:168" x14ac:dyDescent="0.2">
      <c r="J1469" s="71"/>
      <c r="K1469" s="71"/>
      <c r="L1469" s="71"/>
      <c r="M1469" s="71"/>
      <c r="N1469" s="71"/>
      <c r="O1469" s="71"/>
      <c r="P1469" s="71"/>
      <c r="Q1469" s="71"/>
      <c r="R1469" s="71"/>
      <c r="S1469" s="71"/>
      <c r="T1469" s="71"/>
      <c r="U1469" s="71"/>
      <c r="V1469" s="71"/>
      <c r="W1469" s="71"/>
      <c r="X1469" s="71"/>
      <c r="Y1469" s="71"/>
      <c r="Z1469" s="71"/>
      <c r="AA1469" s="71"/>
      <c r="AB1469" s="71"/>
      <c r="AC1469" s="71"/>
      <c r="AD1469" s="71"/>
      <c r="AE1469" s="71"/>
      <c r="AF1469" s="98"/>
      <c r="AG1469" s="71"/>
      <c r="AH1469" s="71"/>
      <c r="AI1469" s="71"/>
      <c r="AJ1469" s="71"/>
      <c r="AK1469" s="71"/>
      <c r="AL1469" s="98"/>
      <c r="AM1469" s="71"/>
      <c r="AN1469" s="71"/>
      <c r="AO1469" s="71"/>
      <c r="AP1469" s="71"/>
      <c r="AQ1469" s="71"/>
      <c r="AR1469" s="71"/>
      <c r="AS1469" s="71"/>
      <c r="AT1469" s="71"/>
      <c r="AU1469" s="71"/>
      <c r="AV1469" s="71"/>
      <c r="AW1469" s="71"/>
      <c r="AX1469" s="71"/>
      <c r="AY1469" s="71"/>
      <c r="AZ1469" s="71"/>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1"/>
      <c r="DH1469" s="71"/>
      <c r="DI1469" s="71"/>
      <c r="DJ1469" s="71"/>
      <c r="DK1469" s="71"/>
      <c r="DL1469" s="71"/>
      <c r="DM1469" s="71"/>
      <c r="DN1469" s="71"/>
      <c r="DO1469" s="71"/>
      <c r="DP1469" s="71"/>
      <c r="DQ1469" s="71"/>
      <c r="DR1469" s="71"/>
      <c r="DS1469" s="71"/>
      <c r="DT1469" s="71"/>
      <c r="DU1469" s="71"/>
      <c r="DV1469" s="71"/>
      <c r="DW1469" s="71"/>
      <c r="DX1469" s="71"/>
      <c r="DY1469" s="71"/>
      <c r="DZ1469" s="71"/>
      <c r="EA1469" s="71"/>
      <c r="EB1469" s="71"/>
      <c r="EC1469" s="71"/>
      <c r="ED1469" s="71"/>
      <c r="EE1469" s="71"/>
      <c r="EF1469" s="71"/>
      <c r="EG1469" s="71"/>
      <c r="EH1469" s="71"/>
      <c r="EI1469" s="71"/>
      <c r="EJ1469" s="71"/>
      <c r="EK1469" s="71"/>
      <c r="EL1469" s="71"/>
      <c r="EM1469" s="71"/>
      <c r="EN1469" s="71"/>
      <c r="EO1469" s="71"/>
      <c r="EP1469" s="71"/>
      <c r="EQ1469" s="71"/>
      <c r="ER1469" s="71"/>
      <c r="ES1469" s="71"/>
      <c r="ET1469" s="71"/>
      <c r="EU1469" s="71"/>
      <c r="EV1469" s="71"/>
      <c r="EW1469" s="71"/>
      <c r="EX1469" s="71"/>
      <c r="EY1469" s="71"/>
      <c r="EZ1469" s="71"/>
      <c r="FA1469" s="71"/>
      <c r="FB1469" s="71"/>
      <c r="FC1469" s="71"/>
      <c r="FD1469" s="71"/>
      <c r="FE1469" s="71"/>
      <c r="FF1469" s="71"/>
      <c r="FG1469" s="71"/>
      <c r="FH1469" s="71"/>
      <c r="FI1469" s="71"/>
      <c r="FJ1469" s="71"/>
      <c r="FK1469" s="71"/>
      <c r="FL1469" s="71"/>
    </row>
    <row r="1470" spans="10:168" x14ac:dyDescent="0.2">
      <c r="J1470" s="71"/>
      <c r="K1470" s="71"/>
      <c r="L1470" s="71"/>
      <c r="M1470" s="71"/>
      <c r="N1470" s="71"/>
      <c r="O1470" s="71"/>
      <c r="P1470" s="71"/>
      <c r="Q1470" s="71"/>
      <c r="R1470" s="71"/>
      <c r="S1470" s="71"/>
      <c r="T1470" s="71"/>
      <c r="U1470" s="71"/>
      <c r="V1470" s="71"/>
      <c r="W1470" s="71"/>
      <c r="X1470" s="71"/>
      <c r="Y1470" s="71"/>
      <c r="Z1470" s="71"/>
      <c r="AA1470" s="71"/>
      <c r="AB1470" s="71"/>
      <c r="AC1470" s="71"/>
      <c r="AD1470" s="71"/>
      <c r="AE1470" s="71"/>
      <c r="AF1470" s="98"/>
      <c r="AG1470" s="71"/>
      <c r="AH1470" s="71"/>
      <c r="AI1470" s="71"/>
      <c r="AJ1470" s="71"/>
      <c r="AK1470" s="71"/>
      <c r="AL1470" s="98"/>
      <c r="AM1470" s="71"/>
      <c r="AN1470" s="71"/>
      <c r="AO1470" s="71"/>
      <c r="AP1470" s="71"/>
      <c r="AQ1470" s="71"/>
      <c r="AR1470" s="71"/>
      <c r="AS1470" s="71"/>
      <c r="AT1470" s="71"/>
      <c r="AU1470" s="71"/>
      <c r="AV1470" s="71"/>
      <c r="AW1470" s="71"/>
      <c r="AX1470" s="71"/>
      <c r="AY1470" s="71"/>
      <c r="AZ1470" s="71"/>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1"/>
      <c r="DH1470" s="71"/>
      <c r="DI1470" s="71"/>
      <c r="DJ1470" s="71"/>
      <c r="DK1470" s="71"/>
      <c r="DL1470" s="71"/>
      <c r="DM1470" s="71"/>
      <c r="DN1470" s="71"/>
      <c r="DO1470" s="71"/>
      <c r="DP1470" s="71"/>
      <c r="DQ1470" s="71"/>
      <c r="DR1470" s="71"/>
      <c r="DS1470" s="71"/>
      <c r="DT1470" s="71"/>
      <c r="DU1470" s="71"/>
      <c r="DV1470" s="71"/>
      <c r="DW1470" s="71"/>
      <c r="DX1470" s="71"/>
      <c r="DY1470" s="71"/>
      <c r="DZ1470" s="71"/>
      <c r="EA1470" s="71"/>
      <c r="EB1470" s="71"/>
      <c r="EC1470" s="71"/>
      <c r="ED1470" s="71"/>
      <c r="EE1470" s="71"/>
      <c r="EF1470" s="71"/>
      <c r="EG1470" s="71"/>
      <c r="EH1470" s="71"/>
      <c r="EI1470" s="71"/>
      <c r="EJ1470" s="71"/>
      <c r="EK1470" s="71"/>
      <c r="EL1470" s="71"/>
      <c r="EM1470" s="71"/>
      <c r="EN1470" s="71"/>
      <c r="EO1470" s="71"/>
      <c r="EP1470" s="71"/>
      <c r="EQ1470" s="71"/>
      <c r="ER1470" s="71"/>
      <c r="ES1470" s="71"/>
      <c r="ET1470" s="71"/>
      <c r="EU1470" s="71"/>
      <c r="EV1470" s="71"/>
      <c r="EW1470" s="71"/>
      <c r="EX1470" s="71"/>
      <c r="EY1470" s="71"/>
      <c r="EZ1470" s="71"/>
      <c r="FA1470" s="71"/>
      <c r="FB1470" s="71"/>
      <c r="FC1470" s="71"/>
      <c r="FD1470" s="71"/>
      <c r="FE1470" s="71"/>
      <c r="FF1470" s="71"/>
      <c r="FG1470" s="71"/>
      <c r="FH1470" s="71"/>
      <c r="FI1470" s="71"/>
      <c r="FJ1470" s="71"/>
      <c r="FK1470" s="71"/>
      <c r="FL1470" s="71"/>
    </row>
    <row r="1471" spans="10:168" x14ac:dyDescent="0.2">
      <c r="J1471" s="71"/>
      <c r="K1471" s="71"/>
      <c r="L1471" s="71"/>
      <c r="M1471" s="71"/>
      <c r="N1471" s="71"/>
      <c r="O1471" s="71"/>
      <c r="P1471" s="71"/>
      <c r="Q1471" s="71"/>
      <c r="R1471" s="71"/>
      <c r="S1471" s="71"/>
      <c r="T1471" s="71"/>
      <c r="U1471" s="71"/>
      <c r="V1471" s="71"/>
      <c r="W1471" s="71"/>
      <c r="X1471" s="71"/>
      <c r="Y1471" s="71"/>
      <c r="Z1471" s="71"/>
      <c r="AA1471" s="71"/>
      <c r="AB1471" s="71"/>
      <c r="AC1471" s="71"/>
      <c r="AD1471" s="71"/>
      <c r="AE1471" s="71"/>
      <c r="AF1471" s="98"/>
      <c r="AG1471" s="71"/>
      <c r="AH1471" s="71"/>
      <c r="AI1471" s="71"/>
      <c r="AJ1471" s="71"/>
      <c r="AK1471" s="71"/>
      <c r="AL1471" s="98"/>
      <c r="AM1471" s="71"/>
      <c r="AN1471" s="71"/>
      <c r="AO1471" s="71"/>
      <c r="AP1471" s="71"/>
      <c r="AQ1471" s="71"/>
      <c r="AR1471" s="71"/>
      <c r="AS1471" s="71"/>
      <c r="AT1471" s="71"/>
      <c r="AU1471" s="71"/>
      <c r="AV1471" s="71"/>
      <c r="AW1471" s="71"/>
      <c r="AX1471" s="71"/>
      <c r="AY1471" s="71"/>
      <c r="AZ1471" s="71"/>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1"/>
      <c r="DH1471" s="71"/>
      <c r="DI1471" s="71"/>
      <c r="DJ1471" s="71"/>
      <c r="DK1471" s="71"/>
      <c r="DL1471" s="71"/>
      <c r="DM1471" s="71"/>
      <c r="DN1471" s="71"/>
      <c r="DO1471" s="71"/>
      <c r="DP1471" s="71"/>
      <c r="DQ1471" s="71"/>
      <c r="DR1471" s="71"/>
      <c r="DS1471" s="71"/>
      <c r="DT1471" s="71"/>
      <c r="DU1471" s="71"/>
      <c r="DV1471" s="71"/>
      <c r="DW1471" s="71"/>
      <c r="DX1471" s="71"/>
      <c r="DY1471" s="71"/>
      <c r="DZ1471" s="71"/>
      <c r="EA1471" s="71"/>
      <c r="EB1471" s="71"/>
      <c r="EC1471" s="71"/>
      <c r="ED1471" s="71"/>
      <c r="EE1471" s="71"/>
      <c r="EF1471" s="71"/>
      <c r="EG1471" s="71"/>
      <c r="EH1471" s="71"/>
      <c r="EI1471" s="71"/>
      <c r="EJ1471" s="71"/>
      <c r="EK1471" s="71"/>
      <c r="EL1471" s="71"/>
      <c r="EM1471" s="71"/>
      <c r="EN1471" s="71"/>
      <c r="EO1471" s="71"/>
      <c r="EP1471" s="71"/>
      <c r="EQ1471" s="71"/>
      <c r="ER1471" s="71"/>
      <c r="ES1471" s="71"/>
      <c r="ET1471" s="71"/>
      <c r="EU1471" s="71"/>
      <c r="EV1471" s="71"/>
      <c r="EW1471" s="71"/>
      <c r="EX1471" s="71"/>
      <c r="EY1471" s="71"/>
      <c r="EZ1471" s="71"/>
      <c r="FA1471" s="71"/>
      <c r="FB1471" s="71"/>
      <c r="FC1471" s="71"/>
      <c r="FD1471" s="71"/>
      <c r="FE1471" s="71"/>
      <c r="FF1471" s="71"/>
      <c r="FG1471" s="71"/>
      <c r="FH1471" s="71"/>
      <c r="FI1471" s="71"/>
      <c r="FJ1471" s="71"/>
      <c r="FK1471" s="71"/>
      <c r="FL1471" s="71"/>
    </row>
    <row r="1472" spans="10:168" x14ac:dyDescent="0.2">
      <c r="J1472" s="71"/>
      <c r="K1472" s="71"/>
      <c r="L1472" s="71"/>
      <c r="M1472" s="71"/>
      <c r="N1472" s="71"/>
      <c r="O1472" s="71"/>
      <c r="P1472" s="71"/>
      <c r="Q1472" s="71"/>
      <c r="R1472" s="71"/>
      <c r="S1472" s="71"/>
      <c r="T1472" s="71"/>
      <c r="U1472" s="71"/>
      <c r="V1472" s="71"/>
      <c r="W1472" s="71"/>
      <c r="X1472" s="71"/>
      <c r="Y1472" s="71"/>
      <c r="Z1472" s="71"/>
      <c r="AA1472" s="71"/>
      <c r="AB1472" s="71"/>
      <c r="AC1472" s="71"/>
      <c r="AD1472" s="71"/>
      <c r="AE1472" s="71"/>
      <c r="AF1472" s="98"/>
      <c r="AG1472" s="71"/>
      <c r="AH1472" s="71"/>
      <c r="AI1472" s="71"/>
      <c r="AJ1472" s="71"/>
      <c r="AK1472" s="71"/>
      <c r="AL1472" s="98"/>
      <c r="AM1472" s="71"/>
      <c r="AN1472" s="71"/>
      <c r="AO1472" s="71"/>
      <c r="AP1472" s="71"/>
      <c r="AQ1472" s="71"/>
      <c r="AR1472" s="71"/>
      <c r="AS1472" s="71"/>
      <c r="AT1472" s="71"/>
      <c r="AU1472" s="71"/>
      <c r="AV1472" s="71"/>
      <c r="AW1472" s="71"/>
      <c r="AX1472" s="71"/>
      <c r="AY1472" s="71"/>
      <c r="AZ1472" s="71"/>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1"/>
      <c r="DH1472" s="71"/>
      <c r="DI1472" s="71"/>
      <c r="DJ1472" s="71"/>
      <c r="DK1472" s="71"/>
      <c r="DL1472" s="71"/>
      <c r="DM1472" s="71"/>
      <c r="DN1472" s="71"/>
      <c r="DO1472" s="71"/>
      <c r="DP1472" s="71"/>
      <c r="DQ1472" s="71"/>
      <c r="DR1472" s="71"/>
      <c r="DS1472" s="71"/>
      <c r="DT1472" s="71"/>
      <c r="DU1472" s="71"/>
      <c r="DV1472" s="71"/>
      <c r="DW1472" s="71"/>
      <c r="DX1472" s="71"/>
      <c r="DY1472" s="71"/>
      <c r="DZ1472" s="71"/>
      <c r="EA1472" s="71"/>
      <c r="EB1472" s="71"/>
      <c r="EC1472" s="71"/>
      <c r="ED1472" s="71"/>
      <c r="EE1472" s="71"/>
      <c r="EF1472" s="71"/>
      <c r="EG1472" s="71"/>
      <c r="EH1472" s="71"/>
      <c r="EI1472" s="71"/>
      <c r="EJ1472" s="71"/>
      <c r="EK1472" s="71"/>
      <c r="EL1472" s="71"/>
      <c r="EM1472" s="71"/>
      <c r="EN1472" s="71"/>
      <c r="EO1472" s="71"/>
      <c r="EP1472" s="71"/>
      <c r="EQ1472" s="71"/>
      <c r="ER1472" s="71"/>
      <c r="ES1472" s="71"/>
      <c r="ET1472" s="71"/>
      <c r="EU1472" s="71"/>
      <c r="EV1472" s="71"/>
      <c r="EW1472" s="71"/>
      <c r="EX1472" s="71"/>
      <c r="EY1472" s="71"/>
      <c r="EZ1472" s="71"/>
      <c r="FA1472" s="71"/>
      <c r="FB1472" s="71"/>
      <c r="FC1472" s="71"/>
      <c r="FD1472" s="71"/>
      <c r="FE1472" s="71"/>
      <c r="FF1472" s="71"/>
      <c r="FG1472" s="71"/>
      <c r="FH1472" s="71"/>
      <c r="FI1472" s="71"/>
      <c r="FJ1472" s="71"/>
      <c r="FK1472" s="71"/>
      <c r="FL1472" s="71"/>
    </row>
    <row r="1473" spans="10:168" x14ac:dyDescent="0.2">
      <c r="J1473" s="71"/>
      <c r="K1473" s="71"/>
      <c r="L1473" s="71"/>
      <c r="M1473" s="71"/>
      <c r="N1473" s="71"/>
      <c r="O1473" s="71"/>
      <c r="P1473" s="71"/>
      <c r="Q1473" s="71"/>
      <c r="R1473" s="71"/>
      <c r="S1473" s="71"/>
      <c r="T1473" s="71"/>
      <c r="U1473" s="71"/>
      <c r="V1473" s="71"/>
      <c r="W1473" s="71"/>
      <c r="X1473" s="71"/>
      <c r="Y1473" s="71"/>
      <c r="Z1473" s="71"/>
      <c r="AA1473" s="71"/>
      <c r="AB1473" s="71"/>
      <c r="AC1473" s="71"/>
      <c r="AD1473" s="71"/>
      <c r="AE1473" s="71"/>
      <c r="AF1473" s="98"/>
      <c r="AG1473" s="71"/>
      <c r="AH1473" s="71"/>
      <c r="AI1473" s="71"/>
      <c r="AJ1473" s="71"/>
      <c r="AK1473" s="71"/>
      <c r="AL1473" s="98"/>
      <c r="AM1473" s="71"/>
      <c r="AN1473" s="71"/>
      <c r="AO1473" s="71"/>
      <c r="AP1473" s="71"/>
      <c r="AQ1473" s="71"/>
      <c r="AR1473" s="71"/>
      <c r="AS1473" s="71"/>
      <c r="AT1473" s="71"/>
      <c r="AU1473" s="71"/>
      <c r="AV1473" s="71"/>
      <c r="AW1473" s="71"/>
      <c r="AX1473" s="71"/>
      <c r="AY1473" s="71"/>
      <c r="AZ1473" s="71"/>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1"/>
      <c r="DH1473" s="71"/>
      <c r="DI1473" s="71"/>
      <c r="DJ1473" s="71"/>
      <c r="DK1473" s="71"/>
      <c r="DL1473" s="71"/>
      <c r="DM1473" s="71"/>
      <c r="DN1473" s="71"/>
      <c r="DO1473" s="71"/>
      <c r="DP1473" s="71"/>
      <c r="DQ1473" s="71"/>
      <c r="DR1473" s="71"/>
      <c r="DS1473" s="71"/>
      <c r="DT1473" s="71"/>
      <c r="DU1473" s="71"/>
      <c r="DV1473" s="71"/>
      <c r="DW1473" s="71"/>
      <c r="DX1473" s="71"/>
      <c r="DY1473" s="71"/>
      <c r="DZ1473" s="71"/>
      <c r="EA1473" s="71"/>
      <c r="EB1473" s="71"/>
      <c r="EC1473" s="71"/>
      <c r="ED1473" s="71"/>
      <c r="EE1473" s="71"/>
      <c r="EF1473" s="71"/>
      <c r="EG1473" s="71"/>
      <c r="EH1473" s="71"/>
      <c r="EI1473" s="71"/>
      <c r="EJ1473" s="71"/>
      <c r="EK1473" s="71"/>
      <c r="EL1473" s="71"/>
      <c r="EM1473" s="71"/>
      <c r="EN1473" s="71"/>
      <c r="EO1473" s="71"/>
      <c r="EP1473" s="71"/>
      <c r="EQ1473" s="71"/>
      <c r="ER1473" s="71"/>
      <c r="ES1473" s="71"/>
      <c r="ET1473" s="71"/>
      <c r="EU1473" s="71"/>
      <c r="EV1473" s="71"/>
      <c r="EW1473" s="71"/>
      <c r="EX1473" s="71"/>
      <c r="EY1473" s="71"/>
      <c r="EZ1473" s="71"/>
      <c r="FA1473" s="71"/>
      <c r="FB1473" s="71"/>
      <c r="FC1473" s="71"/>
      <c r="FD1473" s="71"/>
      <c r="FE1473" s="71"/>
      <c r="FF1473" s="71"/>
      <c r="FG1473" s="71"/>
      <c r="FH1473" s="71"/>
      <c r="FI1473" s="71"/>
      <c r="FJ1473" s="71"/>
      <c r="FK1473" s="71"/>
      <c r="FL1473" s="71"/>
    </row>
    <row r="1474" spans="10:168" x14ac:dyDescent="0.2">
      <c r="J1474" s="71"/>
      <c r="K1474" s="71"/>
      <c r="L1474" s="71"/>
      <c r="M1474" s="71"/>
      <c r="N1474" s="71"/>
      <c r="O1474" s="71"/>
      <c r="P1474" s="71"/>
      <c r="Q1474" s="71"/>
      <c r="R1474" s="71"/>
      <c r="S1474" s="71"/>
      <c r="T1474" s="71"/>
      <c r="U1474" s="71"/>
      <c r="V1474" s="71"/>
      <c r="W1474" s="71"/>
      <c r="X1474" s="71"/>
      <c r="Y1474" s="71"/>
      <c r="Z1474" s="71"/>
      <c r="AA1474" s="71"/>
      <c r="AB1474" s="71"/>
      <c r="AC1474" s="71"/>
      <c r="AD1474" s="71"/>
      <c r="AE1474" s="71"/>
      <c r="AF1474" s="98"/>
      <c r="AG1474" s="71"/>
      <c r="AH1474" s="71"/>
      <c r="AI1474" s="71"/>
      <c r="AJ1474" s="71"/>
      <c r="AK1474" s="71"/>
      <c r="AL1474" s="98"/>
      <c r="AM1474" s="71"/>
      <c r="AN1474" s="71"/>
      <c r="AO1474" s="71"/>
      <c r="AP1474" s="71"/>
      <c r="AQ1474" s="71"/>
      <c r="AR1474" s="71"/>
      <c r="AS1474" s="71"/>
      <c r="AT1474" s="71"/>
      <c r="AU1474" s="71"/>
      <c r="AV1474" s="71"/>
      <c r="AW1474" s="71"/>
      <c r="AX1474" s="71"/>
      <c r="AY1474" s="71"/>
      <c r="AZ1474" s="71"/>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1"/>
      <c r="DH1474" s="71"/>
      <c r="DI1474" s="71"/>
      <c r="DJ1474" s="71"/>
      <c r="DK1474" s="71"/>
      <c r="DL1474" s="71"/>
      <c r="DM1474" s="71"/>
      <c r="DN1474" s="71"/>
      <c r="DO1474" s="71"/>
      <c r="DP1474" s="71"/>
      <c r="DQ1474" s="71"/>
      <c r="DR1474" s="71"/>
      <c r="DS1474" s="71"/>
      <c r="DT1474" s="71"/>
      <c r="DU1474" s="71"/>
      <c r="DV1474" s="71"/>
      <c r="DW1474" s="71"/>
      <c r="DX1474" s="71"/>
      <c r="DY1474" s="71"/>
      <c r="DZ1474" s="71"/>
      <c r="EA1474" s="71"/>
      <c r="EB1474" s="71"/>
      <c r="EC1474" s="71"/>
      <c r="ED1474" s="71"/>
      <c r="EE1474" s="71"/>
      <c r="EF1474" s="71"/>
      <c r="EG1474" s="71"/>
      <c r="EH1474" s="71"/>
      <c r="EI1474" s="71"/>
      <c r="EJ1474" s="71"/>
      <c r="EK1474" s="71"/>
      <c r="EL1474" s="71"/>
      <c r="EM1474" s="71"/>
      <c r="EN1474" s="71"/>
      <c r="EO1474" s="71"/>
      <c r="EP1474" s="71"/>
      <c r="EQ1474" s="71"/>
      <c r="ER1474" s="71"/>
      <c r="ES1474" s="71"/>
      <c r="ET1474" s="71"/>
      <c r="EU1474" s="71"/>
      <c r="EV1474" s="71"/>
      <c r="EW1474" s="71"/>
      <c r="EX1474" s="71"/>
      <c r="EY1474" s="71"/>
      <c r="EZ1474" s="71"/>
      <c r="FA1474" s="71"/>
      <c r="FB1474" s="71"/>
      <c r="FC1474" s="71"/>
      <c r="FD1474" s="71"/>
      <c r="FE1474" s="71"/>
      <c r="FF1474" s="71"/>
      <c r="FG1474" s="71"/>
      <c r="FH1474" s="71"/>
      <c r="FI1474" s="71"/>
      <c r="FJ1474" s="71"/>
      <c r="FK1474" s="71"/>
      <c r="FL1474" s="71"/>
    </row>
    <row r="1475" spans="10:168" x14ac:dyDescent="0.2">
      <c r="J1475" s="71"/>
      <c r="K1475" s="71"/>
      <c r="L1475" s="71"/>
      <c r="M1475" s="71"/>
      <c r="N1475" s="71"/>
      <c r="O1475" s="71"/>
      <c r="P1475" s="71"/>
      <c r="Q1475" s="71"/>
      <c r="R1475" s="71"/>
      <c r="S1475" s="71"/>
      <c r="T1475" s="71"/>
      <c r="U1475" s="71"/>
      <c r="V1475" s="71"/>
      <c r="W1475" s="71"/>
      <c r="X1475" s="71"/>
      <c r="Y1475" s="71"/>
      <c r="Z1475" s="71"/>
      <c r="AA1475" s="71"/>
      <c r="AB1475" s="71"/>
      <c r="AC1475" s="71"/>
      <c r="AD1475" s="71"/>
      <c r="AE1475" s="71"/>
      <c r="AF1475" s="98"/>
      <c r="AG1475" s="71"/>
      <c r="AH1475" s="71"/>
      <c r="AI1475" s="71"/>
      <c r="AJ1475" s="71"/>
      <c r="AK1475" s="71"/>
      <c r="AL1475" s="98"/>
      <c r="AM1475" s="71"/>
      <c r="AN1475" s="71"/>
      <c r="AO1475" s="71"/>
      <c r="AP1475" s="71"/>
      <c r="AQ1475" s="71"/>
      <c r="AR1475" s="71"/>
      <c r="AS1475" s="71"/>
      <c r="AT1475" s="71"/>
      <c r="AU1475" s="71"/>
      <c r="AV1475" s="71"/>
      <c r="AW1475" s="71"/>
      <c r="AX1475" s="71"/>
      <c r="AY1475" s="71"/>
      <c r="AZ1475" s="71"/>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1"/>
      <c r="DH1475" s="71"/>
      <c r="DI1475" s="71"/>
      <c r="DJ1475" s="71"/>
      <c r="DK1475" s="71"/>
      <c r="DL1475" s="71"/>
      <c r="DM1475" s="71"/>
      <c r="DN1475" s="71"/>
      <c r="DO1475" s="71"/>
      <c r="DP1475" s="71"/>
      <c r="DQ1475" s="71"/>
      <c r="DR1475" s="71"/>
      <c r="DS1475" s="71"/>
      <c r="DT1475" s="71"/>
      <c r="DU1475" s="71"/>
      <c r="DV1475" s="71"/>
      <c r="DW1475" s="71"/>
      <c r="DX1475" s="71"/>
      <c r="DY1475" s="71"/>
      <c r="DZ1475" s="71"/>
      <c r="EA1475" s="71"/>
      <c r="EB1475" s="71"/>
      <c r="EC1475" s="71"/>
      <c r="ED1475" s="71"/>
      <c r="EE1475" s="71"/>
      <c r="EF1475" s="71"/>
      <c r="EG1475" s="71"/>
      <c r="EH1475" s="71"/>
      <c r="EI1475" s="71"/>
      <c r="EJ1475" s="71"/>
      <c r="EK1475" s="71"/>
      <c r="EL1475" s="71"/>
      <c r="EM1475" s="71"/>
      <c r="EN1475" s="71"/>
      <c r="EO1475" s="71"/>
      <c r="EP1475" s="71"/>
      <c r="EQ1475" s="71"/>
      <c r="ER1475" s="71"/>
      <c r="ES1475" s="71"/>
      <c r="ET1475" s="71"/>
      <c r="EU1475" s="71"/>
      <c r="EV1475" s="71"/>
      <c r="EW1475" s="71"/>
      <c r="EX1475" s="71"/>
      <c r="EY1475" s="71"/>
      <c r="EZ1475" s="71"/>
      <c r="FA1475" s="71"/>
      <c r="FB1475" s="71"/>
      <c r="FC1475" s="71"/>
      <c r="FD1475" s="71"/>
      <c r="FE1475" s="71"/>
      <c r="FF1475" s="71"/>
      <c r="FG1475" s="71"/>
      <c r="FH1475" s="71"/>
      <c r="FI1475" s="71"/>
      <c r="FJ1475" s="71"/>
      <c r="FK1475" s="71"/>
      <c r="FL1475" s="71"/>
    </row>
    <row r="1476" spans="10:168" x14ac:dyDescent="0.2">
      <c r="J1476" s="71"/>
      <c r="K1476" s="71"/>
      <c r="L1476" s="71"/>
      <c r="M1476" s="71"/>
      <c r="N1476" s="71"/>
      <c r="O1476" s="71"/>
      <c r="P1476" s="71"/>
      <c r="Q1476" s="71"/>
      <c r="R1476" s="71"/>
      <c r="S1476" s="71"/>
      <c r="T1476" s="71"/>
      <c r="U1476" s="71"/>
      <c r="V1476" s="71"/>
      <c r="W1476" s="71"/>
      <c r="X1476" s="71"/>
      <c r="Y1476" s="71"/>
      <c r="Z1476" s="71"/>
      <c r="AA1476" s="71"/>
      <c r="AB1476" s="71"/>
      <c r="AC1476" s="71"/>
      <c r="AD1476" s="71"/>
      <c r="AE1476" s="71"/>
      <c r="AF1476" s="98"/>
      <c r="AG1476" s="71"/>
      <c r="AH1476" s="71"/>
      <c r="AI1476" s="71"/>
      <c r="AJ1476" s="71"/>
      <c r="AK1476" s="71"/>
      <c r="AL1476" s="98"/>
      <c r="AM1476" s="71"/>
      <c r="AN1476" s="71"/>
      <c r="AO1476" s="71"/>
      <c r="AP1476" s="71"/>
      <c r="AQ1476" s="71"/>
      <c r="AR1476" s="71"/>
      <c r="AS1476" s="71"/>
      <c r="AT1476" s="71"/>
      <c r="AU1476" s="71"/>
      <c r="AV1476" s="71"/>
      <c r="AW1476" s="71"/>
      <c r="AX1476" s="71"/>
      <c r="AY1476" s="71"/>
      <c r="AZ1476" s="71"/>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1"/>
      <c r="DH1476" s="71"/>
      <c r="DI1476" s="71"/>
      <c r="DJ1476" s="71"/>
      <c r="DK1476" s="71"/>
      <c r="DL1476" s="71"/>
      <c r="DM1476" s="71"/>
      <c r="DN1476" s="71"/>
      <c r="DO1476" s="71"/>
      <c r="DP1476" s="71"/>
      <c r="DQ1476" s="71"/>
      <c r="DR1476" s="71"/>
      <c r="DS1476" s="71"/>
      <c r="DT1476" s="71"/>
      <c r="DU1476" s="71"/>
      <c r="DV1476" s="71"/>
      <c r="DW1476" s="71"/>
      <c r="DX1476" s="71"/>
      <c r="DY1476" s="71"/>
      <c r="DZ1476" s="71"/>
      <c r="EA1476" s="71"/>
      <c r="EB1476" s="71"/>
      <c r="EC1476" s="71"/>
      <c r="ED1476" s="71"/>
      <c r="EE1476" s="71"/>
      <c r="EF1476" s="71"/>
      <c r="EG1476" s="71"/>
      <c r="EH1476" s="71"/>
      <c r="EI1476" s="71"/>
      <c r="EJ1476" s="71"/>
      <c r="EK1476" s="71"/>
      <c r="EL1476" s="71"/>
      <c r="EM1476" s="71"/>
      <c r="EN1476" s="71"/>
      <c r="EO1476" s="71"/>
      <c r="EP1476" s="71"/>
      <c r="EQ1476" s="71"/>
      <c r="ER1476" s="71"/>
      <c r="ES1476" s="71"/>
      <c r="ET1476" s="71"/>
      <c r="EU1476" s="71"/>
      <c r="EV1476" s="71"/>
      <c r="EW1476" s="71"/>
      <c r="EX1476" s="71"/>
      <c r="EY1476" s="71"/>
      <c r="EZ1476" s="71"/>
      <c r="FA1476" s="71"/>
      <c r="FB1476" s="71"/>
      <c r="FC1476" s="71"/>
      <c r="FD1476" s="71"/>
      <c r="FE1476" s="71"/>
      <c r="FF1476" s="71"/>
      <c r="FG1476" s="71"/>
      <c r="FH1476" s="71"/>
      <c r="FI1476" s="71"/>
      <c r="FJ1476" s="71"/>
      <c r="FK1476" s="71"/>
      <c r="FL1476" s="71"/>
    </row>
    <row r="1477" spans="10:168" x14ac:dyDescent="0.2">
      <c r="J1477" s="71"/>
      <c r="K1477" s="71"/>
      <c r="L1477" s="71"/>
      <c r="M1477" s="71"/>
      <c r="N1477" s="71"/>
      <c r="O1477" s="71"/>
      <c r="P1477" s="71"/>
      <c r="Q1477" s="71"/>
      <c r="R1477" s="71"/>
      <c r="S1477" s="71"/>
      <c r="T1477" s="71"/>
      <c r="U1477" s="71"/>
      <c r="V1477" s="71"/>
      <c r="W1477" s="71"/>
      <c r="X1477" s="71"/>
      <c r="Y1477" s="71"/>
      <c r="Z1477" s="71"/>
      <c r="AA1477" s="71"/>
      <c r="AB1477" s="71"/>
      <c r="AC1477" s="71"/>
      <c r="AD1477" s="71"/>
      <c r="AE1477" s="71"/>
      <c r="AF1477" s="98"/>
      <c r="AG1477" s="71"/>
      <c r="AH1477" s="71"/>
      <c r="AI1477" s="71"/>
      <c r="AJ1477" s="71"/>
      <c r="AK1477" s="71"/>
      <c r="AL1477" s="98"/>
      <c r="AM1477" s="71"/>
      <c r="AN1477" s="71"/>
      <c r="AO1477" s="71"/>
      <c r="AP1477" s="71"/>
      <c r="AQ1477" s="71"/>
      <c r="AR1477" s="71"/>
      <c r="AS1477" s="71"/>
      <c r="AT1477" s="71"/>
      <c r="AU1477" s="71"/>
      <c r="AV1477" s="71"/>
      <c r="AW1477" s="71"/>
      <c r="AX1477" s="71"/>
      <c r="AY1477" s="71"/>
      <c r="AZ1477" s="71"/>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1"/>
      <c r="DH1477" s="71"/>
      <c r="DI1477" s="71"/>
      <c r="DJ1477" s="71"/>
      <c r="DK1477" s="71"/>
      <c r="DL1477" s="71"/>
      <c r="DM1477" s="71"/>
      <c r="DN1477" s="71"/>
      <c r="DO1477" s="71"/>
      <c r="DP1477" s="71"/>
      <c r="DQ1477" s="71"/>
      <c r="DR1477" s="71"/>
      <c r="DS1477" s="71"/>
      <c r="DT1477" s="71"/>
      <c r="DU1477" s="71"/>
      <c r="DV1477" s="71"/>
      <c r="DW1477" s="71"/>
      <c r="DX1477" s="71"/>
      <c r="DY1477" s="71"/>
      <c r="DZ1477" s="71"/>
      <c r="EA1477" s="71"/>
      <c r="EB1477" s="71"/>
      <c r="EC1477" s="71"/>
      <c r="ED1477" s="71"/>
      <c r="EE1477" s="71"/>
      <c r="EF1477" s="71"/>
      <c r="EG1477" s="71"/>
      <c r="EH1477" s="71"/>
      <c r="EI1477" s="71"/>
      <c r="EJ1477" s="71"/>
      <c r="EK1477" s="71"/>
      <c r="EL1477" s="71"/>
      <c r="EM1477" s="71"/>
      <c r="EN1477" s="71"/>
      <c r="EO1477" s="71"/>
      <c r="EP1477" s="71"/>
      <c r="EQ1477" s="71"/>
      <c r="ER1477" s="71"/>
      <c r="ES1477" s="71"/>
      <c r="ET1477" s="71"/>
      <c r="EU1477" s="71"/>
      <c r="EV1477" s="71"/>
      <c r="EW1477" s="71"/>
      <c r="EX1477" s="71"/>
      <c r="EY1477" s="71"/>
      <c r="EZ1477" s="71"/>
      <c r="FA1477" s="71"/>
      <c r="FB1477" s="71"/>
      <c r="FC1477" s="71"/>
      <c r="FD1477" s="71"/>
      <c r="FE1477" s="71"/>
      <c r="FF1477" s="71"/>
      <c r="FG1477" s="71"/>
      <c r="FH1477" s="71"/>
      <c r="FI1477" s="71"/>
      <c r="FJ1477" s="71"/>
      <c r="FK1477" s="71"/>
      <c r="FL1477" s="71"/>
    </row>
    <row r="1478" spans="10:168" x14ac:dyDescent="0.2">
      <c r="J1478" s="71"/>
      <c r="K1478" s="71"/>
      <c r="L1478" s="71"/>
      <c r="M1478" s="71"/>
      <c r="N1478" s="71"/>
      <c r="O1478" s="71"/>
      <c r="P1478" s="71"/>
      <c r="Q1478" s="71"/>
      <c r="R1478" s="71"/>
      <c r="S1478" s="71"/>
      <c r="T1478" s="71"/>
      <c r="U1478" s="71"/>
      <c r="V1478" s="71"/>
      <c r="W1478" s="71"/>
      <c r="X1478" s="71"/>
      <c r="Y1478" s="71"/>
      <c r="Z1478" s="71"/>
      <c r="AA1478" s="71"/>
      <c r="AB1478" s="71"/>
      <c r="AC1478" s="71"/>
      <c r="AD1478" s="71"/>
      <c r="AE1478" s="71"/>
      <c r="AF1478" s="98"/>
      <c r="AG1478" s="71"/>
      <c r="AH1478" s="71"/>
      <c r="AI1478" s="71"/>
      <c r="AJ1478" s="71"/>
      <c r="AK1478" s="71"/>
      <c r="AL1478" s="98"/>
      <c r="AM1478" s="71"/>
      <c r="AN1478" s="71"/>
      <c r="AO1478" s="71"/>
      <c r="AP1478" s="71"/>
      <c r="AQ1478" s="71"/>
      <c r="AR1478" s="71"/>
      <c r="AS1478" s="71"/>
      <c r="AT1478" s="71"/>
      <c r="AU1478" s="71"/>
      <c r="AV1478" s="71"/>
      <c r="AW1478" s="71"/>
      <c r="AX1478" s="71"/>
      <c r="AY1478" s="71"/>
      <c r="AZ1478" s="71"/>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1"/>
      <c r="DH1478" s="71"/>
      <c r="DI1478" s="71"/>
      <c r="DJ1478" s="71"/>
      <c r="DK1478" s="71"/>
      <c r="DL1478" s="71"/>
      <c r="DM1478" s="71"/>
      <c r="DN1478" s="71"/>
      <c r="DO1478" s="71"/>
      <c r="DP1478" s="71"/>
      <c r="DQ1478" s="71"/>
      <c r="DR1478" s="71"/>
      <c r="DS1478" s="71"/>
      <c r="DT1478" s="71"/>
      <c r="DU1478" s="71"/>
      <c r="DV1478" s="71"/>
      <c r="DW1478" s="71"/>
      <c r="DX1478" s="71"/>
      <c r="DY1478" s="71"/>
      <c r="DZ1478" s="71"/>
      <c r="EA1478" s="71"/>
      <c r="EB1478" s="71"/>
      <c r="EC1478" s="71"/>
      <c r="ED1478" s="71"/>
      <c r="EE1478" s="71"/>
      <c r="EF1478" s="71"/>
      <c r="EG1478" s="71"/>
      <c r="EH1478" s="71"/>
      <c r="EI1478" s="71"/>
      <c r="EJ1478" s="71"/>
      <c r="EK1478" s="71"/>
      <c r="EL1478" s="71"/>
      <c r="EM1478" s="71"/>
      <c r="EN1478" s="71"/>
      <c r="EO1478" s="71"/>
      <c r="EP1478" s="71"/>
      <c r="EQ1478" s="71"/>
      <c r="ER1478" s="71"/>
      <c r="ES1478" s="71"/>
      <c r="ET1478" s="71"/>
      <c r="EU1478" s="71"/>
      <c r="EV1478" s="71"/>
      <c r="EW1478" s="71"/>
      <c r="EX1478" s="71"/>
      <c r="EY1478" s="71"/>
      <c r="EZ1478" s="71"/>
      <c r="FA1478" s="71"/>
      <c r="FB1478" s="71"/>
      <c r="FC1478" s="71"/>
      <c r="FD1478" s="71"/>
      <c r="FE1478" s="71"/>
      <c r="FF1478" s="71"/>
      <c r="FG1478" s="71"/>
      <c r="FH1478" s="71"/>
      <c r="FI1478" s="71"/>
      <c r="FJ1478" s="71"/>
      <c r="FK1478" s="71"/>
      <c r="FL1478" s="71"/>
    </row>
    <row r="1479" spans="10:168" x14ac:dyDescent="0.2">
      <c r="J1479" s="71"/>
      <c r="K1479" s="71"/>
      <c r="L1479" s="71"/>
      <c r="M1479" s="71"/>
      <c r="N1479" s="71"/>
      <c r="O1479" s="71"/>
      <c r="P1479" s="71"/>
      <c r="Q1479" s="71"/>
      <c r="R1479" s="71"/>
      <c r="S1479" s="71"/>
      <c r="T1479" s="71"/>
      <c r="U1479" s="71"/>
      <c r="V1479" s="71"/>
      <c r="W1479" s="71"/>
      <c r="X1479" s="71"/>
      <c r="Y1479" s="71"/>
      <c r="Z1479" s="71"/>
      <c r="AA1479" s="71"/>
      <c r="AB1479" s="71"/>
      <c r="AC1479" s="71"/>
      <c r="AD1479" s="71"/>
      <c r="AE1479" s="71"/>
      <c r="AF1479" s="98"/>
      <c r="AG1479" s="71"/>
      <c r="AH1479" s="71"/>
      <c r="AI1479" s="71"/>
      <c r="AJ1479" s="71"/>
      <c r="AK1479" s="71"/>
      <c r="AL1479" s="98"/>
      <c r="AM1479" s="71"/>
      <c r="AN1479" s="71"/>
      <c r="AO1479" s="71"/>
      <c r="AP1479" s="71"/>
      <c r="AQ1479" s="71"/>
      <c r="AR1479" s="71"/>
      <c r="AS1479" s="71"/>
      <c r="AT1479" s="71"/>
      <c r="AU1479" s="71"/>
      <c r="AV1479" s="71"/>
      <c r="AW1479" s="71"/>
      <c r="AX1479" s="71"/>
      <c r="AY1479" s="71"/>
      <c r="AZ1479" s="71"/>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1"/>
      <c r="DH1479" s="71"/>
      <c r="DI1479" s="71"/>
      <c r="DJ1479" s="71"/>
      <c r="DK1479" s="71"/>
      <c r="DL1479" s="71"/>
      <c r="DM1479" s="71"/>
      <c r="DN1479" s="71"/>
      <c r="DO1479" s="71"/>
      <c r="DP1479" s="71"/>
      <c r="DQ1479" s="71"/>
      <c r="DR1479" s="71"/>
      <c r="DS1479" s="71"/>
      <c r="DT1479" s="71"/>
      <c r="DU1479" s="71"/>
      <c r="DV1479" s="71"/>
      <c r="DW1479" s="71"/>
      <c r="DX1479" s="71"/>
      <c r="DY1479" s="71"/>
      <c r="DZ1479" s="71"/>
      <c r="EA1479" s="71"/>
      <c r="EB1479" s="71"/>
      <c r="EC1479" s="71"/>
      <c r="ED1479" s="71"/>
      <c r="EE1479" s="71"/>
      <c r="EF1479" s="71"/>
      <c r="EG1479" s="71"/>
      <c r="EH1479" s="71"/>
      <c r="EI1479" s="71"/>
      <c r="EJ1479" s="71"/>
      <c r="EK1479" s="71"/>
      <c r="EL1479" s="71"/>
      <c r="EM1479" s="71"/>
      <c r="EN1479" s="71"/>
      <c r="EO1479" s="71"/>
      <c r="EP1479" s="71"/>
      <c r="EQ1479" s="71"/>
      <c r="ER1479" s="71"/>
      <c r="ES1479" s="71"/>
      <c r="ET1479" s="71"/>
      <c r="EU1479" s="71"/>
      <c r="EV1479" s="71"/>
      <c r="EW1479" s="71"/>
      <c r="EX1479" s="71"/>
      <c r="EY1479" s="71"/>
      <c r="EZ1479" s="71"/>
      <c r="FA1479" s="71"/>
      <c r="FB1479" s="71"/>
      <c r="FC1479" s="71"/>
      <c r="FD1479" s="71"/>
      <c r="FE1479" s="71"/>
      <c r="FF1479" s="71"/>
      <c r="FG1479" s="71"/>
      <c r="FH1479" s="71"/>
      <c r="FI1479" s="71"/>
      <c r="FJ1479" s="71"/>
      <c r="FK1479" s="71"/>
      <c r="FL1479" s="71"/>
    </row>
    <row r="1480" spans="10:168" x14ac:dyDescent="0.2">
      <c r="J1480" s="71"/>
      <c r="K1480" s="71"/>
      <c r="L1480" s="71"/>
      <c r="M1480" s="71"/>
      <c r="N1480" s="71"/>
      <c r="O1480" s="71"/>
      <c r="P1480" s="71"/>
      <c r="Q1480" s="71"/>
      <c r="R1480" s="71"/>
      <c r="S1480" s="71"/>
      <c r="T1480" s="71"/>
      <c r="U1480" s="71"/>
      <c r="V1480" s="71"/>
      <c r="W1480" s="71"/>
      <c r="X1480" s="71"/>
      <c r="Y1480" s="71"/>
      <c r="Z1480" s="71"/>
      <c r="AA1480" s="71"/>
      <c r="AB1480" s="71"/>
      <c r="AC1480" s="71"/>
      <c r="AD1480" s="71"/>
      <c r="AE1480" s="71"/>
      <c r="AF1480" s="98"/>
      <c r="AG1480" s="71"/>
      <c r="AH1480" s="71"/>
      <c r="AI1480" s="71"/>
      <c r="AJ1480" s="71"/>
      <c r="AK1480" s="71"/>
      <c r="AL1480" s="98"/>
      <c r="AM1480" s="71"/>
      <c r="AN1480" s="71"/>
      <c r="AO1480" s="71"/>
      <c r="AP1480" s="71"/>
      <c r="AQ1480" s="71"/>
      <c r="AR1480" s="71"/>
      <c r="AS1480" s="71"/>
      <c r="AT1480" s="71"/>
      <c r="AU1480" s="71"/>
      <c r="AV1480" s="71"/>
      <c r="AW1480" s="71"/>
      <c r="AX1480" s="71"/>
      <c r="AY1480" s="71"/>
      <c r="AZ1480" s="71"/>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1"/>
      <c r="DH1480" s="71"/>
      <c r="DI1480" s="71"/>
      <c r="DJ1480" s="71"/>
      <c r="DK1480" s="71"/>
      <c r="DL1480" s="71"/>
      <c r="DM1480" s="71"/>
      <c r="DN1480" s="71"/>
      <c r="DO1480" s="71"/>
      <c r="DP1480" s="71"/>
      <c r="DQ1480" s="71"/>
      <c r="DR1480" s="71"/>
      <c r="DS1480" s="71"/>
      <c r="DT1480" s="71"/>
      <c r="DU1480" s="71"/>
      <c r="DV1480" s="71"/>
      <c r="DW1480" s="71"/>
      <c r="DX1480" s="71"/>
      <c r="DY1480" s="71"/>
      <c r="DZ1480" s="71"/>
      <c r="EA1480" s="71"/>
      <c r="EB1480" s="71"/>
      <c r="EC1480" s="71"/>
      <c r="ED1480" s="71"/>
      <c r="EE1480" s="71"/>
      <c r="EF1480" s="71"/>
      <c r="EG1480" s="71"/>
      <c r="EH1480" s="71"/>
      <c r="EI1480" s="71"/>
      <c r="EJ1480" s="71"/>
      <c r="EK1480" s="71"/>
      <c r="EL1480" s="71"/>
      <c r="EM1480" s="71"/>
      <c r="EN1480" s="71"/>
      <c r="EO1480" s="71"/>
      <c r="EP1480" s="71"/>
      <c r="EQ1480" s="71"/>
      <c r="ER1480" s="71"/>
      <c r="ES1480" s="71"/>
      <c r="ET1480" s="71"/>
      <c r="EU1480" s="71"/>
      <c r="EV1480" s="71"/>
      <c r="EW1480" s="71"/>
      <c r="EX1480" s="71"/>
      <c r="EY1480" s="71"/>
      <c r="EZ1480" s="71"/>
      <c r="FA1480" s="71"/>
      <c r="FB1480" s="71"/>
      <c r="FC1480" s="71"/>
      <c r="FD1480" s="71"/>
      <c r="FE1480" s="71"/>
      <c r="FF1480" s="71"/>
      <c r="FG1480" s="71"/>
      <c r="FH1480" s="71"/>
      <c r="FI1480" s="71"/>
      <c r="FJ1480" s="71"/>
      <c r="FK1480" s="71"/>
      <c r="FL1480" s="71"/>
    </row>
    <row r="1481" spans="10:168" x14ac:dyDescent="0.2">
      <c r="J1481" s="71"/>
      <c r="K1481" s="71"/>
      <c r="L1481" s="71"/>
      <c r="M1481" s="71"/>
      <c r="N1481" s="71"/>
      <c r="O1481" s="71"/>
      <c r="P1481" s="71"/>
      <c r="Q1481" s="71"/>
      <c r="R1481" s="71"/>
      <c r="S1481" s="71"/>
      <c r="T1481" s="71"/>
      <c r="U1481" s="71"/>
      <c r="V1481" s="71"/>
      <c r="W1481" s="71"/>
      <c r="X1481" s="71"/>
      <c r="Y1481" s="71"/>
      <c r="Z1481" s="71"/>
      <c r="AA1481" s="71"/>
      <c r="AB1481" s="71"/>
      <c r="AC1481" s="71"/>
      <c r="AD1481" s="71"/>
      <c r="AE1481" s="71"/>
      <c r="AF1481" s="98"/>
      <c r="AG1481" s="71"/>
      <c r="AH1481" s="71"/>
      <c r="AI1481" s="71"/>
      <c r="AJ1481" s="71"/>
      <c r="AK1481" s="71"/>
      <c r="AL1481" s="98"/>
      <c r="AM1481" s="71"/>
      <c r="AN1481" s="71"/>
      <c r="AO1481" s="71"/>
      <c r="AP1481" s="71"/>
      <c r="AQ1481" s="71"/>
      <c r="AR1481" s="71"/>
      <c r="AS1481" s="71"/>
      <c r="AT1481" s="71"/>
      <c r="AU1481" s="71"/>
      <c r="AV1481" s="71"/>
      <c r="AW1481" s="71"/>
      <c r="AX1481" s="71"/>
      <c r="AY1481" s="71"/>
      <c r="AZ1481" s="71"/>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1"/>
      <c r="DH1481" s="71"/>
      <c r="DI1481" s="71"/>
      <c r="DJ1481" s="71"/>
      <c r="DK1481" s="71"/>
      <c r="DL1481" s="71"/>
      <c r="DM1481" s="71"/>
      <c r="DN1481" s="71"/>
      <c r="DO1481" s="71"/>
      <c r="DP1481" s="71"/>
      <c r="DQ1481" s="71"/>
      <c r="DR1481" s="71"/>
      <c r="DS1481" s="71"/>
      <c r="DT1481" s="71"/>
      <c r="DU1481" s="71"/>
      <c r="DV1481" s="71"/>
      <c r="DW1481" s="71"/>
      <c r="DX1481" s="71"/>
      <c r="DY1481" s="71"/>
      <c r="DZ1481" s="71"/>
      <c r="EA1481" s="71"/>
      <c r="EB1481" s="71"/>
      <c r="EC1481" s="71"/>
      <c r="ED1481" s="71"/>
      <c r="EE1481" s="71"/>
      <c r="EF1481" s="71"/>
      <c r="EG1481" s="71"/>
      <c r="EH1481" s="71"/>
      <c r="EI1481" s="71"/>
      <c r="EJ1481" s="71"/>
      <c r="EK1481" s="71"/>
      <c r="EL1481" s="71"/>
      <c r="EM1481" s="71"/>
      <c r="EN1481" s="71"/>
      <c r="EO1481" s="71"/>
      <c r="EP1481" s="71"/>
      <c r="EQ1481" s="71"/>
      <c r="ER1481" s="71"/>
      <c r="ES1481" s="71"/>
      <c r="ET1481" s="71"/>
      <c r="EU1481" s="71"/>
      <c r="EV1481" s="71"/>
      <c r="EW1481" s="71"/>
      <c r="EX1481" s="71"/>
      <c r="EY1481" s="71"/>
      <c r="EZ1481" s="71"/>
      <c r="FA1481" s="71"/>
      <c r="FB1481" s="71"/>
      <c r="FC1481" s="71"/>
      <c r="FD1481" s="71"/>
      <c r="FE1481" s="71"/>
      <c r="FF1481" s="71"/>
      <c r="FG1481" s="71"/>
      <c r="FH1481" s="71"/>
      <c r="FI1481" s="71"/>
      <c r="FJ1481" s="71"/>
      <c r="FK1481" s="71"/>
      <c r="FL1481" s="71"/>
    </row>
    <row r="1482" spans="10:168" x14ac:dyDescent="0.2">
      <c r="J1482" s="71"/>
      <c r="K1482" s="71"/>
      <c r="L1482" s="71"/>
      <c r="M1482" s="71"/>
      <c r="N1482" s="71"/>
      <c r="O1482" s="71"/>
      <c r="P1482" s="71"/>
      <c r="Q1482" s="71"/>
      <c r="R1482" s="71"/>
      <c r="S1482" s="71"/>
      <c r="T1482" s="71"/>
      <c r="U1482" s="71"/>
      <c r="V1482" s="71"/>
      <c r="W1482" s="71"/>
      <c r="X1482" s="71"/>
      <c r="Y1482" s="71"/>
      <c r="Z1482" s="71"/>
      <c r="AA1482" s="71"/>
      <c r="AB1482" s="71"/>
      <c r="AC1482" s="71"/>
      <c r="AD1482" s="71"/>
      <c r="AE1482" s="71"/>
      <c r="AF1482" s="98"/>
      <c r="AG1482" s="71"/>
      <c r="AH1482" s="71"/>
      <c r="AI1482" s="71"/>
      <c r="AJ1482" s="71"/>
      <c r="AK1482" s="71"/>
      <c r="AL1482" s="98"/>
      <c r="AM1482" s="71"/>
      <c r="AN1482" s="71"/>
      <c r="AO1482" s="71"/>
      <c r="AP1482" s="71"/>
      <c r="AQ1482" s="71"/>
      <c r="AR1482" s="71"/>
      <c r="AS1482" s="71"/>
      <c r="AT1482" s="71"/>
      <c r="AU1482" s="71"/>
      <c r="AV1482" s="71"/>
      <c r="AW1482" s="71"/>
      <c r="AX1482" s="71"/>
      <c r="AY1482" s="71"/>
      <c r="AZ1482" s="71"/>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1"/>
      <c r="DH1482" s="71"/>
      <c r="DI1482" s="71"/>
      <c r="DJ1482" s="71"/>
      <c r="DK1482" s="71"/>
      <c r="DL1482" s="71"/>
      <c r="DM1482" s="71"/>
      <c r="DN1482" s="71"/>
      <c r="DO1482" s="71"/>
      <c r="DP1482" s="71"/>
      <c r="DQ1482" s="71"/>
      <c r="DR1482" s="71"/>
      <c r="DS1482" s="71"/>
      <c r="DT1482" s="71"/>
      <c r="DU1482" s="71"/>
      <c r="DV1482" s="71"/>
      <c r="DW1482" s="71"/>
      <c r="DX1482" s="71"/>
      <c r="DY1482" s="71"/>
      <c r="DZ1482" s="71"/>
      <c r="EA1482" s="71"/>
      <c r="EB1482" s="71"/>
      <c r="EC1482" s="71"/>
      <c r="ED1482" s="71"/>
      <c r="EE1482" s="71"/>
      <c r="EF1482" s="71"/>
      <c r="EG1482" s="71"/>
      <c r="EH1482" s="71"/>
      <c r="EI1482" s="71"/>
      <c r="EJ1482" s="71"/>
      <c r="EK1482" s="71"/>
      <c r="EL1482" s="71"/>
      <c r="EM1482" s="71"/>
      <c r="EN1482" s="71"/>
      <c r="EO1482" s="71"/>
      <c r="EP1482" s="71"/>
      <c r="EQ1482" s="71"/>
      <c r="ER1482" s="71"/>
      <c r="ES1482" s="71"/>
      <c r="ET1482" s="71"/>
      <c r="EU1482" s="71"/>
      <c r="EV1482" s="71"/>
      <c r="EW1482" s="71"/>
      <c r="EX1482" s="71"/>
      <c r="EY1482" s="71"/>
      <c r="EZ1482" s="71"/>
      <c r="FA1482" s="71"/>
      <c r="FB1482" s="71"/>
      <c r="FC1482" s="71"/>
      <c r="FD1482" s="71"/>
      <c r="FE1482" s="71"/>
      <c r="FF1482" s="71"/>
      <c r="FG1482" s="71"/>
      <c r="FH1482" s="71"/>
      <c r="FI1482" s="71"/>
      <c r="FJ1482" s="71"/>
      <c r="FK1482" s="71"/>
      <c r="FL1482" s="71"/>
    </row>
    <row r="1483" spans="10:168" x14ac:dyDescent="0.2">
      <c r="J1483" s="71"/>
      <c r="K1483" s="71"/>
      <c r="L1483" s="71"/>
      <c r="M1483" s="71"/>
      <c r="N1483" s="71"/>
      <c r="O1483" s="71"/>
      <c r="P1483" s="71"/>
      <c r="Q1483" s="71"/>
      <c r="R1483" s="71"/>
      <c r="S1483" s="71"/>
      <c r="T1483" s="71"/>
      <c r="U1483" s="71"/>
      <c r="V1483" s="71"/>
      <c r="W1483" s="71"/>
      <c r="X1483" s="71"/>
      <c r="Y1483" s="71"/>
      <c r="Z1483" s="71"/>
      <c r="AA1483" s="71"/>
      <c r="AB1483" s="71"/>
      <c r="AC1483" s="71"/>
      <c r="AD1483" s="71"/>
      <c r="AE1483" s="71"/>
      <c r="AF1483" s="98"/>
      <c r="AG1483" s="71"/>
      <c r="AH1483" s="71"/>
      <c r="AI1483" s="71"/>
      <c r="AJ1483" s="71"/>
      <c r="AK1483" s="71"/>
      <c r="AL1483" s="98"/>
      <c r="AM1483" s="71"/>
      <c r="AN1483" s="71"/>
      <c r="AO1483" s="71"/>
      <c r="AP1483" s="71"/>
      <c r="AQ1483" s="71"/>
      <c r="AR1483" s="71"/>
      <c r="AS1483" s="71"/>
      <c r="AT1483" s="71"/>
      <c r="AU1483" s="71"/>
      <c r="AV1483" s="71"/>
      <c r="AW1483" s="71"/>
      <c r="AX1483" s="71"/>
      <c r="AY1483" s="71"/>
      <c r="AZ1483" s="71"/>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1"/>
      <c r="DH1483" s="71"/>
      <c r="DI1483" s="71"/>
      <c r="DJ1483" s="71"/>
      <c r="DK1483" s="71"/>
      <c r="DL1483" s="71"/>
      <c r="DM1483" s="71"/>
      <c r="DN1483" s="71"/>
      <c r="DO1483" s="71"/>
      <c r="DP1483" s="71"/>
      <c r="DQ1483" s="71"/>
      <c r="DR1483" s="71"/>
      <c r="DS1483" s="71"/>
      <c r="DT1483" s="71"/>
      <c r="DU1483" s="71"/>
      <c r="DV1483" s="71"/>
      <c r="DW1483" s="71"/>
      <c r="DX1483" s="71"/>
      <c r="DY1483" s="71"/>
      <c r="DZ1483" s="71"/>
      <c r="EA1483" s="71"/>
      <c r="EB1483" s="71"/>
      <c r="EC1483" s="71"/>
      <c r="ED1483" s="71"/>
      <c r="EE1483" s="71"/>
      <c r="EF1483" s="71"/>
      <c r="EG1483" s="71"/>
      <c r="EH1483" s="71"/>
      <c r="EI1483" s="71"/>
      <c r="EJ1483" s="71"/>
      <c r="EK1483" s="71"/>
      <c r="EL1483" s="71"/>
      <c r="EM1483" s="71"/>
      <c r="EN1483" s="71"/>
      <c r="EO1483" s="71"/>
      <c r="EP1483" s="71"/>
      <c r="EQ1483" s="71"/>
      <c r="ER1483" s="71"/>
      <c r="ES1483" s="71"/>
      <c r="ET1483" s="71"/>
      <c r="EU1483" s="71"/>
      <c r="EV1483" s="71"/>
      <c r="EW1483" s="71"/>
      <c r="EX1483" s="71"/>
      <c r="EY1483" s="71"/>
      <c r="EZ1483" s="71"/>
      <c r="FA1483" s="71"/>
      <c r="FB1483" s="71"/>
      <c r="FC1483" s="71"/>
      <c r="FD1483" s="71"/>
      <c r="FE1483" s="71"/>
      <c r="FF1483" s="71"/>
      <c r="FG1483" s="71"/>
      <c r="FH1483" s="71"/>
      <c r="FI1483" s="71"/>
      <c r="FJ1483" s="71"/>
      <c r="FK1483" s="71"/>
      <c r="FL1483" s="71"/>
    </row>
    <row r="1484" spans="10:168" x14ac:dyDescent="0.2">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98"/>
      <c r="AG1484" s="71"/>
      <c r="AH1484" s="71"/>
      <c r="AI1484" s="71"/>
      <c r="AJ1484" s="71"/>
      <c r="AK1484" s="71"/>
      <c r="AL1484" s="98"/>
      <c r="AM1484" s="71"/>
      <c r="AN1484" s="71"/>
      <c r="AO1484" s="71"/>
      <c r="AP1484" s="71"/>
      <c r="AQ1484" s="71"/>
      <c r="AR1484" s="71"/>
      <c r="AS1484" s="71"/>
      <c r="AT1484" s="71"/>
      <c r="AU1484" s="71"/>
      <c r="AV1484" s="71"/>
      <c r="AW1484" s="71"/>
      <c r="AX1484" s="71"/>
      <c r="AY1484" s="71"/>
      <c r="AZ1484" s="71"/>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1"/>
      <c r="DH1484" s="71"/>
      <c r="DI1484" s="71"/>
      <c r="DJ1484" s="71"/>
      <c r="DK1484" s="71"/>
      <c r="DL1484" s="71"/>
      <c r="DM1484" s="71"/>
      <c r="DN1484" s="71"/>
      <c r="DO1484" s="71"/>
      <c r="DP1484" s="71"/>
      <c r="DQ1484" s="71"/>
      <c r="DR1484" s="71"/>
      <c r="DS1484" s="71"/>
      <c r="DT1484" s="71"/>
      <c r="DU1484" s="71"/>
      <c r="DV1484" s="71"/>
      <c r="DW1484" s="71"/>
      <c r="DX1484" s="71"/>
      <c r="DY1484" s="71"/>
      <c r="DZ1484" s="71"/>
      <c r="EA1484" s="71"/>
      <c r="EB1484" s="71"/>
      <c r="EC1484" s="71"/>
      <c r="ED1484" s="71"/>
      <c r="EE1484" s="71"/>
      <c r="EF1484" s="71"/>
      <c r="EG1484" s="71"/>
      <c r="EH1484" s="71"/>
      <c r="EI1484" s="71"/>
      <c r="EJ1484" s="71"/>
      <c r="EK1484" s="71"/>
      <c r="EL1484" s="71"/>
      <c r="EM1484" s="71"/>
      <c r="EN1484" s="71"/>
      <c r="EO1484" s="71"/>
      <c r="EP1484" s="71"/>
      <c r="EQ1484" s="71"/>
      <c r="ER1484" s="71"/>
      <c r="ES1484" s="71"/>
      <c r="ET1484" s="71"/>
      <c r="EU1484" s="71"/>
      <c r="EV1484" s="71"/>
      <c r="EW1484" s="71"/>
      <c r="EX1484" s="71"/>
      <c r="EY1484" s="71"/>
      <c r="EZ1484" s="71"/>
      <c r="FA1484" s="71"/>
      <c r="FB1484" s="71"/>
      <c r="FC1484" s="71"/>
      <c r="FD1484" s="71"/>
      <c r="FE1484" s="71"/>
      <c r="FF1484" s="71"/>
      <c r="FG1484" s="71"/>
      <c r="FH1484" s="71"/>
      <c r="FI1484" s="71"/>
      <c r="FJ1484" s="71"/>
      <c r="FK1484" s="71"/>
      <c r="FL1484" s="71"/>
    </row>
    <row r="1485" spans="10:168" x14ac:dyDescent="0.2">
      <c r="J1485" s="71"/>
      <c r="K1485" s="71"/>
      <c r="L1485" s="71"/>
      <c r="M1485" s="71"/>
      <c r="N1485" s="71"/>
      <c r="O1485" s="71"/>
      <c r="P1485" s="71"/>
      <c r="Q1485" s="71"/>
      <c r="R1485" s="71"/>
      <c r="S1485" s="71"/>
      <c r="T1485" s="71"/>
      <c r="U1485" s="71"/>
      <c r="V1485" s="71"/>
      <c r="W1485" s="71"/>
      <c r="X1485" s="71"/>
      <c r="Y1485" s="71"/>
      <c r="Z1485" s="71"/>
      <c r="AA1485" s="71"/>
      <c r="AB1485" s="71"/>
      <c r="AC1485" s="71"/>
      <c r="AD1485" s="71"/>
      <c r="AE1485" s="71"/>
      <c r="AF1485" s="98"/>
      <c r="AG1485" s="71"/>
      <c r="AH1485" s="71"/>
      <c r="AI1485" s="71"/>
      <c r="AJ1485" s="71"/>
      <c r="AK1485" s="71"/>
      <c r="AL1485" s="98"/>
      <c r="AM1485" s="71"/>
      <c r="AN1485" s="71"/>
      <c r="AO1485" s="71"/>
      <c r="AP1485" s="71"/>
      <c r="AQ1485" s="71"/>
      <c r="AR1485" s="71"/>
      <c r="AS1485" s="71"/>
      <c r="AT1485" s="71"/>
      <c r="AU1485" s="71"/>
      <c r="AV1485" s="71"/>
      <c r="AW1485" s="71"/>
      <c r="AX1485" s="71"/>
      <c r="AY1485" s="71"/>
      <c r="AZ1485" s="71"/>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1"/>
      <c r="DH1485" s="71"/>
      <c r="DI1485" s="71"/>
      <c r="DJ1485" s="71"/>
      <c r="DK1485" s="71"/>
      <c r="DL1485" s="71"/>
      <c r="DM1485" s="71"/>
      <c r="DN1485" s="71"/>
      <c r="DO1485" s="71"/>
      <c r="DP1485" s="71"/>
      <c r="DQ1485" s="71"/>
      <c r="DR1485" s="71"/>
      <c r="DS1485" s="71"/>
      <c r="DT1485" s="71"/>
      <c r="DU1485" s="71"/>
      <c r="DV1485" s="71"/>
      <c r="DW1485" s="71"/>
      <c r="DX1485" s="71"/>
      <c r="DY1485" s="71"/>
      <c r="DZ1485" s="71"/>
      <c r="EA1485" s="71"/>
      <c r="EB1485" s="71"/>
      <c r="EC1485" s="71"/>
      <c r="ED1485" s="71"/>
      <c r="EE1485" s="71"/>
      <c r="EF1485" s="71"/>
      <c r="EG1485" s="71"/>
      <c r="EH1485" s="71"/>
      <c r="EI1485" s="71"/>
      <c r="EJ1485" s="71"/>
      <c r="EK1485" s="71"/>
      <c r="EL1485" s="71"/>
      <c r="EM1485" s="71"/>
      <c r="EN1485" s="71"/>
      <c r="EO1485" s="71"/>
      <c r="EP1485" s="71"/>
      <c r="EQ1485" s="71"/>
      <c r="ER1485" s="71"/>
      <c r="ES1485" s="71"/>
      <c r="ET1485" s="71"/>
      <c r="EU1485" s="71"/>
      <c r="EV1485" s="71"/>
      <c r="EW1485" s="71"/>
      <c r="EX1485" s="71"/>
      <c r="EY1485" s="71"/>
      <c r="EZ1485" s="71"/>
      <c r="FA1485" s="71"/>
      <c r="FB1485" s="71"/>
      <c r="FC1485" s="71"/>
      <c r="FD1485" s="71"/>
      <c r="FE1485" s="71"/>
      <c r="FF1485" s="71"/>
      <c r="FG1485" s="71"/>
      <c r="FH1485" s="71"/>
      <c r="FI1485" s="71"/>
      <c r="FJ1485" s="71"/>
      <c r="FK1485" s="71"/>
      <c r="FL1485" s="71"/>
    </row>
    <row r="1486" spans="10:168" x14ac:dyDescent="0.2">
      <c r="J1486" s="71"/>
      <c r="K1486" s="71"/>
      <c r="L1486" s="71"/>
      <c r="M1486" s="71"/>
      <c r="N1486" s="71"/>
      <c r="O1486" s="71"/>
      <c r="P1486" s="71"/>
      <c r="Q1486" s="71"/>
      <c r="R1486" s="71"/>
      <c r="S1486" s="71"/>
      <c r="T1486" s="71"/>
      <c r="U1486" s="71"/>
      <c r="V1486" s="71"/>
      <c r="W1486" s="71"/>
      <c r="X1486" s="71"/>
      <c r="Y1486" s="71"/>
      <c r="Z1486" s="71"/>
      <c r="AA1486" s="71"/>
      <c r="AB1486" s="71"/>
      <c r="AC1486" s="71"/>
      <c r="AD1486" s="71"/>
      <c r="AE1486" s="71"/>
      <c r="AF1486" s="98"/>
      <c r="AG1486" s="71"/>
      <c r="AH1486" s="71"/>
      <c r="AI1486" s="71"/>
      <c r="AJ1486" s="71"/>
      <c r="AK1486" s="71"/>
      <c r="AL1486" s="98"/>
      <c r="AM1486" s="71"/>
      <c r="AN1486" s="71"/>
      <c r="AO1486" s="71"/>
      <c r="AP1486" s="71"/>
      <c r="AQ1486" s="71"/>
      <c r="AR1486" s="71"/>
      <c r="AS1486" s="71"/>
      <c r="AT1486" s="71"/>
      <c r="AU1486" s="71"/>
      <c r="AV1486" s="71"/>
      <c r="AW1486" s="71"/>
      <c r="AX1486" s="71"/>
      <c r="AY1486" s="71"/>
      <c r="AZ1486" s="71"/>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1"/>
      <c r="DH1486" s="71"/>
      <c r="DI1486" s="71"/>
      <c r="DJ1486" s="71"/>
      <c r="DK1486" s="71"/>
      <c r="DL1486" s="71"/>
      <c r="DM1486" s="71"/>
      <c r="DN1486" s="71"/>
      <c r="DO1486" s="71"/>
      <c r="DP1486" s="71"/>
      <c r="DQ1486" s="71"/>
      <c r="DR1486" s="71"/>
      <c r="DS1486" s="71"/>
      <c r="DT1486" s="71"/>
      <c r="DU1486" s="71"/>
      <c r="DV1486" s="71"/>
      <c r="DW1486" s="71"/>
      <c r="DX1486" s="71"/>
      <c r="DY1486" s="71"/>
      <c r="DZ1486" s="71"/>
      <c r="EA1486" s="71"/>
      <c r="EB1486" s="71"/>
      <c r="EC1486" s="71"/>
      <c r="ED1486" s="71"/>
      <c r="EE1486" s="71"/>
      <c r="EF1486" s="71"/>
      <c r="EG1486" s="71"/>
      <c r="EH1486" s="71"/>
      <c r="EI1486" s="71"/>
      <c r="EJ1486" s="71"/>
      <c r="EK1486" s="71"/>
      <c r="EL1486" s="71"/>
      <c r="EM1486" s="71"/>
      <c r="EN1486" s="71"/>
      <c r="EO1486" s="71"/>
      <c r="EP1486" s="71"/>
      <c r="EQ1486" s="71"/>
      <c r="ER1486" s="71"/>
      <c r="ES1486" s="71"/>
      <c r="ET1486" s="71"/>
      <c r="EU1486" s="71"/>
      <c r="EV1486" s="71"/>
      <c r="EW1486" s="71"/>
      <c r="EX1486" s="71"/>
      <c r="EY1486" s="71"/>
      <c r="EZ1486" s="71"/>
      <c r="FA1486" s="71"/>
      <c r="FB1486" s="71"/>
      <c r="FC1486" s="71"/>
      <c r="FD1486" s="71"/>
      <c r="FE1486" s="71"/>
      <c r="FF1486" s="71"/>
      <c r="FG1486" s="71"/>
      <c r="FH1486" s="71"/>
      <c r="FI1486" s="71"/>
      <c r="FJ1486" s="71"/>
      <c r="FK1486" s="71"/>
      <c r="FL1486" s="71"/>
    </row>
    <row r="1487" spans="10:168" x14ac:dyDescent="0.2">
      <c r="J1487" s="71"/>
      <c r="K1487" s="71"/>
      <c r="L1487" s="71"/>
      <c r="M1487" s="71"/>
      <c r="N1487" s="71"/>
      <c r="O1487" s="71"/>
      <c r="P1487" s="71"/>
      <c r="Q1487" s="71"/>
      <c r="R1487" s="71"/>
      <c r="S1487" s="71"/>
      <c r="T1487" s="71"/>
      <c r="U1487" s="71"/>
      <c r="V1487" s="71"/>
      <c r="W1487" s="71"/>
      <c r="X1487" s="71"/>
      <c r="Y1487" s="71"/>
      <c r="Z1487" s="71"/>
      <c r="AA1487" s="71"/>
      <c r="AB1487" s="71"/>
      <c r="AC1487" s="71"/>
      <c r="AD1487" s="71"/>
      <c r="AE1487" s="71"/>
      <c r="AF1487" s="98"/>
      <c r="AG1487" s="71"/>
      <c r="AH1487" s="71"/>
      <c r="AI1487" s="71"/>
      <c r="AJ1487" s="71"/>
      <c r="AK1487" s="71"/>
      <c r="AL1487" s="98"/>
      <c r="AM1487" s="71"/>
      <c r="AN1487" s="71"/>
      <c r="AO1487" s="71"/>
      <c r="AP1487" s="71"/>
      <c r="AQ1487" s="71"/>
      <c r="AR1487" s="71"/>
      <c r="AS1487" s="71"/>
      <c r="AT1487" s="71"/>
      <c r="AU1487" s="71"/>
      <c r="AV1487" s="71"/>
      <c r="AW1487" s="71"/>
      <c r="AX1487" s="71"/>
      <c r="AY1487" s="71"/>
      <c r="AZ1487" s="71"/>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1"/>
      <c r="DH1487" s="71"/>
      <c r="DI1487" s="71"/>
      <c r="DJ1487" s="71"/>
      <c r="DK1487" s="71"/>
      <c r="DL1487" s="71"/>
      <c r="DM1487" s="71"/>
      <c r="DN1487" s="71"/>
      <c r="DO1487" s="71"/>
      <c r="DP1487" s="71"/>
      <c r="DQ1487" s="71"/>
      <c r="DR1487" s="71"/>
      <c r="DS1487" s="71"/>
      <c r="DT1487" s="71"/>
      <c r="DU1487" s="71"/>
      <c r="DV1487" s="71"/>
      <c r="DW1487" s="71"/>
      <c r="DX1487" s="71"/>
      <c r="DY1487" s="71"/>
      <c r="DZ1487" s="71"/>
      <c r="EA1487" s="71"/>
      <c r="EB1487" s="71"/>
      <c r="EC1487" s="71"/>
      <c r="ED1487" s="71"/>
      <c r="EE1487" s="71"/>
      <c r="EF1487" s="71"/>
      <c r="EG1487" s="71"/>
      <c r="EH1487" s="71"/>
      <c r="EI1487" s="71"/>
      <c r="EJ1487" s="71"/>
      <c r="EK1487" s="71"/>
      <c r="EL1487" s="71"/>
      <c r="EM1487" s="71"/>
      <c r="EN1487" s="71"/>
      <c r="EO1487" s="71"/>
      <c r="EP1487" s="71"/>
      <c r="EQ1487" s="71"/>
      <c r="ER1487" s="71"/>
      <c r="ES1487" s="71"/>
      <c r="ET1487" s="71"/>
      <c r="EU1487" s="71"/>
      <c r="EV1487" s="71"/>
      <c r="EW1487" s="71"/>
      <c r="EX1487" s="71"/>
      <c r="EY1487" s="71"/>
      <c r="EZ1487" s="71"/>
      <c r="FA1487" s="71"/>
      <c r="FB1487" s="71"/>
      <c r="FC1487" s="71"/>
      <c r="FD1487" s="71"/>
      <c r="FE1487" s="71"/>
      <c r="FF1487" s="71"/>
      <c r="FG1487" s="71"/>
      <c r="FH1487" s="71"/>
      <c r="FI1487" s="71"/>
      <c r="FJ1487" s="71"/>
      <c r="FK1487" s="71"/>
      <c r="FL1487" s="71"/>
    </row>
    <row r="1488" spans="10:168" x14ac:dyDescent="0.2">
      <c r="J1488" s="71"/>
      <c r="K1488" s="71"/>
      <c r="L1488" s="71"/>
      <c r="M1488" s="71"/>
      <c r="N1488" s="71"/>
      <c r="O1488" s="71"/>
      <c r="P1488" s="71"/>
      <c r="Q1488" s="71"/>
      <c r="R1488" s="71"/>
      <c r="S1488" s="71"/>
      <c r="T1488" s="71"/>
      <c r="U1488" s="71"/>
      <c r="V1488" s="71"/>
      <c r="W1488" s="71"/>
      <c r="X1488" s="71"/>
      <c r="Y1488" s="71"/>
      <c r="Z1488" s="71"/>
      <c r="AA1488" s="71"/>
      <c r="AB1488" s="71"/>
      <c r="AC1488" s="71"/>
      <c r="AD1488" s="71"/>
      <c r="AE1488" s="71"/>
      <c r="AF1488" s="98"/>
      <c r="AG1488" s="71"/>
      <c r="AH1488" s="71"/>
      <c r="AI1488" s="71"/>
      <c r="AJ1488" s="71"/>
      <c r="AK1488" s="71"/>
      <c r="AL1488" s="98"/>
      <c r="AM1488" s="71"/>
      <c r="AN1488" s="71"/>
      <c r="AO1488" s="71"/>
      <c r="AP1488" s="71"/>
      <c r="AQ1488" s="71"/>
      <c r="AR1488" s="71"/>
      <c r="AS1488" s="71"/>
      <c r="AT1488" s="71"/>
      <c r="AU1488" s="71"/>
      <c r="AV1488" s="71"/>
      <c r="AW1488" s="71"/>
      <c r="AX1488" s="71"/>
      <c r="AY1488" s="71"/>
      <c r="AZ1488" s="71"/>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1"/>
      <c r="DH1488" s="71"/>
      <c r="DI1488" s="71"/>
      <c r="DJ1488" s="71"/>
      <c r="DK1488" s="71"/>
      <c r="DL1488" s="71"/>
      <c r="DM1488" s="71"/>
      <c r="DN1488" s="71"/>
      <c r="DO1488" s="71"/>
      <c r="DP1488" s="71"/>
      <c r="DQ1488" s="71"/>
      <c r="DR1488" s="71"/>
      <c r="DS1488" s="71"/>
      <c r="DT1488" s="71"/>
      <c r="DU1488" s="71"/>
      <c r="DV1488" s="71"/>
      <c r="DW1488" s="71"/>
      <c r="DX1488" s="71"/>
      <c r="DY1488" s="71"/>
      <c r="DZ1488" s="71"/>
      <c r="EA1488" s="71"/>
      <c r="EB1488" s="71"/>
      <c r="EC1488" s="71"/>
      <c r="ED1488" s="71"/>
      <c r="EE1488" s="71"/>
      <c r="EF1488" s="71"/>
      <c r="EG1488" s="71"/>
      <c r="EH1488" s="71"/>
      <c r="EI1488" s="71"/>
      <c r="EJ1488" s="71"/>
      <c r="EK1488" s="71"/>
      <c r="EL1488" s="71"/>
      <c r="EM1488" s="71"/>
      <c r="EN1488" s="71"/>
      <c r="EO1488" s="71"/>
      <c r="EP1488" s="71"/>
      <c r="EQ1488" s="71"/>
      <c r="ER1488" s="71"/>
      <c r="ES1488" s="71"/>
      <c r="ET1488" s="71"/>
      <c r="EU1488" s="71"/>
      <c r="EV1488" s="71"/>
      <c r="EW1488" s="71"/>
      <c r="EX1488" s="71"/>
      <c r="EY1488" s="71"/>
      <c r="EZ1488" s="71"/>
      <c r="FA1488" s="71"/>
      <c r="FB1488" s="71"/>
      <c r="FC1488" s="71"/>
      <c r="FD1488" s="71"/>
      <c r="FE1488" s="71"/>
      <c r="FF1488" s="71"/>
      <c r="FG1488" s="71"/>
      <c r="FH1488" s="71"/>
      <c r="FI1488" s="71"/>
      <c r="FJ1488" s="71"/>
      <c r="FK1488" s="71"/>
      <c r="FL1488" s="71"/>
    </row>
    <row r="1489" spans="10:168" x14ac:dyDescent="0.2">
      <c r="J1489" s="71"/>
      <c r="K1489" s="71"/>
      <c r="L1489" s="71"/>
      <c r="M1489" s="71"/>
      <c r="N1489" s="71"/>
      <c r="O1489" s="71"/>
      <c r="P1489" s="71"/>
      <c r="Q1489" s="71"/>
      <c r="R1489" s="71"/>
      <c r="S1489" s="71"/>
      <c r="T1489" s="71"/>
      <c r="U1489" s="71"/>
      <c r="V1489" s="71"/>
      <c r="W1489" s="71"/>
      <c r="X1489" s="71"/>
      <c r="Y1489" s="71"/>
      <c r="Z1489" s="71"/>
      <c r="AA1489" s="71"/>
      <c r="AB1489" s="71"/>
      <c r="AC1489" s="71"/>
      <c r="AD1489" s="71"/>
      <c r="AE1489" s="71"/>
      <c r="AF1489" s="98"/>
      <c r="AG1489" s="71"/>
      <c r="AH1489" s="71"/>
      <c r="AI1489" s="71"/>
      <c r="AJ1489" s="71"/>
      <c r="AK1489" s="71"/>
      <c r="AL1489" s="98"/>
      <c r="AM1489" s="71"/>
      <c r="AN1489" s="71"/>
      <c r="AO1489" s="71"/>
      <c r="AP1489" s="71"/>
      <c r="AQ1489" s="71"/>
      <c r="AR1489" s="71"/>
      <c r="AS1489" s="71"/>
      <c r="AT1489" s="71"/>
      <c r="AU1489" s="71"/>
      <c r="AV1489" s="71"/>
      <c r="AW1489" s="71"/>
      <c r="AX1489" s="71"/>
      <c r="AY1489" s="71"/>
      <c r="AZ1489" s="71"/>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1"/>
      <c r="DH1489" s="71"/>
      <c r="DI1489" s="71"/>
      <c r="DJ1489" s="71"/>
      <c r="DK1489" s="71"/>
      <c r="DL1489" s="71"/>
      <c r="DM1489" s="71"/>
      <c r="DN1489" s="71"/>
      <c r="DO1489" s="71"/>
      <c r="DP1489" s="71"/>
      <c r="DQ1489" s="71"/>
      <c r="DR1489" s="71"/>
      <c r="DS1489" s="71"/>
      <c r="DT1489" s="71"/>
      <c r="DU1489" s="71"/>
      <c r="DV1489" s="71"/>
      <c r="DW1489" s="71"/>
      <c r="DX1489" s="71"/>
      <c r="DY1489" s="71"/>
      <c r="DZ1489" s="71"/>
      <c r="EA1489" s="71"/>
      <c r="EB1489" s="71"/>
      <c r="EC1489" s="71"/>
      <c r="ED1489" s="71"/>
      <c r="EE1489" s="71"/>
      <c r="EF1489" s="71"/>
      <c r="EG1489" s="71"/>
      <c r="EH1489" s="71"/>
      <c r="EI1489" s="71"/>
      <c r="EJ1489" s="71"/>
      <c r="EK1489" s="71"/>
      <c r="EL1489" s="71"/>
      <c r="EM1489" s="71"/>
      <c r="EN1489" s="71"/>
      <c r="EO1489" s="71"/>
      <c r="EP1489" s="71"/>
      <c r="EQ1489" s="71"/>
      <c r="ER1489" s="71"/>
      <c r="ES1489" s="71"/>
      <c r="ET1489" s="71"/>
      <c r="EU1489" s="71"/>
      <c r="EV1489" s="71"/>
      <c r="EW1489" s="71"/>
      <c r="EX1489" s="71"/>
      <c r="EY1489" s="71"/>
      <c r="EZ1489" s="71"/>
      <c r="FA1489" s="71"/>
      <c r="FB1489" s="71"/>
      <c r="FC1489" s="71"/>
      <c r="FD1489" s="71"/>
      <c r="FE1489" s="71"/>
      <c r="FF1489" s="71"/>
      <c r="FG1489" s="71"/>
      <c r="FH1489" s="71"/>
      <c r="FI1489" s="71"/>
      <c r="FJ1489" s="71"/>
      <c r="FK1489" s="71"/>
      <c r="FL1489" s="71"/>
    </row>
    <row r="1490" spans="10:168" x14ac:dyDescent="0.2">
      <c r="J1490" s="71"/>
      <c r="K1490" s="71"/>
      <c r="L1490" s="71"/>
      <c r="M1490" s="71"/>
      <c r="N1490" s="71"/>
      <c r="O1490" s="71"/>
      <c r="P1490" s="71"/>
      <c r="Q1490" s="71"/>
      <c r="R1490" s="71"/>
      <c r="S1490" s="71"/>
      <c r="T1490" s="71"/>
      <c r="U1490" s="71"/>
      <c r="V1490" s="71"/>
      <c r="W1490" s="71"/>
      <c r="X1490" s="71"/>
      <c r="Y1490" s="71"/>
      <c r="Z1490" s="71"/>
      <c r="AA1490" s="71"/>
      <c r="AB1490" s="71"/>
      <c r="AC1490" s="71"/>
      <c r="AD1490" s="71"/>
      <c r="AE1490" s="71"/>
      <c r="AF1490" s="98"/>
      <c r="AG1490" s="71"/>
      <c r="AH1490" s="71"/>
      <c r="AI1490" s="71"/>
      <c r="AJ1490" s="71"/>
      <c r="AK1490" s="71"/>
      <c r="AL1490" s="98"/>
      <c r="AM1490" s="71"/>
      <c r="AN1490" s="71"/>
      <c r="AO1490" s="71"/>
      <c r="AP1490" s="71"/>
      <c r="AQ1490" s="71"/>
      <c r="AR1490" s="71"/>
      <c r="AS1490" s="71"/>
      <c r="AT1490" s="71"/>
      <c r="AU1490" s="71"/>
      <c r="AV1490" s="71"/>
      <c r="AW1490" s="71"/>
      <c r="AX1490" s="71"/>
      <c r="AY1490" s="71"/>
      <c r="AZ1490" s="71"/>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1"/>
      <c r="DH1490" s="71"/>
      <c r="DI1490" s="71"/>
      <c r="DJ1490" s="71"/>
      <c r="DK1490" s="71"/>
      <c r="DL1490" s="71"/>
      <c r="DM1490" s="71"/>
      <c r="DN1490" s="71"/>
      <c r="DO1490" s="71"/>
      <c r="DP1490" s="71"/>
      <c r="DQ1490" s="71"/>
      <c r="DR1490" s="71"/>
      <c r="DS1490" s="71"/>
      <c r="DT1490" s="71"/>
      <c r="DU1490" s="71"/>
      <c r="DV1490" s="71"/>
      <c r="DW1490" s="71"/>
      <c r="DX1490" s="71"/>
      <c r="DY1490" s="71"/>
      <c r="DZ1490" s="71"/>
      <c r="EA1490" s="71"/>
      <c r="EB1490" s="71"/>
      <c r="EC1490" s="71"/>
      <c r="ED1490" s="71"/>
      <c r="EE1490" s="71"/>
      <c r="EF1490" s="71"/>
      <c r="EG1490" s="71"/>
      <c r="EH1490" s="71"/>
      <c r="EI1490" s="71"/>
      <c r="EJ1490" s="71"/>
      <c r="EK1490" s="71"/>
      <c r="EL1490" s="71"/>
      <c r="EM1490" s="71"/>
      <c r="EN1490" s="71"/>
      <c r="EO1490" s="71"/>
      <c r="EP1490" s="71"/>
      <c r="EQ1490" s="71"/>
      <c r="ER1490" s="71"/>
      <c r="ES1490" s="71"/>
      <c r="ET1490" s="71"/>
      <c r="EU1490" s="71"/>
      <c r="EV1490" s="71"/>
      <c r="EW1490" s="71"/>
      <c r="EX1490" s="71"/>
      <c r="EY1490" s="71"/>
      <c r="EZ1490" s="71"/>
      <c r="FA1490" s="71"/>
      <c r="FB1490" s="71"/>
      <c r="FC1490" s="71"/>
      <c r="FD1490" s="71"/>
      <c r="FE1490" s="71"/>
      <c r="FF1490" s="71"/>
      <c r="FG1490" s="71"/>
      <c r="FH1490" s="71"/>
      <c r="FI1490" s="71"/>
      <c r="FJ1490" s="71"/>
      <c r="FK1490" s="71"/>
      <c r="FL1490" s="71"/>
    </row>
    <row r="1491" spans="10:168" x14ac:dyDescent="0.2">
      <c r="J1491" s="71"/>
      <c r="K1491" s="71"/>
      <c r="L1491" s="71"/>
      <c r="M1491" s="71"/>
      <c r="N1491" s="71"/>
      <c r="O1491" s="71"/>
      <c r="P1491" s="71"/>
      <c r="Q1491" s="71"/>
      <c r="R1491" s="71"/>
      <c r="S1491" s="71"/>
      <c r="T1491" s="71"/>
      <c r="U1491" s="71"/>
      <c r="V1491" s="71"/>
      <c r="W1491" s="71"/>
      <c r="X1491" s="71"/>
      <c r="Y1491" s="71"/>
      <c r="Z1491" s="71"/>
      <c r="AA1491" s="71"/>
      <c r="AB1491" s="71"/>
      <c r="AC1491" s="71"/>
      <c r="AD1491" s="71"/>
      <c r="AE1491" s="71"/>
      <c r="AF1491" s="98"/>
      <c r="AG1491" s="71"/>
      <c r="AH1491" s="71"/>
      <c r="AI1491" s="71"/>
      <c r="AJ1491" s="71"/>
      <c r="AK1491" s="71"/>
      <c r="AL1491" s="98"/>
      <c r="AM1491" s="71"/>
      <c r="AN1491" s="71"/>
      <c r="AO1491" s="71"/>
      <c r="AP1491" s="71"/>
      <c r="AQ1491" s="71"/>
      <c r="AR1491" s="71"/>
      <c r="AS1491" s="71"/>
      <c r="AT1491" s="71"/>
      <c r="AU1491" s="71"/>
      <c r="AV1491" s="71"/>
      <c r="AW1491" s="71"/>
      <c r="AX1491" s="71"/>
      <c r="AY1491" s="71"/>
      <c r="AZ1491" s="71"/>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1"/>
      <c r="DH1491" s="71"/>
      <c r="DI1491" s="71"/>
      <c r="DJ1491" s="71"/>
      <c r="DK1491" s="71"/>
      <c r="DL1491" s="71"/>
      <c r="DM1491" s="71"/>
      <c r="DN1491" s="71"/>
      <c r="DO1491" s="71"/>
      <c r="DP1491" s="71"/>
      <c r="DQ1491" s="71"/>
      <c r="DR1491" s="71"/>
      <c r="DS1491" s="71"/>
      <c r="DT1491" s="71"/>
      <c r="DU1491" s="71"/>
      <c r="DV1491" s="71"/>
      <c r="DW1491" s="71"/>
      <c r="DX1491" s="71"/>
      <c r="DY1491" s="71"/>
      <c r="DZ1491" s="71"/>
      <c r="EA1491" s="71"/>
      <c r="EB1491" s="71"/>
      <c r="EC1491" s="71"/>
      <c r="ED1491" s="71"/>
      <c r="EE1491" s="71"/>
      <c r="EF1491" s="71"/>
      <c r="EG1491" s="71"/>
      <c r="EH1491" s="71"/>
      <c r="EI1491" s="71"/>
      <c r="EJ1491" s="71"/>
      <c r="EK1491" s="71"/>
      <c r="EL1491" s="71"/>
      <c r="EM1491" s="71"/>
      <c r="EN1491" s="71"/>
      <c r="EO1491" s="71"/>
      <c r="EP1491" s="71"/>
      <c r="EQ1491" s="71"/>
      <c r="ER1491" s="71"/>
      <c r="ES1491" s="71"/>
      <c r="ET1491" s="71"/>
      <c r="EU1491" s="71"/>
      <c r="EV1491" s="71"/>
      <c r="EW1491" s="71"/>
      <c r="EX1491" s="71"/>
      <c r="EY1491" s="71"/>
      <c r="EZ1491" s="71"/>
      <c r="FA1491" s="71"/>
      <c r="FB1491" s="71"/>
      <c r="FC1491" s="71"/>
      <c r="FD1491" s="71"/>
      <c r="FE1491" s="71"/>
      <c r="FF1491" s="71"/>
      <c r="FG1491" s="71"/>
      <c r="FH1491" s="71"/>
      <c r="FI1491" s="71"/>
      <c r="FJ1491" s="71"/>
      <c r="FK1491" s="71"/>
      <c r="FL1491" s="71"/>
    </row>
    <row r="1492" spans="10:168" x14ac:dyDescent="0.2">
      <c r="J1492" s="71"/>
      <c r="K1492" s="71"/>
      <c r="L1492" s="71"/>
      <c r="M1492" s="71"/>
      <c r="N1492" s="71"/>
      <c r="O1492" s="71"/>
      <c r="P1492" s="71"/>
      <c r="Q1492" s="71"/>
      <c r="R1492" s="71"/>
      <c r="S1492" s="71"/>
      <c r="T1492" s="71"/>
      <c r="U1492" s="71"/>
      <c r="V1492" s="71"/>
      <c r="W1492" s="71"/>
      <c r="X1492" s="71"/>
      <c r="Y1492" s="71"/>
      <c r="Z1492" s="71"/>
      <c r="AA1492" s="71"/>
      <c r="AB1492" s="71"/>
      <c r="AC1492" s="71"/>
      <c r="AD1492" s="71"/>
      <c r="AE1492" s="71"/>
      <c r="AF1492" s="98"/>
      <c r="AG1492" s="71"/>
      <c r="AH1492" s="71"/>
      <c r="AI1492" s="71"/>
      <c r="AJ1492" s="71"/>
      <c r="AK1492" s="71"/>
      <c r="AL1492" s="98"/>
      <c r="AM1492" s="71"/>
      <c r="AN1492" s="71"/>
      <c r="AO1492" s="71"/>
      <c r="AP1492" s="71"/>
      <c r="AQ1492" s="71"/>
      <c r="AR1492" s="71"/>
      <c r="AS1492" s="71"/>
      <c r="AT1492" s="71"/>
      <c r="AU1492" s="71"/>
      <c r="AV1492" s="71"/>
      <c r="AW1492" s="71"/>
      <c r="AX1492" s="71"/>
      <c r="AY1492" s="71"/>
      <c r="AZ1492" s="71"/>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1"/>
      <c r="DH1492" s="71"/>
      <c r="DI1492" s="71"/>
      <c r="DJ1492" s="71"/>
      <c r="DK1492" s="71"/>
      <c r="DL1492" s="71"/>
      <c r="DM1492" s="71"/>
      <c r="DN1492" s="71"/>
      <c r="DO1492" s="71"/>
      <c r="DP1492" s="71"/>
      <c r="DQ1492" s="71"/>
      <c r="DR1492" s="71"/>
      <c r="DS1492" s="71"/>
      <c r="DT1492" s="71"/>
      <c r="DU1492" s="71"/>
      <c r="DV1492" s="71"/>
      <c r="DW1492" s="71"/>
      <c r="DX1492" s="71"/>
      <c r="DY1492" s="71"/>
      <c r="DZ1492" s="71"/>
      <c r="EA1492" s="71"/>
      <c r="EB1492" s="71"/>
      <c r="EC1492" s="71"/>
      <c r="ED1492" s="71"/>
      <c r="EE1492" s="71"/>
      <c r="EF1492" s="71"/>
      <c r="EG1492" s="71"/>
      <c r="EH1492" s="71"/>
      <c r="EI1492" s="71"/>
      <c r="EJ1492" s="71"/>
      <c r="EK1492" s="71"/>
      <c r="EL1492" s="71"/>
      <c r="EM1492" s="71"/>
      <c r="EN1492" s="71"/>
      <c r="EO1492" s="71"/>
      <c r="EP1492" s="71"/>
      <c r="EQ1492" s="71"/>
      <c r="ER1492" s="71"/>
      <c r="ES1492" s="71"/>
      <c r="ET1492" s="71"/>
      <c r="EU1492" s="71"/>
      <c r="EV1492" s="71"/>
      <c r="EW1492" s="71"/>
      <c r="EX1492" s="71"/>
      <c r="EY1492" s="71"/>
      <c r="EZ1492" s="71"/>
      <c r="FA1492" s="71"/>
      <c r="FB1492" s="71"/>
      <c r="FC1492" s="71"/>
      <c r="FD1492" s="71"/>
      <c r="FE1492" s="71"/>
      <c r="FF1492" s="71"/>
      <c r="FG1492" s="71"/>
      <c r="FH1492" s="71"/>
      <c r="FI1492" s="71"/>
      <c r="FJ1492" s="71"/>
      <c r="FK1492" s="71"/>
      <c r="FL1492" s="71"/>
    </row>
    <row r="1493" spans="10:168" x14ac:dyDescent="0.2">
      <c r="J1493" s="71"/>
      <c r="K1493" s="71"/>
      <c r="L1493" s="71"/>
      <c r="M1493" s="71"/>
      <c r="N1493" s="71"/>
      <c r="O1493" s="71"/>
      <c r="P1493" s="71"/>
      <c r="Q1493" s="71"/>
      <c r="R1493" s="71"/>
      <c r="S1493" s="71"/>
      <c r="T1493" s="71"/>
      <c r="U1493" s="71"/>
      <c r="V1493" s="71"/>
      <c r="W1493" s="71"/>
      <c r="X1493" s="71"/>
      <c r="Y1493" s="71"/>
      <c r="Z1493" s="71"/>
      <c r="AA1493" s="71"/>
      <c r="AB1493" s="71"/>
      <c r="AC1493" s="71"/>
      <c r="AD1493" s="71"/>
      <c r="AE1493" s="71"/>
      <c r="AF1493" s="98"/>
      <c r="AG1493" s="71"/>
      <c r="AH1493" s="71"/>
      <c r="AI1493" s="71"/>
      <c r="AJ1493" s="71"/>
      <c r="AK1493" s="71"/>
      <c r="AL1493" s="98"/>
      <c r="AM1493" s="71"/>
      <c r="AN1493" s="71"/>
      <c r="AO1493" s="71"/>
      <c r="AP1493" s="71"/>
      <c r="AQ1493" s="71"/>
      <c r="AR1493" s="71"/>
      <c r="AS1493" s="71"/>
      <c r="AT1493" s="71"/>
      <c r="AU1493" s="71"/>
      <c r="AV1493" s="71"/>
      <c r="AW1493" s="71"/>
      <c r="AX1493" s="71"/>
      <c r="AY1493" s="71"/>
      <c r="AZ1493" s="71"/>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1"/>
      <c r="DH1493" s="71"/>
      <c r="DI1493" s="71"/>
      <c r="DJ1493" s="71"/>
      <c r="DK1493" s="71"/>
      <c r="DL1493" s="71"/>
      <c r="DM1493" s="71"/>
      <c r="DN1493" s="71"/>
      <c r="DO1493" s="71"/>
      <c r="DP1493" s="71"/>
      <c r="DQ1493" s="71"/>
      <c r="DR1493" s="71"/>
      <c r="DS1493" s="71"/>
      <c r="DT1493" s="71"/>
      <c r="DU1493" s="71"/>
      <c r="DV1493" s="71"/>
      <c r="DW1493" s="71"/>
      <c r="DX1493" s="71"/>
      <c r="DY1493" s="71"/>
      <c r="DZ1493" s="71"/>
      <c r="EA1493" s="71"/>
      <c r="EB1493" s="71"/>
      <c r="EC1493" s="71"/>
      <c r="ED1493" s="71"/>
      <c r="EE1493" s="71"/>
      <c r="EF1493" s="71"/>
      <c r="EG1493" s="71"/>
      <c r="EH1493" s="71"/>
      <c r="EI1493" s="71"/>
      <c r="EJ1493" s="71"/>
      <c r="EK1493" s="71"/>
      <c r="EL1493" s="71"/>
      <c r="EM1493" s="71"/>
      <c r="EN1493" s="71"/>
      <c r="EO1493" s="71"/>
      <c r="EP1493" s="71"/>
      <c r="EQ1493" s="71"/>
      <c r="ER1493" s="71"/>
      <c r="ES1493" s="71"/>
      <c r="ET1493" s="71"/>
      <c r="EU1493" s="71"/>
      <c r="EV1493" s="71"/>
      <c r="EW1493" s="71"/>
      <c r="EX1493" s="71"/>
      <c r="EY1493" s="71"/>
      <c r="EZ1493" s="71"/>
      <c r="FA1493" s="71"/>
      <c r="FB1493" s="71"/>
      <c r="FC1493" s="71"/>
      <c r="FD1493" s="71"/>
      <c r="FE1493" s="71"/>
      <c r="FF1493" s="71"/>
      <c r="FG1493" s="71"/>
      <c r="FH1493" s="71"/>
      <c r="FI1493" s="71"/>
      <c r="FJ1493" s="71"/>
      <c r="FK1493" s="71"/>
      <c r="FL1493" s="71"/>
    </row>
    <row r="1494" spans="10:168" x14ac:dyDescent="0.2">
      <c r="J1494" s="71"/>
      <c r="K1494" s="71"/>
      <c r="L1494" s="71"/>
      <c r="M1494" s="71"/>
      <c r="N1494" s="71"/>
      <c r="O1494" s="71"/>
      <c r="P1494" s="71"/>
      <c r="Q1494" s="71"/>
      <c r="R1494" s="71"/>
      <c r="S1494" s="71"/>
      <c r="T1494" s="71"/>
      <c r="U1494" s="71"/>
      <c r="V1494" s="71"/>
      <c r="W1494" s="71"/>
      <c r="X1494" s="71"/>
      <c r="Y1494" s="71"/>
      <c r="Z1494" s="71"/>
      <c r="AA1494" s="71"/>
      <c r="AB1494" s="71"/>
      <c r="AC1494" s="71"/>
      <c r="AD1494" s="71"/>
      <c r="AE1494" s="71"/>
      <c r="AF1494" s="98"/>
      <c r="AG1494" s="71"/>
      <c r="AH1494" s="71"/>
      <c r="AI1494" s="71"/>
      <c r="AJ1494" s="71"/>
      <c r="AK1494" s="71"/>
      <c r="AL1494" s="98"/>
      <c r="AM1494" s="71"/>
      <c r="AN1494" s="71"/>
      <c r="AO1494" s="71"/>
      <c r="AP1494" s="71"/>
      <c r="AQ1494" s="71"/>
      <c r="AR1494" s="71"/>
      <c r="AS1494" s="71"/>
      <c r="AT1494" s="71"/>
      <c r="AU1494" s="71"/>
      <c r="AV1494" s="71"/>
      <c r="AW1494" s="71"/>
      <c r="AX1494" s="71"/>
      <c r="AY1494" s="71"/>
      <c r="AZ1494" s="71"/>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1"/>
      <c r="DH1494" s="71"/>
      <c r="DI1494" s="71"/>
      <c r="DJ1494" s="71"/>
      <c r="DK1494" s="71"/>
      <c r="DL1494" s="71"/>
      <c r="DM1494" s="71"/>
      <c r="DN1494" s="71"/>
      <c r="DO1494" s="71"/>
      <c r="DP1494" s="71"/>
      <c r="DQ1494" s="71"/>
      <c r="DR1494" s="71"/>
      <c r="DS1494" s="71"/>
      <c r="DT1494" s="71"/>
      <c r="DU1494" s="71"/>
      <c r="DV1494" s="71"/>
      <c r="DW1494" s="71"/>
      <c r="DX1494" s="71"/>
      <c r="DY1494" s="71"/>
      <c r="DZ1494" s="71"/>
      <c r="EA1494" s="71"/>
      <c r="EB1494" s="71"/>
      <c r="EC1494" s="71"/>
      <c r="ED1494" s="71"/>
      <c r="EE1494" s="71"/>
      <c r="EF1494" s="71"/>
      <c r="EG1494" s="71"/>
      <c r="EH1494" s="71"/>
      <c r="EI1494" s="71"/>
      <c r="EJ1494" s="71"/>
      <c r="EK1494" s="71"/>
      <c r="EL1494" s="71"/>
      <c r="EM1494" s="71"/>
      <c r="EN1494" s="71"/>
      <c r="EO1494" s="71"/>
      <c r="EP1494" s="71"/>
      <c r="EQ1494" s="71"/>
      <c r="ER1494" s="71"/>
      <c r="ES1494" s="71"/>
      <c r="ET1494" s="71"/>
      <c r="EU1494" s="71"/>
      <c r="EV1494" s="71"/>
      <c r="EW1494" s="71"/>
      <c r="EX1494" s="71"/>
      <c r="EY1494" s="71"/>
      <c r="EZ1494" s="71"/>
      <c r="FA1494" s="71"/>
      <c r="FB1494" s="71"/>
      <c r="FC1494" s="71"/>
      <c r="FD1494" s="71"/>
      <c r="FE1494" s="71"/>
      <c r="FF1494" s="71"/>
      <c r="FG1494" s="71"/>
      <c r="FH1494" s="71"/>
      <c r="FI1494" s="71"/>
      <c r="FJ1494" s="71"/>
      <c r="FK1494" s="71"/>
      <c r="FL1494" s="71"/>
    </row>
    <row r="1495" spans="10:168" x14ac:dyDescent="0.2">
      <c r="J1495" s="71"/>
      <c r="K1495" s="71"/>
      <c r="L1495" s="71"/>
      <c r="M1495" s="71"/>
      <c r="N1495" s="71"/>
      <c r="O1495" s="71"/>
      <c r="P1495" s="71"/>
      <c r="Q1495" s="71"/>
      <c r="R1495" s="71"/>
      <c r="S1495" s="71"/>
      <c r="T1495" s="71"/>
      <c r="U1495" s="71"/>
      <c r="V1495" s="71"/>
      <c r="W1495" s="71"/>
      <c r="X1495" s="71"/>
      <c r="Y1495" s="71"/>
      <c r="Z1495" s="71"/>
      <c r="AA1495" s="71"/>
      <c r="AB1495" s="71"/>
      <c r="AC1495" s="71"/>
      <c r="AD1495" s="71"/>
      <c r="AE1495" s="71"/>
      <c r="AF1495" s="98"/>
      <c r="AG1495" s="71"/>
      <c r="AH1495" s="71"/>
      <c r="AI1495" s="71"/>
      <c r="AJ1495" s="71"/>
      <c r="AK1495" s="71"/>
      <c r="AL1495" s="98"/>
      <c r="AM1495" s="71"/>
      <c r="AN1495" s="71"/>
      <c r="AO1495" s="71"/>
      <c r="AP1495" s="71"/>
      <c r="AQ1495" s="71"/>
      <c r="AR1495" s="71"/>
      <c r="AS1495" s="71"/>
      <c r="AT1495" s="71"/>
      <c r="AU1495" s="71"/>
      <c r="AV1495" s="71"/>
      <c r="AW1495" s="71"/>
      <c r="AX1495" s="71"/>
      <c r="AY1495" s="71"/>
      <c r="AZ1495" s="71"/>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1"/>
      <c r="DH1495" s="71"/>
      <c r="DI1495" s="71"/>
      <c r="DJ1495" s="71"/>
      <c r="DK1495" s="71"/>
      <c r="DL1495" s="71"/>
      <c r="DM1495" s="71"/>
      <c r="DN1495" s="71"/>
      <c r="DO1495" s="71"/>
      <c r="DP1495" s="71"/>
      <c r="DQ1495" s="71"/>
      <c r="DR1495" s="71"/>
      <c r="DS1495" s="71"/>
      <c r="DT1495" s="71"/>
      <c r="DU1495" s="71"/>
      <c r="DV1495" s="71"/>
      <c r="DW1495" s="71"/>
      <c r="DX1495" s="71"/>
      <c r="DY1495" s="71"/>
      <c r="DZ1495" s="71"/>
      <c r="EA1495" s="71"/>
      <c r="EB1495" s="71"/>
      <c r="EC1495" s="71"/>
      <c r="ED1495" s="71"/>
      <c r="EE1495" s="71"/>
      <c r="EF1495" s="71"/>
      <c r="EG1495" s="71"/>
      <c r="EH1495" s="71"/>
      <c r="EI1495" s="71"/>
      <c r="EJ1495" s="71"/>
      <c r="EK1495" s="71"/>
      <c r="EL1495" s="71"/>
      <c r="EM1495" s="71"/>
      <c r="EN1495" s="71"/>
      <c r="EO1495" s="71"/>
      <c r="EP1495" s="71"/>
      <c r="EQ1495" s="71"/>
      <c r="ER1495" s="71"/>
      <c r="ES1495" s="71"/>
      <c r="ET1495" s="71"/>
      <c r="EU1495" s="71"/>
      <c r="EV1495" s="71"/>
      <c r="EW1495" s="71"/>
      <c r="EX1495" s="71"/>
      <c r="EY1495" s="71"/>
      <c r="EZ1495" s="71"/>
      <c r="FA1495" s="71"/>
      <c r="FB1495" s="71"/>
      <c r="FC1495" s="71"/>
      <c r="FD1495" s="71"/>
      <c r="FE1495" s="71"/>
      <c r="FF1495" s="71"/>
      <c r="FG1495" s="71"/>
      <c r="FH1495" s="71"/>
      <c r="FI1495" s="71"/>
      <c r="FJ1495" s="71"/>
      <c r="FK1495" s="71"/>
      <c r="FL1495" s="71"/>
    </row>
    <row r="1496" spans="10:168" x14ac:dyDescent="0.2">
      <c r="J1496" s="71"/>
      <c r="K1496" s="71"/>
      <c r="L1496" s="71"/>
      <c r="M1496" s="71"/>
      <c r="N1496" s="71"/>
      <c r="O1496" s="71"/>
      <c r="P1496" s="71"/>
      <c r="Q1496" s="71"/>
      <c r="R1496" s="71"/>
      <c r="S1496" s="71"/>
      <c r="T1496" s="71"/>
      <c r="U1496" s="71"/>
      <c r="V1496" s="71"/>
      <c r="W1496" s="71"/>
      <c r="X1496" s="71"/>
      <c r="Y1496" s="71"/>
      <c r="Z1496" s="71"/>
      <c r="AA1496" s="71"/>
      <c r="AB1496" s="71"/>
      <c r="AC1496" s="71"/>
      <c r="AD1496" s="71"/>
      <c r="AE1496" s="71"/>
      <c r="AF1496" s="98"/>
      <c r="AG1496" s="71"/>
      <c r="AH1496" s="71"/>
      <c r="AI1496" s="71"/>
      <c r="AJ1496" s="71"/>
      <c r="AK1496" s="71"/>
      <c r="AL1496" s="98"/>
      <c r="AM1496" s="71"/>
      <c r="AN1496" s="71"/>
      <c r="AO1496" s="71"/>
      <c r="AP1496" s="71"/>
      <c r="AQ1496" s="71"/>
      <c r="AR1496" s="71"/>
      <c r="AS1496" s="71"/>
      <c r="AT1496" s="71"/>
      <c r="AU1496" s="71"/>
      <c r="AV1496" s="71"/>
      <c r="AW1496" s="71"/>
      <c r="AX1496" s="71"/>
      <c r="AY1496" s="71"/>
      <c r="AZ1496" s="71"/>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1"/>
      <c r="DH1496" s="71"/>
      <c r="DI1496" s="71"/>
      <c r="DJ1496" s="71"/>
      <c r="DK1496" s="71"/>
      <c r="DL1496" s="71"/>
      <c r="DM1496" s="71"/>
      <c r="DN1496" s="71"/>
      <c r="DO1496" s="71"/>
      <c r="DP1496" s="71"/>
      <c r="DQ1496" s="71"/>
      <c r="DR1496" s="71"/>
      <c r="DS1496" s="71"/>
      <c r="DT1496" s="71"/>
      <c r="DU1496" s="71"/>
      <c r="DV1496" s="71"/>
      <c r="DW1496" s="71"/>
      <c r="DX1496" s="71"/>
      <c r="DY1496" s="71"/>
      <c r="DZ1496" s="71"/>
      <c r="EA1496" s="71"/>
      <c r="EB1496" s="71"/>
      <c r="EC1496" s="71"/>
      <c r="ED1496" s="71"/>
      <c r="EE1496" s="71"/>
      <c r="EF1496" s="71"/>
      <c r="EG1496" s="71"/>
      <c r="EH1496" s="71"/>
      <c r="EI1496" s="71"/>
      <c r="EJ1496" s="71"/>
      <c r="EK1496" s="71"/>
      <c r="EL1496" s="71"/>
      <c r="EM1496" s="71"/>
      <c r="EN1496" s="71"/>
      <c r="EO1496" s="71"/>
      <c r="EP1496" s="71"/>
      <c r="EQ1496" s="71"/>
      <c r="ER1496" s="71"/>
      <c r="ES1496" s="71"/>
      <c r="ET1496" s="71"/>
      <c r="EU1496" s="71"/>
      <c r="EV1496" s="71"/>
      <c r="EW1496" s="71"/>
      <c r="EX1496" s="71"/>
      <c r="EY1496" s="71"/>
      <c r="EZ1496" s="71"/>
      <c r="FA1496" s="71"/>
      <c r="FB1496" s="71"/>
      <c r="FC1496" s="71"/>
      <c r="FD1496" s="71"/>
      <c r="FE1496" s="71"/>
      <c r="FF1496" s="71"/>
      <c r="FG1496" s="71"/>
      <c r="FH1496" s="71"/>
      <c r="FI1496" s="71"/>
      <c r="FJ1496" s="71"/>
      <c r="FK1496" s="71"/>
      <c r="FL1496" s="71"/>
    </row>
    <row r="1497" spans="10:168" x14ac:dyDescent="0.2">
      <c r="J1497" s="71"/>
      <c r="K1497" s="71"/>
      <c r="L1497" s="71"/>
      <c r="M1497" s="71"/>
      <c r="N1497" s="71"/>
      <c r="O1497" s="71"/>
      <c r="P1497" s="71"/>
      <c r="Q1497" s="71"/>
      <c r="R1497" s="71"/>
      <c r="S1497" s="71"/>
      <c r="T1497" s="71"/>
      <c r="U1497" s="71"/>
      <c r="V1497" s="71"/>
      <c r="W1497" s="71"/>
      <c r="X1497" s="71"/>
      <c r="Y1497" s="71"/>
      <c r="Z1497" s="71"/>
      <c r="AA1497" s="71"/>
      <c r="AB1497" s="71"/>
      <c r="AC1497" s="71"/>
      <c r="AD1497" s="71"/>
      <c r="AE1497" s="71"/>
      <c r="AF1497" s="98"/>
      <c r="AG1497" s="71"/>
      <c r="AH1497" s="71"/>
      <c r="AI1497" s="71"/>
      <c r="AJ1497" s="71"/>
      <c r="AK1497" s="71"/>
      <c r="AL1497" s="98"/>
      <c r="AM1497" s="71"/>
      <c r="AN1497" s="71"/>
      <c r="AO1497" s="71"/>
      <c r="AP1497" s="71"/>
      <c r="AQ1497" s="71"/>
      <c r="AR1497" s="71"/>
      <c r="AS1497" s="71"/>
      <c r="AT1497" s="71"/>
      <c r="AU1497" s="71"/>
      <c r="AV1497" s="71"/>
      <c r="AW1497" s="71"/>
      <c r="AX1497" s="71"/>
      <c r="AY1497" s="71"/>
      <c r="AZ1497" s="71"/>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1"/>
      <c r="DH1497" s="71"/>
      <c r="DI1497" s="71"/>
      <c r="DJ1497" s="71"/>
      <c r="DK1497" s="71"/>
      <c r="DL1497" s="71"/>
      <c r="DM1497" s="71"/>
      <c r="DN1497" s="71"/>
      <c r="DO1497" s="71"/>
      <c r="DP1497" s="71"/>
      <c r="DQ1497" s="71"/>
      <c r="DR1497" s="71"/>
      <c r="DS1497" s="71"/>
      <c r="DT1497" s="71"/>
      <c r="DU1497" s="71"/>
      <c r="DV1497" s="71"/>
      <c r="DW1497" s="71"/>
      <c r="DX1497" s="71"/>
      <c r="DY1497" s="71"/>
      <c r="DZ1497" s="71"/>
      <c r="EA1497" s="71"/>
      <c r="EB1497" s="71"/>
      <c r="EC1497" s="71"/>
      <c r="ED1497" s="71"/>
      <c r="EE1497" s="71"/>
      <c r="EF1497" s="71"/>
      <c r="EG1497" s="71"/>
      <c r="EH1497" s="71"/>
      <c r="EI1497" s="71"/>
      <c r="EJ1497" s="71"/>
      <c r="EK1497" s="71"/>
      <c r="EL1497" s="71"/>
      <c r="EM1497" s="71"/>
      <c r="EN1497" s="71"/>
      <c r="EO1497" s="71"/>
      <c r="EP1497" s="71"/>
      <c r="EQ1497" s="71"/>
      <c r="ER1497" s="71"/>
      <c r="ES1497" s="71"/>
      <c r="ET1497" s="71"/>
      <c r="EU1497" s="71"/>
      <c r="EV1497" s="71"/>
      <c r="EW1497" s="71"/>
      <c r="EX1497" s="71"/>
      <c r="EY1497" s="71"/>
      <c r="EZ1497" s="71"/>
      <c r="FA1497" s="71"/>
      <c r="FB1497" s="71"/>
      <c r="FC1497" s="71"/>
      <c r="FD1497" s="71"/>
      <c r="FE1497" s="71"/>
      <c r="FF1497" s="71"/>
      <c r="FG1497" s="71"/>
      <c r="FH1497" s="71"/>
      <c r="FI1497" s="71"/>
      <c r="FJ1497" s="71"/>
      <c r="FK1497" s="71"/>
      <c r="FL1497" s="71"/>
    </row>
    <row r="1498" spans="10:168" x14ac:dyDescent="0.2">
      <c r="J1498" s="71"/>
      <c r="K1498" s="71"/>
      <c r="L1498" s="71"/>
      <c r="M1498" s="71"/>
      <c r="N1498" s="71"/>
      <c r="O1498" s="71"/>
      <c r="P1498" s="71"/>
      <c r="Q1498" s="71"/>
      <c r="R1498" s="71"/>
      <c r="S1498" s="71"/>
      <c r="T1498" s="71"/>
      <c r="U1498" s="71"/>
      <c r="V1498" s="71"/>
      <c r="W1498" s="71"/>
      <c r="X1498" s="71"/>
      <c r="Y1498" s="71"/>
      <c r="Z1498" s="71"/>
      <c r="AA1498" s="71"/>
      <c r="AB1498" s="71"/>
      <c r="AC1498" s="71"/>
      <c r="AD1498" s="71"/>
      <c r="AE1498" s="71"/>
      <c r="AF1498" s="98"/>
      <c r="AG1498" s="71"/>
      <c r="AH1498" s="71"/>
      <c r="AI1498" s="71"/>
      <c r="AJ1498" s="71"/>
      <c r="AK1498" s="71"/>
      <c r="AL1498" s="98"/>
      <c r="AM1498" s="71"/>
      <c r="AN1498" s="71"/>
      <c r="AO1498" s="71"/>
      <c r="AP1498" s="71"/>
      <c r="AQ1498" s="71"/>
      <c r="AR1498" s="71"/>
      <c r="AS1498" s="71"/>
      <c r="AT1498" s="71"/>
      <c r="AU1498" s="71"/>
      <c r="AV1498" s="71"/>
      <c r="AW1498" s="71"/>
      <c r="AX1498" s="71"/>
      <c r="AY1498" s="71"/>
      <c r="AZ1498" s="71"/>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1"/>
      <c r="DH1498" s="71"/>
      <c r="DI1498" s="71"/>
      <c r="DJ1498" s="71"/>
      <c r="DK1498" s="71"/>
      <c r="DL1498" s="71"/>
      <c r="DM1498" s="71"/>
      <c r="DN1498" s="71"/>
      <c r="DO1498" s="71"/>
      <c r="DP1498" s="71"/>
      <c r="DQ1498" s="71"/>
      <c r="DR1498" s="71"/>
      <c r="DS1498" s="71"/>
      <c r="DT1498" s="71"/>
      <c r="DU1498" s="71"/>
      <c r="DV1498" s="71"/>
      <c r="DW1498" s="71"/>
      <c r="DX1498" s="71"/>
      <c r="DY1498" s="71"/>
      <c r="DZ1498" s="71"/>
      <c r="EA1498" s="71"/>
      <c r="EB1498" s="71"/>
      <c r="EC1498" s="71"/>
      <c r="ED1498" s="71"/>
      <c r="EE1498" s="71"/>
      <c r="EF1498" s="71"/>
      <c r="EG1498" s="71"/>
      <c r="EH1498" s="71"/>
      <c r="EI1498" s="71"/>
      <c r="EJ1498" s="71"/>
      <c r="EK1498" s="71"/>
      <c r="EL1498" s="71"/>
      <c r="EM1498" s="71"/>
      <c r="EN1498" s="71"/>
      <c r="EO1498" s="71"/>
      <c r="EP1498" s="71"/>
      <c r="EQ1498" s="71"/>
      <c r="ER1498" s="71"/>
      <c r="ES1498" s="71"/>
      <c r="ET1498" s="71"/>
      <c r="EU1498" s="71"/>
      <c r="EV1498" s="71"/>
      <c r="EW1498" s="71"/>
      <c r="EX1498" s="71"/>
      <c r="EY1498" s="71"/>
      <c r="EZ1498" s="71"/>
      <c r="FA1498" s="71"/>
      <c r="FB1498" s="71"/>
      <c r="FC1498" s="71"/>
      <c r="FD1498" s="71"/>
      <c r="FE1498" s="71"/>
      <c r="FF1498" s="71"/>
      <c r="FG1498" s="71"/>
      <c r="FH1498" s="71"/>
      <c r="FI1498" s="71"/>
      <c r="FJ1498" s="71"/>
      <c r="FK1498" s="71"/>
      <c r="FL1498" s="71"/>
    </row>
    <row r="1499" spans="10:168" x14ac:dyDescent="0.2">
      <c r="J1499" s="71"/>
      <c r="K1499" s="71"/>
      <c r="L1499" s="71"/>
      <c r="M1499" s="71"/>
      <c r="N1499" s="71"/>
      <c r="O1499" s="71"/>
      <c r="P1499" s="71"/>
      <c r="Q1499" s="71"/>
      <c r="R1499" s="71"/>
      <c r="S1499" s="71"/>
      <c r="T1499" s="71"/>
      <c r="U1499" s="71"/>
      <c r="V1499" s="71"/>
      <c r="W1499" s="71"/>
      <c r="X1499" s="71"/>
      <c r="Y1499" s="71"/>
      <c r="Z1499" s="71"/>
      <c r="AA1499" s="71"/>
      <c r="AB1499" s="71"/>
      <c r="AC1499" s="71"/>
      <c r="AD1499" s="71"/>
      <c r="AE1499" s="71"/>
      <c r="AF1499" s="98"/>
      <c r="AG1499" s="71"/>
      <c r="AH1499" s="71"/>
      <c r="AI1499" s="71"/>
      <c r="AJ1499" s="71"/>
      <c r="AK1499" s="71"/>
      <c r="AL1499" s="98"/>
      <c r="AM1499" s="71"/>
      <c r="AN1499" s="71"/>
      <c r="AO1499" s="71"/>
      <c r="AP1499" s="71"/>
      <c r="AQ1499" s="71"/>
      <c r="AR1499" s="71"/>
      <c r="AS1499" s="71"/>
      <c r="AT1499" s="71"/>
      <c r="AU1499" s="71"/>
      <c r="AV1499" s="71"/>
      <c r="AW1499" s="71"/>
      <c r="AX1499" s="71"/>
      <c r="AY1499" s="71"/>
      <c r="AZ1499" s="71"/>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1"/>
      <c r="DH1499" s="71"/>
      <c r="DI1499" s="71"/>
      <c r="DJ1499" s="71"/>
      <c r="DK1499" s="71"/>
      <c r="DL1499" s="71"/>
      <c r="DM1499" s="71"/>
      <c r="DN1499" s="71"/>
      <c r="DO1499" s="71"/>
      <c r="DP1499" s="71"/>
      <c r="DQ1499" s="71"/>
      <c r="DR1499" s="71"/>
      <c r="DS1499" s="71"/>
      <c r="DT1499" s="71"/>
      <c r="DU1499" s="71"/>
      <c r="DV1499" s="71"/>
      <c r="DW1499" s="71"/>
      <c r="DX1499" s="71"/>
      <c r="DY1499" s="71"/>
      <c r="DZ1499" s="71"/>
      <c r="EA1499" s="71"/>
      <c r="EB1499" s="71"/>
      <c r="EC1499" s="71"/>
      <c r="ED1499" s="71"/>
      <c r="EE1499" s="71"/>
      <c r="EF1499" s="71"/>
      <c r="EG1499" s="71"/>
      <c r="EH1499" s="71"/>
      <c r="EI1499" s="71"/>
      <c r="EJ1499" s="71"/>
      <c r="EK1499" s="71"/>
      <c r="EL1499" s="71"/>
      <c r="EM1499" s="71"/>
      <c r="EN1499" s="71"/>
      <c r="EO1499" s="71"/>
      <c r="EP1499" s="71"/>
      <c r="EQ1499" s="71"/>
      <c r="ER1499" s="71"/>
      <c r="ES1499" s="71"/>
      <c r="ET1499" s="71"/>
      <c r="EU1499" s="71"/>
      <c r="EV1499" s="71"/>
      <c r="EW1499" s="71"/>
      <c r="EX1499" s="71"/>
      <c r="EY1499" s="71"/>
      <c r="EZ1499" s="71"/>
      <c r="FA1499" s="71"/>
      <c r="FB1499" s="71"/>
      <c r="FC1499" s="71"/>
      <c r="FD1499" s="71"/>
      <c r="FE1499" s="71"/>
      <c r="FF1499" s="71"/>
      <c r="FG1499" s="71"/>
      <c r="FH1499" s="71"/>
      <c r="FI1499" s="71"/>
      <c r="FJ1499" s="71"/>
      <c r="FK1499" s="71"/>
      <c r="FL1499" s="71"/>
    </row>
    <row r="1500" spans="10:168" x14ac:dyDescent="0.2">
      <c r="J1500" s="71"/>
      <c r="K1500" s="71"/>
      <c r="L1500" s="71"/>
      <c r="M1500" s="71"/>
      <c r="N1500" s="71"/>
      <c r="O1500" s="71"/>
      <c r="P1500" s="71"/>
      <c r="Q1500" s="71"/>
      <c r="R1500" s="71"/>
      <c r="S1500" s="71"/>
      <c r="T1500" s="71"/>
      <c r="U1500" s="71"/>
      <c r="V1500" s="71"/>
      <c r="W1500" s="71"/>
      <c r="X1500" s="71"/>
      <c r="Y1500" s="71"/>
      <c r="Z1500" s="71"/>
      <c r="AA1500" s="71"/>
      <c r="AB1500" s="71"/>
      <c r="AC1500" s="71"/>
      <c r="AD1500" s="71"/>
      <c r="AE1500" s="71"/>
      <c r="AF1500" s="98"/>
      <c r="AG1500" s="71"/>
      <c r="AH1500" s="71"/>
      <c r="AI1500" s="71"/>
      <c r="AJ1500" s="71"/>
      <c r="AK1500" s="71"/>
      <c r="AL1500" s="98"/>
      <c r="AM1500" s="71"/>
      <c r="AN1500" s="71"/>
      <c r="AO1500" s="71"/>
      <c r="AP1500" s="71"/>
      <c r="AQ1500" s="71"/>
      <c r="AR1500" s="71"/>
      <c r="AS1500" s="71"/>
      <c r="AT1500" s="71"/>
      <c r="AU1500" s="71"/>
      <c r="AV1500" s="71"/>
      <c r="AW1500" s="71"/>
      <c r="AX1500" s="71"/>
      <c r="AY1500" s="71"/>
      <c r="AZ1500" s="71"/>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1"/>
      <c r="DH1500" s="71"/>
      <c r="DI1500" s="71"/>
      <c r="DJ1500" s="71"/>
      <c r="DK1500" s="71"/>
      <c r="DL1500" s="71"/>
      <c r="DM1500" s="71"/>
      <c r="DN1500" s="71"/>
      <c r="DO1500" s="71"/>
      <c r="DP1500" s="71"/>
      <c r="DQ1500" s="71"/>
      <c r="DR1500" s="71"/>
      <c r="DS1500" s="71"/>
      <c r="DT1500" s="71"/>
      <c r="DU1500" s="71"/>
      <c r="DV1500" s="71"/>
      <c r="DW1500" s="71"/>
      <c r="DX1500" s="71"/>
      <c r="DY1500" s="71"/>
      <c r="DZ1500" s="71"/>
      <c r="EA1500" s="71"/>
      <c r="EB1500" s="71"/>
      <c r="EC1500" s="71"/>
      <c r="ED1500" s="71"/>
      <c r="EE1500" s="71"/>
      <c r="EF1500" s="71"/>
      <c r="EG1500" s="71"/>
      <c r="EH1500" s="71"/>
      <c r="EI1500" s="71"/>
      <c r="EJ1500" s="71"/>
      <c r="EK1500" s="71"/>
      <c r="EL1500" s="71"/>
      <c r="EM1500" s="71"/>
      <c r="EN1500" s="71"/>
      <c r="EO1500" s="71"/>
      <c r="EP1500" s="71"/>
      <c r="EQ1500" s="71"/>
      <c r="ER1500" s="71"/>
      <c r="ES1500" s="71"/>
      <c r="ET1500" s="71"/>
      <c r="EU1500" s="71"/>
      <c r="EV1500" s="71"/>
      <c r="EW1500" s="71"/>
      <c r="EX1500" s="71"/>
      <c r="EY1500" s="71"/>
      <c r="EZ1500" s="71"/>
      <c r="FA1500" s="71"/>
      <c r="FB1500" s="71"/>
      <c r="FC1500" s="71"/>
      <c r="FD1500" s="71"/>
      <c r="FE1500" s="71"/>
      <c r="FF1500" s="71"/>
      <c r="FG1500" s="71"/>
      <c r="FH1500" s="71"/>
      <c r="FI1500" s="71"/>
      <c r="FJ1500" s="71"/>
      <c r="FK1500" s="71"/>
      <c r="FL1500" s="71"/>
    </row>
    <row r="1501" spans="10:168" x14ac:dyDescent="0.2">
      <c r="J1501" s="71"/>
      <c r="K1501" s="71"/>
      <c r="L1501" s="71"/>
      <c r="M1501" s="71"/>
      <c r="N1501" s="71"/>
      <c r="O1501" s="71"/>
      <c r="P1501" s="71"/>
      <c r="Q1501" s="71"/>
      <c r="R1501" s="71"/>
      <c r="S1501" s="71"/>
      <c r="T1501" s="71"/>
      <c r="U1501" s="71"/>
      <c r="V1501" s="71"/>
      <c r="W1501" s="71"/>
      <c r="X1501" s="71"/>
      <c r="Y1501" s="71"/>
      <c r="Z1501" s="71"/>
      <c r="AA1501" s="71"/>
      <c r="AB1501" s="71"/>
      <c r="AC1501" s="71"/>
      <c r="AD1501" s="71"/>
      <c r="AE1501" s="71"/>
      <c r="AF1501" s="98"/>
      <c r="AG1501" s="71"/>
      <c r="AH1501" s="71"/>
      <c r="AI1501" s="71"/>
      <c r="AJ1501" s="71"/>
      <c r="AK1501" s="71"/>
      <c r="AL1501" s="98"/>
      <c r="AM1501" s="71"/>
      <c r="AN1501" s="71"/>
      <c r="AO1501" s="71"/>
      <c r="AP1501" s="71"/>
      <c r="AQ1501" s="71"/>
      <c r="AR1501" s="71"/>
      <c r="AS1501" s="71"/>
      <c r="AT1501" s="71"/>
      <c r="AU1501" s="71"/>
      <c r="AV1501" s="71"/>
      <c r="AW1501" s="71"/>
      <c r="AX1501" s="71"/>
      <c r="AY1501" s="71"/>
      <c r="AZ1501" s="71"/>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1"/>
      <c r="DH1501" s="71"/>
      <c r="DI1501" s="71"/>
      <c r="DJ1501" s="71"/>
      <c r="DK1501" s="71"/>
      <c r="DL1501" s="71"/>
      <c r="DM1501" s="71"/>
      <c r="DN1501" s="71"/>
      <c r="DO1501" s="71"/>
      <c r="DP1501" s="71"/>
      <c r="DQ1501" s="71"/>
      <c r="DR1501" s="71"/>
      <c r="DS1501" s="71"/>
      <c r="DT1501" s="71"/>
      <c r="DU1501" s="71"/>
      <c r="DV1501" s="71"/>
      <c r="DW1501" s="71"/>
      <c r="DX1501" s="71"/>
      <c r="DY1501" s="71"/>
      <c r="DZ1501" s="71"/>
      <c r="EA1501" s="71"/>
      <c r="EB1501" s="71"/>
      <c r="EC1501" s="71"/>
      <c r="ED1501" s="71"/>
      <c r="EE1501" s="71"/>
      <c r="EF1501" s="71"/>
      <c r="EG1501" s="71"/>
      <c r="EH1501" s="71"/>
      <c r="EI1501" s="71"/>
      <c r="EJ1501" s="71"/>
      <c r="EK1501" s="71"/>
      <c r="EL1501" s="71"/>
      <c r="EM1501" s="71"/>
      <c r="EN1501" s="71"/>
      <c r="EO1501" s="71"/>
      <c r="EP1501" s="71"/>
      <c r="EQ1501" s="71"/>
      <c r="ER1501" s="71"/>
      <c r="ES1501" s="71"/>
      <c r="ET1501" s="71"/>
      <c r="EU1501" s="71"/>
      <c r="EV1501" s="71"/>
      <c r="EW1501" s="71"/>
      <c r="EX1501" s="71"/>
      <c r="EY1501" s="71"/>
      <c r="EZ1501" s="71"/>
      <c r="FA1501" s="71"/>
      <c r="FB1501" s="71"/>
      <c r="FC1501" s="71"/>
      <c r="FD1501" s="71"/>
      <c r="FE1501" s="71"/>
      <c r="FF1501" s="71"/>
      <c r="FG1501" s="71"/>
      <c r="FH1501" s="71"/>
      <c r="FI1501" s="71"/>
      <c r="FJ1501" s="71"/>
      <c r="FK1501" s="71"/>
      <c r="FL1501" s="71"/>
    </row>
    <row r="1502" spans="10:168" x14ac:dyDescent="0.2">
      <c r="J1502" s="71"/>
      <c r="K1502" s="71"/>
      <c r="L1502" s="71"/>
      <c r="M1502" s="71"/>
      <c r="N1502" s="71"/>
      <c r="O1502" s="71"/>
      <c r="P1502" s="71"/>
      <c r="Q1502" s="71"/>
      <c r="R1502" s="71"/>
      <c r="S1502" s="71"/>
      <c r="T1502" s="71"/>
      <c r="U1502" s="71"/>
      <c r="V1502" s="71"/>
      <c r="W1502" s="71"/>
      <c r="X1502" s="71"/>
      <c r="Y1502" s="71"/>
      <c r="Z1502" s="71"/>
      <c r="AA1502" s="71"/>
      <c r="AB1502" s="71"/>
      <c r="AC1502" s="71"/>
      <c r="AD1502" s="71"/>
      <c r="AE1502" s="71"/>
      <c r="AF1502" s="98"/>
      <c r="AG1502" s="71"/>
      <c r="AH1502" s="71"/>
      <c r="AI1502" s="71"/>
      <c r="AJ1502" s="71"/>
      <c r="AK1502" s="71"/>
      <c r="AL1502" s="98"/>
      <c r="AM1502" s="71"/>
      <c r="AN1502" s="71"/>
      <c r="AO1502" s="71"/>
      <c r="AP1502" s="71"/>
      <c r="AQ1502" s="71"/>
      <c r="AR1502" s="71"/>
      <c r="AS1502" s="71"/>
      <c r="AT1502" 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1"/>
      <c r="DH1502" s="71"/>
      <c r="DI1502" s="71"/>
      <c r="DJ1502" s="71"/>
      <c r="DK1502" s="71"/>
      <c r="DL1502" s="71"/>
      <c r="DM1502" s="71"/>
      <c r="DN1502" s="71"/>
      <c r="DO1502" s="71"/>
      <c r="DP1502" s="71"/>
      <c r="DQ1502" s="71"/>
      <c r="DR1502" s="71"/>
      <c r="DS1502" s="71"/>
      <c r="DT1502" s="71"/>
      <c r="DU1502" s="71"/>
      <c r="DV1502" s="71"/>
      <c r="DW1502" s="71"/>
      <c r="DX1502" s="71"/>
      <c r="DY1502" s="71"/>
      <c r="DZ1502" s="71"/>
      <c r="EA1502" s="71"/>
      <c r="EB1502" s="71"/>
      <c r="EC1502" s="71"/>
      <c r="ED1502" s="71"/>
      <c r="EE1502" s="71"/>
      <c r="EF1502" s="71"/>
      <c r="EG1502" s="71"/>
      <c r="EH1502" s="71"/>
      <c r="EI1502" s="71"/>
      <c r="EJ1502" s="71"/>
      <c r="EK1502" s="71"/>
      <c r="EL1502" s="71"/>
      <c r="EM1502" s="71"/>
      <c r="EN1502" s="71"/>
      <c r="EO1502" s="71"/>
      <c r="EP1502" s="71"/>
      <c r="EQ1502" s="71"/>
      <c r="ER1502" s="71"/>
      <c r="ES1502" s="71"/>
      <c r="ET1502" s="71"/>
      <c r="EU1502" s="71"/>
      <c r="EV1502" s="71"/>
      <c r="EW1502" s="71"/>
      <c r="EX1502" s="71"/>
      <c r="EY1502" s="71"/>
      <c r="EZ1502" s="71"/>
      <c r="FA1502" s="71"/>
      <c r="FB1502" s="71"/>
      <c r="FC1502" s="71"/>
      <c r="FD1502" s="71"/>
      <c r="FE1502" s="71"/>
      <c r="FF1502" s="71"/>
      <c r="FG1502" s="71"/>
      <c r="FH1502" s="71"/>
      <c r="FI1502" s="71"/>
      <c r="FJ1502" s="71"/>
      <c r="FK1502" s="71"/>
      <c r="FL1502" s="71"/>
    </row>
    <row r="1503" spans="10:168" x14ac:dyDescent="0.2">
      <c r="J1503" s="71"/>
      <c r="K1503" s="71"/>
      <c r="L1503" s="71"/>
      <c r="M1503" s="71"/>
      <c r="N1503" s="71"/>
      <c r="O1503" s="71"/>
      <c r="P1503" s="71"/>
      <c r="Q1503" s="71"/>
      <c r="R1503" s="71"/>
      <c r="S1503" s="71"/>
      <c r="T1503" s="71"/>
      <c r="U1503" s="71"/>
      <c r="V1503" s="71"/>
      <c r="W1503" s="71"/>
      <c r="X1503" s="71"/>
      <c r="Y1503" s="71"/>
      <c r="Z1503" s="71"/>
      <c r="AA1503" s="71"/>
      <c r="AB1503" s="71"/>
      <c r="AC1503" s="71"/>
      <c r="AD1503" s="71"/>
      <c r="AE1503" s="71"/>
      <c r="AF1503" s="98"/>
      <c r="AG1503" s="71"/>
      <c r="AH1503" s="71"/>
      <c r="AI1503" s="71"/>
      <c r="AJ1503" s="71"/>
      <c r="AK1503" s="71"/>
      <c r="AL1503" s="98"/>
      <c r="AM1503" s="71"/>
      <c r="AN1503" s="71"/>
      <c r="AO1503" s="71"/>
      <c r="AP1503" s="71"/>
      <c r="AQ1503" s="71"/>
      <c r="AR1503" s="71"/>
      <c r="AS1503" s="71"/>
      <c r="AT1503" s="71"/>
      <c r="AU1503" s="71"/>
      <c r="AV1503" s="71"/>
      <c r="AW1503" s="71"/>
      <c r="AX1503" s="71"/>
      <c r="AY1503" s="71"/>
      <c r="AZ1503" s="71"/>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1"/>
      <c r="DH1503" s="71"/>
      <c r="DI1503" s="71"/>
      <c r="DJ1503" s="71"/>
      <c r="DK1503" s="71"/>
      <c r="DL1503" s="71"/>
      <c r="DM1503" s="71"/>
      <c r="DN1503" s="71"/>
      <c r="DO1503" s="71"/>
      <c r="DP1503" s="71"/>
      <c r="DQ1503" s="71"/>
      <c r="DR1503" s="71"/>
      <c r="DS1503" s="71"/>
      <c r="DT1503" s="71"/>
      <c r="DU1503" s="71"/>
      <c r="DV1503" s="71"/>
      <c r="DW1503" s="71"/>
      <c r="DX1503" s="71"/>
      <c r="DY1503" s="71"/>
      <c r="DZ1503" s="71"/>
      <c r="EA1503" s="71"/>
      <c r="EB1503" s="71"/>
      <c r="EC1503" s="71"/>
      <c r="ED1503" s="71"/>
      <c r="EE1503" s="71"/>
      <c r="EF1503" s="71"/>
      <c r="EG1503" s="71"/>
      <c r="EH1503" s="71"/>
      <c r="EI1503" s="71"/>
      <c r="EJ1503" s="71"/>
      <c r="EK1503" s="71"/>
      <c r="EL1503" s="71"/>
      <c r="EM1503" s="71"/>
      <c r="EN1503" s="71"/>
      <c r="EO1503" s="71"/>
      <c r="EP1503" s="71"/>
      <c r="EQ1503" s="71"/>
      <c r="ER1503" s="71"/>
      <c r="ES1503" s="71"/>
      <c r="ET1503" s="71"/>
      <c r="EU1503" s="71"/>
      <c r="EV1503" s="71"/>
      <c r="EW1503" s="71"/>
      <c r="EX1503" s="71"/>
      <c r="EY1503" s="71"/>
      <c r="EZ1503" s="71"/>
      <c r="FA1503" s="71"/>
      <c r="FB1503" s="71"/>
      <c r="FC1503" s="71"/>
      <c r="FD1503" s="71"/>
      <c r="FE1503" s="71"/>
      <c r="FF1503" s="71"/>
      <c r="FG1503" s="71"/>
      <c r="FH1503" s="71"/>
      <c r="FI1503" s="71"/>
      <c r="FJ1503" s="71"/>
      <c r="FK1503" s="71"/>
      <c r="FL1503" s="71"/>
    </row>
    <row r="1504" spans="10:168" x14ac:dyDescent="0.2">
      <c r="J1504" s="71"/>
      <c r="K1504" s="71"/>
      <c r="L1504" s="71"/>
      <c r="M1504" s="71"/>
      <c r="N1504" s="71"/>
      <c r="O1504" s="71"/>
      <c r="P1504" s="71"/>
      <c r="Q1504" s="71"/>
      <c r="R1504" s="71"/>
      <c r="S1504" s="71"/>
      <c r="T1504" s="71"/>
      <c r="U1504" s="71"/>
      <c r="V1504" s="71"/>
      <c r="W1504" s="71"/>
      <c r="X1504" s="71"/>
      <c r="Y1504" s="71"/>
      <c r="Z1504" s="71"/>
      <c r="AA1504" s="71"/>
      <c r="AB1504" s="71"/>
      <c r="AC1504" s="71"/>
      <c r="AD1504" s="71"/>
      <c r="AE1504" s="71"/>
      <c r="AF1504" s="98"/>
      <c r="AG1504" s="71"/>
      <c r="AH1504" s="71"/>
      <c r="AI1504" s="71"/>
      <c r="AJ1504" s="71"/>
      <c r="AK1504" s="71"/>
      <c r="AL1504" s="98"/>
      <c r="AM1504" s="71"/>
      <c r="AN1504" s="71"/>
      <c r="AO1504" s="71"/>
      <c r="AP1504" s="71"/>
      <c r="AQ1504" s="71"/>
      <c r="AR1504" s="71"/>
      <c r="AS1504" s="71"/>
      <c r="AT1504" s="71"/>
      <c r="AU1504" s="71"/>
      <c r="AV1504" s="71"/>
      <c r="AW1504" s="71"/>
      <c r="AX1504" s="71"/>
      <c r="AY1504" s="71"/>
      <c r="AZ1504" s="71"/>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1"/>
      <c r="DH1504" s="71"/>
      <c r="DI1504" s="71"/>
      <c r="DJ1504" s="71"/>
      <c r="DK1504" s="71"/>
      <c r="DL1504" s="71"/>
      <c r="DM1504" s="71"/>
      <c r="DN1504" s="71"/>
      <c r="DO1504" s="71"/>
      <c r="DP1504" s="71"/>
      <c r="DQ1504" s="71"/>
      <c r="DR1504" s="71"/>
      <c r="DS1504" s="71"/>
      <c r="DT1504" s="71"/>
      <c r="DU1504" s="71"/>
      <c r="DV1504" s="71"/>
      <c r="DW1504" s="71"/>
      <c r="DX1504" s="71"/>
      <c r="DY1504" s="71"/>
      <c r="DZ1504" s="71"/>
      <c r="EA1504" s="71"/>
      <c r="EB1504" s="71"/>
      <c r="EC1504" s="71"/>
      <c r="ED1504" s="71"/>
      <c r="EE1504" s="71"/>
      <c r="EF1504" s="71"/>
      <c r="EG1504" s="71"/>
      <c r="EH1504" s="71"/>
      <c r="EI1504" s="71"/>
      <c r="EJ1504" s="71"/>
      <c r="EK1504" s="71"/>
      <c r="EL1504" s="71"/>
      <c r="EM1504" s="71"/>
      <c r="EN1504" s="71"/>
      <c r="EO1504" s="71"/>
      <c r="EP1504" s="71"/>
      <c r="EQ1504" s="71"/>
      <c r="ER1504" s="71"/>
      <c r="ES1504" s="71"/>
      <c r="ET1504" s="71"/>
      <c r="EU1504" s="71"/>
      <c r="EV1504" s="71"/>
      <c r="EW1504" s="71"/>
      <c r="EX1504" s="71"/>
      <c r="EY1504" s="71"/>
      <c r="EZ1504" s="71"/>
      <c r="FA1504" s="71"/>
      <c r="FB1504" s="71"/>
      <c r="FC1504" s="71"/>
      <c r="FD1504" s="71"/>
      <c r="FE1504" s="71"/>
      <c r="FF1504" s="71"/>
      <c r="FG1504" s="71"/>
      <c r="FH1504" s="71"/>
      <c r="FI1504" s="71"/>
      <c r="FJ1504" s="71"/>
      <c r="FK1504" s="71"/>
      <c r="FL1504" s="71"/>
    </row>
    <row r="1505" spans="10:168" x14ac:dyDescent="0.2">
      <c r="J1505" s="71"/>
      <c r="K1505" s="71"/>
      <c r="L1505" s="71"/>
      <c r="M1505" s="71"/>
      <c r="N1505" s="71"/>
      <c r="O1505" s="71"/>
      <c r="P1505" s="71"/>
      <c r="Q1505" s="71"/>
      <c r="R1505" s="71"/>
      <c r="S1505" s="71"/>
      <c r="T1505" s="71"/>
      <c r="U1505" s="71"/>
      <c r="V1505" s="71"/>
      <c r="W1505" s="71"/>
      <c r="X1505" s="71"/>
      <c r="Y1505" s="71"/>
      <c r="Z1505" s="71"/>
      <c r="AA1505" s="71"/>
      <c r="AB1505" s="71"/>
      <c r="AC1505" s="71"/>
      <c r="AD1505" s="71"/>
      <c r="AE1505" s="71"/>
      <c r="AF1505" s="98"/>
      <c r="AG1505" s="71"/>
      <c r="AH1505" s="71"/>
      <c r="AI1505" s="71"/>
      <c r="AJ1505" s="71"/>
      <c r="AK1505" s="71"/>
      <c r="AL1505" s="98"/>
      <c r="AM1505" s="71"/>
      <c r="AN1505" s="71"/>
      <c r="AO1505" s="71"/>
      <c r="AP1505" s="71"/>
      <c r="AQ1505" s="71"/>
      <c r="AR1505" s="71"/>
      <c r="AS1505" s="71"/>
      <c r="AT1505" s="71"/>
      <c r="AU1505" s="71"/>
      <c r="AV1505" s="71"/>
      <c r="AW1505" s="71"/>
      <c r="AX1505" s="71"/>
      <c r="AY1505" s="71"/>
      <c r="AZ1505" s="71"/>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1"/>
      <c r="DH1505" s="71"/>
      <c r="DI1505" s="71"/>
      <c r="DJ1505" s="71"/>
      <c r="DK1505" s="71"/>
      <c r="DL1505" s="71"/>
      <c r="DM1505" s="71"/>
      <c r="DN1505" s="71"/>
      <c r="DO1505" s="71"/>
      <c r="DP1505" s="71"/>
      <c r="DQ1505" s="71"/>
      <c r="DR1505" s="71"/>
      <c r="DS1505" s="71"/>
      <c r="DT1505" s="71"/>
      <c r="DU1505" s="71"/>
      <c r="DV1505" s="71"/>
      <c r="DW1505" s="71"/>
      <c r="DX1505" s="71"/>
      <c r="DY1505" s="71"/>
      <c r="DZ1505" s="71"/>
      <c r="EA1505" s="71"/>
      <c r="EB1505" s="71"/>
      <c r="EC1505" s="71"/>
      <c r="ED1505" s="71"/>
      <c r="EE1505" s="71"/>
      <c r="EF1505" s="71"/>
      <c r="EG1505" s="71"/>
      <c r="EH1505" s="71"/>
      <c r="EI1505" s="71"/>
      <c r="EJ1505" s="71"/>
      <c r="EK1505" s="71"/>
      <c r="EL1505" s="71"/>
      <c r="EM1505" s="71"/>
      <c r="EN1505" s="71"/>
      <c r="EO1505" s="71"/>
      <c r="EP1505" s="71"/>
      <c r="EQ1505" s="71"/>
      <c r="ER1505" s="71"/>
      <c r="ES1505" s="71"/>
      <c r="ET1505" s="71"/>
      <c r="EU1505" s="71"/>
      <c r="EV1505" s="71"/>
      <c r="EW1505" s="71"/>
      <c r="EX1505" s="71"/>
      <c r="EY1505" s="71"/>
      <c r="EZ1505" s="71"/>
      <c r="FA1505" s="71"/>
      <c r="FB1505" s="71"/>
      <c r="FC1505" s="71"/>
      <c r="FD1505" s="71"/>
      <c r="FE1505" s="71"/>
      <c r="FF1505" s="71"/>
      <c r="FG1505" s="71"/>
      <c r="FH1505" s="71"/>
      <c r="FI1505" s="71"/>
      <c r="FJ1505" s="71"/>
      <c r="FK1505" s="71"/>
      <c r="FL1505" s="71"/>
    </row>
    <row r="1506" spans="10:168" x14ac:dyDescent="0.2">
      <c r="J1506" s="71"/>
      <c r="K1506" s="71"/>
      <c r="L1506" s="71"/>
      <c r="M1506" s="71"/>
      <c r="N1506" s="71"/>
      <c r="O1506" s="71"/>
      <c r="P1506" s="71"/>
      <c r="Q1506" s="71"/>
      <c r="R1506" s="71"/>
      <c r="S1506" s="71"/>
      <c r="T1506" s="71"/>
      <c r="U1506" s="71"/>
      <c r="V1506" s="71"/>
      <c r="W1506" s="71"/>
      <c r="X1506" s="71"/>
      <c r="Y1506" s="71"/>
      <c r="Z1506" s="71"/>
      <c r="AA1506" s="71"/>
      <c r="AB1506" s="71"/>
      <c r="AC1506" s="71"/>
      <c r="AD1506" s="71"/>
      <c r="AE1506" s="71"/>
      <c r="AF1506" s="98"/>
      <c r="AG1506" s="71"/>
      <c r="AH1506" s="71"/>
      <c r="AI1506" s="71"/>
      <c r="AJ1506" s="71"/>
      <c r="AK1506" s="71"/>
      <c r="AL1506" s="98"/>
      <c r="AM1506" s="71"/>
      <c r="AN1506" s="71"/>
      <c r="AO1506" s="71"/>
      <c r="AP1506" s="71"/>
      <c r="AQ1506" s="71"/>
      <c r="AR1506" s="71"/>
      <c r="AS1506" s="71"/>
      <c r="AT1506" s="71"/>
      <c r="AU1506" s="71"/>
      <c r="AV1506" s="71"/>
      <c r="AW1506" s="71"/>
      <c r="AX1506" s="71"/>
      <c r="AY1506" s="71"/>
      <c r="AZ1506" s="71"/>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1"/>
      <c r="DH1506" s="71"/>
      <c r="DI1506" s="71"/>
      <c r="DJ1506" s="71"/>
      <c r="DK1506" s="71"/>
      <c r="DL1506" s="71"/>
      <c r="DM1506" s="71"/>
      <c r="DN1506" s="71"/>
      <c r="DO1506" s="71"/>
      <c r="DP1506" s="71"/>
      <c r="DQ1506" s="71"/>
      <c r="DR1506" s="71"/>
      <c r="DS1506" s="71"/>
      <c r="DT1506" s="71"/>
      <c r="DU1506" s="71"/>
      <c r="DV1506" s="71"/>
      <c r="DW1506" s="71"/>
      <c r="DX1506" s="71"/>
      <c r="DY1506" s="71"/>
      <c r="DZ1506" s="71"/>
      <c r="EA1506" s="71"/>
      <c r="EB1506" s="71"/>
      <c r="EC1506" s="71"/>
      <c r="ED1506" s="71"/>
      <c r="EE1506" s="71"/>
      <c r="EF1506" s="71"/>
      <c r="EG1506" s="71"/>
      <c r="EH1506" s="71"/>
      <c r="EI1506" s="71"/>
      <c r="EJ1506" s="71"/>
      <c r="EK1506" s="71"/>
      <c r="EL1506" s="71"/>
      <c r="EM1506" s="71"/>
      <c r="EN1506" s="71"/>
      <c r="EO1506" s="71"/>
      <c r="EP1506" s="71"/>
      <c r="EQ1506" s="71"/>
      <c r="ER1506" s="71"/>
      <c r="ES1506" s="71"/>
      <c r="ET1506" s="71"/>
      <c r="EU1506" s="71"/>
      <c r="EV1506" s="71"/>
      <c r="EW1506" s="71"/>
      <c r="EX1506" s="71"/>
      <c r="EY1506" s="71"/>
      <c r="EZ1506" s="71"/>
      <c r="FA1506" s="71"/>
      <c r="FB1506" s="71"/>
      <c r="FC1506" s="71"/>
      <c r="FD1506" s="71"/>
      <c r="FE1506" s="71"/>
      <c r="FF1506" s="71"/>
      <c r="FG1506" s="71"/>
      <c r="FH1506" s="71"/>
      <c r="FI1506" s="71"/>
      <c r="FJ1506" s="71"/>
      <c r="FK1506" s="71"/>
      <c r="FL1506" s="71"/>
    </row>
    <row r="1507" spans="10:168" x14ac:dyDescent="0.2">
      <c r="J1507" s="71"/>
      <c r="K1507" s="71"/>
      <c r="L1507" s="71"/>
      <c r="M1507" s="71"/>
      <c r="N1507" s="71"/>
      <c r="O1507" s="71"/>
      <c r="P1507" s="71"/>
      <c r="Q1507" s="71"/>
      <c r="R1507" s="71"/>
      <c r="S1507" s="71"/>
      <c r="T1507" s="71"/>
      <c r="U1507" s="71"/>
      <c r="V1507" s="71"/>
      <c r="W1507" s="71"/>
      <c r="X1507" s="71"/>
      <c r="Y1507" s="71"/>
      <c r="Z1507" s="71"/>
      <c r="AA1507" s="71"/>
      <c r="AB1507" s="71"/>
      <c r="AC1507" s="71"/>
      <c r="AD1507" s="71"/>
      <c r="AE1507" s="71"/>
      <c r="AF1507" s="98"/>
      <c r="AG1507" s="71"/>
      <c r="AH1507" s="71"/>
      <c r="AI1507" s="71"/>
      <c r="AJ1507" s="71"/>
      <c r="AK1507" s="71"/>
      <c r="AL1507" s="98"/>
      <c r="AM1507" s="71"/>
      <c r="AN1507" s="71"/>
      <c r="AO1507" s="71"/>
      <c r="AP1507" s="71"/>
      <c r="AQ1507" s="71"/>
      <c r="AR1507" s="71"/>
      <c r="AS1507" s="71"/>
      <c r="AT1507" s="71"/>
      <c r="AU1507" s="71"/>
      <c r="AV1507" s="71"/>
      <c r="AW1507" s="71"/>
      <c r="AX1507" s="71"/>
      <c r="AY1507" s="71"/>
      <c r="AZ1507" s="71"/>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1"/>
      <c r="DH1507" s="71"/>
      <c r="DI1507" s="71"/>
      <c r="DJ1507" s="71"/>
      <c r="DK1507" s="71"/>
      <c r="DL1507" s="71"/>
      <c r="DM1507" s="71"/>
      <c r="DN1507" s="71"/>
      <c r="DO1507" s="71"/>
      <c r="DP1507" s="71"/>
      <c r="DQ1507" s="71"/>
      <c r="DR1507" s="71"/>
      <c r="DS1507" s="71"/>
      <c r="DT1507" s="71"/>
      <c r="DU1507" s="71"/>
      <c r="DV1507" s="71"/>
      <c r="DW1507" s="71"/>
      <c r="DX1507" s="71"/>
      <c r="DY1507" s="71"/>
      <c r="DZ1507" s="71"/>
      <c r="EA1507" s="71"/>
      <c r="EB1507" s="71"/>
      <c r="EC1507" s="71"/>
      <c r="ED1507" s="71"/>
      <c r="EE1507" s="71"/>
      <c r="EF1507" s="71"/>
      <c r="EG1507" s="71"/>
      <c r="EH1507" s="71"/>
      <c r="EI1507" s="71"/>
      <c r="EJ1507" s="71"/>
      <c r="EK1507" s="71"/>
      <c r="EL1507" s="71"/>
      <c r="EM1507" s="71"/>
      <c r="EN1507" s="71"/>
      <c r="EO1507" s="71"/>
      <c r="EP1507" s="71"/>
      <c r="EQ1507" s="71"/>
      <c r="ER1507" s="71"/>
      <c r="ES1507" s="71"/>
      <c r="ET1507" s="71"/>
      <c r="EU1507" s="71"/>
      <c r="EV1507" s="71"/>
      <c r="EW1507" s="71"/>
      <c r="EX1507" s="71"/>
      <c r="EY1507" s="71"/>
      <c r="EZ1507" s="71"/>
      <c r="FA1507" s="71"/>
      <c r="FB1507" s="71"/>
      <c r="FC1507" s="71"/>
      <c r="FD1507" s="71"/>
      <c r="FE1507" s="71"/>
      <c r="FF1507" s="71"/>
      <c r="FG1507" s="71"/>
      <c r="FH1507" s="71"/>
      <c r="FI1507" s="71"/>
      <c r="FJ1507" s="71"/>
      <c r="FK1507" s="71"/>
      <c r="FL1507" s="71"/>
    </row>
    <row r="1508" spans="10:168" x14ac:dyDescent="0.2">
      <c r="J1508" s="71"/>
      <c r="K1508" s="71"/>
      <c r="L1508" s="71"/>
      <c r="M1508" s="71"/>
      <c r="N1508" s="71"/>
      <c r="O1508" s="71"/>
      <c r="P1508" s="71"/>
      <c r="Q1508" s="71"/>
      <c r="R1508" s="71"/>
      <c r="S1508" s="71"/>
      <c r="T1508" s="71"/>
      <c r="U1508" s="71"/>
      <c r="V1508" s="71"/>
      <c r="W1508" s="71"/>
      <c r="X1508" s="71"/>
      <c r="Y1508" s="71"/>
      <c r="Z1508" s="71"/>
      <c r="AA1508" s="71"/>
      <c r="AB1508" s="71"/>
      <c r="AC1508" s="71"/>
      <c r="AD1508" s="71"/>
      <c r="AE1508" s="71"/>
      <c r="AF1508" s="98"/>
      <c r="AG1508" s="71"/>
      <c r="AH1508" s="71"/>
      <c r="AI1508" s="71"/>
      <c r="AJ1508" s="71"/>
      <c r="AK1508" s="71"/>
      <c r="AL1508" s="98"/>
      <c r="AM1508" s="71"/>
      <c r="AN1508" s="71"/>
      <c r="AO1508" s="71"/>
      <c r="AP1508" s="71"/>
      <c r="AQ1508" s="71"/>
      <c r="AR1508" s="71"/>
      <c r="AS1508" s="71"/>
      <c r="AT1508" s="71"/>
      <c r="AU1508" s="71"/>
      <c r="AV1508" s="71"/>
      <c r="AW1508" s="71"/>
      <c r="AX1508" s="71"/>
      <c r="AY1508" s="71"/>
      <c r="AZ1508" s="71"/>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1"/>
      <c r="DH1508" s="71"/>
      <c r="DI1508" s="71"/>
      <c r="DJ1508" s="71"/>
      <c r="DK1508" s="71"/>
      <c r="DL1508" s="71"/>
      <c r="DM1508" s="71"/>
      <c r="DN1508" s="71"/>
      <c r="DO1508" s="71"/>
      <c r="DP1508" s="71"/>
      <c r="DQ1508" s="71"/>
      <c r="DR1508" s="71"/>
      <c r="DS1508" s="71"/>
      <c r="DT1508" s="71"/>
      <c r="DU1508" s="71"/>
      <c r="DV1508" s="71"/>
      <c r="DW1508" s="71"/>
      <c r="DX1508" s="71"/>
      <c r="DY1508" s="71"/>
      <c r="DZ1508" s="71"/>
      <c r="EA1508" s="71"/>
      <c r="EB1508" s="71"/>
      <c r="EC1508" s="71"/>
      <c r="ED1508" s="71"/>
      <c r="EE1508" s="71"/>
      <c r="EF1508" s="71"/>
      <c r="EG1508" s="71"/>
      <c r="EH1508" s="71"/>
      <c r="EI1508" s="71"/>
      <c r="EJ1508" s="71"/>
      <c r="EK1508" s="71"/>
      <c r="EL1508" s="71"/>
      <c r="EM1508" s="71"/>
      <c r="EN1508" s="71"/>
      <c r="EO1508" s="71"/>
      <c r="EP1508" s="71"/>
      <c r="EQ1508" s="71"/>
      <c r="ER1508" s="71"/>
      <c r="ES1508" s="71"/>
      <c r="ET1508" s="71"/>
      <c r="EU1508" s="71"/>
      <c r="EV1508" s="71"/>
      <c r="EW1508" s="71"/>
      <c r="EX1508" s="71"/>
      <c r="EY1508" s="71"/>
      <c r="EZ1508" s="71"/>
      <c r="FA1508" s="71"/>
      <c r="FB1508" s="71"/>
      <c r="FC1508" s="71"/>
      <c r="FD1508" s="71"/>
      <c r="FE1508" s="71"/>
      <c r="FF1508" s="71"/>
      <c r="FG1508" s="71"/>
      <c r="FH1508" s="71"/>
      <c r="FI1508" s="71"/>
      <c r="FJ1508" s="71"/>
      <c r="FK1508" s="71"/>
      <c r="FL1508" s="71"/>
    </row>
    <row r="1509" spans="10:168" x14ac:dyDescent="0.2">
      <c r="J1509" s="71"/>
      <c r="K1509" s="71"/>
      <c r="L1509" s="71"/>
      <c r="M1509" s="71"/>
      <c r="N1509" s="71"/>
      <c r="O1509" s="71"/>
      <c r="P1509" s="71"/>
      <c r="Q1509" s="71"/>
      <c r="R1509" s="71"/>
      <c r="S1509" s="71"/>
      <c r="T1509" s="71"/>
      <c r="U1509" s="71"/>
      <c r="V1509" s="71"/>
      <c r="W1509" s="71"/>
      <c r="X1509" s="71"/>
      <c r="Y1509" s="71"/>
      <c r="Z1509" s="71"/>
      <c r="AA1509" s="71"/>
      <c r="AB1509" s="71"/>
      <c r="AC1509" s="71"/>
      <c r="AD1509" s="71"/>
      <c r="AE1509" s="71"/>
      <c r="AF1509" s="98"/>
      <c r="AG1509" s="71"/>
      <c r="AH1509" s="71"/>
      <c r="AI1509" s="71"/>
      <c r="AJ1509" s="71"/>
      <c r="AK1509" s="71"/>
      <c r="AL1509" s="98"/>
      <c r="AM1509" s="71"/>
      <c r="AN1509" s="71"/>
      <c r="AO1509" s="71"/>
      <c r="AP1509" s="71"/>
      <c r="AQ1509" s="71"/>
      <c r="AR1509" s="71"/>
      <c r="AS1509" s="71"/>
      <c r="AT1509" s="71"/>
      <c r="AU1509" s="71"/>
      <c r="AV1509" s="71"/>
      <c r="AW1509" s="71"/>
      <c r="AX1509" s="71"/>
      <c r="AY1509" s="71"/>
      <c r="AZ1509" s="71"/>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1"/>
      <c r="DH1509" s="71"/>
      <c r="DI1509" s="71"/>
      <c r="DJ1509" s="71"/>
      <c r="DK1509" s="71"/>
      <c r="DL1509" s="71"/>
      <c r="DM1509" s="71"/>
      <c r="DN1509" s="71"/>
      <c r="DO1509" s="71"/>
      <c r="DP1509" s="71"/>
      <c r="DQ1509" s="71"/>
      <c r="DR1509" s="71"/>
      <c r="DS1509" s="71"/>
      <c r="DT1509" s="71"/>
      <c r="DU1509" s="71"/>
      <c r="DV1509" s="71"/>
      <c r="DW1509" s="71"/>
      <c r="DX1509" s="71"/>
      <c r="DY1509" s="71"/>
      <c r="DZ1509" s="71"/>
      <c r="EA1509" s="71"/>
      <c r="EB1509" s="71"/>
      <c r="EC1509" s="71"/>
      <c r="ED1509" s="71"/>
      <c r="EE1509" s="71"/>
      <c r="EF1509" s="71"/>
      <c r="EG1509" s="71"/>
      <c r="EH1509" s="71"/>
      <c r="EI1509" s="71"/>
      <c r="EJ1509" s="71"/>
      <c r="EK1509" s="71"/>
      <c r="EL1509" s="71"/>
      <c r="EM1509" s="71"/>
      <c r="EN1509" s="71"/>
      <c r="EO1509" s="71"/>
      <c r="EP1509" s="71"/>
      <c r="EQ1509" s="71"/>
      <c r="ER1509" s="71"/>
      <c r="ES1509" s="71"/>
      <c r="ET1509" s="71"/>
      <c r="EU1509" s="71"/>
      <c r="EV1509" s="71"/>
      <c r="EW1509" s="71"/>
      <c r="EX1509" s="71"/>
      <c r="EY1509" s="71"/>
      <c r="EZ1509" s="71"/>
      <c r="FA1509" s="71"/>
      <c r="FB1509" s="71"/>
      <c r="FC1509" s="71"/>
      <c r="FD1509" s="71"/>
      <c r="FE1509" s="71"/>
      <c r="FF1509" s="71"/>
      <c r="FG1509" s="71"/>
      <c r="FH1509" s="71"/>
      <c r="FI1509" s="71"/>
      <c r="FJ1509" s="71"/>
      <c r="FK1509" s="71"/>
      <c r="FL1509" s="71"/>
    </row>
    <row r="1510" spans="10:168" x14ac:dyDescent="0.2">
      <c r="J1510" s="71"/>
      <c r="K1510" s="71"/>
      <c r="L1510" s="71"/>
      <c r="M1510" s="71"/>
      <c r="N1510" s="71"/>
      <c r="O1510" s="71"/>
      <c r="P1510" s="71"/>
      <c r="Q1510" s="71"/>
      <c r="R1510" s="71"/>
      <c r="S1510" s="71"/>
      <c r="T1510" s="71"/>
      <c r="U1510" s="71"/>
      <c r="V1510" s="71"/>
      <c r="W1510" s="71"/>
      <c r="X1510" s="71"/>
      <c r="Y1510" s="71"/>
      <c r="Z1510" s="71"/>
      <c r="AA1510" s="71"/>
      <c r="AB1510" s="71"/>
      <c r="AC1510" s="71"/>
      <c r="AD1510" s="71"/>
      <c r="AE1510" s="71"/>
      <c r="AF1510" s="98"/>
      <c r="AG1510" s="71"/>
      <c r="AH1510" s="71"/>
      <c r="AI1510" s="71"/>
      <c r="AJ1510" s="71"/>
      <c r="AK1510" s="71"/>
      <c r="AL1510" s="98"/>
      <c r="AM1510" s="71"/>
      <c r="AN1510" s="71"/>
      <c r="AO1510" s="71"/>
      <c r="AP1510" s="71"/>
      <c r="AQ1510" s="71"/>
      <c r="AR1510" s="71"/>
      <c r="AS1510" s="71"/>
      <c r="AT1510" s="71"/>
      <c r="AU1510" s="71"/>
      <c r="AV1510" s="71"/>
      <c r="AW1510" s="71"/>
      <c r="AX1510" s="71"/>
      <c r="AY1510" s="71"/>
      <c r="AZ1510" s="71"/>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1"/>
      <c r="DH1510" s="71"/>
      <c r="DI1510" s="71"/>
      <c r="DJ1510" s="71"/>
      <c r="DK1510" s="71"/>
      <c r="DL1510" s="71"/>
      <c r="DM1510" s="71"/>
      <c r="DN1510" s="71"/>
      <c r="DO1510" s="71"/>
      <c r="DP1510" s="71"/>
      <c r="DQ1510" s="71"/>
      <c r="DR1510" s="71"/>
      <c r="DS1510" s="71"/>
      <c r="DT1510" s="71"/>
      <c r="DU1510" s="71"/>
      <c r="DV1510" s="71"/>
      <c r="DW1510" s="71"/>
      <c r="DX1510" s="71"/>
      <c r="DY1510" s="71"/>
      <c r="DZ1510" s="71"/>
      <c r="EA1510" s="71"/>
      <c r="EB1510" s="71"/>
      <c r="EC1510" s="71"/>
      <c r="ED1510" s="71"/>
      <c r="EE1510" s="71"/>
      <c r="EF1510" s="71"/>
      <c r="EG1510" s="71"/>
      <c r="EH1510" s="71"/>
      <c r="EI1510" s="71"/>
      <c r="EJ1510" s="71"/>
      <c r="EK1510" s="71"/>
      <c r="EL1510" s="71"/>
      <c r="EM1510" s="71"/>
      <c r="EN1510" s="71"/>
      <c r="EO1510" s="71"/>
      <c r="EP1510" s="71"/>
      <c r="EQ1510" s="71"/>
      <c r="ER1510" s="71"/>
      <c r="ES1510" s="71"/>
      <c r="ET1510" s="71"/>
      <c r="EU1510" s="71"/>
      <c r="EV1510" s="71"/>
      <c r="EW1510" s="71"/>
      <c r="EX1510" s="71"/>
      <c r="EY1510" s="71"/>
      <c r="EZ1510" s="71"/>
      <c r="FA1510" s="71"/>
      <c r="FB1510" s="71"/>
      <c r="FC1510" s="71"/>
      <c r="FD1510" s="71"/>
      <c r="FE1510" s="71"/>
      <c r="FF1510" s="71"/>
      <c r="FG1510" s="71"/>
      <c r="FH1510" s="71"/>
      <c r="FI1510" s="71"/>
      <c r="FJ1510" s="71"/>
      <c r="FK1510" s="71"/>
      <c r="FL1510" s="71"/>
    </row>
    <row r="1511" spans="10:168" x14ac:dyDescent="0.2">
      <c r="J1511" s="71"/>
      <c r="K1511" s="71"/>
      <c r="L1511" s="71"/>
      <c r="M1511" s="71"/>
      <c r="N1511" s="71"/>
      <c r="O1511" s="71"/>
      <c r="P1511" s="71"/>
      <c r="Q1511" s="71"/>
      <c r="R1511" s="71"/>
      <c r="S1511" s="71"/>
      <c r="T1511" s="71"/>
      <c r="U1511" s="71"/>
      <c r="V1511" s="71"/>
      <c r="W1511" s="71"/>
      <c r="X1511" s="71"/>
      <c r="Y1511" s="71"/>
      <c r="Z1511" s="71"/>
      <c r="AA1511" s="71"/>
      <c r="AB1511" s="71"/>
      <c r="AC1511" s="71"/>
      <c r="AD1511" s="71"/>
      <c r="AE1511" s="71"/>
      <c r="AF1511" s="98"/>
      <c r="AG1511" s="71"/>
      <c r="AH1511" s="71"/>
      <c r="AI1511" s="71"/>
      <c r="AJ1511" s="71"/>
      <c r="AK1511" s="71"/>
      <c r="AL1511" s="98"/>
      <c r="AM1511" s="71"/>
      <c r="AN1511" s="71"/>
      <c r="AO1511" s="71"/>
      <c r="AP1511" s="71"/>
      <c r="AQ1511" s="71"/>
      <c r="AR1511" s="71"/>
      <c r="AS1511" s="71"/>
      <c r="AT1511" s="71"/>
      <c r="AU1511" s="71"/>
      <c r="AV1511" s="71"/>
      <c r="AW1511" s="71"/>
      <c r="AX1511" s="71"/>
      <c r="AY1511" s="71"/>
      <c r="AZ1511" s="71"/>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1"/>
      <c r="DH1511" s="71"/>
      <c r="DI1511" s="71"/>
      <c r="DJ1511" s="71"/>
      <c r="DK1511" s="71"/>
      <c r="DL1511" s="71"/>
      <c r="DM1511" s="71"/>
      <c r="DN1511" s="71"/>
      <c r="DO1511" s="71"/>
      <c r="DP1511" s="71"/>
      <c r="DQ1511" s="71"/>
      <c r="DR1511" s="71"/>
      <c r="DS1511" s="71"/>
      <c r="DT1511" s="71"/>
      <c r="DU1511" s="71"/>
      <c r="DV1511" s="71"/>
      <c r="DW1511" s="71"/>
      <c r="DX1511" s="71"/>
      <c r="DY1511" s="71"/>
      <c r="DZ1511" s="71"/>
      <c r="EA1511" s="71"/>
      <c r="EB1511" s="71"/>
      <c r="EC1511" s="71"/>
      <c r="ED1511" s="71"/>
      <c r="EE1511" s="71"/>
      <c r="EF1511" s="71"/>
      <c r="EG1511" s="71"/>
      <c r="EH1511" s="71"/>
      <c r="EI1511" s="71"/>
      <c r="EJ1511" s="71"/>
      <c r="EK1511" s="71"/>
      <c r="EL1511" s="71"/>
      <c r="EM1511" s="71"/>
      <c r="EN1511" s="71"/>
      <c r="EO1511" s="71"/>
      <c r="EP1511" s="71"/>
      <c r="EQ1511" s="71"/>
      <c r="ER1511" s="71"/>
      <c r="ES1511" s="71"/>
      <c r="ET1511" s="71"/>
      <c r="EU1511" s="71"/>
      <c r="EV1511" s="71"/>
      <c r="EW1511" s="71"/>
      <c r="EX1511" s="71"/>
      <c r="EY1511" s="71"/>
      <c r="EZ1511" s="71"/>
      <c r="FA1511" s="71"/>
      <c r="FB1511" s="71"/>
      <c r="FC1511" s="71"/>
      <c r="FD1511" s="71"/>
      <c r="FE1511" s="71"/>
      <c r="FF1511" s="71"/>
      <c r="FG1511" s="71"/>
      <c r="FH1511" s="71"/>
      <c r="FI1511" s="71"/>
      <c r="FJ1511" s="71"/>
      <c r="FK1511" s="71"/>
      <c r="FL1511" s="71"/>
    </row>
    <row r="1512" spans="10:168" x14ac:dyDescent="0.2">
      <c r="J1512" s="71"/>
      <c r="K1512" s="71"/>
      <c r="L1512" s="71"/>
      <c r="M1512" s="71"/>
      <c r="N1512" s="71"/>
      <c r="O1512" s="71"/>
      <c r="P1512" s="71"/>
      <c r="Q1512" s="71"/>
      <c r="R1512" s="71"/>
      <c r="S1512" s="71"/>
      <c r="T1512" s="71"/>
      <c r="U1512" s="71"/>
      <c r="V1512" s="71"/>
      <c r="W1512" s="71"/>
      <c r="X1512" s="71"/>
      <c r="Y1512" s="71"/>
      <c r="Z1512" s="71"/>
      <c r="AA1512" s="71"/>
      <c r="AB1512" s="71"/>
      <c r="AC1512" s="71"/>
      <c r="AD1512" s="71"/>
      <c r="AE1512" s="71"/>
      <c r="AF1512" s="98"/>
      <c r="AG1512" s="71"/>
      <c r="AH1512" s="71"/>
      <c r="AI1512" s="71"/>
      <c r="AJ1512" s="71"/>
      <c r="AK1512" s="71"/>
      <c r="AL1512" s="98"/>
      <c r="AM1512" s="71"/>
      <c r="AN1512" s="71"/>
      <c r="AO1512" s="71"/>
      <c r="AP1512" s="71"/>
      <c r="AQ1512" s="71"/>
      <c r="AR1512" s="71"/>
      <c r="AS1512" s="71"/>
      <c r="AT1512" s="71"/>
      <c r="AU1512" s="71"/>
      <c r="AV1512" s="71"/>
      <c r="AW1512" s="71"/>
      <c r="AX1512" s="71"/>
      <c r="AY1512" s="71"/>
      <c r="AZ1512" s="71"/>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1"/>
      <c r="DH1512" s="71"/>
      <c r="DI1512" s="71"/>
      <c r="DJ1512" s="71"/>
      <c r="DK1512" s="71"/>
      <c r="DL1512" s="71"/>
      <c r="DM1512" s="71"/>
      <c r="DN1512" s="71"/>
      <c r="DO1512" s="71"/>
      <c r="DP1512" s="71"/>
      <c r="DQ1512" s="71"/>
      <c r="DR1512" s="71"/>
      <c r="DS1512" s="71"/>
      <c r="DT1512" s="71"/>
      <c r="DU1512" s="71"/>
      <c r="DV1512" s="71"/>
      <c r="DW1512" s="71"/>
      <c r="DX1512" s="71"/>
      <c r="DY1512" s="71"/>
      <c r="DZ1512" s="71"/>
      <c r="EA1512" s="71"/>
      <c r="EB1512" s="71"/>
      <c r="EC1512" s="71"/>
      <c r="ED1512" s="71"/>
      <c r="EE1512" s="71"/>
      <c r="EF1512" s="71"/>
      <c r="EG1512" s="71"/>
      <c r="EH1512" s="71"/>
      <c r="EI1512" s="71"/>
      <c r="EJ1512" s="71"/>
      <c r="EK1512" s="71"/>
      <c r="EL1512" s="71"/>
      <c r="EM1512" s="71"/>
      <c r="EN1512" s="71"/>
      <c r="EO1512" s="71"/>
      <c r="EP1512" s="71"/>
      <c r="EQ1512" s="71"/>
      <c r="ER1512" s="71"/>
      <c r="ES1512" s="71"/>
      <c r="ET1512" s="71"/>
      <c r="EU1512" s="71"/>
      <c r="EV1512" s="71"/>
      <c r="EW1512" s="71"/>
      <c r="EX1512" s="71"/>
      <c r="EY1512" s="71"/>
      <c r="EZ1512" s="71"/>
      <c r="FA1512" s="71"/>
      <c r="FB1512" s="71"/>
      <c r="FC1512" s="71"/>
      <c r="FD1512" s="71"/>
      <c r="FE1512" s="71"/>
      <c r="FF1512" s="71"/>
      <c r="FG1512" s="71"/>
      <c r="FH1512" s="71"/>
      <c r="FI1512" s="71"/>
      <c r="FJ1512" s="71"/>
      <c r="FK1512" s="71"/>
      <c r="FL1512" s="71"/>
    </row>
    <row r="1513" spans="10:168" x14ac:dyDescent="0.2">
      <c r="J1513" s="71"/>
      <c r="K1513" s="71"/>
      <c r="L1513" s="71"/>
      <c r="M1513" s="71"/>
      <c r="N1513" s="71"/>
      <c r="O1513" s="71"/>
      <c r="P1513" s="71"/>
      <c r="Q1513" s="71"/>
      <c r="R1513" s="71"/>
      <c r="S1513" s="71"/>
      <c r="T1513" s="71"/>
      <c r="U1513" s="71"/>
      <c r="V1513" s="71"/>
      <c r="W1513" s="71"/>
      <c r="X1513" s="71"/>
      <c r="Y1513" s="71"/>
      <c r="Z1513" s="71"/>
      <c r="AA1513" s="71"/>
      <c r="AB1513" s="71"/>
      <c r="AC1513" s="71"/>
      <c r="AD1513" s="71"/>
      <c r="AE1513" s="71"/>
      <c r="AF1513" s="98"/>
      <c r="AG1513" s="71"/>
      <c r="AH1513" s="71"/>
      <c r="AI1513" s="71"/>
      <c r="AJ1513" s="71"/>
      <c r="AK1513" s="71"/>
      <c r="AL1513" s="98"/>
      <c r="AM1513" s="71"/>
      <c r="AN1513" s="71"/>
      <c r="AO1513" s="71"/>
      <c r="AP1513" s="71"/>
      <c r="AQ1513" s="71"/>
      <c r="AR1513" s="71"/>
      <c r="AS1513" s="71"/>
      <c r="AT1513" s="71"/>
      <c r="AU1513" s="71"/>
      <c r="AV1513" s="71"/>
      <c r="AW1513" s="71"/>
      <c r="AX1513" s="71"/>
      <c r="AY1513" s="71"/>
      <c r="AZ1513" s="71"/>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1"/>
      <c r="DH1513" s="71"/>
      <c r="DI1513" s="71"/>
      <c r="DJ1513" s="71"/>
      <c r="DK1513" s="71"/>
      <c r="DL1513" s="71"/>
      <c r="DM1513" s="71"/>
      <c r="DN1513" s="71"/>
      <c r="DO1513" s="71"/>
      <c r="DP1513" s="71"/>
      <c r="DQ1513" s="71"/>
      <c r="DR1513" s="71"/>
      <c r="DS1513" s="71"/>
      <c r="DT1513" s="71"/>
      <c r="DU1513" s="71"/>
      <c r="DV1513" s="71"/>
      <c r="DW1513" s="71"/>
      <c r="DX1513" s="71"/>
      <c r="DY1513" s="71"/>
      <c r="DZ1513" s="71"/>
      <c r="EA1513" s="71"/>
      <c r="EB1513" s="71"/>
      <c r="EC1513" s="71"/>
      <c r="ED1513" s="71"/>
      <c r="EE1513" s="71"/>
      <c r="EF1513" s="71"/>
      <c r="EG1513" s="71"/>
      <c r="EH1513" s="71"/>
      <c r="EI1513" s="71"/>
      <c r="EJ1513" s="71"/>
      <c r="EK1513" s="71"/>
      <c r="EL1513" s="71"/>
      <c r="EM1513" s="71"/>
      <c r="EN1513" s="71"/>
      <c r="EO1513" s="71"/>
      <c r="EP1513" s="71"/>
      <c r="EQ1513" s="71"/>
      <c r="ER1513" s="71"/>
      <c r="ES1513" s="71"/>
      <c r="ET1513" s="71"/>
      <c r="EU1513" s="71"/>
      <c r="EV1513" s="71"/>
      <c r="EW1513" s="71"/>
      <c r="EX1513" s="71"/>
      <c r="EY1513" s="71"/>
      <c r="EZ1513" s="71"/>
      <c r="FA1513" s="71"/>
      <c r="FB1513" s="71"/>
      <c r="FC1513" s="71"/>
      <c r="FD1513" s="71"/>
      <c r="FE1513" s="71"/>
      <c r="FF1513" s="71"/>
      <c r="FG1513" s="71"/>
      <c r="FH1513" s="71"/>
      <c r="FI1513" s="71"/>
      <c r="FJ1513" s="71"/>
      <c r="FK1513" s="71"/>
      <c r="FL1513" s="71"/>
    </row>
    <row r="1514" spans="10:168" x14ac:dyDescent="0.2">
      <c r="J1514" s="71"/>
      <c r="K1514" s="71"/>
      <c r="L1514" s="71"/>
      <c r="M1514" s="71"/>
      <c r="N1514" s="71"/>
      <c r="O1514" s="71"/>
      <c r="P1514" s="71"/>
      <c r="Q1514" s="71"/>
      <c r="R1514" s="71"/>
      <c r="S1514" s="71"/>
      <c r="T1514" s="71"/>
      <c r="U1514" s="71"/>
      <c r="V1514" s="71"/>
      <c r="W1514" s="71"/>
      <c r="X1514" s="71"/>
      <c r="Y1514" s="71"/>
      <c r="Z1514" s="71"/>
      <c r="AA1514" s="71"/>
      <c r="AB1514" s="71"/>
      <c r="AC1514" s="71"/>
      <c r="AD1514" s="71"/>
      <c r="AE1514" s="71"/>
      <c r="AF1514" s="98"/>
      <c r="AG1514" s="71"/>
      <c r="AH1514" s="71"/>
      <c r="AI1514" s="71"/>
      <c r="AJ1514" s="71"/>
      <c r="AK1514" s="71"/>
      <c r="AL1514" s="98"/>
      <c r="AM1514" s="71"/>
      <c r="AN1514" s="71"/>
      <c r="AO1514" s="71"/>
      <c r="AP1514" s="71"/>
      <c r="AQ1514" s="71"/>
      <c r="AR1514" s="71"/>
      <c r="AS1514" s="71"/>
      <c r="AT1514" s="71"/>
      <c r="AU1514" s="71"/>
      <c r="AV1514" s="71"/>
      <c r="AW1514" s="71"/>
      <c r="AX1514" s="71"/>
      <c r="AY1514" s="71"/>
      <c r="AZ1514" s="71"/>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1"/>
      <c r="DH1514" s="71"/>
      <c r="DI1514" s="71"/>
      <c r="DJ1514" s="71"/>
      <c r="DK1514" s="71"/>
      <c r="DL1514" s="71"/>
      <c r="DM1514" s="71"/>
      <c r="DN1514" s="71"/>
      <c r="DO1514" s="71"/>
      <c r="DP1514" s="71"/>
      <c r="DQ1514" s="71"/>
      <c r="DR1514" s="71"/>
      <c r="DS1514" s="71"/>
      <c r="DT1514" s="71"/>
      <c r="DU1514" s="71"/>
      <c r="DV1514" s="71"/>
      <c r="DW1514" s="71"/>
      <c r="DX1514" s="71"/>
      <c r="DY1514" s="71"/>
      <c r="DZ1514" s="71"/>
      <c r="EA1514" s="71"/>
      <c r="EB1514" s="71"/>
      <c r="EC1514" s="71"/>
      <c r="ED1514" s="71"/>
      <c r="EE1514" s="71"/>
      <c r="EF1514" s="71"/>
      <c r="EG1514" s="71"/>
      <c r="EH1514" s="71"/>
      <c r="EI1514" s="71"/>
      <c r="EJ1514" s="71"/>
      <c r="EK1514" s="71"/>
      <c r="EL1514" s="71"/>
      <c r="EM1514" s="71"/>
      <c r="EN1514" s="71"/>
      <c r="EO1514" s="71"/>
      <c r="EP1514" s="71"/>
      <c r="EQ1514" s="71"/>
      <c r="ER1514" s="71"/>
      <c r="ES1514" s="71"/>
      <c r="ET1514" s="71"/>
      <c r="EU1514" s="71"/>
      <c r="EV1514" s="71"/>
      <c r="EW1514" s="71"/>
      <c r="EX1514" s="71"/>
      <c r="EY1514" s="71"/>
      <c r="EZ1514" s="71"/>
      <c r="FA1514" s="71"/>
      <c r="FB1514" s="71"/>
      <c r="FC1514" s="71"/>
      <c r="FD1514" s="71"/>
      <c r="FE1514" s="71"/>
      <c r="FF1514" s="71"/>
      <c r="FG1514" s="71"/>
      <c r="FH1514" s="71"/>
      <c r="FI1514" s="71"/>
      <c r="FJ1514" s="71"/>
      <c r="FK1514" s="71"/>
      <c r="FL1514" s="71"/>
    </row>
    <row r="1515" spans="10:168" x14ac:dyDescent="0.2">
      <c r="J1515" s="71"/>
      <c r="K1515" s="71"/>
      <c r="L1515" s="71"/>
      <c r="M1515" s="71"/>
      <c r="N1515" s="71"/>
      <c r="O1515" s="71"/>
      <c r="P1515" s="71"/>
      <c r="Q1515" s="71"/>
      <c r="R1515" s="71"/>
      <c r="S1515" s="71"/>
      <c r="T1515" s="71"/>
      <c r="U1515" s="71"/>
      <c r="V1515" s="71"/>
      <c r="W1515" s="71"/>
      <c r="X1515" s="71"/>
      <c r="Y1515" s="71"/>
      <c r="Z1515" s="71"/>
      <c r="AA1515" s="71"/>
      <c r="AB1515" s="71"/>
      <c r="AC1515" s="71"/>
      <c r="AD1515" s="71"/>
      <c r="AE1515" s="71"/>
      <c r="AF1515" s="98"/>
      <c r="AG1515" s="71"/>
      <c r="AH1515" s="71"/>
      <c r="AI1515" s="71"/>
      <c r="AJ1515" s="71"/>
      <c r="AK1515" s="71"/>
      <c r="AL1515" s="98"/>
      <c r="AM1515" s="71"/>
      <c r="AN1515" s="71"/>
      <c r="AO1515" s="71"/>
      <c r="AP1515" s="71"/>
      <c r="AQ1515" s="71"/>
      <c r="AR1515" s="71"/>
      <c r="AS1515" s="71"/>
      <c r="AT1515" s="71"/>
      <c r="AU1515" s="71"/>
      <c r="AV1515" s="71"/>
      <c r="AW1515" s="71"/>
      <c r="AX1515" s="71"/>
      <c r="AY1515" s="71"/>
      <c r="AZ1515" s="71"/>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1"/>
      <c r="DH1515" s="71"/>
      <c r="DI1515" s="71"/>
      <c r="DJ1515" s="71"/>
      <c r="DK1515" s="71"/>
      <c r="DL1515" s="71"/>
      <c r="DM1515" s="71"/>
      <c r="DN1515" s="71"/>
      <c r="DO1515" s="71"/>
      <c r="DP1515" s="71"/>
      <c r="DQ1515" s="71"/>
      <c r="DR1515" s="71"/>
      <c r="DS1515" s="71"/>
      <c r="DT1515" s="71"/>
      <c r="DU1515" s="71"/>
      <c r="DV1515" s="71"/>
      <c r="DW1515" s="71"/>
      <c r="DX1515" s="71"/>
      <c r="DY1515" s="71"/>
      <c r="DZ1515" s="71"/>
      <c r="EA1515" s="71"/>
      <c r="EB1515" s="71"/>
      <c r="EC1515" s="71"/>
      <c r="ED1515" s="71"/>
      <c r="EE1515" s="71"/>
      <c r="EF1515" s="71"/>
      <c r="EG1515" s="71"/>
      <c r="EH1515" s="71"/>
      <c r="EI1515" s="71"/>
      <c r="EJ1515" s="71"/>
      <c r="EK1515" s="71"/>
      <c r="EL1515" s="71"/>
      <c r="EM1515" s="71"/>
      <c r="EN1515" s="71"/>
      <c r="EO1515" s="71"/>
      <c r="EP1515" s="71"/>
      <c r="EQ1515" s="71"/>
      <c r="ER1515" s="71"/>
      <c r="ES1515" s="71"/>
      <c r="ET1515" s="71"/>
      <c r="EU1515" s="71"/>
      <c r="EV1515" s="71"/>
      <c r="EW1515" s="71"/>
      <c r="EX1515" s="71"/>
      <c r="EY1515" s="71"/>
      <c r="EZ1515" s="71"/>
      <c r="FA1515" s="71"/>
      <c r="FB1515" s="71"/>
      <c r="FC1515" s="71"/>
      <c r="FD1515" s="71"/>
      <c r="FE1515" s="71"/>
      <c r="FF1515" s="71"/>
      <c r="FG1515" s="71"/>
      <c r="FH1515" s="71"/>
      <c r="FI1515" s="71"/>
      <c r="FJ1515" s="71"/>
      <c r="FK1515" s="71"/>
      <c r="FL1515" s="71"/>
    </row>
    <row r="1516" spans="10:168" x14ac:dyDescent="0.2">
      <c r="J1516" s="71"/>
      <c r="K1516" s="71"/>
      <c r="L1516" s="71"/>
      <c r="M1516" s="71"/>
      <c r="N1516" s="71"/>
      <c r="O1516" s="71"/>
      <c r="P1516" s="71"/>
      <c r="Q1516" s="71"/>
      <c r="R1516" s="71"/>
      <c r="S1516" s="71"/>
      <c r="T1516" s="71"/>
      <c r="U1516" s="71"/>
      <c r="V1516" s="71"/>
      <c r="W1516" s="71"/>
      <c r="X1516" s="71"/>
      <c r="Y1516" s="71"/>
      <c r="Z1516" s="71"/>
      <c r="AA1516" s="71"/>
      <c r="AB1516" s="71"/>
      <c r="AC1516" s="71"/>
      <c r="AD1516" s="71"/>
      <c r="AE1516" s="71"/>
      <c r="AF1516" s="98"/>
      <c r="AG1516" s="71"/>
      <c r="AH1516" s="71"/>
      <c r="AI1516" s="71"/>
      <c r="AJ1516" s="71"/>
      <c r="AK1516" s="71"/>
      <c r="AL1516" s="98"/>
      <c r="AM1516" s="71"/>
      <c r="AN1516" s="71"/>
      <c r="AO1516" s="71"/>
      <c r="AP1516" s="71"/>
      <c r="AQ1516" s="71"/>
      <c r="AR1516" s="71"/>
      <c r="AS1516" s="71"/>
      <c r="AT1516" s="71"/>
      <c r="AU1516" s="71"/>
      <c r="AV1516" s="71"/>
      <c r="AW1516" s="71"/>
      <c r="AX1516" s="71"/>
      <c r="AY1516" s="71"/>
      <c r="AZ1516" s="71"/>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1"/>
      <c r="DH1516" s="71"/>
      <c r="DI1516" s="71"/>
      <c r="DJ1516" s="71"/>
      <c r="DK1516" s="71"/>
      <c r="DL1516" s="71"/>
      <c r="DM1516" s="71"/>
      <c r="DN1516" s="71"/>
      <c r="DO1516" s="71"/>
      <c r="DP1516" s="71"/>
      <c r="DQ1516" s="71"/>
      <c r="DR1516" s="71"/>
      <c r="DS1516" s="71"/>
      <c r="DT1516" s="71"/>
      <c r="DU1516" s="71"/>
      <c r="DV1516" s="71"/>
      <c r="DW1516" s="71"/>
      <c r="DX1516" s="71"/>
      <c r="DY1516" s="71"/>
      <c r="DZ1516" s="71"/>
      <c r="EA1516" s="71"/>
      <c r="EB1516" s="71"/>
      <c r="EC1516" s="71"/>
      <c r="ED1516" s="71"/>
      <c r="EE1516" s="71"/>
      <c r="EF1516" s="71"/>
      <c r="EG1516" s="71"/>
      <c r="EH1516" s="71"/>
      <c r="EI1516" s="71"/>
      <c r="EJ1516" s="71"/>
      <c r="EK1516" s="71"/>
      <c r="EL1516" s="71"/>
      <c r="EM1516" s="71"/>
      <c r="EN1516" s="71"/>
      <c r="EO1516" s="71"/>
      <c r="EP1516" s="71"/>
      <c r="EQ1516" s="71"/>
      <c r="ER1516" s="71"/>
      <c r="ES1516" s="71"/>
      <c r="ET1516" s="71"/>
      <c r="EU1516" s="71"/>
      <c r="EV1516" s="71"/>
      <c r="EW1516" s="71"/>
      <c r="EX1516" s="71"/>
      <c r="EY1516" s="71"/>
      <c r="EZ1516" s="71"/>
      <c r="FA1516" s="71"/>
      <c r="FB1516" s="71"/>
      <c r="FC1516" s="71"/>
      <c r="FD1516" s="71"/>
      <c r="FE1516" s="71"/>
      <c r="FF1516" s="71"/>
      <c r="FG1516" s="71"/>
      <c r="FH1516" s="71"/>
      <c r="FI1516" s="71"/>
      <c r="FJ1516" s="71"/>
      <c r="FK1516" s="71"/>
      <c r="FL1516" s="71"/>
    </row>
    <row r="1517" spans="10:168" x14ac:dyDescent="0.2">
      <c r="J1517" s="71"/>
      <c r="K1517" s="71"/>
      <c r="L1517" s="71"/>
      <c r="M1517" s="71"/>
      <c r="N1517" s="71"/>
      <c r="O1517" s="71"/>
      <c r="P1517" s="71"/>
      <c r="Q1517" s="71"/>
      <c r="R1517" s="71"/>
      <c r="S1517" s="71"/>
      <c r="T1517" s="71"/>
      <c r="U1517" s="71"/>
      <c r="V1517" s="71"/>
      <c r="W1517" s="71"/>
      <c r="X1517" s="71"/>
      <c r="Y1517" s="71"/>
      <c r="Z1517" s="71"/>
      <c r="AA1517" s="71"/>
      <c r="AB1517" s="71"/>
      <c r="AC1517" s="71"/>
      <c r="AD1517" s="71"/>
      <c r="AE1517" s="71"/>
      <c r="AF1517" s="98"/>
      <c r="AG1517" s="71"/>
      <c r="AH1517" s="71"/>
      <c r="AI1517" s="71"/>
      <c r="AJ1517" s="71"/>
      <c r="AK1517" s="71"/>
      <c r="AL1517" s="98"/>
      <c r="AM1517" s="71"/>
      <c r="AN1517" s="71"/>
      <c r="AO1517" s="71"/>
      <c r="AP1517" s="71"/>
      <c r="AQ1517" s="71"/>
      <c r="AR1517" s="71"/>
      <c r="AS1517" s="71"/>
      <c r="AT1517" s="71"/>
      <c r="AU1517" s="71"/>
      <c r="AV1517" s="71"/>
      <c r="AW1517" s="71"/>
      <c r="AX1517" s="71"/>
      <c r="AY1517" s="71"/>
      <c r="AZ1517" s="71"/>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1"/>
      <c r="DH1517" s="71"/>
      <c r="DI1517" s="71"/>
      <c r="DJ1517" s="71"/>
      <c r="DK1517" s="71"/>
      <c r="DL1517" s="71"/>
      <c r="DM1517" s="71"/>
      <c r="DN1517" s="71"/>
      <c r="DO1517" s="71"/>
      <c r="DP1517" s="71"/>
      <c r="DQ1517" s="71"/>
      <c r="DR1517" s="71"/>
      <c r="DS1517" s="71"/>
      <c r="DT1517" s="71"/>
      <c r="DU1517" s="71"/>
      <c r="DV1517" s="71"/>
      <c r="DW1517" s="71"/>
      <c r="DX1517" s="71"/>
      <c r="DY1517" s="71"/>
      <c r="DZ1517" s="71"/>
      <c r="EA1517" s="71"/>
      <c r="EB1517" s="71"/>
      <c r="EC1517" s="71"/>
      <c r="ED1517" s="71"/>
      <c r="EE1517" s="71"/>
      <c r="EF1517" s="71"/>
      <c r="EG1517" s="71"/>
      <c r="EH1517" s="71"/>
      <c r="EI1517" s="71"/>
      <c r="EJ1517" s="71"/>
      <c r="EK1517" s="71"/>
      <c r="EL1517" s="71"/>
      <c r="EM1517" s="71"/>
      <c r="EN1517" s="71"/>
      <c r="EO1517" s="71"/>
      <c r="EP1517" s="71"/>
      <c r="EQ1517" s="71"/>
      <c r="ER1517" s="71"/>
      <c r="ES1517" s="71"/>
      <c r="ET1517" s="71"/>
      <c r="EU1517" s="71"/>
      <c r="EV1517" s="71"/>
      <c r="EW1517" s="71"/>
      <c r="EX1517" s="71"/>
      <c r="EY1517" s="71"/>
      <c r="EZ1517" s="71"/>
      <c r="FA1517" s="71"/>
      <c r="FB1517" s="71"/>
      <c r="FC1517" s="71"/>
      <c r="FD1517" s="71"/>
      <c r="FE1517" s="71"/>
      <c r="FF1517" s="71"/>
      <c r="FG1517" s="71"/>
      <c r="FH1517" s="71"/>
      <c r="FI1517" s="71"/>
      <c r="FJ1517" s="71"/>
      <c r="FK1517" s="71"/>
      <c r="FL1517" s="71"/>
    </row>
    <row r="1518" spans="10:168" x14ac:dyDescent="0.2">
      <c r="J1518" s="71"/>
      <c r="K1518" s="71"/>
      <c r="L1518" s="71"/>
      <c r="M1518" s="71"/>
      <c r="N1518" s="71"/>
      <c r="O1518" s="71"/>
      <c r="P1518" s="71"/>
      <c r="Q1518" s="71"/>
      <c r="R1518" s="71"/>
      <c r="S1518" s="71"/>
      <c r="T1518" s="71"/>
      <c r="U1518" s="71"/>
      <c r="V1518" s="71"/>
      <c r="W1518" s="71"/>
      <c r="X1518" s="71"/>
      <c r="Y1518" s="71"/>
      <c r="Z1518" s="71"/>
      <c r="AA1518" s="71"/>
      <c r="AB1518" s="71"/>
      <c r="AC1518" s="71"/>
      <c r="AD1518" s="71"/>
      <c r="AE1518" s="71"/>
      <c r="AF1518" s="98"/>
      <c r="AG1518" s="71"/>
      <c r="AH1518" s="71"/>
      <c r="AI1518" s="71"/>
      <c r="AJ1518" s="71"/>
      <c r="AK1518" s="71"/>
      <c r="AL1518" s="98"/>
      <c r="AM1518" s="71"/>
      <c r="AN1518" s="71"/>
      <c r="AO1518" s="71"/>
      <c r="AP1518" s="71"/>
      <c r="AQ1518" s="71"/>
      <c r="AR1518" s="71"/>
      <c r="AS1518" s="71"/>
      <c r="AT1518" s="71"/>
      <c r="AU1518" s="71"/>
      <c r="AV1518" s="71"/>
      <c r="AW1518" s="71"/>
      <c r="AX1518" s="71"/>
      <c r="AY1518" s="71"/>
      <c r="AZ1518" s="71"/>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1"/>
      <c r="DH1518" s="71"/>
      <c r="DI1518" s="71"/>
      <c r="DJ1518" s="71"/>
      <c r="DK1518" s="71"/>
      <c r="DL1518" s="71"/>
      <c r="DM1518" s="71"/>
      <c r="DN1518" s="71"/>
      <c r="DO1518" s="71"/>
      <c r="DP1518" s="71"/>
      <c r="DQ1518" s="71"/>
      <c r="DR1518" s="71"/>
      <c r="DS1518" s="71"/>
      <c r="DT1518" s="71"/>
      <c r="DU1518" s="71"/>
      <c r="DV1518" s="71"/>
      <c r="DW1518" s="71"/>
      <c r="DX1518" s="71"/>
      <c r="DY1518" s="71"/>
      <c r="DZ1518" s="71"/>
      <c r="EA1518" s="71"/>
      <c r="EB1518" s="71"/>
      <c r="EC1518" s="71"/>
      <c r="ED1518" s="71"/>
      <c r="EE1518" s="71"/>
      <c r="EF1518" s="71"/>
      <c r="EG1518" s="71"/>
      <c r="EH1518" s="71"/>
      <c r="EI1518" s="71"/>
      <c r="EJ1518" s="71"/>
      <c r="EK1518" s="71"/>
      <c r="EL1518" s="71"/>
      <c r="EM1518" s="71"/>
      <c r="EN1518" s="71"/>
      <c r="EO1518" s="71"/>
      <c r="EP1518" s="71"/>
      <c r="EQ1518" s="71"/>
      <c r="ER1518" s="71"/>
      <c r="ES1518" s="71"/>
      <c r="ET1518" s="71"/>
      <c r="EU1518" s="71"/>
      <c r="EV1518" s="71"/>
      <c r="EW1518" s="71"/>
      <c r="EX1518" s="71"/>
      <c r="EY1518" s="71"/>
      <c r="EZ1518" s="71"/>
      <c r="FA1518" s="71"/>
      <c r="FB1518" s="71"/>
      <c r="FC1518" s="71"/>
      <c r="FD1518" s="71"/>
      <c r="FE1518" s="71"/>
      <c r="FF1518" s="71"/>
      <c r="FG1518" s="71"/>
      <c r="FH1518" s="71"/>
      <c r="FI1518" s="71"/>
      <c r="FJ1518" s="71"/>
      <c r="FK1518" s="71"/>
      <c r="FL1518" s="71"/>
    </row>
    <row r="1519" spans="10:168" x14ac:dyDescent="0.2">
      <c r="J1519" s="71"/>
      <c r="K1519" s="71"/>
      <c r="L1519" s="71"/>
      <c r="M1519" s="71"/>
      <c r="N1519" s="71"/>
      <c r="O1519" s="71"/>
      <c r="P1519" s="71"/>
      <c r="Q1519" s="71"/>
      <c r="R1519" s="71"/>
      <c r="S1519" s="71"/>
      <c r="T1519" s="71"/>
      <c r="U1519" s="71"/>
      <c r="V1519" s="71"/>
      <c r="W1519" s="71"/>
      <c r="X1519" s="71"/>
      <c r="Y1519" s="71"/>
      <c r="Z1519" s="71"/>
      <c r="AA1519" s="71"/>
      <c r="AB1519" s="71"/>
      <c r="AC1519" s="71"/>
      <c r="AD1519" s="71"/>
      <c r="AE1519" s="71"/>
      <c r="AF1519" s="98"/>
      <c r="AG1519" s="71"/>
      <c r="AH1519" s="71"/>
      <c r="AI1519" s="71"/>
      <c r="AJ1519" s="71"/>
      <c r="AK1519" s="71"/>
      <c r="AL1519" s="98"/>
      <c r="AM1519" s="71"/>
      <c r="AN1519" s="71"/>
      <c r="AO1519" s="71"/>
      <c r="AP1519" s="71"/>
      <c r="AQ1519" s="71"/>
      <c r="AR1519" s="71"/>
      <c r="AS1519" s="71"/>
      <c r="AT1519" s="71"/>
      <c r="AU1519" s="71"/>
      <c r="AV1519" s="71"/>
      <c r="AW1519" s="71"/>
      <c r="AX1519" s="71"/>
      <c r="AY1519" s="71"/>
      <c r="AZ1519" s="71"/>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1"/>
      <c r="DH1519" s="71"/>
      <c r="DI1519" s="71"/>
      <c r="DJ1519" s="71"/>
      <c r="DK1519" s="71"/>
      <c r="DL1519" s="71"/>
      <c r="DM1519" s="71"/>
      <c r="DN1519" s="71"/>
      <c r="DO1519" s="71"/>
      <c r="DP1519" s="71"/>
      <c r="DQ1519" s="71"/>
      <c r="DR1519" s="71"/>
      <c r="DS1519" s="71"/>
      <c r="DT1519" s="71"/>
      <c r="DU1519" s="71"/>
      <c r="DV1519" s="71"/>
      <c r="DW1519" s="71"/>
      <c r="DX1519" s="71"/>
      <c r="DY1519" s="71"/>
      <c r="DZ1519" s="71"/>
      <c r="EA1519" s="71"/>
      <c r="EB1519" s="71"/>
      <c r="EC1519" s="71"/>
      <c r="ED1519" s="71"/>
      <c r="EE1519" s="71"/>
      <c r="EF1519" s="71"/>
      <c r="EG1519" s="71"/>
      <c r="EH1519" s="71"/>
      <c r="EI1519" s="71"/>
      <c r="EJ1519" s="71"/>
      <c r="EK1519" s="71"/>
      <c r="EL1519" s="71"/>
      <c r="EM1519" s="71"/>
      <c r="EN1519" s="71"/>
      <c r="EO1519" s="71"/>
      <c r="EP1519" s="71"/>
      <c r="EQ1519" s="71"/>
      <c r="ER1519" s="71"/>
      <c r="ES1519" s="71"/>
      <c r="ET1519" s="71"/>
      <c r="EU1519" s="71"/>
      <c r="EV1519" s="71"/>
      <c r="EW1519" s="71"/>
      <c r="EX1519" s="71"/>
      <c r="EY1519" s="71"/>
      <c r="EZ1519" s="71"/>
      <c r="FA1519" s="71"/>
      <c r="FB1519" s="71"/>
      <c r="FC1519" s="71"/>
      <c r="FD1519" s="71"/>
      <c r="FE1519" s="71"/>
      <c r="FF1519" s="71"/>
      <c r="FG1519" s="71"/>
      <c r="FH1519" s="71"/>
      <c r="FI1519" s="71"/>
      <c r="FJ1519" s="71"/>
      <c r="FK1519" s="71"/>
      <c r="FL1519" s="71"/>
    </row>
    <row r="1520" spans="10:168" x14ac:dyDescent="0.2">
      <c r="J1520" s="71"/>
      <c r="K1520" s="71"/>
      <c r="L1520" s="71"/>
      <c r="M1520" s="71"/>
      <c r="N1520" s="71"/>
      <c r="O1520" s="71"/>
      <c r="P1520" s="71"/>
      <c r="Q1520" s="71"/>
      <c r="R1520" s="71"/>
      <c r="S1520" s="71"/>
      <c r="T1520" s="71"/>
      <c r="U1520" s="71"/>
      <c r="V1520" s="71"/>
      <c r="W1520" s="71"/>
      <c r="X1520" s="71"/>
      <c r="Y1520" s="71"/>
      <c r="Z1520" s="71"/>
      <c r="AA1520" s="71"/>
      <c r="AB1520" s="71"/>
      <c r="AC1520" s="71"/>
      <c r="AD1520" s="71"/>
      <c r="AE1520" s="71"/>
      <c r="AF1520" s="98"/>
      <c r="AG1520" s="71"/>
      <c r="AH1520" s="71"/>
      <c r="AI1520" s="71"/>
      <c r="AJ1520" s="71"/>
      <c r="AK1520" s="71"/>
      <c r="AL1520" s="98"/>
      <c r="AM1520" s="71"/>
      <c r="AN1520" s="71"/>
      <c r="AO1520" s="71"/>
      <c r="AP1520" s="71"/>
      <c r="AQ1520" s="71"/>
      <c r="AR1520" s="71"/>
      <c r="AS1520" s="71"/>
      <c r="AT1520" s="71"/>
      <c r="AU1520" s="71"/>
      <c r="AV1520" s="71"/>
      <c r="AW1520" s="71"/>
      <c r="AX1520" s="71"/>
      <c r="AY1520" s="71"/>
      <c r="AZ1520" s="71"/>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1"/>
      <c r="DH1520" s="71"/>
      <c r="DI1520" s="71"/>
      <c r="DJ1520" s="71"/>
      <c r="DK1520" s="71"/>
      <c r="DL1520" s="71"/>
      <c r="DM1520" s="71"/>
      <c r="DN1520" s="71"/>
      <c r="DO1520" s="71"/>
      <c r="DP1520" s="71"/>
      <c r="DQ1520" s="71"/>
      <c r="DR1520" s="71"/>
      <c r="DS1520" s="71"/>
      <c r="DT1520" s="71"/>
      <c r="DU1520" s="71"/>
      <c r="DV1520" s="71"/>
      <c r="DW1520" s="71"/>
      <c r="DX1520" s="71"/>
      <c r="DY1520" s="71"/>
      <c r="DZ1520" s="71"/>
      <c r="EA1520" s="71"/>
      <c r="EB1520" s="71"/>
      <c r="EC1520" s="71"/>
      <c r="ED1520" s="71"/>
      <c r="EE1520" s="71"/>
      <c r="EF1520" s="71"/>
      <c r="EG1520" s="71"/>
      <c r="EH1520" s="71"/>
      <c r="EI1520" s="71"/>
      <c r="EJ1520" s="71"/>
      <c r="EK1520" s="71"/>
      <c r="EL1520" s="71"/>
      <c r="EM1520" s="71"/>
      <c r="EN1520" s="71"/>
      <c r="EO1520" s="71"/>
      <c r="EP1520" s="71"/>
      <c r="EQ1520" s="71"/>
      <c r="ER1520" s="71"/>
      <c r="ES1520" s="71"/>
      <c r="ET1520" s="71"/>
      <c r="EU1520" s="71"/>
      <c r="EV1520" s="71"/>
      <c r="EW1520" s="71"/>
      <c r="EX1520" s="71"/>
      <c r="EY1520" s="71"/>
      <c r="EZ1520" s="71"/>
      <c r="FA1520" s="71"/>
      <c r="FB1520" s="71"/>
      <c r="FC1520" s="71"/>
      <c r="FD1520" s="71"/>
      <c r="FE1520" s="71"/>
      <c r="FF1520" s="71"/>
      <c r="FG1520" s="71"/>
      <c r="FH1520" s="71"/>
      <c r="FI1520" s="71"/>
      <c r="FJ1520" s="71"/>
      <c r="FK1520" s="71"/>
      <c r="FL1520" s="71"/>
    </row>
    <row r="1521" spans="10:168" x14ac:dyDescent="0.2">
      <c r="J1521" s="71"/>
      <c r="K1521" s="71"/>
      <c r="L1521" s="71"/>
      <c r="M1521" s="71"/>
      <c r="N1521" s="71"/>
      <c r="O1521" s="71"/>
      <c r="P1521" s="71"/>
      <c r="Q1521" s="71"/>
      <c r="R1521" s="71"/>
      <c r="S1521" s="71"/>
      <c r="T1521" s="71"/>
      <c r="U1521" s="71"/>
      <c r="V1521" s="71"/>
      <c r="W1521" s="71"/>
      <c r="X1521" s="71"/>
      <c r="Y1521" s="71"/>
      <c r="Z1521" s="71"/>
      <c r="AA1521" s="71"/>
      <c r="AB1521" s="71"/>
      <c r="AC1521" s="71"/>
      <c r="AD1521" s="71"/>
      <c r="AE1521" s="71"/>
      <c r="AF1521" s="98"/>
      <c r="AG1521" s="71"/>
      <c r="AH1521" s="71"/>
      <c r="AI1521" s="71"/>
      <c r="AJ1521" s="71"/>
      <c r="AK1521" s="71"/>
      <c r="AL1521" s="98"/>
      <c r="AM1521" s="71"/>
      <c r="AN1521" s="71"/>
      <c r="AO1521" s="71"/>
      <c r="AP1521" s="71"/>
      <c r="AQ1521" s="71"/>
      <c r="AR1521" s="71"/>
      <c r="AS1521" s="71"/>
      <c r="AT1521" s="71"/>
      <c r="AU1521" s="71"/>
      <c r="AV1521" s="71"/>
      <c r="AW1521" s="71"/>
      <c r="AX1521" s="71"/>
      <c r="AY1521" s="71"/>
      <c r="AZ1521" s="71"/>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1"/>
      <c r="DH1521" s="71"/>
      <c r="DI1521" s="71"/>
      <c r="DJ1521" s="71"/>
      <c r="DK1521" s="71"/>
      <c r="DL1521" s="71"/>
      <c r="DM1521" s="71"/>
      <c r="DN1521" s="71"/>
      <c r="DO1521" s="71"/>
      <c r="DP1521" s="71"/>
      <c r="DQ1521" s="71"/>
      <c r="DR1521" s="71"/>
      <c r="DS1521" s="71"/>
      <c r="DT1521" s="71"/>
      <c r="DU1521" s="71"/>
      <c r="DV1521" s="71"/>
      <c r="DW1521" s="71"/>
      <c r="DX1521" s="71"/>
      <c r="DY1521" s="71"/>
      <c r="DZ1521" s="71"/>
      <c r="EA1521" s="71"/>
      <c r="EB1521" s="71"/>
      <c r="EC1521" s="71"/>
      <c r="ED1521" s="71"/>
      <c r="EE1521" s="71"/>
      <c r="EF1521" s="71"/>
      <c r="EG1521" s="71"/>
      <c r="EH1521" s="71"/>
      <c r="EI1521" s="71"/>
      <c r="EJ1521" s="71"/>
      <c r="EK1521" s="71"/>
      <c r="EL1521" s="71"/>
      <c r="EM1521" s="71"/>
      <c r="EN1521" s="71"/>
      <c r="EO1521" s="71"/>
      <c r="EP1521" s="71"/>
      <c r="EQ1521" s="71"/>
      <c r="ER1521" s="71"/>
      <c r="ES1521" s="71"/>
      <c r="ET1521" s="71"/>
      <c r="EU1521" s="71"/>
      <c r="EV1521" s="71"/>
      <c r="EW1521" s="71"/>
      <c r="EX1521" s="71"/>
      <c r="EY1521" s="71"/>
      <c r="EZ1521" s="71"/>
      <c r="FA1521" s="71"/>
      <c r="FB1521" s="71"/>
      <c r="FC1521" s="71"/>
      <c r="FD1521" s="71"/>
      <c r="FE1521" s="71"/>
      <c r="FF1521" s="71"/>
      <c r="FG1521" s="71"/>
      <c r="FH1521" s="71"/>
      <c r="FI1521" s="71"/>
      <c r="FJ1521" s="71"/>
      <c r="FK1521" s="71"/>
      <c r="FL1521" s="71"/>
    </row>
    <row r="1522" spans="10:168" x14ac:dyDescent="0.2">
      <c r="J1522" s="71"/>
      <c r="K1522" s="71"/>
      <c r="L1522" s="71"/>
      <c r="M1522" s="71"/>
      <c r="N1522" s="71"/>
      <c r="O1522" s="71"/>
      <c r="P1522" s="71"/>
      <c r="Q1522" s="71"/>
      <c r="R1522" s="71"/>
      <c r="S1522" s="71"/>
      <c r="T1522" s="71"/>
      <c r="U1522" s="71"/>
      <c r="V1522" s="71"/>
      <c r="W1522" s="71"/>
      <c r="X1522" s="71"/>
      <c r="Y1522" s="71"/>
      <c r="Z1522" s="71"/>
      <c r="AA1522" s="71"/>
      <c r="AB1522" s="71"/>
      <c r="AC1522" s="71"/>
      <c r="AD1522" s="71"/>
      <c r="AE1522" s="71"/>
      <c r="AF1522" s="98"/>
      <c r="AG1522" s="71"/>
      <c r="AH1522" s="71"/>
      <c r="AI1522" s="71"/>
      <c r="AJ1522" s="71"/>
      <c r="AK1522" s="71"/>
      <c r="AL1522" s="98"/>
      <c r="AM1522" s="71"/>
      <c r="AN1522" s="71"/>
      <c r="AO1522" s="71"/>
      <c r="AP1522" s="71"/>
      <c r="AQ1522" s="71"/>
      <c r="AR1522" s="71"/>
      <c r="AS1522" s="71"/>
      <c r="AT1522" s="71"/>
      <c r="AU1522" s="71"/>
      <c r="AV1522" s="71"/>
      <c r="AW1522" s="71"/>
      <c r="AX1522" s="71"/>
      <c r="AY1522" s="71"/>
      <c r="AZ1522" s="71"/>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1"/>
      <c r="DH1522" s="71"/>
      <c r="DI1522" s="71"/>
      <c r="DJ1522" s="71"/>
      <c r="DK1522" s="71"/>
      <c r="DL1522" s="71"/>
      <c r="DM1522" s="71"/>
      <c r="DN1522" s="71"/>
      <c r="DO1522" s="71"/>
      <c r="DP1522" s="71"/>
      <c r="DQ1522" s="71"/>
      <c r="DR1522" s="71"/>
      <c r="DS1522" s="71"/>
      <c r="DT1522" s="71"/>
      <c r="DU1522" s="71"/>
      <c r="DV1522" s="71"/>
      <c r="DW1522" s="71"/>
      <c r="DX1522" s="71"/>
      <c r="DY1522" s="71"/>
      <c r="DZ1522" s="71"/>
      <c r="EA1522" s="71"/>
      <c r="EB1522" s="71"/>
      <c r="EC1522" s="71"/>
      <c r="ED1522" s="71"/>
      <c r="EE1522" s="71"/>
      <c r="EF1522" s="71"/>
      <c r="EG1522" s="71"/>
      <c r="EH1522" s="71"/>
      <c r="EI1522" s="71"/>
      <c r="EJ1522" s="71"/>
      <c r="EK1522" s="71"/>
      <c r="EL1522" s="71"/>
      <c r="EM1522" s="71"/>
      <c r="EN1522" s="71"/>
      <c r="EO1522" s="71"/>
      <c r="EP1522" s="71"/>
      <c r="EQ1522" s="71"/>
      <c r="ER1522" s="71"/>
      <c r="ES1522" s="71"/>
      <c r="ET1522" s="71"/>
      <c r="EU1522" s="71"/>
      <c r="EV1522" s="71"/>
      <c r="EW1522" s="71"/>
      <c r="EX1522" s="71"/>
      <c r="EY1522" s="71"/>
      <c r="EZ1522" s="71"/>
      <c r="FA1522" s="71"/>
      <c r="FB1522" s="71"/>
      <c r="FC1522" s="71"/>
      <c r="FD1522" s="71"/>
      <c r="FE1522" s="71"/>
      <c r="FF1522" s="71"/>
      <c r="FG1522" s="71"/>
      <c r="FH1522" s="71"/>
      <c r="FI1522" s="71"/>
      <c r="FJ1522" s="71"/>
      <c r="FK1522" s="71"/>
      <c r="FL1522" s="71"/>
    </row>
    <row r="1523" spans="10:168" x14ac:dyDescent="0.2">
      <c r="J1523" s="71"/>
      <c r="K1523" s="71"/>
      <c r="L1523" s="71"/>
      <c r="M1523" s="71"/>
      <c r="N1523" s="71"/>
      <c r="O1523" s="71"/>
      <c r="P1523" s="71"/>
      <c r="Q1523" s="71"/>
      <c r="R1523" s="71"/>
      <c r="S1523" s="71"/>
      <c r="T1523" s="71"/>
      <c r="U1523" s="71"/>
      <c r="V1523" s="71"/>
      <c r="W1523" s="71"/>
      <c r="X1523" s="71"/>
      <c r="Y1523" s="71"/>
      <c r="Z1523" s="71"/>
      <c r="AA1523" s="71"/>
      <c r="AB1523" s="71"/>
      <c r="AC1523" s="71"/>
      <c r="AD1523" s="71"/>
      <c r="AE1523" s="71"/>
      <c r="AF1523" s="98"/>
      <c r="AG1523" s="71"/>
      <c r="AH1523" s="71"/>
      <c r="AI1523" s="71"/>
      <c r="AJ1523" s="71"/>
      <c r="AK1523" s="71"/>
      <c r="AL1523" s="98"/>
      <c r="AM1523" s="71"/>
      <c r="AN1523" s="71"/>
      <c r="AO1523" s="71"/>
      <c r="AP1523" s="71"/>
      <c r="AQ1523" s="71"/>
      <c r="AR1523" s="71"/>
      <c r="AS1523" s="71"/>
      <c r="AT1523" s="71"/>
      <c r="AU1523" s="71"/>
      <c r="AV1523" s="71"/>
      <c r="AW1523" s="71"/>
      <c r="AX1523" s="71"/>
      <c r="AY1523" s="71"/>
      <c r="AZ1523" s="71"/>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1"/>
      <c r="DH1523" s="71"/>
      <c r="DI1523" s="71"/>
      <c r="DJ1523" s="71"/>
      <c r="DK1523" s="71"/>
      <c r="DL1523" s="71"/>
      <c r="DM1523" s="71"/>
      <c r="DN1523" s="71"/>
      <c r="DO1523" s="71"/>
      <c r="DP1523" s="71"/>
      <c r="DQ1523" s="71"/>
      <c r="DR1523" s="71"/>
      <c r="DS1523" s="71"/>
      <c r="DT1523" s="71"/>
      <c r="DU1523" s="71"/>
      <c r="DV1523" s="71"/>
      <c r="DW1523" s="71"/>
      <c r="DX1523" s="71"/>
      <c r="DY1523" s="71"/>
      <c r="DZ1523" s="71"/>
      <c r="EA1523" s="71"/>
      <c r="EB1523" s="71"/>
      <c r="EC1523" s="71"/>
      <c r="ED1523" s="71"/>
      <c r="EE1523" s="71"/>
      <c r="EF1523" s="71"/>
      <c r="EG1523" s="71"/>
      <c r="EH1523" s="71"/>
      <c r="EI1523" s="71"/>
      <c r="EJ1523" s="71"/>
      <c r="EK1523" s="71"/>
      <c r="EL1523" s="71"/>
      <c r="EM1523" s="71"/>
      <c r="EN1523" s="71"/>
      <c r="EO1523" s="71"/>
      <c r="EP1523" s="71"/>
      <c r="EQ1523" s="71"/>
      <c r="ER1523" s="71"/>
      <c r="ES1523" s="71"/>
      <c r="ET1523" s="71"/>
      <c r="EU1523" s="71"/>
      <c r="EV1523" s="71"/>
      <c r="EW1523" s="71"/>
      <c r="EX1523" s="71"/>
      <c r="EY1523" s="71"/>
      <c r="EZ1523" s="71"/>
      <c r="FA1523" s="71"/>
      <c r="FB1523" s="71"/>
      <c r="FC1523" s="71"/>
      <c r="FD1523" s="71"/>
      <c r="FE1523" s="71"/>
      <c r="FF1523" s="71"/>
      <c r="FG1523" s="71"/>
      <c r="FH1523" s="71"/>
      <c r="FI1523" s="71"/>
      <c r="FJ1523" s="71"/>
      <c r="FK1523" s="71"/>
      <c r="FL1523" s="71"/>
    </row>
    <row r="1524" spans="10:168" x14ac:dyDescent="0.2">
      <c r="J1524" s="71"/>
      <c r="K1524" s="71"/>
      <c r="L1524" s="71"/>
      <c r="M1524" s="71"/>
      <c r="N1524" s="71"/>
      <c r="O1524" s="71"/>
      <c r="P1524" s="71"/>
      <c r="Q1524" s="71"/>
      <c r="R1524" s="71"/>
      <c r="S1524" s="71"/>
      <c r="T1524" s="71"/>
      <c r="U1524" s="71"/>
      <c r="V1524" s="71"/>
      <c r="W1524" s="71"/>
      <c r="X1524" s="71"/>
      <c r="Y1524" s="71"/>
      <c r="Z1524" s="71"/>
      <c r="AA1524" s="71"/>
      <c r="AB1524" s="71"/>
      <c r="AC1524" s="71"/>
      <c r="AD1524" s="71"/>
      <c r="AE1524" s="71"/>
      <c r="AF1524" s="98"/>
      <c r="AG1524" s="71"/>
      <c r="AH1524" s="71"/>
      <c r="AI1524" s="71"/>
      <c r="AJ1524" s="71"/>
      <c r="AK1524" s="71"/>
      <c r="AL1524" s="98"/>
      <c r="AM1524" s="71"/>
      <c r="AN1524" s="71"/>
      <c r="AO1524" s="71"/>
      <c r="AP1524" s="71"/>
      <c r="AQ1524" s="71"/>
      <c r="AR1524" s="71"/>
      <c r="AS1524" s="71"/>
      <c r="AT1524" s="71"/>
      <c r="AU1524" s="71"/>
      <c r="AV1524" s="71"/>
      <c r="AW1524" s="71"/>
      <c r="AX1524" s="71"/>
      <c r="AY1524" s="71"/>
      <c r="AZ1524" s="71"/>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1"/>
      <c r="DH1524" s="71"/>
      <c r="DI1524" s="71"/>
      <c r="DJ1524" s="71"/>
      <c r="DK1524" s="71"/>
      <c r="DL1524" s="71"/>
      <c r="DM1524" s="71"/>
      <c r="DN1524" s="71"/>
      <c r="DO1524" s="71"/>
      <c r="DP1524" s="71"/>
      <c r="DQ1524" s="71"/>
      <c r="DR1524" s="71"/>
      <c r="DS1524" s="71"/>
      <c r="DT1524" s="71"/>
      <c r="DU1524" s="71"/>
      <c r="DV1524" s="71"/>
      <c r="DW1524" s="71"/>
      <c r="DX1524" s="71"/>
      <c r="DY1524" s="71"/>
      <c r="DZ1524" s="71"/>
      <c r="EA1524" s="71"/>
      <c r="EB1524" s="71"/>
      <c r="EC1524" s="71"/>
      <c r="ED1524" s="71"/>
      <c r="EE1524" s="71"/>
      <c r="EF1524" s="71"/>
      <c r="EG1524" s="71"/>
      <c r="EH1524" s="71"/>
      <c r="EI1524" s="71"/>
      <c r="EJ1524" s="71"/>
      <c r="EK1524" s="71"/>
      <c r="EL1524" s="71"/>
      <c r="EM1524" s="71"/>
      <c r="EN1524" s="71"/>
      <c r="EO1524" s="71"/>
      <c r="EP1524" s="71"/>
      <c r="EQ1524" s="71"/>
      <c r="ER1524" s="71"/>
      <c r="ES1524" s="71"/>
      <c r="ET1524" s="71"/>
      <c r="EU1524" s="71"/>
      <c r="EV1524" s="71"/>
      <c r="EW1524" s="71"/>
      <c r="EX1524" s="71"/>
      <c r="EY1524" s="71"/>
      <c r="EZ1524" s="71"/>
      <c r="FA1524" s="71"/>
      <c r="FB1524" s="71"/>
      <c r="FC1524" s="71"/>
      <c r="FD1524" s="71"/>
      <c r="FE1524" s="71"/>
      <c r="FF1524" s="71"/>
      <c r="FG1524" s="71"/>
      <c r="FH1524" s="71"/>
      <c r="FI1524" s="71"/>
      <c r="FJ1524" s="71"/>
      <c r="FK1524" s="71"/>
      <c r="FL1524" s="71"/>
    </row>
    <row r="1525" spans="10:168" x14ac:dyDescent="0.2">
      <c r="J1525" s="71"/>
      <c r="K1525" s="71"/>
      <c r="L1525" s="71"/>
      <c r="M1525" s="71"/>
      <c r="N1525" s="71"/>
      <c r="O1525" s="71"/>
      <c r="P1525" s="71"/>
      <c r="Q1525" s="71"/>
      <c r="R1525" s="71"/>
      <c r="S1525" s="71"/>
      <c r="T1525" s="71"/>
      <c r="U1525" s="71"/>
      <c r="V1525" s="71"/>
      <c r="W1525" s="71"/>
      <c r="X1525" s="71"/>
      <c r="Y1525" s="71"/>
      <c r="Z1525" s="71"/>
      <c r="AA1525" s="71"/>
      <c r="AB1525" s="71"/>
      <c r="AC1525" s="71"/>
      <c r="AD1525" s="71"/>
      <c r="AE1525" s="71"/>
      <c r="AF1525" s="98"/>
      <c r="AG1525" s="71"/>
      <c r="AH1525" s="71"/>
      <c r="AI1525" s="71"/>
      <c r="AJ1525" s="71"/>
      <c r="AK1525" s="71"/>
      <c r="AL1525" s="98"/>
      <c r="AM1525" s="71"/>
      <c r="AN1525" s="71"/>
      <c r="AO1525" s="71"/>
      <c r="AP1525" s="71"/>
      <c r="AQ1525" s="71"/>
      <c r="AR1525" s="71"/>
      <c r="AS1525" s="71"/>
      <c r="AT1525" s="71"/>
      <c r="AU1525" s="71"/>
      <c r="AV1525" s="71"/>
      <c r="AW1525" s="71"/>
      <c r="AX1525" s="71"/>
      <c r="AY1525" s="71"/>
      <c r="AZ1525" s="71"/>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1"/>
      <c r="DH1525" s="71"/>
      <c r="DI1525" s="71"/>
      <c r="DJ1525" s="71"/>
      <c r="DK1525" s="71"/>
      <c r="DL1525" s="71"/>
      <c r="DM1525" s="71"/>
      <c r="DN1525" s="71"/>
      <c r="DO1525" s="71"/>
      <c r="DP1525" s="71"/>
      <c r="DQ1525" s="71"/>
      <c r="DR1525" s="71"/>
      <c r="DS1525" s="71"/>
      <c r="DT1525" s="71"/>
      <c r="DU1525" s="71"/>
      <c r="DV1525" s="71"/>
      <c r="DW1525" s="71"/>
      <c r="DX1525" s="71"/>
      <c r="DY1525" s="71"/>
      <c r="DZ1525" s="71"/>
      <c r="EA1525" s="71"/>
      <c r="EB1525" s="71"/>
      <c r="EC1525" s="71"/>
      <c r="ED1525" s="71"/>
      <c r="EE1525" s="71"/>
      <c r="EF1525" s="71"/>
      <c r="EG1525" s="71"/>
      <c r="EH1525" s="71"/>
      <c r="EI1525" s="71"/>
      <c r="EJ1525" s="71"/>
      <c r="EK1525" s="71"/>
      <c r="EL1525" s="71"/>
      <c r="EM1525" s="71"/>
      <c r="EN1525" s="71"/>
      <c r="EO1525" s="71"/>
      <c r="EP1525" s="71"/>
      <c r="EQ1525" s="71"/>
      <c r="ER1525" s="71"/>
      <c r="ES1525" s="71"/>
      <c r="ET1525" s="71"/>
      <c r="EU1525" s="71"/>
      <c r="EV1525" s="71"/>
      <c r="EW1525" s="71"/>
      <c r="EX1525" s="71"/>
      <c r="EY1525" s="71"/>
      <c r="EZ1525" s="71"/>
      <c r="FA1525" s="71"/>
      <c r="FB1525" s="71"/>
      <c r="FC1525" s="71"/>
      <c r="FD1525" s="71"/>
      <c r="FE1525" s="71"/>
      <c r="FF1525" s="71"/>
      <c r="FG1525" s="71"/>
      <c r="FH1525" s="71"/>
      <c r="FI1525" s="71"/>
      <c r="FJ1525" s="71"/>
      <c r="FK1525" s="71"/>
      <c r="FL1525" s="71"/>
    </row>
    <row r="1526" spans="10:168" x14ac:dyDescent="0.2">
      <c r="J1526" s="71"/>
      <c r="K1526" s="71"/>
      <c r="L1526" s="71"/>
      <c r="M1526" s="71"/>
      <c r="N1526" s="71"/>
      <c r="O1526" s="71"/>
      <c r="P1526" s="71"/>
      <c r="Q1526" s="71"/>
      <c r="R1526" s="71"/>
      <c r="S1526" s="71"/>
      <c r="T1526" s="71"/>
      <c r="U1526" s="71"/>
      <c r="V1526" s="71"/>
      <c r="W1526" s="71"/>
      <c r="X1526" s="71"/>
      <c r="Y1526" s="71"/>
      <c r="Z1526" s="71"/>
      <c r="AA1526" s="71"/>
      <c r="AB1526" s="71"/>
      <c r="AC1526" s="71"/>
      <c r="AD1526" s="71"/>
      <c r="AE1526" s="71"/>
      <c r="AF1526" s="98"/>
      <c r="AG1526" s="71"/>
      <c r="AH1526" s="71"/>
      <c r="AI1526" s="71"/>
      <c r="AJ1526" s="71"/>
      <c r="AK1526" s="71"/>
      <c r="AL1526" s="98"/>
      <c r="AM1526" s="71"/>
      <c r="AN1526" s="71"/>
      <c r="AO1526" s="71"/>
      <c r="AP1526" s="71"/>
      <c r="AQ1526" s="71"/>
      <c r="AR1526" s="71"/>
      <c r="AS1526" s="71"/>
      <c r="AT1526" s="71"/>
      <c r="AU1526" s="71"/>
      <c r="AV1526" s="71"/>
      <c r="AW1526" s="71"/>
      <c r="AX1526" s="71"/>
      <c r="AY1526" s="71"/>
      <c r="AZ1526" s="71"/>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1"/>
      <c r="DH1526" s="71"/>
      <c r="DI1526" s="71"/>
      <c r="DJ1526" s="71"/>
      <c r="DK1526" s="71"/>
      <c r="DL1526" s="71"/>
      <c r="DM1526" s="71"/>
      <c r="DN1526" s="71"/>
      <c r="DO1526" s="71"/>
      <c r="DP1526" s="71"/>
      <c r="DQ1526" s="71"/>
      <c r="DR1526" s="71"/>
      <c r="DS1526" s="71"/>
      <c r="DT1526" s="71"/>
      <c r="DU1526" s="71"/>
      <c r="DV1526" s="71"/>
      <c r="DW1526" s="71"/>
      <c r="DX1526" s="71"/>
      <c r="DY1526" s="71"/>
      <c r="DZ1526" s="71"/>
      <c r="EA1526" s="71"/>
      <c r="EB1526" s="71"/>
      <c r="EC1526" s="71"/>
      <c r="ED1526" s="71"/>
      <c r="EE1526" s="71"/>
      <c r="EF1526" s="71"/>
      <c r="EG1526" s="71"/>
      <c r="EH1526" s="71"/>
      <c r="EI1526" s="71"/>
      <c r="EJ1526" s="71"/>
      <c r="EK1526" s="71"/>
      <c r="EL1526" s="71"/>
      <c r="EM1526" s="71"/>
      <c r="EN1526" s="71"/>
      <c r="EO1526" s="71"/>
      <c r="EP1526" s="71"/>
      <c r="EQ1526" s="71"/>
      <c r="ER1526" s="71"/>
      <c r="ES1526" s="71"/>
      <c r="ET1526" s="71"/>
      <c r="EU1526" s="71"/>
      <c r="EV1526" s="71"/>
      <c r="EW1526" s="71"/>
      <c r="EX1526" s="71"/>
      <c r="EY1526" s="71"/>
      <c r="EZ1526" s="71"/>
      <c r="FA1526" s="71"/>
      <c r="FB1526" s="71"/>
      <c r="FC1526" s="71"/>
      <c r="FD1526" s="71"/>
      <c r="FE1526" s="71"/>
      <c r="FF1526" s="71"/>
      <c r="FG1526" s="71"/>
      <c r="FH1526" s="71"/>
      <c r="FI1526" s="71"/>
      <c r="FJ1526" s="71"/>
      <c r="FK1526" s="71"/>
      <c r="FL1526" s="71"/>
    </row>
    <row r="1527" spans="10:168" x14ac:dyDescent="0.2">
      <c r="J1527" s="71"/>
      <c r="K1527" s="71"/>
      <c r="L1527" s="71"/>
      <c r="M1527" s="71"/>
      <c r="N1527" s="71"/>
      <c r="O1527" s="71"/>
      <c r="P1527" s="71"/>
      <c r="Q1527" s="71"/>
      <c r="R1527" s="71"/>
      <c r="S1527" s="71"/>
      <c r="T1527" s="71"/>
      <c r="U1527" s="71"/>
      <c r="V1527" s="71"/>
      <c r="W1527" s="71"/>
      <c r="X1527" s="71"/>
      <c r="Y1527" s="71"/>
      <c r="Z1527" s="71"/>
      <c r="AA1527" s="71"/>
      <c r="AB1527" s="71"/>
      <c r="AC1527" s="71"/>
      <c r="AD1527" s="71"/>
      <c r="AE1527" s="71"/>
      <c r="AF1527" s="98"/>
      <c r="AG1527" s="71"/>
      <c r="AH1527" s="71"/>
      <c r="AI1527" s="71"/>
      <c r="AJ1527" s="71"/>
      <c r="AK1527" s="71"/>
      <c r="AL1527" s="98"/>
      <c r="AM1527" s="71"/>
      <c r="AN1527" s="71"/>
      <c r="AO1527" s="71"/>
      <c r="AP1527" s="71"/>
      <c r="AQ1527" s="71"/>
      <c r="AR1527" s="71"/>
      <c r="AS1527" s="71"/>
      <c r="AT1527" s="71"/>
      <c r="AU1527" s="71"/>
      <c r="AV1527" s="71"/>
      <c r="AW1527" s="71"/>
      <c r="AX1527" s="71"/>
      <c r="AY1527" s="71"/>
      <c r="AZ1527" s="71"/>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1"/>
      <c r="DH1527" s="71"/>
      <c r="DI1527" s="71"/>
      <c r="DJ1527" s="71"/>
      <c r="DK1527" s="71"/>
      <c r="DL1527" s="71"/>
      <c r="DM1527" s="71"/>
      <c r="DN1527" s="71"/>
      <c r="DO1527" s="71"/>
      <c r="DP1527" s="71"/>
      <c r="DQ1527" s="71"/>
      <c r="DR1527" s="71"/>
      <c r="DS1527" s="71"/>
      <c r="DT1527" s="71"/>
      <c r="DU1527" s="71"/>
      <c r="DV1527" s="71"/>
      <c r="DW1527" s="71"/>
      <c r="DX1527" s="71"/>
      <c r="DY1527" s="71"/>
      <c r="DZ1527" s="71"/>
      <c r="EA1527" s="71"/>
      <c r="EB1527" s="71"/>
      <c r="EC1527" s="71"/>
      <c r="ED1527" s="71"/>
      <c r="EE1527" s="71"/>
      <c r="EF1527" s="71"/>
      <c r="EG1527" s="71"/>
      <c r="EH1527" s="71"/>
      <c r="EI1527" s="71"/>
      <c r="EJ1527" s="71"/>
      <c r="EK1527" s="71"/>
      <c r="EL1527" s="71"/>
      <c r="EM1527" s="71"/>
      <c r="EN1527" s="71"/>
      <c r="EO1527" s="71"/>
      <c r="EP1527" s="71"/>
      <c r="EQ1527" s="71"/>
      <c r="ER1527" s="71"/>
      <c r="ES1527" s="71"/>
      <c r="ET1527" s="71"/>
      <c r="EU1527" s="71"/>
      <c r="EV1527" s="71"/>
      <c r="EW1527" s="71"/>
      <c r="EX1527" s="71"/>
      <c r="EY1527" s="71"/>
      <c r="EZ1527" s="71"/>
      <c r="FA1527" s="71"/>
      <c r="FB1527" s="71"/>
      <c r="FC1527" s="71"/>
      <c r="FD1527" s="71"/>
      <c r="FE1527" s="71"/>
      <c r="FF1527" s="71"/>
      <c r="FG1527" s="71"/>
      <c r="FH1527" s="71"/>
      <c r="FI1527" s="71"/>
      <c r="FJ1527" s="71"/>
      <c r="FK1527" s="71"/>
      <c r="FL1527" s="71"/>
    </row>
    <row r="1528" spans="10:168" x14ac:dyDescent="0.2">
      <c r="J1528" s="71"/>
      <c r="K1528" s="71"/>
      <c r="L1528" s="71"/>
      <c r="M1528" s="71"/>
      <c r="N1528" s="71"/>
      <c r="O1528" s="71"/>
      <c r="P1528" s="71"/>
      <c r="Q1528" s="71"/>
      <c r="R1528" s="71"/>
      <c r="S1528" s="71"/>
      <c r="T1528" s="71"/>
      <c r="U1528" s="71"/>
      <c r="V1528" s="71"/>
      <c r="W1528" s="71"/>
      <c r="X1528" s="71"/>
      <c r="Y1528" s="71"/>
      <c r="Z1528" s="71"/>
      <c r="AA1528" s="71"/>
      <c r="AB1528" s="71"/>
      <c r="AC1528" s="71"/>
      <c r="AD1528" s="71"/>
      <c r="AE1528" s="71"/>
      <c r="AF1528" s="98"/>
      <c r="AG1528" s="71"/>
      <c r="AH1528" s="71"/>
      <c r="AI1528" s="71"/>
      <c r="AJ1528" s="71"/>
      <c r="AK1528" s="71"/>
      <c r="AL1528" s="98"/>
      <c r="AM1528" s="71"/>
      <c r="AN1528" s="71"/>
      <c r="AO1528" s="71"/>
      <c r="AP1528" s="71"/>
      <c r="AQ1528" s="71"/>
      <c r="AR1528" s="71"/>
      <c r="AS1528" s="71"/>
      <c r="AT1528" s="71"/>
      <c r="AU1528" s="71"/>
      <c r="AV1528" s="71"/>
      <c r="AW1528" s="71"/>
      <c r="AX1528" s="71"/>
      <c r="AY1528" s="71"/>
      <c r="AZ1528" s="71"/>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1"/>
      <c r="DH1528" s="71"/>
      <c r="DI1528" s="71"/>
      <c r="DJ1528" s="71"/>
      <c r="DK1528" s="71"/>
      <c r="DL1528" s="71"/>
      <c r="DM1528" s="71"/>
      <c r="DN1528" s="71"/>
      <c r="DO1528" s="71"/>
      <c r="DP1528" s="71"/>
      <c r="DQ1528" s="71"/>
      <c r="DR1528" s="71"/>
      <c r="DS1528" s="71"/>
      <c r="DT1528" s="71"/>
      <c r="DU1528" s="71"/>
      <c r="DV1528" s="71"/>
      <c r="DW1528" s="71"/>
      <c r="DX1528" s="71"/>
      <c r="DY1528" s="71"/>
      <c r="DZ1528" s="71"/>
      <c r="EA1528" s="71"/>
      <c r="EB1528" s="71"/>
      <c r="EC1528" s="71"/>
      <c r="ED1528" s="71"/>
      <c r="EE1528" s="71"/>
      <c r="EF1528" s="71"/>
      <c r="EG1528" s="71"/>
      <c r="EH1528" s="71"/>
      <c r="EI1528" s="71"/>
      <c r="EJ1528" s="71"/>
      <c r="EK1528" s="71"/>
      <c r="EL1528" s="71"/>
      <c r="EM1528" s="71"/>
      <c r="EN1528" s="71"/>
      <c r="EO1528" s="71"/>
      <c r="EP1528" s="71"/>
      <c r="EQ1528" s="71"/>
      <c r="ER1528" s="71"/>
      <c r="ES1528" s="71"/>
      <c r="ET1528" s="71"/>
      <c r="EU1528" s="71"/>
      <c r="EV1528" s="71"/>
      <c r="EW1528" s="71"/>
      <c r="EX1528" s="71"/>
      <c r="EY1528" s="71"/>
      <c r="EZ1528" s="71"/>
      <c r="FA1528" s="71"/>
      <c r="FB1528" s="71"/>
      <c r="FC1528" s="71"/>
      <c r="FD1528" s="71"/>
      <c r="FE1528" s="71"/>
      <c r="FF1528" s="71"/>
      <c r="FG1528" s="71"/>
      <c r="FH1528" s="71"/>
      <c r="FI1528" s="71"/>
      <c r="FJ1528" s="71"/>
      <c r="FK1528" s="71"/>
      <c r="FL1528" s="71"/>
    </row>
    <row r="1529" spans="10:168" x14ac:dyDescent="0.2">
      <c r="J1529" s="71"/>
      <c r="K1529" s="71"/>
      <c r="L1529" s="71"/>
      <c r="M1529" s="71"/>
      <c r="N1529" s="71"/>
      <c r="O1529" s="71"/>
      <c r="P1529" s="71"/>
      <c r="Q1529" s="71"/>
      <c r="R1529" s="71"/>
      <c r="S1529" s="71"/>
      <c r="T1529" s="71"/>
      <c r="U1529" s="71"/>
      <c r="V1529" s="71"/>
      <c r="W1529" s="71"/>
      <c r="X1529" s="71"/>
      <c r="Y1529" s="71"/>
      <c r="Z1529" s="71"/>
      <c r="AA1529" s="71"/>
      <c r="AB1529" s="71"/>
      <c r="AC1529" s="71"/>
      <c r="AD1529" s="71"/>
      <c r="AE1529" s="71"/>
      <c r="AF1529" s="98"/>
      <c r="AG1529" s="71"/>
      <c r="AH1529" s="71"/>
      <c r="AI1529" s="71"/>
      <c r="AJ1529" s="71"/>
      <c r="AK1529" s="71"/>
      <c r="AL1529" s="98"/>
      <c r="AM1529" s="71"/>
      <c r="AN1529" s="71"/>
      <c r="AO1529" s="71"/>
      <c r="AP1529" s="71"/>
      <c r="AQ1529" s="71"/>
      <c r="AR1529" s="71"/>
      <c r="AS1529" s="71"/>
      <c r="AT1529" s="71"/>
      <c r="AU1529" s="71"/>
      <c r="AV1529" s="71"/>
      <c r="AW1529" s="71"/>
      <c r="AX1529" s="71"/>
      <c r="AY1529" s="71"/>
      <c r="AZ1529" s="71"/>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1"/>
      <c r="DH1529" s="71"/>
      <c r="DI1529" s="71"/>
      <c r="DJ1529" s="71"/>
      <c r="DK1529" s="71"/>
      <c r="DL1529" s="71"/>
      <c r="DM1529" s="71"/>
      <c r="DN1529" s="71"/>
      <c r="DO1529" s="71"/>
      <c r="DP1529" s="71"/>
      <c r="DQ1529" s="71"/>
      <c r="DR1529" s="71"/>
      <c r="DS1529" s="71"/>
      <c r="DT1529" s="71"/>
      <c r="DU1529" s="71"/>
      <c r="DV1529" s="71"/>
      <c r="DW1529" s="71"/>
      <c r="DX1529" s="71"/>
      <c r="DY1529" s="71"/>
      <c r="DZ1529" s="71"/>
      <c r="EA1529" s="71"/>
      <c r="EB1529" s="71"/>
      <c r="EC1529" s="71"/>
      <c r="ED1529" s="71"/>
      <c r="EE1529" s="71"/>
      <c r="EF1529" s="71"/>
      <c r="EG1529" s="71"/>
      <c r="EH1529" s="71"/>
      <c r="EI1529" s="71"/>
      <c r="EJ1529" s="71"/>
      <c r="EK1529" s="71"/>
      <c r="EL1529" s="71"/>
      <c r="EM1529" s="71"/>
      <c r="EN1529" s="71"/>
      <c r="EO1529" s="71"/>
      <c r="EP1529" s="71"/>
      <c r="EQ1529" s="71"/>
      <c r="ER1529" s="71"/>
      <c r="ES1529" s="71"/>
      <c r="ET1529" s="71"/>
      <c r="EU1529" s="71"/>
      <c r="EV1529" s="71"/>
      <c r="EW1529" s="71"/>
      <c r="EX1529" s="71"/>
      <c r="EY1529" s="71"/>
      <c r="EZ1529" s="71"/>
      <c r="FA1529" s="71"/>
      <c r="FB1529" s="71"/>
      <c r="FC1529" s="71"/>
      <c r="FD1529" s="71"/>
      <c r="FE1529" s="71"/>
      <c r="FF1529" s="71"/>
      <c r="FG1529" s="71"/>
      <c r="FH1529" s="71"/>
      <c r="FI1529" s="71"/>
      <c r="FJ1529" s="71"/>
      <c r="FK1529" s="71"/>
      <c r="FL1529" s="71"/>
    </row>
    <row r="1530" spans="10:168" x14ac:dyDescent="0.2">
      <c r="J1530" s="71"/>
      <c r="K1530" s="71"/>
      <c r="L1530" s="71"/>
      <c r="M1530" s="71"/>
      <c r="N1530" s="71"/>
      <c r="O1530" s="71"/>
      <c r="P1530" s="71"/>
      <c r="Q1530" s="71"/>
      <c r="R1530" s="71"/>
      <c r="S1530" s="71"/>
      <c r="T1530" s="71"/>
      <c r="U1530" s="71"/>
      <c r="V1530" s="71"/>
      <c r="W1530" s="71"/>
      <c r="X1530" s="71"/>
      <c r="Y1530" s="71"/>
      <c r="Z1530" s="71"/>
      <c r="AA1530" s="71"/>
      <c r="AB1530" s="71"/>
      <c r="AC1530" s="71"/>
      <c r="AD1530" s="71"/>
      <c r="AE1530" s="71"/>
      <c r="AF1530" s="98"/>
      <c r="AG1530" s="71"/>
      <c r="AH1530" s="71"/>
      <c r="AI1530" s="71"/>
      <c r="AJ1530" s="71"/>
      <c r="AK1530" s="71"/>
      <c r="AL1530" s="98"/>
      <c r="AM1530" s="71"/>
      <c r="AN1530" s="71"/>
      <c r="AO1530" s="71"/>
      <c r="AP1530" s="71"/>
      <c r="AQ1530" s="71"/>
      <c r="AR1530" s="71"/>
      <c r="AS1530" s="71"/>
      <c r="AT1530" s="71"/>
      <c r="AU1530" s="71"/>
      <c r="AV1530" s="71"/>
      <c r="AW1530" s="71"/>
      <c r="AX1530" s="71"/>
      <c r="AY1530" s="71"/>
      <c r="AZ1530" s="71"/>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1"/>
      <c r="DH1530" s="71"/>
      <c r="DI1530" s="71"/>
      <c r="DJ1530" s="71"/>
      <c r="DK1530" s="71"/>
      <c r="DL1530" s="71"/>
      <c r="DM1530" s="71"/>
      <c r="DN1530" s="71"/>
      <c r="DO1530" s="71"/>
      <c r="DP1530" s="71"/>
      <c r="DQ1530" s="71"/>
      <c r="DR1530" s="71"/>
      <c r="DS1530" s="71"/>
      <c r="DT1530" s="71"/>
      <c r="DU1530" s="71"/>
      <c r="DV1530" s="71"/>
      <c r="DW1530" s="71"/>
      <c r="DX1530" s="71"/>
      <c r="DY1530" s="71"/>
      <c r="DZ1530" s="71"/>
      <c r="EA1530" s="71"/>
      <c r="EB1530" s="71"/>
      <c r="EC1530" s="71"/>
      <c r="ED1530" s="71"/>
      <c r="EE1530" s="71"/>
      <c r="EF1530" s="71"/>
      <c r="EG1530" s="71"/>
      <c r="EH1530" s="71"/>
      <c r="EI1530" s="71"/>
      <c r="EJ1530" s="71"/>
      <c r="EK1530" s="71"/>
      <c r="EL1530" s="71"/>
      <c r="EM1530" s="71"/>
      <c r="EN1530" s="71"/>
      <c r="EO1530" s="71"/>
      <c r="EP1530" s="71"/>
      <c r="EQ1530" s="71"/>
      <c r="ER1530" s="71"/>
      <c r="ES1530" s="71"/>
      <c r="ET1530" s="71"/>
      <c r="EU1530" s="71"/>
      <c r="EV1530" s="71"/>
      <c r="EW1530" s="71"/>
      <c r="EX1530" s="71"/>
      <c r="EY1530" s="71"/>
      <c r="EZ1530" s="71"/>
      <c r="FA1530" s="71"/>
      <c r="FB1530" s="71"/>
      <c r="FC1530" s="71"/>
      <c r="FD1530" s="71"/>
      <c r="FE1530" s="71"/>
      <c r="FF1530" s="71"/>
      <c r="FG1530" s="71"/>
      <c r="FH1530" s="71"/>
      <c r="FI1530" s="71"/>
      <c r="FJ1530" s="71"/>
      <c r="FK1530" s="71"/>
      <c r="FL1530" s="71"/>
    </row>
    <row r="1531" spans="10:168" x14ac:dyDescent="0.2">
      <c r="J1531" s="71"/>
      <c r="K1531" s="71"/>
      <c r="L1531" s="71"/>
      <c r="M1531" s="71"/>
      <c r="N1531" s="71"/>
      <c r="O1531" s="71"/>
      <c r="P1531" s="71"/>
      <c r="Q1531" s="71"/>
      <c r="R1531" s="71"/>
      <c r="S1531" s="71"/>
      <c r="T1531" s="71"/>
      <c r="U1531" s="71"/>
      <c r="V1531" s="71"/>
      <c r="W1531" s="71"/>
      <c r="X1531" s="71"/>
      <c r="Y1531" s="71"/>
      <c r="Z1531" s="71"/>
      <c r="AA1531" s="71"/>
      <c r="AB1531" s="71"/>
      <c r="AC1531" s="71"/>
      <c r="AD1531" s="71"/>
      <c r="AE1531" s="71"/>
      <c r="AF1531" s="98"/>
      <c r="AG1531" s="71"/>
      <c r="AH1531" s="71"/>
      <c r="AI1531" s="71"/>
      <c r="AJ1531" s="71"/>
      <c r="AK1531" s="71"/>
      <c r="AL1531" s="98"/>
      <c r="AM1531" s="71"/>
      <c r="AN1531" s="71"/>
      <c r="AO1531" s="71"/>
      <c r="AP1531" s="71"/>
      <c r="AQ1531" s="71"/>
      <c r="AR1531" s="71"/>
      <c r="AS1531" s="71"/>
      <c r="AT1531" s="71"/>
      <c r="AU1531" s="71"/>
      <c r="AV1531" s="71"/>
      <c r="AW1531" s="71"/>
      <c r="AX1531" s="71"/>
      <c r="AY1531" s="71"/>
      <c r="AZ1531" s="71"/>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1"/>
      <c r="DH1531" s="71"/>
      <c r="DI1531" s="71"/>
      <c r="DJ1531" s="71"/>
      <c r="DK1531" s="71"/>
      <c r="DL1531" s="71"/>
      <c r="DM1531" s="71"/>
      <c r="DN1531" s="71"/>
      <c r="DO1531" s="71"/>
      <c r="DP1531" s="71"/>
      <c r="DQ1531" s="71"/>
      <c r="DR1531" s="71"/>
      <c r="DS1531" s="71"/>
      <c r="DT1531" s="71"/>
      <c r="DU1531" s="71"/>
      <c r="DV1531" s="71"/>
      <c r="DW1531" s="71"/>
      <c r="DX1531" s="71"/>
      <c r="DY1531" s="71"/>
      <c r="DZ1531" s="71"/>
      <c r="EA1531" s="71"/>
      <c r="EB1531" s="71"/>
      <c r="EC1531" s="71"/>
      <c r="ED1531" s="71"/>
      <c r="EE1531" s="71"/>
      <c r="EF1531" s="71"/>
      <c r="EG1531" s="71"/>
      <c r="EH1531" s="71"/>
      <c r="EI1531" s="71"/>
      <c r="EJ1531" s="71"/>
      <c r="EK1531" s="71"/>
      <c r="EL1531" s="71"/>
      <c r="EM1531" s="71"/>
      <c r="EN1531" s="71"/>
      <c r="EO1531" s="71"/>
      <c r="EP1531" s="71"/>
      <c r="EQ1531" s="71"/>
      <c r="ER1531" s="71"/>
      <c r="ES1531" s="71"/>
      <c r="ET1531" s="71"/>
      <c r="EU1531" s="71"/>
      <c r="EV1531" s="71"/>
      <c r="EW1531" s="71"/>
      <c r="EX1531" s="71"/>
      <c r="EY1531" s="71"/>
      <c r="EZ1531" s="71"/>
      <c r="FA1531" s="71"/>
      <c r="FB1531" s="71"/>
      <c r="FC1531" s="71"/>
      <c r="FD1531" s="71"/>
      <c r="FE1531" s="71"/>
      <c r="FF1531" s="71"/>
      <c r="FG1531" s="71"/>
      <c r="FH1531" s="71"/>
      <c r="FI1531" s="71"/>
      <c r="FJ1531" s="71"/>
      <c r="FK1531" s="71"/>
      <c r="FL1531" s="71"/>
    </row>
    <row r="1532" spans="10:168" x14ac:dyDescent="0.2">
      <c r="J1532" s="71"/>
      <c r="K1532" s="71"/>
      <c r="L1532" s="71"/>
      <c r="M1532" s="71"/>
      <c r="N1532" s="71"/>
      <c r="O1532" s="71"/>
      <c r="P1532" s="71"/>
      <c r="Q1532" s="71"/>
      <c r="R1532" s="71"/>
      <c r="S1532" s="71"/>
      <c r="T1532" s="71"/>
      <c r="U1532" s="71"/>
      <c r="V1532" s="71"/>
      <c r="W1532" s="71"/>
      <c r="X1532" s="71"/>
      <c r="Y1532" s="71"/>
      <c r="Z1532" s="71"/>
      <c r="AA1532" s="71"/>
      <c r="AB1532" s="71"/>
      <c r="AC1532" s="71"/>
      <c r="AD1532" s="71"/>
      <c r="AE1532" s="71"/>
      <c r="AF1532" s="98"/>
      <c r="AG1532" s="71"/>
      <c r="AH1532" s="71"/>
      <c r="AI1532" s="71"/>
      <c r="AJ1532" s="71"/>
      <c r="AK1532" s="71"/>
      <c r="AL1532" s="98"/>
      <c r="AM1532" s="71"/>
      <c r="AN1532" s="71"/>
      <c r="AO1532" s="71"/>
      <c r="AP1532" s="71"/>
      <c r="AQ1532" s="71"/>
      <c r="AR1532" s="71"/>
      <c r="AS1532" s="71"/>
      <c r="AT1532" s="71"/>
      <c r="AU1532" s="71"/>
      <c r="AV1532" s="71"/>
      <c r="AW1532" s="71"/>
      <c r="AX1532" s="71"/>
      <c r="AY1532" s="71"/>
      <c r="AZ1532" s="71"/>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1"/>
      <c r="DH1532" s="71"/>
      <c r="DI1532" s="71"/>
      <c r="DJ1532" s="71"/>
      <c r="DK1532" s="71"/>
      <c r="DL1532" s="71"/>
      <c r="DM1532" s="71"/>
      <c r="DN1532" s="71"/>
      <c r="DO1532" s="71"/>
      <c r="DP1532" s="71"/>
      <c r="DQ1532" s="71"/>
      <c r="DR1532" s="71"/>
      <c r="DS1532" s="71"/>
      <c r="DT1532" s="71"/>
      <c r="DU1532" s="71"/>
      <c r="DV1532" s="71"/>
      <c r="DW1532" s="71"/>
      <c r="DX1532" s="71"/>
      <c r="DY1532" s="71"/>
      <c r="DZ1532" s="71"/>
      <c r="EA1532" s="71"/>
      <c r="EB1532" s="71"/>
      <c r="EC1532" s="71"/>
      <c r="ED1532" s="71"/>
      <c r="EE1532" s="71"/>
      <c r="EF1532" s="71"/>
      <c r="EG1532" s="71"/>
      <c r="EH1532" s="71"/>
      <c r="EI1532" s="71"/>
      <c r="EJ1532" s="71"/>
      <c r="EK1532" s="71"/>
      <c r="EL1532" s="71"/>
      <c r="EM1532" s="71"/>
      <c r="EN1532" s="71"/>
      <c r="EO1532" s="71"/>
      <c r="EP1532" s="71"/>
      <c r="EQ1532" s="71"/>
      <c r="ER1532" s="71"/>
      <c r="ES1532" s="71"/>
      <c r="ET1532" s="71"/>
      <c r="EU1532" s="71"/>
      <c r="EV1532" s="71"/>
      <c r="EW1532" s="71"/>
      <c r="EX1532" s="71"/>
      <c r="EY1532" s="71"/>
      <c r="EZ1532" s="71"/>
      <c r="FA1532" s="71"/>
      <c r="FB1532" s="71"/>
      <c r="FC1532" s="71"/>
      <c r="FD1532" s="71"/>
      <c r="FE1532" s="71"/>
      <c r="FF1532" s="71"/>
      <c r="FG1532" s="71"/>
      <c r="FH1532" s="71"/>
      <c r="FI1532" s="71"/>
      <c r="FJ1532" s="71"/>
      <c r="FK1532" s="71"/>
      <c r="FL1532" s="71"/>
    </row>
    <row r="1533" spans="10:168" x14ac:dyDescent="0.2">
      <c r="J1533" s="71"/>
      <c r="K1533" s="71"/>
      <c r="L1533" s="71"/>
      <c r="M1533" s="71"/>
      <c r="N1533" s="71"/>
      <c r="O1533" s="71"/>
      <c r="P1533" s="71"/>
      <c r="Q1533" s="71"/>
      <c r="R1533" s="71"/>
      <c r="S1533" s="71"/>
      <c r="T1533" s="71"/>
      <c r="U1533" s="71"/>
      <c r="V1533" s="71"/>
      <c r="W1533" s="71"/>
      <c r="X1533" s="71"/>
      <c r="Y1533" s="71"/>
      <c r="Z1533" s="71"/>
      <c r="AA1533" s="71"/>
      <c r="AB1533" s="71"/>
      <c r="AC1533" s="71"/>
      <c r="AD1533" s="71"/>
      <c r="AE1533" s="71"/>
      <c r="AF1533" s="98"/>
      <c r="AG1533" s="71"/>
      <c r="AH1533" s="71"/>
      <c r="AI1533" s="71"/>
      <c r="AJ1533" s="71"/>
      <c r="AK1533" s="71"/>
      <c r="AL1533" s="98"/>
      <c r="AM1533" s="71"/>
      <c r="AN1533" s="71"/>
      <c r="AO1533" s="71"/>
      <c r="AP1533" s="71"/>
      <c r="AQ1533" s="71"/>
      <c r="AR1533" s="71"/>
      <c r="AS1533" s="71"/>
      <c r="AT1533" s="71"/>
      <c r="AU1533" s="71"/>
      <c r="AV1533" s="71"/>
      <c r="AW1533" s="71"/>
      <c r="AX1533" s="71"/>
      <c r="AY1533" s="71"/>
      <c r="AZ1533" s="71"/>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1"/>
      <c r="DH1533" s="71"/>
      <c r="DI1533" s="71"/>
      <c r="DJ1533" s="71"/>
      <c r="DK1533" s="71"/>
      <c r="DL1533" s="71"/>
      <c r="DM1533" s="71"/>
      <c r="DN1533" s="71"/>
      <c r="DO1533" s="71"/>
      <c r="DP1533" s="71"/>
      <c r="DQ1533" s="71"/>
      <c r="DR1533" s="71"/>
      <c r="DS1533" s="71"/>
      <c r="DT1533" s="71"/>
      <c r="DU1533" s="71"/>
      <c r="DV1533" s="71"/>
      <c r="DW1533" s="71"/>
      <c r="DX1533" s="71"/>
      <c r="DY1533" s="71"/>
      <c r="DZ1533" s="71"/>
      <c r="EA1533" s="71"/>
      <c r="EB1533" s="71"/>
      <c r="EC1533" s="71"/>
      <c r="ED1533" s="71"/>
      <c r="EE1533" s="71"/>
      <c r="EF1533" s="71"/>
      <c r="EG1533" s="71"/>
      <c r="EH1533" s="71"/>
      <c r="EI1533" s="71"/>
      <c r="EJ1533" s="71"/>
      <c r="EK1533" s="71"/>
      <c r="EL1533" s="71"/>
      <c r="EM1533" s="71"/>
      <c r="EN1533" s="71"/>
      <c r="EO1533" s="71"/>
      <c r="EP1533" s="71"/>
      <c r="EQ1533" s="71"/>
      <c r="ER1533" s="71"/>
      <c r="ES1533" s="71"/>
      <c r="ET1533" s="71"/>
      <c r="EU1533" s="71"/>
      <c r="EV1533" s="71"/>
      <c r="EW1533" s="71"/>
      <c r="EX1533" s="71"/>
      <c r="EY1533" s="71"/>
      <c r="EZ1533" s="71"/>
      <c r="FA1533" s="71"/>
      <c r="FB1533" s="71"/>
      <c r="FC1533" s="71"/>
      <c r="FD1533" s="71"/>
      <c r="FE1533" s="71"/>
      <c r="FF1533" s="71"/>
      <c r="FG1533" s="71"/>
      <c r="FH1533" s="71"/>
      <c r="FI1533" s="71"/>
      <c r="FJ1533" s="71"/>
      <c r="FK1533" s="71"/>
      <c r="FL1533" s="71"/>
    </row>
    <row r="1534" spans="10:168" x14ac:dyDescent="0.2">
      <c r="J1534" s="71"/>
      <c r="K1534" s="71"/>
      <c r="L1534" s="71"/>
      <c r="M1534" s="71"/>
      <c r="N1534" s="71"/>
      <c r="O1534" s="71"/>
      <c r="P1534" s="71"/>
      <c r="Q1534" s="71"/>
      <c r="R1534" s="71"/>
      <c r="S1534" s="71"/>
      <c r="T1534" s="71"/>
      <c r="U1534" s="71"/>
      <c r="V1534" s="71"/>
      <c r="W1534" s="71"/>
      <c r="X1534" s="71"/>
      <c r="Y1534" s="71"/>
      <c r="Z1534" s="71"/>
      <c r="AA1534" s="71"/>
      <c r="AB1534" s="71"/>
      <c r="AC1534" s="71"/>
      <c r="AD1534" s="71"/>
      <c r="AE1534" s="71"/>
      <c r="AF1534" s="98"/>
      <c r="AG1534" s="71"/>
      <c r="AH1534" s="71"/>
      <c r="AI1534" s="71"/>
      <c r="AJ1534" s="71"/>
      <c r="AK1534" s="71"/>
      <c r="AL1534" s="98"/>
      <c r="AM1534" s="71"/>
      <c r="AN1534" s="71"/>
      <c r="AO1534" s="71"/>
      <c r="AP1534" s="71"/>
      <c r="AQ1534" s="71"/>
      <c r="AR1534" s="71"/>
      <c r="AS1534" s="71"/>
      <c r="AT1534" s="71"/>
      <c r="AU1534" s="71"/>
      <c r="AV1534" s="71"/>
      <c r="AW1534" s="71"/>
      <c r="AX1534" s="71"/>
      <c r="AY1534" s="71"/>
      <c r="AZ1534" s="71"/>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1"/>
      <c r="DH1534" s="71"/>
      <c r="DI1534" s="71"/>
      <c r="DJ1534" s="71"/>
      <c r="DK1534" s="71"/>
      <c r="DL1534" s="71"/>
      <c r="DM1534" s="71"/>
      <c r="DN1534" s="71"/>
      <c r="DO1534" s="71"/>
      <c r="DP1534" s="71"/>
      <c r="DQ1534" s="71"/>
      <c r="DR1534" s="71"/>
      <c r="DS1534" s="71"/>
      <c r="DT1534" s="71"/>
      <c r="DU1534" s="71"/>
      <c r="DV1534" s="71"/>
      <c r="DW1534" s="71"/>
      <c r="DX1534" s="71"/>
      <c r="DY1534" s="71"/>
      <c r="DZ1534" s="71"/>
      <c r="EA1534" s="71"/>
      <c r="EB1534" s="71"/>
      <c r="EC1534" s="71"/>
      <c r="ED1534" s="71"/>
      <c r="EE1534" s="71"/>
      <c r="EF1534" s="71"/>
      <c r="EG1534" s="71"/>
      <c r="EH1534" s="71"/>
      <c r="EI1534" s="71"/>
      <c r="EJ1534" s="71"/>
      <c r="EK1534" s="71"/>
      <c r="EL1534" s="71"/>
      <c r="EM1534" s="71"/>
      <c r="EN1534" s="71"/>
      <c r="EO1534" s="71"/>
      <c r="EP1534" s="71"/>
      <c r="EQ1534" s="71"/>
      <c r="ER1534" s="71"/>
      <c r="ES1534" s="71"/>
      <c r="ET1534" s="71"/>
      <c r="EU1534" s="71"/>
      <c r="EV1534" s="71"/>
      <c r="EW1534" s="71"/>
      <c r="EX1534" s="71"/>
      <c r="EY1534" s="71"/>
      <c r="EZ1534" s="71"/>
      <c r="FA1534" s="71"/>
      <c r="FB1534" s="71"/>
      <c r="FC1534" s="71"/>
      <c r="FD1534" s="71"/>
      <c r="FE1534" s="71"/>
      <c r="FF1534" s="71"/>
      <c r="FG1534" s="71"/>
      <c r="FH1534" s="71"/>
      <c r="FI1534" s="71"/>
      <c r="FJ1534" s="71"/>
      <c r="FK1534" s="71"/>
      <c r="FL1534" s="71"/>
    </row>
    <row r="1535" spans="10:168" x14ac:dyDescent="0.2">
      <c r="J1535" s="71"/>
      <c r="K1535" s="71"/>
      <c r="L1535" s="71"/>
      <c r="M1535" s="71"/>
      <c r="N1535" s="71"/>
      <c r="O1535" s="71"/>
      <c r="P1535" s="71"/>
      <c r="Q1535" s="71"/>
      <c r="R1535" s="71"/>
      <c r="S1535" s="71"/>
      <c r="T1535" s="71"/>
      <c r="U1535" s="71"/>
      <c r="V1535" s="71"/>
      <c r="W1535" s="71"/>
      <c r="X1535" s="71"/>
      <c r="Y1535" s="71"/>
      <c r="Z1535" s="71"/>
      <c r="AA1535" s="71"/>
      <c r="AB1535" s="71"/>
      <c r="AC1535" s="71"/>
      <c r="AD1535" s="71"/>
      <c r="AE1535" s="71"/>
      <c r="AF1535" s="98"/>
      <c r="AG1535" s="71"/>
      <c r="AH1535" s="71"/>
      <c r="AI1535" s="71"/>
      <c r="AJ1535" s="71"/>
      <c r="AK1535" s="71"/>
      <c r="AL1535" s="98"/>
      <c r="AM1535" s="71"/>
      <c r="AN1535" s="71"/>
      <c r="AO1535" s="71"/>
      <c r="AP1535" s="71"/>
      <c r="AQ1535" s="71"/>
      <c r="AR1535" s="71"/>
      <c r="AS1535" s="71"/>
      <c r="AT1535" s="71"/>
      <c r="AU1535" s="71"/>
      <c r="AV1535" s="71"/>
      <c r="AW1535" s="71"/>
      <c r="AX1535" s="71"/>
      <c r="AY1535" s="71"/>
      <c r="AZ1535" s="71"/>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1"/>
      <c r="DH1535" s="71"/>
      <c r="DI1535" s="71"/>
      <c r="DJ1535" s="71"/>
      <c r="DK1535" s="71"/>
      <c r="DL1535" s="71"/>
      <c r="DM1535" s="71"/>
      <c r="DN1535" s="71"/>
      <c r="DO1535" s="71"/>
      <c r="DP1535" s="71"/>
      <c r="DQ1535" s="71"/>
      <c r="DR1535" s="71"/>
      <c r="DS1535" s="71"/>
      <c r="DT1535" s="71"/>
      <c r="DU1535" s="71"/>
      <c r="DV1535" s="71"/>
      <c r="DW1535" s="71"/>
      <c r="DX1535" s="71"/>
      <c r="DY1535" s="71"/>
      <c r="DZ1535" s="71"/>
      <c r="EA1535" s="71"/>
      <c r="EB1535" s="71"/>
      <c r="EC1535" s="71"/>
      <c r="ED1535" s="71"/>
      <c r="EE1535" s="71"/>
      <c r="EF1535" s="71"/>
      <c r="EG1535" s="71"/>
      <c r="EH1535" s="71"/>
      <c r="EI1535" s="71"/>
      <c r="EJ1535" s="71"/>
      <c r="EK1535" s="71"/>
      <c r="EL1535" s="71"/>
      <c r="EM1535" s="71"/>
      <c r="EN1535" s="71"/>
      <c r="EO1535" s="71"/>
      <c r="EP1535" s="71"/>
      <c r="EQ1535" s="71"/>
      <c r="ER1535" s="71"/>
      <c r="ES1535" s="71"/>
      <c r="ET1535" s="71"/>
      <c r="EU1535" s="71"/>
      <c r="EV1535" s="71"/>
      <c r="EW1535" s="71"/>
      <c r="EX1535" s="71"/>
      <c r="EY1535" s="71"/>
      <c r="EZ1535" s="71"/>
      <c r="FA1535" s="71"/>
      <c r="FB1535" s="71"/>
      <c r="FC1535" s="71"/>
      <c r="FD1535" s="71"/>
      <c r="FE1535" s="71"/>
      <c r="FF1535" s="71"/>
      <c r="FG1535" s="71"/>
      <c r="FH1535" s="71"/>
      <c r="FI1535" s="71"/>
      <c r="FJ1535" s="71"/>
      <c r="FK1535" s="71"/>
      <c r="FL1535" s="71"/>
    </row>
    <row r="1536" spans="10:168" x14ac:dyDescent="0.2">
      <c r="J1536" s="71"/>
      <c r="K1536" s="71"/>
      <c r="L1536" s="71"/>
      <c r="M1536" s="71"/>
      <c r="N1536" s="71"/>
      <c r="O1536" s="71"/>
      <c r="P1536" s="71"/>
      <c r="Q1536" s="71"/>
      <c r="R1536" s="71"/>
      <c r="S1536" s="71"/>
      <c r="T1536" s="71"/>
      <c r="U1536" s="71"/>
      <c r="V1536" s="71"/>
      <c r="W1536" s="71"/>
      <c r="X1536" s="71"/>
      <c r="Y1536" s="71"/>
      <c r="Z1536" s="71"/>
      <c r="AA1536" s="71"/>
      <c r="AB1536" s="71"/>
      <c r="AC1536" s="71"/>
      <c r="AD1536" s="71"/>
      <c r="AE1536" s="71"/>
      <c r="AF1536" s="98"/>
      <c r="AG1536" s="71"/>
      <c r="AH1536" s="71"/>
      <c r="AI1536" s="71"/>
      <c r="AJ1536" s="71"/>
      <c r="AK1536" s="71"/>
      <c r="AL1536" s="98"/>
      <c r="AM1536" s="71"/>
      <c r="AN1536" s="71"/>
      <c r="AO1536" s="71"/>
      <c r="AP1536" s="71"/>
      <c r="AQ1536" s="71"/>
      <c r="AR1536" s="71"/>
      <c r="AS1536" s="71"/>
      <c r="AT1536" s="71"/>
      <c r="AU1536" s="71"/>
      <c r="AV1536" s="71"/>
      <c r="AW1536" s="71"/>
      <c r="AX1536" s="71"/>
      <c r="AY1536" s="71"/>
      <c r="AZ1536" s="71"/>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1"/>
      <c r="DH1536" s="71"/>
      <c r="DI1536" s="71"/>
      <c r="DJ1536" s="71"/>
      <c r="DK1536" s="71"/>
      <c r="DL1536" s="71"/>
      <c r="DM1536" s="71"/>
      <c r="DN1536" s="71"/>
      <c r="DO1536" s="71"/>
      <c r="DP1536" s="71"/>
      <c r="DQ1536" s="71"/>
      <c r="DR1536" s="71"/>
      <c r="DS1536" s="71"/>
      <c r="DT1536" s="71"/>
      <c r="DU1536" s="71"/>
      <c r="DV1536" s="71"/>
      <c r="DW1536" s="71"/>
      <c r="DX1536" s="71"/>
      <c r="DY1536" s="71"/>
      <c r="DZ1536" s="71"/>
      <c r="EA1536" s="71"/>
      <c r="EB1536" s="71"/>
      <c r="EC1536" s="71"/>
      <c r="ED1536" s="71"/>
      <c r="EE1536" s="71"/>
      <c r="EF1536" s="71"/>
      <c r="EG1536" s="71"/>
      <c r="EH1536" s="71"/>
      <c r="EI1536" s="71"/>
      <c r="EJ1536" s="71"/>
      <c r="EK1536" s="71"/>
      <c r="EL1536" s="71"/>
      <c r="EM1536" s="71"/>
      <c r="EN1536" s="71"/>
      <c r="EO1536" s="71"/>
      <c r="EP1536" s="71"/>
      <c r="EQ1536" s="71"/>
      <c r="ER1536" s="71"/>
      <c r="ES1536" s="71"/>
      <c r="ET1536" s="71"/>
      <c r="EU1536" s="71"/>
      <c r="EV1536" s="71"/>
      <c r="EW1536" s="71"/>
      <c r="EX1536" s="71"/>
      <c r="EY1536" s="71"/>
      <c r="EZ1536" s="71"/>
      <c r="FA1536" s="71"/>
      <c r="FB1536" s="71"/>
      <c r="FC1536" s="71"/>
      <c r="FD1536" s="71"/>
      <c r="FE1536" s="71"/>
      <c r="FF1536" s="71"/>
      <c r="FG1536" s="71"/>
      <c r="FH1536" s="71"/>
      <c r="FI1536" s="71"/>
      <c r="FJ1536" s="71"/>
      <c r="FK1536" s="71"/>
      <c r="FL1536" s="71"/>
    </row>
    <row r="1537" spans="10:168" x14ac:dyDescent="0.2">
      <c r="J1537" s="71"/>
      <c r="K1537" s="71"/>
      <c r="L1537" s="71"/>
      <c r="M1537" s="71"/>
      <c r="N1537" s="71"/>
      <c r="O1537" s="71"/>
      <c r="P1537" s="71"/>
      <c r="Q1537" s="71"/>
      <c r="R1537" s="71"/>
      <c r="S1537" s="71"/>
      <c r="T1537" s="71"/>
      <c r="U1537" s="71"/>
      <c r="V1537" s="71"/>
      <c r="W1537" s="71"/>
      <c r="X1537" s="71"/>
      <c r="Y1537" s="71"/>
      <c r="Z1537" s="71"/>
      <c r="AA1537" s="71"/>
      <c r="AB1537" s="71"/>
      <c r="AC1537" s="71"/>
      <c r="AD1537" s="71"/>
      <c r="AE1537" s="71"/>
      <c r="AF1537" s="98"/>
      <c r="AG1537" s="71"/>
      <c r="AH1537" s="71"/>
      <c r="AI1537" s="71"/>
      <c r="AJ1537" s="71"/>
      <c r="AK1537" s="71"/>
      <c r="AL1537" s="98"/>
      <c r="AM1537" s="71"/>
      <c r="AN1537" s="71"/>
      <c r="AO1537" s="71"/>
      <c r="AP1537" s="71"/>
      <c r="AQ1537" s="71"/>
      <c r="AR1537" s="71"/>
      <c r="AS1537" s="71"/>
      <c r="AT1537" s="71"/>
      <c r="AU1537" s="71"/>
      <c r="AV1537" s="71"/>
      <c r="AW1537" s="71"/>
      <c r="AX1537" s="71"/>
      <c r="AY1537" s="71"/>
      <c r="AZ1537" s="71"/>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1"/>
      <c r="DH1537" s="71"/>
      <c r="DI1537" s="71"/>
      <c r="DJ1537" s="71"/>
      <c r="DK1537" s="71"/>
      <c r="DL1537" s="71"/>
      <c r="DM1537" s="71"/>
      <c r="DN1537" s="71"/>
      <c r="DO1537" s="71"/>
      <c r="DP1537" s="71"/>
      <c r="DQ1537" s="71"/>
      <c r="DR1537" s="71"/>
      <c r="DS1537" s="71"/>
      <c r="DT1537" s="71"/>
      <c r="DU1537" s="71"/>
      <c r="DV1537" s="71"/>
      <c r="DW1537" s="71"/>
      <c r="DX1537" s="71"/>
      <c r="DY1537" s="71"/>
      <c r="DZ1537" s="71"/>
      <c r="EA1537" s="71"/>
      <c r="EB1537" s="71"/>
      <c r="EC1537" s="71"/>
      <c r="ED1537" s="71"/>
      <c r="EE1537" s="71"/>
      <c r="EF1537" s="71"/>
      <c r="EG1537" s="71"/>
      <c r="EH1537" s="71"/>
      <c r="EI1537" s="71"/>
      <c r="EJ1537" s="71"/>
      <c r="EK1537" s="71"/>
      <c r="EL1537" s="71"/>
      <c r="EM1537" s="71"/>
      <c r="EN1537" s="71"/>
      <c r="EO1537" s="71"/>
      <c r="EP1537" s="71"/>
      <c r="EQ1537" s="71"/>
      <c r="ER1537" s="71"/>
      <c r="ES1537" s="71"/>
      <c r="ET1537" s="71"/>
      <c r="EU1537" s="71"/>
      <c r="EV1537" s="71"/>
      <c r="EW1537" s="71"/>
      <c r="EX1537" s="71"/>
      <c r="EY1537" s="71"/>
      <c r="EZ1537" s="71"/>
      <c r="FA1537" s="71"/>
      <c r="FB1537" s="71"/>
      <c r="FC1537" s="71"/>
      <c r="FD1537" s="71"/>
      <c r="FE1537" s="71"/>
      <c r="FF1537" s="71"/>
      <c r="FG1537" s="71"/>
      <c r="FH1537" s="71"/>
      <c r="FI1537" s="71"/>
      <c r="FJ1537" s="71"/>
      <c r="FK1537" s="71"/>
      <c r="FL1537" s="71"/>
    </row>
    <row r="1538" spans="10:168" x14ac:dyDescent="0.2">
      <c r="J1538" s="71"/>
      <c r="K1538" s="71"/>
      <c r="L1538" s="71"/>
      <c r="M1538" s="71"/>
      <c r="N1538" s="71"/>
      <c r="O1538" s="71"/>
      <c r="P1538" s="71"/>
      <c r="Q1538" s="71"/>
      <c r="R1538" s="71"/>
      <c r="S1538" s="71"/>
      <c r="T1538" s="71"/>
      <c r="U1538" s="71"/>
      <c r="V1538" s="71"/>
      <c r="W1538" s="71"/>
      <c r="X1538" s="71"/>
      <c r="Y1538" s="71"/>
      <c r="Z1538" s="71"/>
      <c r="AA1538" s="71"/>
      <c r="AB1538" s="71"/>
      <c r="AC1538" s="71"/>
      <c r="AD1538" s="71"/>
      <c r="AE1538" s="71"/>
      <c r="AF1538" s="98"/>
      <c r="AG1538" s="71"/>
      <c r="AH1538" s="71"/>
      <c r="AI1538" s="71"/>
      <c r="AJ1538" s="71"/>
      <c r="AK1538" s="71"/>
      <c r="AL1538" s="98"/>
      <c r="AM1538" s="71"/>
      <c r="AN1538" s="71"/>
      <c r="AO1538" s="71"/>
      <c r="AP1538" s="71"/>
      <c r="AQ1538" s="71"/>
      <c r="AR1538" s="71"/>
      <c r="AS1538" s="71"/>
      <c r="AT1538" s="71"/>
      <c r="AU1538" s="71"/>
      <c r="AV1538" s="71"/>
      <c r="AW1538" s="71"/>
      <c r="AX1538" s="71"/>
      <c r="AY1538" s="71"/>
      <c r="AZ1538" s="71"/>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1"/>
      <c r="DH1538" s="71"/>
      <c r="DI1538" s="71"/>
      <c r="DJ1538" s="71"/>
      <c r="DK1538" s="71"/>
      <c r="DL1538" s="71"/>
      <c r="DM1538" s="71"/>
      <c r="DN1538" s="71"/>
      <c r="DO1538" s="71"/>
      <c r="DP1538" s="71"/>
      <c r="DQ1538" s="71"/>
      <c r="DR1538" s="71"/>
      <c r="DS1538" s="71"/>
      <c r="DT1538" s="71"/>
      <c r="DU1538" s="71"/>
      <c r="DV1538" s="71"/>
      <c r="DW1538" s="71"/>
      <c r="DX1538" s="71"/>
      <c r="DY1538" s="71"/>
      <c r="DZ1538" s="71"/>
      <c r="EA1538" s="71"/>
      <c r="EB1538" s="71"/>
      <c r="EC1538" s="71"/>
      <c r="ED1538" s="71"/>
      <c r="EE1538" s="71"/>
      <c r="EF1538" s="71"/>
      <c r="EG1538" s="71"/>
      <c r="EH1538" s="71"/>
      <c r="EI1538" s="71"/>
      <c r="EJ1538" s="71"/>
      <c r="EK1538" s="71"/>
      <c r="EL1538" s="71"/>
      <c r="EM1538" s="71"/>
      <c r="EN1538" s="71"/>
      <c r="EO1538" s="71"/>
      <c r="EP1538" s="71"/>
      <c r="EQ1538" s="71"/>
      <c r="ER1538" s="71"/>
      <c r="ES1538" s="71"/>
      <c r="ET1538" s="71"/>
      <c r="EU1538" s="71"/>
      <c r="EV1538" s="71"/>
      <c r="EW1538" s="71"/>
      <c r="EX1538" s="71"/>
      <c r="EY1538" s="71"/>
      <c r="EZ1538" s="71"/>
      <c r="FA1538" s="71"/>
      <c r="FB1538" s="71"/>
      <c r="FC1538" s="71"/>
      <c r="FD1538" s="71"/>
      <c r="FE1538" s="71"/>
      <c r="FF1538" s="71"/>
      <c r="FG1538" s="71"/>
      <c r="FH1538" s="71"/>
      <c r="FI1538" s="71"/>
      <c r="FJ1538" s="71"/>
      <c r="FK1538" s="71"/>
      <c r="FL1538" s="71"/>
    </row>
    <row r="1539" spans="10:168" x14ac:dyDescent="0.2">
      <c r="J1539" s="71"/>
      <c r="K1539" s="71"/>
      <c r="L1539" s="71"/>
      <c r="M1539" s="71"/>
      <c r="N1539" s="71"/>
      <c r="O1539" s="71"/>
      <c r="P1539" s="71"/>
      <c r="Q1539" s="71"/>
      <c r="R1539" s="71"/>
      <c r="S1539" s="71"/>
      <c r="T1539" s="71"/>
      <c r="U1539" s="71"/>
      <c r="V1539" s="71"/>
      <c r="W1539" s="71"/>
      <c r="X1539" s="71"/>
      <c r="Y1539" s="71"/>
      <c r="Z1539" s="71"/>
      <c r="AA1539" s="71"/>
      <c r="AB1539" s="71"/>
      <c r="AC1539" s="71"/>
      <c r="AD1539" s="71"/>
      <c r="AE1539" s="71"/>
      <c r="AF1539" s="98"/>
      <c r="AG1539" s="71"/>
      <c r="AH1539" s="71"/>
      <c r="AI1539" s="71"/>
      <c r="AJ1539" s="71"/>
      <c r="AK1539" s="71"/>
      <c r="AL1539" s="98"/>
      <c r="AM1539" s="71"/>
      <c r="AN1539" s="71"/>
      <c r="AO1539" s="71"/>
      <c r="AP1539" s="71"/>
      <c r="AQ1539" s="71"/>
      <c r="AR1539" s="71"/>
      <c r="AS1539" s="71"/>
      <c r="AT1539" s="71"/>
      <c r="AU1539" s="71"/>
      <c r="AV1539" s="71"/>
      <c r="AW1539" s="71"/>
      <c r="AX1539" s="71"/>
      <c r="AY1539" s="71"/>
      <c r="AZ1539" s="71"/>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1"/>
      <c r="DH1539" s="71"/>
      <c r="DI1539" s="71"/>
      <c r="DJ1539" s="71"/>
      <c r="DK1539" s="71"/>
      <c r="DL1539" s="71"/>
      <c r="DM1539" s="71"/>
      <c r="DN1539" s="71"/>
      <c r="DO1539" s="71"/>
      <c r="DP1539" s="71"/>
      <c r="DQ1539" s="71"/>
      <c r="DR1539" s="71"/>
      <c r="DS1539" s="71"/>
      <c r="DT1539" s="71"/>
      <c r="DU1539" s="71"/>
      <c r="DV1539" s="71"/>
      <c r="DW1539" s="71"/>
      <c r="DX1539" s="71"/>
      <c r="DY1539" s="71"/>
      <c r="DZ1539" s="71"/>
      <c r="EA1539" s="71"/>
      <c r="EB1539" s="71"/>
      <c r="EC1539" s="71"/>
      <c r="ED1539" s="71"/>
      <c r="EE1539" s="71"/>
      <c r="EF1539" s="71"/>
      <c r="EG1539" s="71"/>
      <c r="EH1539" s="71"/>
      <c r="EI1539" s="71"/>
      <c r="EJ1539" s="71"/>
      <c r="EK1539" s="71"/>
      <c r="EL1539" s="71"/>
      <c r="EM1539" s="71"/>
      <c r="EN1539" s="71"/>
      <c r="EO1539" s="71"/>
      <c r="EP1539" s="71"/>
      <c r="EQ1539" s="71"/>
      <c r="ER1539" s="71"/>
      <c r="ES1539" s="71"/>
      <c r="ET1539" s="71"/>
      <c r="EU1539" s="71"/>
      <c r="EV1539" s="71"/>
      <c r="EW1539" s="71"/>
      <c r="EX1539" s="71"/>
      <c r="EY1539" s="71"/>
      <c r="EZ1539" s="71"/>
      <c r="FA1539" s="71"/>
      <c r="FB1539" s="71"/>
      <c r="FC1539" s="71"/>
      <c r="FD1539" s="71"/>
      <c r="FE1539" s="71"/>
      <c r="FF1539" s="71"/>
      <c r="FG1539" s="71"/>
      <c r="FH1539" s="71"/>
      <c r="FI1539" s="71"/>
      <c r="FJ1539" s="71"/>
      <c r="FK1539" s="71"/>
      <c r="FL1539" s="71"/>
    </row>
    <row r="1540" spans="10:168" x14ac:dyDescent="0.2">
      <c r="J1540" s="71"/>
      <c r="K1540" s="71"/>
      <c r="L1540" s="71"/>
      <c r="M1540" s="71"/>
      <c r="N1540" s="71"/>
      <c r="O1540" s="71"/>
      <c r="P1540" s="71"/>
      <c r="Q1540" s="71"/>
      <c r="R1540" s="71"/>
      <c r="S1540" s="71"/>
      <c r="T1540" s="71"/>
      <c r="U1540" s="71"/>
      <c r="V1540" s="71"/>
      <c r="W1540" s="71"/>
      <c r="X1540" s="71"/>
      <c r="Y1540" s="71"/>
      <c r="Z1540" s="71"/>
      <c r="AA1540" s="71"/>
      <c r="AB1540" s="71"/>
      <c r="AC1540" s="71"/>
      <c r="AD1540" s="71"/>
      <c r="AE1540" s="71"/>
      <c r="AF1540" s="98"/>
      <c r="AG1540" s="71"/>
      <c r="AH1540" s="71"/>
      <c r="AI1540" s="71"/>
      <c r="AJ1540" s="71"/>
      <c r="AK1540" s="71"/>
      <c r="AL1540" s="98"/>
      <c r="AM1540" s="71"/>
      <c r="AN1540" s="71"/>
      <c r="AO1540" s="71"/>
      <c r="AP1540" s="71"/>
      <c r="AQ1540" s="71"/>
      <c r="AR1540" s="71"/>
      <c r="AS1540" s="71"/>
      <c r="AT1540" s="71"/>
      <c r="AU1540" s="71"/>
      <c r="AV1540" s="71"/>
      <c r="AW1540" s="71"/>
      <c r="AX1540" s="71"/>
      <c r="AY1540" s="71"/>
      <c r="AZ1540" s="71"/>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1"/>
      <c r="DH1540" s="71"/>
      <c r="DI1540" s="71"/>
      <c r="DJ1540" s="71"/>
      <c r="DK1540" s="71"/>
      <c r="DL1540" s="71"/>
      <c r="DM1540" s="71"/>
      <c r="DN1540" s="71"/>
      <c r="DO1540" s="71"/>
      <c r="DP1540" s="71"/>
      <c r="DQ1540" s="71"/>
      <c r="DR1540" s="71"/>
      <c r="DS1540" s="71"/>
      <c r="DT1540" s="71"/>
      <c r="DU1540" s="71"/>
      <c r="DV1540" s="71"/>
      <c r="DW1540" s="71"/>
      <c r="DX1540" s="71"/>
      <c r="DY1540" s="71"/>
      <c r="DZ1540" s="71"/>
      <c r="EA1540" s="71"/>
      <c r="EB1540" s="71"/>
      <c r="EC1540" s="71"/>
      <c r="ED1540" s="71"/>
      <c r="EE1540" s="71"/>
      <c r="EF1540" s="71"/>
      <c r="EG1540" s="71"/>
      <c r="EH1540" s="71"/>
      <c r="EI1540" s="71"/>
      <c r="EJ1540" s="71"/>
      <c r="EK1540" s="71"/>
      <c r="EL1540" s="71"/>
      <c r="EM1540" s="71"/>
      <c r="EN1540" s="71"/>
      <c r="EO1540" s="71"/>
      <c r="EP1540" s="71"/>
      <c r="EQ1540" s="71"/>
      <c r="ER1540" s="71"/>
      <c r="ES1540" s="71"/>
      <c r="ET1540" s="71"/>
      <c r="EU1540" s="71"/>
      <c r="EV1540" s="71"/>
      <c r="EW1540" s="71"/>
      <c r="EX1540" s="71"/>
      <c r="EY1540" s="71"/>
      <c r="EZ1540" s="71"/>
      <c r="FA1540" s="71"/>
      <c r="FB1540" s="71"/>
      <c r="FC1540" s="71"/>
      <c r="FD1540" s="71"/>
      <c r="FE1540" s="71"/>
      <c r="FF1540" s="71"/>
      <c r="FG1540" s="71"/>
      <c r="FH1540" s="71"/>
      <c r="FI1540" s="71"/>
      <c r="FJ1540" s="71"/>
      <c r="FK1540" s="71"/>
      <c r="FL1540" s="71"/>
    </row>
    <row r="1541" spans="10:168" x14ac:dyDescent="0.2">
      <c r="J1541" s="71"/>
      <c r="K1541" s="71"/>
      <c r="L1541" s="71"/>
      <c r="M1541" s="71"/>
      <c r="N1541" s="71"/>
      <c r="O1541" s="71"/>
      <c r="P1541" s="71"/>
      <c r="Q1541" s="71"/>
      <c r="R1541" s="71"/>
      <c r="S1541" s="71"/>
      <c r="T1541" s="71"/>
      <c r="U1541" s="71"/>
      <c r="V1541" s="71"/>
      <c r="W1541" s="71"/>
      <c r="X1541" s="71"/>
      <c r="Y1541" s="71"/>
      <c r="Z1541" s="71"/>
      <c r="AA1541" s="71"/>
      <c r="AB1541" s="71"/>
      <c r="AC1541" s="71"/>
      <c r="AD1541" s="71"/>
      <c r="AE1541" s="71"/>
      <c r="AF1541" s="98"/>
      <c r="AG1541" s="71"/>
      <c r="AH1541" s="71"/>
      <c r="AI1541" s="71"/>
      <c r="AJ1541" s="71"/>
      <c r="AK1541" s="71"/>
      <c r="AL1541" s="98"/>
      <c r="AM1541" s="71"/>
      <c r="AN1541" s="71"/>
      <c r="AO1541" s="71"/>
      <c r="AP1541" s="71"/>
      <c r="AQ1541" s="71"/>
      <c r="AR1541" s="71"/>
      <c r="AS1541" s="71"/>
      <c r="AT1541" s="71"/>
      <c r="AU1541" s="71"/>
      <c r="AV1541" s="71"/>
      <c r="AW1541" s="71"/>
      <c r="AX1541" s="71"/>
      <c r="AY1541" s="71"/>
      <c r="AZ1541" s="71"/>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1"/>
      <c r="DH1541" s="71"/>
      <c r="DI1541" s="71"/>
      <c r="DJ1541" s="71"/>
      <c r="DK1541" s="71"/>
      <c r="DL1541" s="71"/>
      <c r="DM1541" s="71"/>
      <c r="DN1541" s="71"/>
      <c r="DO1541" s="71"/>
      <c r="DP1541" s="71"/>
      <c r="DQ1541" s="71"/>
      <c r="DR1541" s="71"/>
      <c r="DS1541" s="71"/>
      <c r="DT1541" s="71"/>
      <c r="DU1541" s="71"/>
      <c r="DV1541" s="71"/>
      <c r="DW1541" s="71"/>
      <c r="DX1541" s="71"/>
      <c r="DY1541" s="71"/>
      <c r="DZ1541" s="71"/>
      <c r="EA1541" s="71"/>
      <c r="EB1541" s="71"/>
      <c r="EC1541" s="71"/>
      <c r="ED1541" s="71"/>
      <c r="EE1541" s="71"/>
      <c r="EF1541" s="71"/>
      <c r="EG1541" s="71"/>
      <c r="EH1541" s="71"/>
      <c r="EI1541" s="71"/>
      <c r="EJ1541" s="71"/>
      <c r="EK1541" s="71"/>
      <c r="EL1541" s="71"/>
      <c r="EM1541" s="71"/>
      <c r="EN1541" s="71"/>
      <c r="EO1541" s="71"/>
      <c r="EP1541" s="71"/>
      <c r="EQ1541" s="71"/>
      <c r="ER1541" s="71"/>
      <c r="ES1541" s="71"/>
      <c r="ET1541" s="71"/>
      <c r="EU1541" s="71"/>
      <c r="EV1541" s="71"/>
      <c r="EW1541" s="71"/>
      <c r="EX1541" s="71"/>
      <c r="EY1541" s="71"/>
      <c r="EZ1541" s="71"/>
      <c r="FA1541" s="71"/>
      <c r="FB1541" s="71"/>
      <c r="FC1541" s="71"/>
      <c r="FD1541" s="71"/>
      <c r="FE1541" s="71"/>
      <c r="FF1541" s="71"/>
      <c r="FG1541" s="71"/>
      <c r="FH1541" s="71"/>
      <c r="FI1541" s="71"/>
      <c r="FJ1541" s="71"/>
      <c r="FK1541" s="71"/>
      <c r="FL1541" s="71"/>
    </row>
    <row r="1542" spans="10:168" x14ac:dyDescent="0.2">
      <c r="J1542" s="71"/>
      <c r="K1542" s="71"/>
      <c r="L1542" s="71"/>
      <c r="M1542" s="71"/>
      <c r="N1542" s="71"/>
      <c r="O1542" s="71"/>
      <c r="P1542" s="71"/>
      <c r="Q1542" s="71"/>
      <c r="R1542" s="71"/>
      <c r="S1542" s="71"/>
      <c r="T1542" s="71"/>
      <c r="U1542" s="71"/>
      <c r="V1542" s="71"/>
      <c r="W1542" s="71"/>
      <c r="X1542" s="71"/>
      <c r="Y1542" s="71"/>
      <c r="Z1542" s="71"/>
      <c r="AA1542" s="71"/>
      <c r="AB1542" s="71"/>
      <c r="AC1542" s="71"/>
      <c r="AD1542" s="71"/>
      <c r="AE1542" s="71"/>
      <c r="AF1542" s="98"/>
      <c r="AG1542" s="71"/>
      <c r="AH1542" s="71"/>
      <c r="AI1542" s="71"/>
      <c r="AJ1542" s="71"/>
      <c r="AK1542" s="71"/>
      <c r="AL1542" s="98"/>
      <c r="AM1542" s="71"/>
      <c r="AN1542" s="71"/>
      <c r="AO1542" s="71"/>
      <c r="AP1542" s="71"/>
      <c r="AQ1542" s="71"/>
      <c r="AR1542" s="71"/>
      <c r="AS1542" s="71"/>
      <c r="AT1542" s="71"/>
      <c r="AU1542" s="71"/>
      <c r="AV1542" s="71"/>
      <c r="AW1542" s="71"/>
      <c r="AX1542" s="71"/>
      <c r="AY1542" s="71"/>
      <c r="AZ1542" s="71"/>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1"/>
      <c r="DH1542" s="71"/>
      <c r="DI1542" s="71"/>
      <c r="DJ1542" s="71"/>
      <c r="DK1542" s="71"/>
      <c r="DL1542" s="71"/>
      <c r="DM1542" s="71"/>
      <c r="DN1542" s="71"/>
      <c r="DO1542" s="71"/>
      <c r="DP1542" s="71"/>
      <c r="DQ1542" s="71"/>
      <c r="DR1542" s="71"/>
      <c r="DS1542" s="71"/>
      <c r="DT1542" s="71"/>
      <c r="DU1542" s="71"/>
      <c r="DV1542" s="71"/>
      <c r="DW1542" s="71"/>
      <c r="DX1542" s="71"/>
      <c r="DY1542" s="71"/>
      <c r="DZ1542" s="71"/>
      <c r="EA1542" s="71"/>
      <c r="EB1542" s="71"/>
      <c r="EC1542" s="71"/>
      <c r="ED1542" s="71"/>
      <c r="EE1542" s="71"/>
      <c r="EF1542" s="71"/>
      <c r="EG1542" s="71"/>
      <c r="EH1542" s="71"/>
      <c r="EI1542" s="71"/>
      <c r="EJ1542" s="71"/>
      <c r="EK1542" s="71"/>
      <c r="EL1542" s="71"/>
      <c r="EM1542" s="71"/>
      <c r="EN1542" s="71"/>
      <c r="EO1542" s="71"/>
      <c r="EP1542" s="71"/>
      <c r="EQ1542" s="71"/>
      <c r="ER1542" s="71"/>
      <c r="ES1542" s="71"/>
      <c r="ET1542" s="71"/>
      <c r="EU1542" s="71"/>
      <c r="EV1542" s="71"/>
      <c r="EW1542" s="71"/>
      <c r="EX1542" s="71"/>
      <c r="EY1542" s="71"/>
      <c r="EZ1542" s="71"/>
      <c r="FA1542" s="71"/>
      <c r="FB1542" s="71"/>
      <c r="FC1542" s="71"/>
      <c r="FD1542" s="71"/>
      <c r="FE1542" s="71"/>
      <c r="FF1542" s="71"/>
      <c r="FG1542" s="71"/>
      <c r="FH1542" s="71"/>
      <c r="FI1542" s="71"/>
      <c r="FJ1542" s="71"/>
      <c r="FK1542" s="71"/>
      <c r="FL1542" s="71"/>
    </row>
    <row r="1543" spans="10:168" x14ac:dyDescent="0.2">
      <c r="J1543" s="71"/>
      <c r="K1543" s="71"/>
      <c r="L1543" s="71"/>
      <c r="M1543" s="71"/>
      <c r="N1543" s="71"/>
      <c r="O1543" s="71"/>
      <c r="P1543" s="71"/>
      <c r="Q1543" s="71"/>
      <c r="R1543" s="71"/>
      <c r="S1543" s="71"/>
      <c r="T1543" s="71"/>
      <c r="U1543" s="71"/>
      <c r="V1543" s="71"/>
      <c r="W1543" s="71"/>
      <c r="X1543" s="71"/>
      <c r="Y1543" s="71"/>
      <c r="Z1543" s="71"/>
      <c r="AA1543" s="71"/>
      <c r="AB1543" s="71"/>
      <c r="AC1543" s="71"/>
      <c r="AD1543" s="71"/>
      <c r="AE1543" s="71"/>
      <c r="AF1543" s="98"/>
      <c r="AG1543" s="71"/>
      <c r="AH1543" s="71"/>
      <c r="AI1543" s="71"/>
      <c r="AJ1543" s="71"/>
      <c r="AK1543" s="71"/>
      <c r="AL1543" s="98"/>
      <c r="AM1543" s="71"/>
      <c r="AN1543" s="71"/>
      <c r="AO1543" s="71"/>
      <c r="AP1543" s="71"/>
      <c r="AQ1543" s="71"/>
      <c r="AR1543" s="71"/>
      <c r="AS1543" s="71"/>
      <c r="AT1543" s="71"/>
      <c r="AU1543" s="71"/>
      <c r="AV1543" s="71"/>
      <c r="AW1543" s="71"/>
      <c r="AX1543" s="71"/>
      <c r="AY1543" s="71"/>
      <c r="AZ1543" s="71"/>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1"/>
      <c r="DH1543" s="71"/>
      <c r="DI1543" s="71"/>
      <c r="DJ1543" s="71"/>
      <c r="DK1543" s="71"/>
      <c r="DL1543" s="71"/>
      <c r="DM1543" s="71"/>
      <c r="DN1543" s="71"/>
      <c r="DO1543" s="71"/>
      <c r="DP1543" s="71"/>
      <c r="DQ1543" s="71"/>
      <c r="DR1543" s="71"/>
      <c r="DS1543" s="71"/>
      <c r="DT1543" s="71"/>
      <c r="DU1543" s="71"/>
      <c r="DV1543" s="71"/>
      <c r="DW1543" s="71"/>
      <c r="DX1543" s="71"/>
      <c r="DY1543" s="71"/>
      <c r="DZ1543" s="71"/>
      <c r="EA1543" s="71"/>
      <c r="EB1543" s="71"/>
      <c r="EC1543" s="71"/>
      <c r="ED1543" s="71"/>
      <c r="EE1543" s="71"/>
      <c r="EF1543" s="71"/>
      <c r="EG1543" s="71"/>
      <c r="EH1543" s="71"/>
      <c r="EI1543" s="71"/>
      <c r="EJ1543" s="71"/>
      <c r="EK1543" s="71"/>
      <c r="EL1543" s="71"/>
      <c r="EM1543" s="71"/>
      <c r="EN1543" s="71"/>
      <c r="EO1543" s="71"/>
      <c r="EP1543" s="71"/>
      <c r="EQ1543" s="71"/>
      <c r="ER1543" s="71"/>
      <c r="ES1543" s="71"/>
      <c r="ET1543" s="71"/>
      <c r="EU1543" s="71"/>
      <c r="EV1543" s="71"/>
      <c r="EW1543" s="71"/>
      <c r="EX1543" s="71"/>
      <c r="EY1543" s="71"/>
      <c r="EZ1543" s="71"/>
      <c r="FA1543" s="71"/>
      <c r="FB1543" s="71"/>
      <c r="FC1543" s="71"/>
      <c r="FD1543" s="71"/>
      <c r="FE1543" s="71"/>
      <c r="FF1543" s="71"/>
      <c r="FG1543" s="71"/>
      <c r="FH1543" s="71"/>
      <c r="FI1543" s="71"/>
      <c r="FJ1543" s="71"/>
      <c r="FK1543" s="71"/>
      <c r="FL1543" s="71"/>
    </row>
    <row r="1544" spans="10:168" x14ac:dyDescent="0.2">
      <c r="J1544" s="71"/>
      <c r="K1544" s="71"/>
      <c r="L1544" s="71"/>
      <c r="M1544" s="71"/>
      <c r="N1544" s="71"/>
      <c r="O1544" s="71"/>
      <c r="P1544" s="71"/>
      <c r="Q1544" s="71"/>
      <c r="R1544" s="71"/>
      <c r="S1544" s="71"/>
      <c r="T1544" s="71"/>
      <c r="U1544" s="71"/>
      <c r="V1544" s="71"/>
      <c r="W1544" s="71"/>
      <c r="X1544" s="71"/>
      <c r="Y1544" s="71"/>
      <c r="Z1544" s="71"/>
      <c r="AA1544" s="71"/>
      <c r="AB1544" s="71"/>
      <c r="AC1544" s="71"/>
      <c r="AD1544" s="71"/>
      <c r="AE1544" s="71"/>
      <c r="AF1544" s="98"/>
      <c r="AG1544" s="71"/>
      <c r="AH1544" s="71"/>
      <c r="AI1544" s="71"/>
      <c r="AJ1544" s="71"/>
      <c r="AK1544" s="71"/>
      <c r="AL1544" s="98"/>
      <c r="AM1544" s="71"/>
      <c r="AN1544" s="71"/>
      <c r="AO1544" s="71"/>
      <c r="AP1544" s="71"/>
      <c r="AQ1544" s="71"/>
      <c r="AR1544" s="71"/>
      <c r="AS1544" s="71"/>
      <c r="AT1544" s="71"/>
      <c r="AU1544" s="71"/>
      <c r="AV1544" s="71"/>
      <c r="AW1544" s="71"/>
      <c r="AX1544" s="71"/>
      <c r="AY1544" s="71"/>
      <c r="AZ1544" s="71"/>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1"/>
      <c r="DH1544" s="71"/>
      <c r="DI1544" s="71"/>
      <c r="DJ1544" s="71"/>
      <c r="DK1544" s="71"/>
      <c r="DL1544" s="71"/>
      <c r="DM1544" s="71"/>
      <c r="DN1544" s="71"/>
      <c r="DO1544" s="71"/>
      <c r="DP1544" s="71"/>
      <c r="DQ1544" s="71"/>
      <c r="DR1544" s="71"/>
      <c r="DS1544" s="71"/>
      <c r="DT1544" s="71"/>
      <c r="DU1544" s="71"/>
      <c r="DV1544" s="71"/>
      <c r="DW1544" s="71"/>
      <c r="DX1544" s="71"/>
      <c r="DY1544" s="71"/>
      <c r="DZ1544" s="71"/>
      <c r="EA1544" s="71"/>
      <c r="EB1544" s="71"/>
      <c r="EC1544" s="71"/>
      <c r="ED1544" s="71"/>
      <c r="EE1544" s="71"/>
      <c r="EF1544" s="71"/>
      <c r="EG1544" s="71"/>
      <c r="EH1544" s="71"/>
      <c r="EI1544" s="71"/>
      <c r="EJ1544" s="71"/>
      <c r="EK1544" s="71"/>
      <c r="EL1544" s="71"/>
      <c r="EM1544" s="71"/>
      <c r="EN1544" s="71"/>
      <c r="EO1544" s="71"/>
      <c r="EP1544" s="71"/>
      <c r="EQ1544" s="71"/>
      <c r="ER1544" s="71"/>
      <c r="ES1544" s="71"/>
      <c r="ET1544" s="71"/>
      <c r="EU1544" s="71"/>
      <c r="EV1544" s="71"/>
      <c r="EW1544" s="71"/>
      <c r="EX1544" s="71"/>
      <c r="EY1544" s="71"/>
      <c r="EZ1544" s="71"/>
      <c r="FA1544" s="71"/>
      <c r="FB1544" s="71"/>
      <c r="FC1544" s="71"/>
      <c r="FD1544" s="71"/>
      <c r="FE1544" s="71"/>
      <c r="FF1544" s="71"/>
      <c r="FG1544" s="71"/>
      <c r="FH1544" s="71"/>
      <c r="FI1544" s="71"/>
      <c r="FJ1544" s="71"/>
      <c r="FK1544" s="71"/>
      <c r="FL1544" s="71"/>
    </row>
    <row r="1545" spans="10:168" x14ac:dyDescent="0.2">
      <c r="J1545" s="71"/>
      <c r="K1545" s="71"/>
      <c r="L1545" s="71"/>
      <c r="M1545" s="71"/>
      <c r="N1545" s="71"/>
      <c r="O1545" s="71"/>
      <c r="P1545" s="71"/>
      <c r="Q1545" s="71"/>
      <c r="R1545" s="71"/>
      <c r="S1545" s="71"/>
      <c r="T1545" s="71"/>
      <c r="U1545" s="71"/>
      <c r="V1545" s="71"/>
      <c r="W1545" s="71"/>
      <c r="X1545" s="71"/>
      <c r="Y1545" s="71"/>
      <c r="Z1545" s="71"/>
      <c r="AA1545" s="71"/>
      <c r="AB1545" s="71"/>
      <c r="AC1545" s="71"/>
      <c r="AD1545" s="71"/>
      <c r="AE1545" s="71"/>
      <c r="AF1545" s="98"/>
      <c r="AG1545" s="71"/>
      <c r="AH1545" s="71"/>
      <c r="AI1545" s="71"/>
      <c r="AJ1545" s="71"/>
      <c r="AK1545" s="71"/>
      <c r="AL1545" s="98"/>
      <c r="AM1545" s="71"/>
      <c r="AN1545" s="71"/>
      <c r="AO1545" s="71"/>
      <c r="AP1545" s="71"/>
      <c r="AQ1545" s="71"/>
      <c r="AR1545" s="71"/>
      <c r="AS1545" s="71"/>
      <c r="AT1545" s="71"/>
      <c r="AU1545" s="71"/>
      <c r="AV1545" s="71"/>
      <c r="AW1545" s="71"/>
      <c r="AX1545" s="71"/>
      <c r="AY1545" s="71"/>
      <c r="AZ1545" s="71"/>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1"/>
      <c r="DH1545" s="71"/>
      <c r="DI1545" s="71"/>
      <c r="DJ1545" s="71"/>
      <c r="DK1545" s="71"/>
      <c r="DL1545" s="71"/>
      <c r="DM1545" s="71"/>
      <c r="DN1545" s="71"/>
      <c r="DO1545" s="71"/>
      <c r="DP1545" s="71"/>
      <c r="DQ1545" s="71"/>
      <c r="DR1545" s="71"/>
      <c r="DS1545" s="71"/>
      <c r="DT1545" s="71"/>
      <c r="DU1545" s="71"/>
      <c r="DV1545" s="71"/>
      <c r="DW1545" s="71"/>
      <c r="DX1545" s="71"/>
      <c r="DY1545" s="71"/>
      <c r="DZ1545" s="71"/>
      <c r="EA1545" s="71"/>
      <c r="EB1545" s="71"/>
      <c r="EC1545" s="71"/>
      <c r="ED1545" s="71"/>
      <c r="EE1545" s="71"/>
      <c r="EF1545" s="71"/>
      <c r="EG1545" s="71"/>
      <c r="EH1545" s="71"/>
      <c r="EI1545" s="71"/>
      <c r="EJ1545" s="71"/>
      <c r="EK1545" s="71"/>
      <c r="EL1545" s="71"/>
      <c r="EM1545" s="71"/>
      <c r="EN1545" s="71"/>
      <c r="EO1545" s="71"/>
      <c r="EP1545" s="71"/>
      <c r="EQ1545" s="71"/>
      <c r="ER1545" s="71"/>
      <c r="ES1545" s="71"/>
      <c r="ET1545" s="71"/>
      <c r="EU1545" s="71"/>
      <c r="EV1545" s="71"/>
      <c r="EW1545" s="71"/>
      <c r="EX1545" s="71"/>
      <c r="EY1545" s="71"/>
      <c r="EZ1545" s="71"/>
      <c r="FA1545" s="71"/>
      <c r="FB1545" s="71"/>
      <c r="FC1545" s="71"/>
      <c r="FD1545" s="71"/>
      <c r="FE1545" s="71"/>
      <c r="FF1545" s="71"/>
      <c r="FG1545" s="71"/>
      <c r="FH1545" s="71"/>
      <c r="FI1545" s="71"/>
      <c r="FJ1545" s="71"/>
      <c r="FK1545" s="71"/>
      <c r="FL1545" s="71"/>
    </row>
    <row r="1546" spans="10:168" x14ac:dyDescent="0.2">
      <c r="J1546" s="71"/>
      <c r="K1546" s="71"/>
      <c r="L1546" s="71"/>
      <c r="M1546" s="71"/>
      <c r="N1546" s="71"/>
      <c r="O1546" s="71"/>
      <c r="P1546" s="71"/>
      <c r="Q1546" s="71"/>
      <c r="R1546" s="71"/>
      <c r="S1546" s="71"/>
      <c r="T1546" s="71"/>
      <c r="U1546" s="71"/>
      <c r="V1546" s="71"/>
      <c r="W1546" s="71"/>
      <c r="X1546" s="71"/>
      <c r="Y1546" s="71"/>
      <c r="Z1546" s="71"/>
      <c r="AA1546" s="71"/>
      <c r="AB1546" s="71"/>
      <c r="AC1546" s="71"/>
      <c r="AD1546" s="71"/>
      <c r="AE1546" s="71"/>
      <c r="AF1546" s="98"/>
      <c r="AG1546" s="71"/>
      <c r="AH1546" s="71"/>
      <c r="AI1546" s="71"/>
      <c r="AJ1546" s="71"/>
      <c r="AK1546" s="71"/>
      <c r="AL1546" s="98"/>
      <c r="AM1546" s="71"/>
      <c r="AN1546" s="71"/>
      <c r="AO1546" s="71"/>
      <c r="AP1546" s="71"/>
      <c r="AQ1546" s="71"/>
      <c r="AR1546" s="71"/>
      <c r="AS1546" s="71"/>
      <c r="AT1546" s="71"/>
      <c r="AU1546" s="71"/>
      <c r="AV1546" s="71"/>
      <c r="AW1546" s="71"/>
      <c r="AX1546" s="71"/>
      <c r="AY1546" s="71"/>
      <c r="AZ1546" s="71"/>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1"/>
      <c r="DH1546" s="71"/>
      <c r="DI1546" s="71"/>
      <c r="DJ1546" s="71"/>
      <c r="DK1546" s="71"/>
      <c r="DL1546" s="71"/>
      <c r="DM1546" s="71"/>
      <c r="DN1546" s="71"/>
      <c r="DO1546" s="71"/>
      <c r="DP1546" s="71"/>
      <c r="DQ1546" s="71"/>
      <c r="DR1546" s="71"/>
      <c r="DS1546" s="71"/>
      <c r="DT1546" s="71"/>
      <c r="DU1546" s="71"/>
      <c r="DV1546" s="71"/>
      <c r="DW1546" s="71"/>
      <c r="DX1546" s="71"/>
      <c r="DY1546" s="71"/>
      <c r="DZ1546" s="71"/>
      <c r="EA1546" s="71"/>
      <c r="EB1546" s="71"/>
      <c r="EC1546" s="71"/>
      <c r="ED1546" s="71"/>
      <c r="EE1546" s="71"/>
      <c r="EF1546" s="71"/>
      <c r="EG1546" s="71"/>
      <c r="EH1546" s="71"/>
      <c r="EI1546" s="71"/>
      <c r="EJ1546" s="71"/>
      <c r="EK1546" s="71"/>
      <c r="EL1546" s="71"/>
      <c r="EM1546" s="71"/>
      <c r="EN1546" s="71"/>
      <c r="EO1546" s="71"/>
      <c r="EP1546" s="71"/>
      <c r="EQ1546" s="71"/>
      <c r="ER1546" s="71"/>
      <c r="ES1546" s="71"/>
      <c r="ET1546" s="71"/>
      <c r="EU1546" s="71"/>
      <c r="EV1546" s="71"/>
      <c r="EW1546" s="71"/>
      <c r="EX1546" s="71"/>
      <c r="EY1546" s="71"/>
      <c r="EZ1546" s="71"/>
      <c r="FA1546" s="71"/>
      <c r="FB1546" s="71"/>
      <c r="FC1546" s="71"/>
      <c r="FD1546" s="71"/>
      <c r="FE1546" s="71"/>
      <c r="FF1546" s="71"/>
      <c r="FG1546" s="71"/>
      <c r="FH1546" s="71"/>
      <c r="FI1546" s="71"/>
      <c r="FJ1546" s="71"/>
      <c r="FK1546" s="71"/>
      <c r="FL1546" s="71"/>
    </row>
    <row r="1547" spans="10:168" x14ac:dyDescent="0.2">
      <c r="J1547" s="71"/>
      <c r="K1547" s="71"/>
      <c r="L1547" s="71"/>
      <c r="M1547" s="71"/>
      <c r="N1547" s="71"/>
      <c r="O1547" s="71"/>
      <c r="P1547" s="71"/>
      <c r="Q1547" s="71"/>
      <c r="R1547" s="71"/>
      <c r="S1547" s="71"/>
      <c r="T1547" s="71"/>
      <c r="U1547" s="71"/>
      <c r="V1547" s="71"/>
      <c r="W1547" s="71"/>
      <c r="X1547" s="71"/>
      <c r="Y1547" s="71"/>
      <c r="Z1547" s="71"/>
      <c r="AA1547" s="71"/>
      <c r="AB1547" s="71"/>
      <c r="AC1547" s="71"/>
      <c r="AD1547" s="71"/>
      <c r="AE1547" s="71"/>
      <c r="AF1547" s="98"/>
      <c r="AG1547" s="71"/>
      <c r="AH1547" s="71"/>
      <c r="AI1547" s="71"/>
      <c r="AJ1547" s="71"/>
      <c r="AK1547" s="71"/>
      <c r="AL1547" s="98"/>
      <c r="AM1547" s="71"/>
      <c r="AN1547" s="71"/>
      <c r="AO1547" s="71"/>
      <c r="AP1547" s="71"/>
      <c r="AQ1547" s="71"/>
      <c r="AR1547" s="71"/>
      <c r="AS1547" s="71"/>
      <c r="AT1547" s="71"/>
      <c r="AU1547" s="71"/>
      <c r="AV1547" s="71"/>
      <c r="AW1547" s="71"/>
      <c r="AX1547" s="71"/>
      <c r="AY1547" s="71"/>
      <c r="AZ1547" s="71"/>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1"/>
      <c r="DH1547" s="71"/>
      <c r="DI1547" s="71"/>
      <c r="DJ1547" s="71"/>
      <c r="DK1547" s="71"/>
      <c r="DL1547" s="71"/>
      <c r="DM1547" s="71"/>
      <c r="DN1547" s="71"/>
      <c r="DO1547" s="71"/>
      <c r="DP1547" s="71"/>
      <c r="DQ1547" s="71"/>
      <c r="DR1547" s="71"/>
      <c r="DS1547" s="71"/>
      <c r="DT1547" s="71"/>
      <c r="DU1547" s="71"/>
      <c r="DV1547" s="71"/>
      <c r="DW1547" s="71"/>
      <c r="DX1547" s="71"/>
      <c r="DY1547" s="71"/>
      <c r="DZ1547" s="71"/>
      <c r="EA1547" s="71"/>
      <c r="EB1547" s="71"/>
      <c r="EC1547" s="71"/>
      <c r="ED1547" s="71"/>
      <c r="EE1547" s="71"/>
      <c r="EF1547" s="71"/>
      <c r="EG1547" s="71"/>
      <c r="EH1547" s="71"/>
      <c r="EI1547" s="71"/>
      <c r="EJ1547" s="71"/>
      <c r="EK1547" s="71"/>
      <c r="EL1547" s="71"/>
      <c r="EM1547" s="71"/>
      <c r="EN1547" s="71"/>
      <c r="EO1547" s="71"/>
      <c r="EP1547" s="71"/>
      <c r="EQ1547" s="71"/>
      <c r="ER1547" s="71"/>
      <c r="ES1547" s="71"/>
      <c r="ET1547" s="71"/>
      <c r="EU1547" s="71"/>
      <c r="EV1547" s="71"/>
      <c r="EW1547" s="71"/>
      <c r="EX1547" s="71"/>
      <c r="EY1547" s="71"/>
      <c r="EZ1547" s="71"/>
      <c r="FA1547" s="71"/>
      <c r="FB1547" s="71"/>
      <c r="FC1547" s="71"/>
      <c r="FD1547" s="71"/>
      <c r="FE1547" s="71"/>
      <c r="FF1547" s="71"/>
      <c r="FG1547" s="71"/>
      <c r="FH1547" s="71"/>
      <c r="FI1547" s="71"/>
      <c r="FJ1547" s="71"/>
      <c r="FK1547" s="71"/>
      <c r="FL1547" s="71"/>
    </row>
    <row r="1548" spans="10:168" x14ac:dyDescent="0.2">
      <c r="J1548" s="71"/>
      <c r="K1548" s="71"/>
      <c r="L1548" s="71"/>
      <c r="M1548" s="71"/>
      <c r="N1548" s="71"/>
      <c r="O1548" s="71"/>
      <c r="P1548" s="71"/>
      <c r="Q1548" s="71"/>
      <c r="R1548" s="71"/>
      <c r="S1548" s="71"/>
      <c r="T1548" s="71"/>
      <c r="U1548" s="71"/>
      <c r="V1548" s="71"/>
      <c r="W1548" s="71"/>
      <c r="X1548" s="71"/>
      <c r="Y1548" s="71"/>
      <c r="Z1548" s="71"/>
      <c r="AA1548" s="71"/>
      <c r="AB1548" s="71"/>
      <c r="AC1548" s="71"/>
      <c r="AD1548" s="71"/>
      <c r="AE1548" s="71"/>
      <c r="AF1548" s="98"/>
      <c r="AG1548" s="71"/>
      <c r="AH1548" s="71"/>
      <c r="AI1548" s="71"/>
      <c r="AJ1548" s="71"/>
      <c r="AK1548" s="71"/>
      <c r="AL1548" s="98"/>
      <c r="AM1548" s="71"/>
      <c r="AN1548" s="71"/>
      <c r="AO1548" s="71"/>
      <c r="AP1548" s="71"/>
      <c r="AQ1548" s="71"/>
      <c r="AR1548" s="71"/>
      <c r="AS1548" s="71"/>
      <c r="AT1548" s="71"/>
      <c r="AU1548" s="71"/>
      <c r="AV1548" s="71"/>
      <c r="AW1548" s="71"/>
      <c r="AX1548" s="71"/>
      <c r="AY1548" s="71"/>
      <c r="AZ1548" s="71"/>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1"/>
      <c r="DH1548" s="71"/>
      <c r="DI1548" s="71"/>
      <c r="DJ1548" s="71"/>
      <c r="DK1548" s="71"/>
      <c r="DL1548" s="71"/>
      <c r="DM1548" s="71"/>
      <c r="DN1548" s="71"/>
      <c r="DO1548" s="71"/>
      <c r="DP1548" s="71"/>
      <c r="DQ1548" s="71"/>
      <c r="DR1548" s="71"/>
      <c r="DS1548" s="71"/>
      <c r="DT1548" s="71"/>
      <c r="DU1548" s="71"/>
      <c r="DV1548" s="71"/>
      <c r="DW1548" s="71"/>
      <c r="DX1548" s="71"/>
      <c r="DY1548" s="71"/>
      <c r="DZ1548" s="71"/>
      <c r="EA1548" s="71"/>
      <c r="EB1548" s="71"/>
      <c r="EC1548" s="71"/>
      <c r="ED1548" s="71"/>
      <c r="EE1548" s="71"/>
      <c r="EF1548" s="71"/>
      <c r="EG1548" s="71"/>
      <c r="EH1548" s="71"/>
      <c r="EI1548" s="71"/>
      <c r="EJ1548" s="71"/>
      <c r="EK1548" s="71"/>
      <c r="EL1548" s="71"/>
      <c r="EM1548" s="71"/>
      <c r="EN1548" s="71"/>
      <c r="EO1548" s="71"/>
      <c r="EP1548" s="71"/>
      <c r="EQ1548" s="71"/>
      <c r="ER1548" s="71"/>
      <c r="ES1548" s="71"/>
      <c r="ET1548" s="71"/>
      <c r="EU1548" s="71"/>
      <c r="EV1548" s="71"/>
      <c r="EW1548" s="71"/>
      <c r="EX1548" s="71"/>
      <c r="EY1548" s="71"/>
      <c r="EZ1548" s="71"/>
      <c r="FA1548" s="71"/>
      <c r="FB1548" s="71"/>
      <c r="FC1548" s="71"/>
      <c r="FD1548" s="71"/>
      <c r="FE1548" s="71"/>
      <c r="FF1548" s="71"/>
      <c r="FG1548" s="71"/>
      <c r="FH1548" s="71"/>
      <c r="FI1548" s="71"/>
      <c r="FJ1548" s="71"/>
      <c r="FK1548" s="71"/>
      <c r="FL1548" s="71"/>
    </row>
    <row r="1549" spans="10:168" x14ac:dyDescent="0.2">
      <c r="J1549" s="71"/>
      <c r="K1549" s="71"/>
      <c r="L1549" s="71"/>
      <c r="M1549" s="71"/>
      <c r="N1549" s="71"/>
      <c r="O1549" s="71"/>
      <c r="P1549" s="71"/>
      <c r="Q1549" s="71"/>
      <c r="R1549" s="71"/>
      <c r="S1549" s="71"/>
      <c r="T1549" s="71"/>
      <c r="U1549" s="71"/>
      <c r="V1549" s="71"/>
      <c r="W1549" s="71"/>
      <c r="X1549" s="71"/>
      <c r="Y1549" s="71"/>
      <c r="Z1549" s="71"/>
      <c r="AA1549" s="71"/>
      <c r="AB1549" s="71"/>
      <c r="AC1549" s="71"/>
      <c r="AD1549" s="71"/>
      <c r="AE1549" s="71"/>
      <c r="AF1549" s="98"/>
      <c r="AG1549" s="71"/>
      <c r="AH1549" s="71"/>
      <c r="AI1549" s="71"/>
      <c r="AJ1549" s="71"/>
      <c r="AK1549" s="71"/>
      <c r="AL1549" s="98"/>
      <c r="AM1549" s="71"/>
      <c r="AN1549" s="71"/>
      <c r="AO1549" s="71"/>
      <c r="AP1549" s="71"/>
      <c r="AQ1549" s="71"/>
      <c r="AR1549" s="71"/>
      <c r="AS1549" s="71"/>
      <c r="AT1549" s="71"/>
      <c r="AU1549" s="71"/>
      <c r="AV1549" s="71"/>
      <c r="AW1549" s="71"/>
      <c r="AX1549" s="71"/>
      <c r="AY1549" s="71"/>
      <c r="AZ1549" s="71"/>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1"/>
      <c r="DH1549" s="71"/>
      <c r="DI1549" s="71"/>
      <c r="DJ1549" s="71"/>
      <c r="DK1549" s="71"/>
      <c r="DL1549" s="71"/>
      <c r="DM1549" s="71"/>
      <c r="DN1549" s="71"/>
      <c r="DO1549" s="71"/>
      <c r="DP1549" s="71"/>
      <c r="DQ1549" s="71"/>
      <c r="DR1549" s="71"/>
      <c r="DS1549" s="71"/>
      <c r="DT1549" s="71"/>
      <c r="DU1549" s="71"/>
      <c r="DV1549" s="71"/>
      <c r="DW1549" s="71"/>
      <c r="DX1549" s="71"/>
      <c r="DY1549" s="71"/>
      <c r="DZ1549" s="71"/>
      <c r="EA1549" s="71"/>
      <c r="EB1549" s="71"/>
      <c r="EC1549" s="71"/>
      <c r="ED1549" s="71"/>
      <c r="EE1549" s="71"/>
      <c r="EF1549" s="71"/>
      <c r="EG1549" s="71"/>
      <c r="EH1549" s="71"/>
      <c r="EI1549" s="71"/>
      <c r="EJ1549" s="71"/>
      <c r="EK1549" s="71"/>
      <c r="EL1549" s="71"/>
      <c r="EM1549" s="71"/>
      <c r="EN1549" s="71"/>
      <c r="EO1549" s="71"/>
      <c r="EP1549" s="71"/>
      <c r="EQ1549" s="71"/>
      <c r="ER1549" s="71"/>
      <c r="ES1549" s="71"/>
      <c r="ET1549" s="71"/>
      <c r="EU1549" s="71"/>
      <c r="EV1549" s="71"/>
      <c r="EW1549" s="71"/>
      <c r="EX1549" s="71"/>
      <c r="EY1549" s="71"/>
      <c r="EZ1549" s="71"/>
      <c r="FA1549" s="71"/>
      <c r="FB1549" s="71"/>
      <c r="FC1549" s="71"/>
      <c r="FD1549" s="71"/>
      <c r="FE1549" s="71"/>
      <c r="FF1549" s="71"/>
      <c r="FG1549" s="71"/>
      <c r="FH1549" s="71"/>
      <c r="FI1549" s="71"/>
      <c r="FJ1549" s="71"/>
      <c r="FK1549" s="71"/>
      <c r="FL1549" s="71"/>
    </row>
    <row r="1550" spans="10:168" x14ac:dyDescent="0.2">
      <c r="J1550" s="71"/>
      <c r="K1550" s="71"/>
      <c r="L1550" s="71"/>
      <c r="M1550" s="71"/>
      <c r="N1550" s="71"/>
      <c r="O1550" s="71"/>
      <c r="P1550" s="71"/>
      <c r="Q1550" s="71"/>
      <c r="R1550" s="71"/>
      <c r="S1550" s="71"/>
      <c r="T1550" s="71"/>
      <c r="U1550" s="71"/>
      <c r="V1550" s="71"/>
      <c r="W1550" s="71"/>
      <c r="X1550" s="71"/>
      <c r="Y1550" s="71"/>
      <c r="Z1550" s="71"/>
      <c r="AA1550" s="71"/>
      <c r="AB1550" s="71"/>
      <c r="AC1550" s="71"/>
      <c r="AD1550" s="71"/>
      <c r="AE1550" s="71"/>
      <c r="AF1550" s="98"/>
      <c r="AG1550" s="71"/>
      <c r="AH1550" s="71"/>
      <c r="AI1550" s="71"/>
      <c r="AJ1550" s="71"/>
      <c r="AK1550" s="71"/>
      <c r="AL1550" s="98"/>
      <c r="AM1550" s="71"/>
      <c r="AN1550" s="71"/>
      <c r="AO1550" s="71"/>
      <c r="AP1550" s="71"/>
      <c r="AQ1550" s="71"/>
      <c r="AR1550" s="71"/>
      <c r="AS1550" s="71"/>
      <c r="AT1550" s="71"/>
      <c r="AU1550" s="71"/>
      <c r="AV1550" s="71"/>
      <c r="AW1550" s="71"/>
      <c r="AX1550" s="71"/>
      <c r="AY1550" s="71"/>
      <c r="AZ1550" s="71"/>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1"/>
      <c r="DH1550" s="71"/>
      <c r="DI1550" s="71"/>
      <c r="DJ1550" s="71"/>
      <c r="DK1550" s="71"/>
      <c r="DL1550" s="71"/>
      <c r="DM1550" s="71"/>
      <c r="DN1550" s="71"/>
      <c r="DO1550" s="71"/>
      <c r="DP1550" s="71"/>
      <c r="DQ1550" s="71"/>
      <c r="DR1550" s="71"/>
      <c r="DS1550" s="71"/>
      <c r="DT1550" s="71"/>
      <c r="DU1550" s="71"/>
      <c r="DV1550" s="71"/>
      <c r="DW1550" s="71"/>
      <c r="DX1550" s="71"/>
      <c r="DY1550" s="71"/>
      <c r="DZ1550" s="71"/>
      <c r="EA1550" s="71"/>
      <c r="EB1550" s="71"/>
      <c r="EC1550" s="71"/>
      <c r="ED1550" s="71"/>
      <c r="EE1550" s="71"/>
      <c r="EF1550" s="71"/>
      <c r="EG1550" s="71"/>
      <c r="EH1550" s="71"/>
      <c r="EI1550" s="71"/>
      <c r="EJ1550" s="71"/>
      <c r="EK1550" s="71"/>
      <c r="EL1550" s="71"/>
      <c r="EM1550" s="71"/>
      <c r="EN1550" s="71"/>
      <c r="EO1550" s="71"/>
      <c r="EP1550" s="71"/>
      <c r="EQ1550" s="71"/>
      <c r="ER1550" s="71"/>
      <c r="ES1550" s="71"/>
      <c r="ET1550" s="71"/>
      <c r="EU1550" s="71"/>
      <c r="EV1550" s="71"/>
      <c r="EW1550" s="71"/>
      <c r="EX1550" s="71"/>
      <c r="EY1550" s="71"/>
      <c r="EZ1550" s="71"/>
      <c r="FA1550" s="71"/>
      <c r="FB1550" s="71"/>
      <c r="FC1550" s="71"/>
      <c r="FD1550" s="71"/>
      <c r="FE1550" s="71"/>
      <c r="FF1550" s="71"/>
      <c r="FG1550" s="71"/>
      <c r="FH1550" s="71"/>
      <c r="FI1550" s="71"/>
      <c r="FJ1550" s="71"/>
      <c r="FK1550" s="71"/>
      <c r="FL1550" s="71"/>
    </row>
    <row r="1551" spans="10:168" x14ac:dyDescent="0.2">
      <c r="J1551" s="71"/>
      <c r="K1551" s="71"/>
      <c r="L1551" s="71"/>
      <c r="M1551" s="71"/>
      <c r="N1551" s="71"/>
      <c r="O1551" s="71"/>
      <c r="P1551" s="71"/>
      <c r="Q1551" s="71"/>
      <c r="R1551" s="71"/>
      <c r="S1551" s="71"/>
      <c r="T1551" s="71"/>
      <c r="U1551" s="71"/>
      <c r="V1551" s="71"/>
      <c r="W1551" s="71"/>
      <c r="X1551" s="71"/>
      <c r="Y1551" s="71"/>
      <c r="Z1551" s="71"/>
      <c r="AA1551" s="71"/>
      <c r="AB1551" s="71"/>
      <c r="AC1551" s="71"/>
      <c r="AD1551" s="71"/>
      <c r="AE1551" s="71"/>
      <c r="AF1551" s="98"/>
      <c r="AG1551" s="71"/>
      <c r="AH1551" s="71"/>
      <c r="AI1551" s="71"/>
      <c r="AJ1551" s="71"/>
      <c r="AK1551" s="71"/>
      <c r="AL1551" s="98"/>
      <c r="AM1551" s="71"/>
      <c r="AN1551" s="71"/>
      <c r="AO1551" s="71"/>
      <c r="AP1551" s="71"/>
      <c r="AQ1551" s="71"/>
      <c r="AR1551" s="71"/>
      <c r="AS1551" s="71"/>
      <c r="AT1551" s="71"/>
      <c r="AU1551" s="71"/>
      <c r="AV1551" s="71"/>
      <c r="AW1551" s="71"/>
      <c r="AX1551" s="71"/>
      <c r="AY1551" s="71"/>
      <c r="AZ1551" s="71"/>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1"/>
      <c r="DH1551" s="71"/>
      <c r="DI1551" s="71"/>
      <c r="DJ1551" s="71"/>
      <c r="DK1551" s="71"/>
      <c r="DL1551" s="71"/>
      <c r="DM1551" s="71"/>
      <c r="DN1551" s="71"/>
      <c r="DO1551" s="71"/>
      <c r="DP1551" s="71"/>
      <c r="DQ1551" s="71"/>
      <c r="DR1551" s="71"/>
      <c r="DS1551" s="71"/>
      <c r="DT1551" s="71"/>
      <c r="DU1551" s="71"/>
      <c r="DV1551" s="71"/>
      <c r="DW1551" s="71"/>
      <c r="DX1551" s="71"/>
      <c r="DY1551" s="71"/>
      <c r="DZ1551" s="71"/>
      <c r="EA1551" s="71"/>
      <c r="EB1551" s="71"/>
      <c r="EC1551" s="71"/>
      <c r="ED1551" s="71"/>
      <c r="EE1551" s="71"/>
      <c r="EF1551" s="71"/>
      <c r="EG1551" s="71"/>
      <c r="EH1551" s="71"/>
      <c r="EI1551" s="71"/>
      <c r="EJ1551" s="71"/>
      <c r="EK1551" s="71"/>
      <c r="EL1551" s="71"/>
      <c r="EM1551" s="71"/>
      <c r="EN1551" s="71"/>
      <c r="EO1551" s="71"/>
      <c r="EP1551" s="71"/>
      <c r="EQ1551" s="71"/>
      <c r="ER1551" s="71"/>
      <c r="ES1551" s="71"/>
      <c r="ET1551" s="71"/>
      <c r="EU1551" s="71"/>
      <c r="EV1551" s="71"/>
      <c r="EW1551" s="71"/>
      <c r="EX1551" s="71"/>
      <c r="EY1551" s="71"/>
      <c r="EZ1551" s="71"/>
      <c r="FA1551" s="71"/>
      <c r="FB1551" s="71"/>
      <c r="FC1551" s="71"/>
      <c r="FD1551" s="71"/>
      <c r="FE1551" s="71"/>
      <c r="FF1551" s="71"/>
      <c r="FG1551" s="71"/>
      <c r="FH1551" s="71"/>
      <c r="FI1551" s="71"/>
      <c r="FJ1551" s="71"/>
      <c r="FK1551" s="71"/>
      <c r="FL1551" s="71"/>
    </row>
    <row r="1552" spans="10:168" x14ac:dyDescent="0.2">
      <c r="J1552" s="71"/>
      <c r="K1552" s="71"/>
      <c r="L1552" s="71"/>
      <c r="M1552" s="71"/>
      <c r="N1552" s="71"/>
      <c r="O1552" s="71"/>
      <c r="P1552" s="71"/>
      <c r="Q1552" s="71"/>
      <c r="R1552" s="71"/>
      <c r="S1552" s="71"/>
      <c r="T1552" s="71"/>
      <c r="U1552" s="71"/>
      <c r="V1552" s="71"/>
      <c r="W1552" s="71"/>
      <c r="X1552" s="71"/>
      <c r="Y1552" s="71"/>
      <c r="Z1552" s="71"/>
      <c r="AA1552" s="71"/>
      <c r="AB1552" s="71"/>
      <c r="AC1552" s="71"/>
      <c r="AD1552" s="71"/>
      <c r="AE1552" s="71"/>
      <c r="AF1552" s="98"/>
      <c r="AG1552" s="71"/>
      <c r="AH1552" s="71"/>
      <c r="AI1552" s="71"/>
      <c r="AJ1552" s="71"/>
      <c r="AK1552" s="71"/>
      <c r="AL1552" s="98"/>
      <c r="AM1552" s="71"/>
      <c r="AN1552" s="71"/>
      <c r="AO1552" s="71"/>
      <c r="AP1552" s="71"/>
      <c r="AQ1552" s="71"/>
      <c r="AR1552" s="71"/>
      <c r="AS1552" s="71"/>
      <c r="AT1552" s="71"/>
      <c r="AU1552" s="71"/>
      <c r="AV1552" s="71"/>
      <c r="AW1552" s="71"/>
      <c r="AX1552" s="71"/>
      <c r="AY1552" s="71"/>
      <c r="AZ1552" s="71"/>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1"/>
      <c r="DH1552" s="71"/>
      <c r="DI1552" s="71"/>
      <c r="DJ1552" s="71"/>
      <c r="DK1552" s="71"/>
      <c r="DL1552" s="71"/>
      <c r="DM1552" s="71"/>
      <c r="DN1552" s="71"/>
      <c r="DO1552" s="71"/>
      <c r="DP1552" s="71"/>
      <c r="DQ1552" s="71"/>
      <c r="DR1552" s="71"/>
      <c r="DS1552" s="71"/>
      <c r="DT1552" s="71"/>
      <c r="DU1552" s="71"/>
      <c r="DV1552" s="71"/>
      <c r="DW1552" s="71"/>
      <c r="DX1552" s="71"/>
      <c r="DY1552" s="71"/>
      <c r="DZ1552" s="71"/>
      <c r="EA1552" s="71"/>
      <c r="EB1552" s="71"/>
      <c r="EC1552" s="71"/>
      <c r="ED1552" s="71"/>
      <c r="EE1552" s="71"/>
      <c r="EF1552" s="71"/>
      <c r="EG1552" s="71"/>
      <c r="EH1552" s="71"/>
      <c r="EI1552" s="71"/>
      <c r="EJ1552" s="71"/>
      <c r="EK1552" s="71"/>
      <c r="EL1552" s="71"/>
      <c r="EM1552" s="71"/>
      <c r="EN1552" s="71"/>
      <c r="EO1552" s="71"/>
      <c r="EP1552" s="71"/>
      <c r="EQ1552" s="71"/>
      <c r="ER1552" s="71"/>
      <c r="ES1552" s="71"/>
      <c r="ET1552" s="71"/>
      <c r="EU1552" s="71"/>
      <c r="EV1552" s="71"/>
      <c r="EW1552" s="71"/>
      <c r="EX1552" s="71"/>
      <c r="EY1552" s="71"/>
      <c r="EZ1552" s="71"/>
      <c r="FA1552" s="71"/>
      <c r="FB1552" s="71"/>
      <c r="FC1552" s="71"/>
      <c r="FD1552" s="71"/>
      <c r="FE1552" s="71"/>
      <c r="FF1552" s="71"/>
      <c r="FG1552" s="71"/>
      <c r="FH1552" s="71"/>
      <c r="FI1552" s="71"/>
      <c r="FJ1552" s="71"/>
      <c r="FK1552" s="71"/>
      <c r="FL1552" s="71"/>
    </row>
    <row r="1553" spans="10:168" x14ac:dyDescent="0.2">
      <c r="J1553" s="71"/>
      <c r="K1553" s="71"/>
      <c r="L1553" s="71"/>
      <c r="M1553" s="71"/>
      <c r="N1553" s="71"/>
      <c r="O1553" s="71"/>
      <c r="P1553" s="71"/>
      <c r="Q1553" s="71"/>
      <c r="R1553" s="71"/>
      <c r="S1553" s="71"/>
      <c r="T1553" s="71"/>
      <c r="U1553" s="71"/>
      <c r="V1553" s="71"/>
      <c r="W1553" s="71"/>
      <c r="X1553" s="71"/>
      <c r="Y1553" s="71"/>
      <c r="Z1553" s="71"/>
      <c r="AA1553" s="71"/>
      <c r="AB1553" s="71"/>
      <c r="AC1553" s="71"/>
      <c r="AD1553" s="71"/>
      <c r="AE1553" s="71"/>
      <c r="AF1553" s="98"/>
      <c r="AG1553" s="71"/>
      <c r="AH1553" s="71"/>
      <c r="AI1553" s="71"/>
      <c r="AJ1553" s="71"/>
      <c r="AK1553" s="71"/>
      <c r="AL1553" s="98"/>
      <c r="AM1553" s="71"/>
      <c r="AN1553" s="71"/>
      <c r="AO1553" s="71"/>
      <c r="AP1553" s="71"/>
      <c r="AQ1553" s="71"/>
      <c r="AR1553" s="71"/>
      <c r="AS1553" s="71"/>
      <c r="AT1553" s="71"/>
      <c r="AU1553" s="71"/>
      <c r="AV1553" s="71"/>
      <c r="AW1553" s="71"/>
      <c r="AX1553" s="71"/>
      <c r="AY1553" s="71"/>
      <c r="AZ1553" s="71"/>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1"/>
      <c r="DH1553" s="71"/>
      <c r="DI1553" s="71"/>
      <c r="DJ1553" s="71"/>
      <c r="DK1553" s="71"/>
      <c r="DL1553" s="71"/>
      <c r="DM1553" s="71"/>
      <c r="DN1553" s="71"/>
      <c r="DO1553" s="71"/>
      <c r="DP1553" s="71"/>
      <c r="DQ1553" s="71"/>
      <c r="DR1553" s="71"/>
      <c r="DS1553" s="71"/>
      <c r="DT1553" s="71"/>
      <c r="DU1553" s="71"/>
      <c r="DV1553" s="71"/>
      <c r="DW1553" s="71"/>
      <c r="DX1553" s="71"/>
      <c r="DY1553" s="71"/>
      <c r="DZ1553" s="71"/>
      <c r="EA1553" s="71"/>
      <c r="EB1553" s="71"/>
      <c r="EC1553" s="71"/>
      <c r="ED1553" s="71"/>
      <c r="EE1553" s="71"/>
      <c r="EF1553" s="71"/>
      <c r="EG1553" s="71"/>
      <c r="EH1553" s="71"/>
      <c r="EI1553" s="71"/>
      <c r="EJ1553" s="71"/>
      <c r="EK1553" s="71"/>
      <c r="EL1553" s="71"/>
      <c r="EM1553" s="71"/>
      <c r="EN1553" s="71"/>
      <c r="EO1553" s="71"/>
      <c r="EP1553" s="71"/>
      <c r="EQ1553" s="71"/>
      <c r="ER1553" s="71"/>
      <c r="ES1553" s="71"/>
      <c r="ET1553" s="71"/>
      <c r="EU1553" s="71"/>
      <c r="EV1553" s="71"/>
      <c r="EW1553" s="71"/>
      <c r="EX1553" s="71"/>
      <c r="EY1553" s="71"/>
      <c r="EZ1553" s="71"/>
      <c r="FA1553" s="71"/>
      <c r="FB1553" s="71"/>
      <c r="FC1553" s="71"/>
      <c r="FD1553" s="71"/>
      <c r="FE1553" s="71"/>
      <c r="FF1553" s="71"/>
      <c r="FG1553" s="71"/>
      <c r="FH1553" s="71"/>
      <c r="FI1553" s="71"/>
      <c r="FJ1553" s="71"/>
      <c r="FK1553" s="71"/>
      <c r="FL1553" s="71"/>
    </row>
    <row r="1554" spans="10:168" x14ac:dyDescent="0.2">
      <c r="J1554" s="71"/>
      <c r="K1554" s="71"/>
      <c r="L1554" s="71"/>
      <c r="M1554" s="71"/>
      <c r="N1554" s="71"/>
      <c r="O1554" s="71"/>
      <c r="P1554" s="71"/>
      <c r="Q1554" s="71"/>
      <c r="R1554" s="71"/>
      <c r="S1554" s="71"/>
      <c r="T1554" s="71"/>
      <c r="U1554" s="71"/>
      <c r="V1554" s="71"/>
      <c r="W1554" s="71"/>
      <c r="X1554" s="71"/>
      <c r="Y1554" s="71"/>
      <c r="Z1554" s="71"/>
      <c r="AA1554" s="71"/>
      <c r="AB1554" s="71"/>
      <c r="AC1554" s="71"/>
      <c r="AD1554" s="71"/>
      <c r="AE1554" s="71"/>
      <c r="AF1554" s="98"/>
      <c r="AG1554" s="71"/>
      <c r="AH1554" s="71"/>
      <c r="AI1554" s="71"/>
      <c r="AJ1554" s="71"/>
      <c r="AK1554" s="71"/>
      <c r="AL1554" s="98"/>
      <c r="AM1554" s="71"/>
      <c r="AN1554" s="71"/>
      <c r="AO1554" s="71"/>
      <c r="AP1554" s="71"/>
      <c r="AQ1554" s="71"/>
      <c r="AR1554" s="71"/>
      <c r="AS1554" s="71"/>
      <c r="AT1554" s="71"/>
      <c r="AU1554" s="71"/>
      <c r="AV1554" s="71"/>
      <c r="AW1554" s="71"/>
      <c r="AX1554" s="71"/>
      <c r="AY1554" s="71"/>
      <c r="AZ1554" s="71"/>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1"/>
      <c r="DH1554" s="71"/>
      <c r="DI1554" s="71"/>
      <c r="DJ1554" s="71"/>
      <c r="DK1554" s="71"/>
      <c r="DL1554" s="71"/>
      <c r="DM1554" s="71"/>
      <c r="DN1554" s="71"/>
      <c r="DO1554" s="71"/>
      <c r="DP1554" s="71"/>
      <c r="DQ1554" s="71"/>
      <c r="DR1554" s="71"/>
      <c r="DS1554" s="71"/>
      <c r="DT1554" s="71"/>
      <c r="DU1554" s="71"/>
      <c r="DV1554" s="71"/>
      <c r="DW1554" s="71"/>
      <c r="DX1554" s="71"/>
      <c r="DY1554" s="71"/>
      <c r="DZ1554" s="71"/>
      <c r="EA1554" s="71"/>
      <c r="EB1554" s="71"/>
      <c r="EC1554" s="71"/>
      <c r="ED1554" s="71"/>
      <c r="EE1554" s="71"/>
      <c r="EF1554" s="71"/>
      <c r="EG1554" s="71"/>
      <c r="EH1554" s="71"/>
      <c r="EI1554" s="71"/>
      <c r="EJ1554" s="71"/>
      <c r="EK1554" s="71"/>
      <c r="EL1554" s="71"/>
      <c r="EM1554" s="71"/>
      <c r="EN1554" s="71"/>
      <c r="EO1554" s="71"/>
      <c r="EP1554" s="71"/>
      <c r="EQ1554" s="71"/>
      <c r="ER1554" s="71"/>
      <c r="ES1554" s="71"/>
      <c r="ET1554" s="71"/>
      <c r="EU1554" s="71"/>
      <c r="EV1554" s="71"/>
      <c r="EW1554" s="71"/>
      <c r="EX1554" s="71"/>
      <c r="EY1554" s="71"/>
      <c r="EZ1554" s="71"/>
      <c r="FA1554" s="71"/>
      <c r="FB1554" s="71"/>
      <c r="FC1554" s="71"/>
      <c r="FD1554" s="71"/>
      <c r="FE1554" s="71"/>
      <c r="FF1554" s="71"/>
      <c r="FG1554" s="71"/>
      <c r="FH1554" s="71"/>
      <c r="FI1554" s="71"/>
      <c r="FJ1554" s="71"/>
      <c r="FK1554" s="71"/>
      <c r="FL1554" s="71"/>
    </row>
    <row r="1555" spans="10:168" x14ac:dyDescent="0.2">
      <c r="J1555" s="71"/>
      <c r="K1555" s="71"/>
      <c r="L1555" s="71"/>
      <c r="M1555" s="71"/>
      <c r="N1555" s="71"/>
      <c r="O1555" s="71"/>
      <c r="P1555" s="71"/>
      <c r="Q1555" s="71"/>
      <c r="R1555" s="71"/>
      <c r="S1555" s="71"/>
      <c r="T1555" s="71"/>
      <c r="U1555" s="71"/>
      <c r="V1555" s="71"/>
      <c r="W1555" s="71"/>
      <c r="X1555" s="71"/>
      <c r="Y1555" s="71"/>
      <c r="Z1555" s="71"/>
      <c r="AA1555" s="71"/>
      <c r="AB1555" s="71"/>
      <c r="AC1555" s="71"/>
      <c r="AD1555" s="71"/>
      <c r="AE1555" s="71"/>
      <c r="AF1555" s="98"/>
      <c r="AG1555" s="71"/>
      <c r="AH1555" s="71"/>
      <c r="AI1555" s="71"/>
      <c r="AJ1555" s="71"/>
      <c r="AK1555" s="71"/>
      <c r="AL1555" s="98"/>
      <c r="AM1555" s="71"/>
      <c r="AN1555" s="71"/>
      <c r="AO1555" s="71"/>
      <c r="AP1555" s="71"/>
      <c r="AQ1555" s="71"/>
      <c r="AR1555" s="71"/>
      <c r="AS1555" s="71"/>
      <c r="AT1555" s="71"/>
      <c r="AU1555" s="71"/>
      <c r="AV1555" s="71"/>
      <c r="AW1555" s="71"/>
      <c r="AX1555" s="71"/>
      <c r="AY1555" s="71"/>
      <c r="AZ1555" s="71"/>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1"/>
      <c r="DH1555" s="71"/>
      <c r="DI1555" s="71"/>
      <c r="DJ1555" s="71"/>
      <c r="DK1555" s="71"/>
      <c r="DL1555" s="71"/>
      <c r="DM1555" s="71"/>
      <c r="DN1555" s="71"/>
      <c r="DO1555" s="71"/>
      <c r="DP1555" s="71"/>
      <c r="DQ1555" s="71"/>
      <c r="DR1555" s="71"/>
      <c r="DS1555" s="71"/>
      <c r="DT1555" s="71"/>
      <c r="DU1555" s="71"/>
      <c r="DV1555" s="71"/>
      <c r="DW1555" s="71"/>
      <c r="DX1555" s="71"/>
      <c r="DY1555" s="71"/>
      <c r="DZ1555" s="71"/>
      <c r="EA1555" s="71"/>
      <c r="EB1555" s="71"/>
      <c r="EC1555" s="71"/>
      <c r="ED1555" s="71"/>
      <c r="EE1555" s="71"/>
      <c r="EF1555" s="71"/>
      <c r="EG1555" s="71"/>
      <c r="EH1555" s="71"/>
      <c r="EI1555" s="71"/>
      <c r="EJ1555" s="71"/>
      <c r="EK1555" s="71"/>
      <c r="EL1555" s="71"/>
      <c r="EM1555" s="71"/>
      <c r="EN1555" s="71"/>
      <c r="EO1555" s="71"/>
      <c r="EP1555" s="71"/>
      <c r="EQ1555" s="71"/>
      <c r="ER1555" s="71"/>
      <c r="ES1555" s="71"/>
      <c r="ET1555" s="71"/>
      <c r="EU1555" s="71"/>
      <c r="EV1555" s="71"/>
      <c r="EW1555" s="71"/>
      <c r="EX1555" s="71"/>
      <c r="EY1555" s="71"/>
      <c r="EZ1555" s="71"/>
      <c r="FA1555" s="71"/>
      <c r="FB1555" s="71"/>
      <c r="FC1555" s="71"/>
      <c r="FD1555" s="71"/>
      <c r="FE1555" s="71"/>
      <c r="FF1555" s="71"/>
      <c r="FG1555" s="71"/>
      <c r="FH1555" s="71"/>
      <c r="FI1555" s="71"/>
      <c r="FJ1555" s="71"/>
      <c r="FK1555" s="71"/>
      <c r="FL1555" s="71"/>
    </row>
    <row r="1556" spans="10:168" x14ac:dyDescent="0.2">
      <c r="J1556" s="71"/>
      <c r="K1556" s="71"/>
      <c r="L1556" s="71"/>
      <c r="M1556" s="71"/>
      <c r="N1556" s="71"/>
      <c r="O1556" s="71"/>
      <c r="P1556" s="71"/>
      <c r="Q1556" s="71"/>
      <c r="R1556" s="71"/>
      <c r="S1556" s="71"/>
      <c r="T1556" s="71"/>
      <c r="U1556" s="71"/>
      <c r="V1556" s="71"/>
      <c r="W1556" s="71"/>
      <c r="X1556" s="71"/>
      <c r="Y1556" s="71"/>
      <c r="Z1556" s="71"/>
      <c r="AA1556" s="71"/>
      <c r="AB1556" s="71"/>
      <c r="AC1556" s="71"/>
      <c r="AD1556" s="71"/>
      <c r="AE1556" s="71"/>
      <c r="AF1556" s="98"/>
      <c r="AG1556" s="71"/>
      <c r="AH1556" s="71"/>
      <c r="AI1556" s="71"/>
      <c r="AJ1556" s="71"/>
      <c r="AK1556" s="71"/>
      <c r="AL1556" s="98"/>
      <c r="AM1556" s="71"/>
      <c r="AN1556" s="71"/>
      <c r="AO1556" s="71"/>
      <c r="AP1556" s="71"/>
      <c r="AQ1556" s="71"/>
      <c r="AR1556" s="71"/>
      <c r="AS1556" s="71"/>
      <c r="AT1556" s="71"/>
      <c r="AU1556" s="71"/>
      <c r="AV1556" s="71"/>
      <c r="AW1556" s="71"/>
      <c r="AX1556" s="71"/>
      <c r="AY1556" s="71"/>
      <c r="AZ1556" s="71"/>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1"/>
      <c r="DH1556" s="71"/>
      <c r="DI1556" s="71"/>
      <c r="DJ1556" s="71"/>
      <c r="DK1556" s="71"/>
      <c r="DL1556" s="71"/>
      <c r="DM1556" s="71"/>
      <c r="DN1556" s="71"/>
      <c r="DO1556" s="71"/>
      <c r="DP1556" s="71"/>
      <c r="DQ1556" s="71"/>
      <c r="DR1556" s="71"/>
      <c r="DS1556" s="71"/>
      <c r="DT1556" s="71"/>
      <c r="DU1556" s="71"/>
      <c r="DV1556" s="71"/>
      <c r="DW1556" s="71"/>
      <c r="DX1556" s="71"/>
      <c r="DY1556" s="71"/>
      <c r="DZ1556" s="71"/>
      <c r="EA1556" s="71"/>
      <c r="EB1556" s="71"/>
      <c r="EC1556" s="71"/>
      <c r="ED1556" s="71"/>
      <c r="EE1556" s="71"/>
      <c r="EF1556" s="71"/>
      <c r="EG1556" s="71"/>
      <c r="EH1556" s="71"/>
      <c r="EI1556" s="71"/>
      <c r="EJ1556" s="71"/>
      <c r="EK1556" s="71"/>
      <c r="EL1556" s="71"/>
      <c r="EM1556" s="71"/>
      <c r="EN1556" s="71"/>
      <c r="EO1556" s="71"/>
      <c r="EP1556" s="71"/>
      <c r="EQ1556" s="71"/>
      <c r="ER1556" s="71"/>
      <c r="ES1556" s="71"/>
      <c r="ET1556" s="71"/>
      <c r="EU1556" s="71"/>
      <c r="EV1556" s="71"/>
      <c r="EW1556" s="71"/>
      <c r="EX1556" s="71"/>
      <c r="EY1556" s="71"/>
      <c r="EZ1556" s="71"/>
      <c r="FA1556" s="71"/>
      <c r="FB1556" s="71"/>
      <c r="FC1556" s="71"/>
      <c r="FD1556" s="71"/>
      <c r="FE1556" s="71"/>
      <c r="FF1556" s="71"/>
      <c r="FG1556" s="71"/>
      <c r="FH1556" s="71"/>
      <c r="FI1556" s="71"/>
      <c r="FJ1556" s="71"/>
      <c r="FK1556" s="71"/>
      <c r="FL1556" s="71"/>
    </row>
    <row r="1557" spans="10:168" x14ac:dyDescent="0.2">
      <c r="J1557" s="71"/>
      <c r="K1557" s="71"/>
      <c r="L1557" s="71"/>
      <c r="M1557" s="71"/>
      <c r="N1557" s="71"/>
      <c r="O1557" s="71"/>
      <c r="P1557" s="71"/>
      <c r="Q1557" s="71"/>
      <c r="R1557" s="71"/>
      <c r="S1557" s="71"/>
      <c r="T1557" s="71"/>
      <c r="U1557" s="71"/>
      <c r="V1557" s="71"/>
      <c r="W1557" s="71"/>
      <c r="X1557" s="71"/>
      <c r="Y1557" s="71"/>
      <c r="Z1557" s="71"/>
      <c r="AA1557" s="71"/>
      <c r="AB1557" s="71"/>
      <c r="AC1557" s="71"/>
      <c r="AD1557" s="71"/>
      <c r="AE1557" s="71"/>
      <c r="AF1557" s="98"/>
      <c r="AG1557" s="71"/>
      <c r="AH1557" s="71"/>
      <c r="AI1557" s="71"/>
      <c r="AJ1557" s="71"/>
      <c r="AK1557" s="71"/>
      <c r="AL1557" s="98"/>
      <c r="AM1557" s="71"/>
      <c r="AN1557" s="71"/>
      <c r="AO1557" s="71"/>
      <c r="AP1557" s="71"/>
      <c r="AQ1557" s="71"/>
      <c r="AR1557" s="71"/>
      <c r="AS1557" s="71"/>
      <c r="AT1557" s="71"/>
      <c r="AU1557" s="71"/>
      <c r="AV1557" s="71"/>
      <c r="AW1557" s="71"/>
      <c r="AX1557" s="71"/>
      <c r="AY1557" s="71"/>
      <c r="AZ1557" s="71"/>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1"/>
      <c r="DH1557" s="71"/>
      <c r="DI1557" s="71"/>
      <c r="DJ1557" s="71"/>
      <c r="DK1557" s="71"/>
      <c r="DL1557" s="71"/>
      <c r="DM1557" s="71"/>
      <c r="DN1557" s="71"/>
      <c r="DO1557" s="71"/>
      <c r="DP1557" s="71"/>
      <c r="DQ1557" s="71"/>
      <c r="DR1557" s="71"/>
      <c r="DS1557" s="71"/>
      <c r="DT1557" s="71"/>
      <c r="DU1557" s="71"/>
      <c r="DV1557" s="71"/>
      <c r="DW1557" s="71"/>
      <c r="DX1557" s="71"/>
      <c r="DY1557" s="71"/>
      <c r="DZ1557" s="71"/>
      <c r="EA1557" s="71"/>
      <c r="EB1557" s="71"/>
      <c r="EC1557" s="71"/>
      <c r="ED1557" s="71"/>
      <c r="EE1557" s="71"/>
      <c r="EF1557" s="71"/>
      <c r="EG1557" s="71"/>
      <c r="EH1557" s="71"/>
      <c r="EI1557" s="71"/>
      <c r="EJ1557" s="71"/>
      <c r="EK1557" s="71"/>
      <c r="EL1557" s="71"/>
      <c r="EM1557" s="71"/>
      <c r="EN1557" s="71"/>
      <c r="EO1557" s="71"/>
      <c r="EP1557" s="71"/>
      <c r="EQ1557" s="71"/>
      <c r="ER1557" s="71"/>
      <c r="ES1557" s="71"/>
      <c r="ET1557" s="71"/>
      <c r="EU1557" s="71"/>
      <c r="EV1557" s="71"/>
      <c r="EW1557" s="71"/>
      <c r="EX1557" s="71"/>
      <c r="EY1557" s="71"/>
      <c r="EZ1557" s="71"/>
      <c r="FA1557" s="71"/>
      <c r="FB1557" s="71"/>
      <c r="FC1557" s="71"/>
      <c r="FD1557" s="71"/>
      <c r="FE1557" s="71"/>
      <c r="FF1557" s="71"/>
      <c r="FG1557" s="71"/>
      <c r="FH1557" s="71"/>
      <c r="FI1557" s="71"/>
      <c r="FJ1557" s="71"/>
      <c r="FK1557" s="71"/>
      <c r="FL1557" s="71"/>
    </row>
    <row r="1558" spans="10:168" x14ac:dyDescent="0.2">
      <c r="J1558" s="71"/>
      <c r="K1558" s="71"/>
      <c r="L1558" s="71"/>
      <c r="M1558" s="71"/>
      <c r="N1558" s="71"/>
      <c r="O1558" s="71"/>
      <c r="P1558" s="71"/>
      <c r="Q1558" s="71"/>
      <c r="R1558" s="71"/>
      <c r="S1558" s="71"/>
      <c r="T1558" s="71"/>
      <c r="U1558" s="71"/>
      <c r="V1558" s="71"/>
      <c r="W1558" s="71"/>
      <c r="X1558" s="71"/>
      <c r="Y1558" s="71"/>
      <c r="Z1558" s="71"/>
      <c r="AA1558" s="71"/>
      <c r="AB1558" s="71"/>
      <c r="AC1558" s="71"/>
      <c r="AD1558" s="71"/>
      <c r="AE1558" s="71"/>
      <c r="AF1558" s="98"/>
      <c r="AG1558" s="71"/>
      <c r="AH1558" s="71"/>
      <c r="AI1558" s="71"/>
      <c r="AJ1558" s="71"/>
      <c r="AK1558" s="71"/>
      <c r="AL1558" s="98"/>
      <c r="AM1558" s="71"/>
      <c r="AN1558" s="71"/>
      <c r="AO1558" s="71"/>
      <c r="AP1558" s="71"/>
      <c r="AQ1558" s="71"/>
      <c r="AR1558" s="71"/>
      <c r="AS1558" s="71"/>
      <c r="AT1558" s="71"/>
      <c r="AU1558" s="71"/>
      <c r="AV1558" s="71"/>
      <c r="AW1558" s="71"/>
      <c r="AX1558" s="71"/>
      <c r="AY1558" s="71"/>
      <c r="AZ1558" s="71"/>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1"/>
      <c r="DH1558" s="71"/>
      <c r="DI1558" s="71"/>
      <c r="DJ1558" s="71"/>
      <c r="DK1558" s="71"/>
      <c r="DL1558" s="71"/>
      <c r="DM1558" s="71"/>
      <c r="DN1558" s="71"/>
      <c r="DO1558" s="71"/>
      <c r="DP1558" s="71"/>
      <c r="DQ1558" s="71"/>
      <c r="DR1558" s="71"/>
      <c r="DS1558" s="71"/>
      <c r="DT1558" s="71"/>
      <c r="DU1558" s="71"/>
      <c r="DV1558" s="71"/>
      <c r="DW1558" s="71"/>
      <c r="DX1558" s="71"/>
      <c r="DY1558" s="71"/>
      <c r="DZ1558" s="71"/>
      <c r="EA1558" s="71"/>
      <c r="EB1558" s="71"/>
      <c r="EC1558" s="71"/>
      <c r="ED1558" s="71"/>
      <c r="EE1558" s="71"/>
      <c r="EF1558" s="71"/>
      <c r="EG1558" s="71"/>
      <c r="EH1558" s="71"/>
      <c r="EI1558" s="71"/>
      <c r="EJ1558" s="71"/>
      <c r="EK1558" s="71"/>
      <c r="EL1558" s="71"/>
      <c r="EM1558" s="71"/>
      <c r="EN1558" s="71"/>
      <c r="EO1558" s="71"/>
      <c r="EP1558" s="71"/>
      <c r="EQ1558" s="71"/>
      <c r="ER1558" s="71"/>
      <c r="ES1558" s="71"/>
      <c r="ET1558" s="71"/>
      <c r="EU1558" s="71"/>
      <c r="EV1558" s="71"/>
      <c r="EW1558" s="71"/>
      <c r="EX1558" s="71"/>
      <c r="EY1558" s="71"/>
      <c r="EZ1558" s="71"/>
      <c r="FA1558" s="71"/>
      <c r="FB1558" s="71"/>
      <c r="FC1558" s="71"/>
      <c r="FD1558" s="71"/>
      <c r="FE1558" s="71"/>
      <c r="FF1558" s="71"/>
      <c r="FG1558" s="71"/>
      <c r="FH1558" s="71"/>
      <c r="FI1558" s="71"/>
      <c r="FJ1558" s="71"/>
      <c r="FK1558" s="71"/>
      <c r="FL1558" s="71"/>
    </row>
    <row r="1559" spans="10:168" x14ac:dyDescent="0.2">
      <c r="J1559" s="71"/>
      <c r="K1559" s="71"/>
      <c r="L1559" s="71"/>
      <c r="M1559" s="71"/>
      <c r="N1559" s="71"/>
      <c r="O1559" s="71"/>
      <c r="P1559" s="71"/>
      <c r="Q1559" s="71"/>
      <c r="R1559" s="71"/>
      <c r="S1559" s="71"/>
      <c r="T1559" s="71"/>
      <c r="U1559" s="71"/>
      <c r="V1559" s="71"/>
      <c r="W1559" s="71"/>
      <c r="X1559" s="71"/>
      <c r="Y1559" s="71"/>
      <c r="Z1559" s="71"/>
      <c r="AA1559" s="71"/>
      <c r="AB1559" s="71"/>
      <c r="AC1559" s="71"/>
      <c r="AD1559" s="71"/>
      <c r="AE1559" s="71"/>
      <c r="AF1559" s="98"/>
      <c r="AG1559" s="71"/>
      <c r="AH1559" s="71"/>
      <c r="AI1559" s="71"/>
      <c r="AJ1559" s="71"/>
      <c r="AK1559" s="71"/>
      <c r="AL1559" s="98"/>
      <c r="AM1559" s="71"/>
      <c r="AN1559" s="71"/>
      <c r="AO1559" s="71"/>
      <c r="AP1559" s="71"/>
      <c r="AQ1559" s="71"/>
      <c r="AR1559" s="71"/>
      <c r="AS1559" s="71"/>
      <c r="AT1559" s="71"/>
      <c r="AU1559" s="71"/>
      <c r="AV1559" s="71"/>
      <c r="AW1559" s="71"/>
      <c r="AX1559" s="71"/>
      <c r="AY1559" s="71"/>
      <c r="AZ1559" s="71"/>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1"/>
      <c r="DH1559" s="71"/>
      <c r="DI1559" s="71"/>
      <c r="DJ1559" s="71"/>
      <c r="DK1559" s="71"/>
      <c r="DL1559" s="71"/>
      <c r="DM1559" s="71"/>
      <c r="DN1559" s="71"/>
      <c r="DO1559" s="71"/>
      <c r="DP1559" s="71"/>
      <c r="DQ1559" s="71"/>
      <c r="DR1559" s="71"/>
      <c r="DS1559" s="71"/>
      <c r="DT1559" s="71"/>
      <c r="DU1559" s="71"/>
      <c r="DV1559" s="71"/>
      <c r="DW1559" s="71"/>
      <c r="DX1559" s="71"/>
      <c r="DY1559" s="71"/>
      <c r="DZ1559" s="71"/>
      <c r="EA1559" s="71"/>
      <c r="EB1559" s="71"/>
      <c r="EC1559" s="71"/>
      <c r="ED1559" s="71"/>
      <c r="EE1559" s="71"/>
      <c r="EF1559" s="71"/>
      <c r="EG1559" s="71"/>
      <c r="EH1559" s="71"/>
      <c r="EI1559" s="71"/>
      <c r="EJ1559" s="71"/>
      <c r="EK1559" s="71"/>
      <c r="EL1559" s="71"/>
      <c r="EM1559" s="71"/>
      <c r="EN1559" s="71"/>
      <c r="EO1559" s="71"/>
      <c r="EP1559" s="71"/>
      <c r="EQ1559" s="71"/>
      <c r="ER1559" s="71"/>
      <c r="ES1559" s="71"/>
      <c r="ET1559" s="71"/>
      <c r="EU1559" s="71"/>
      <c r="EV1559" s="71"/>
      <c r="EW1559" s="71"/>
      <c r="EX1559" s="71"/>
      <c r="EY1559" s="71"/>
      <c r="EZ1559" s="71"/>
      <c r="FA1559" s="71"/>
      <c r="FB1559" s="71"/>
      <c r="FC1559" s="71"/>
      <c r="FD1559" s="71"/>
      <c r="FE1559" s="71"/>
      <c r="FF1559" s="71"/>
      <c r="FG1559" s="71"/>
      <c r="FH1559" s="71"/>
      <c r="FI1559" s="71"/>
      <c r="FJ1559" s="71"/>
      <c r="FK1559" s="71"/>
      <c r="FL1559" s="71"/>
    </row>
    <row r="1560" spans="10:168" x14ac:dyDescent="0.2">
      <c r="J1560" s="71"/>
      <c r="K1560" s="71"/>
      <c r="L1560" s="71"/>
      <c r="M1560" s="71"/>
      <c r="N1560" s="71"/>
      <c r="O1560" s="71"/>
      <c r="P1560" s="71"/>
      <c r="Q1560" s="71"/>
      <c r="R1560" s="71"/>
      <c r="S1560" s="71"/>
      <c r="T1560" s="71"/>
      <c r="U1560" s="71"/>
      <c r="V1560" s="71"/>
      <c r="W1560" s="71"/>
      <c r="X1560" s="71"/>
      <c r="Y1560" s="71"/>
      <c r="Z1560" s="71"/>
      <c r="AA1560" s="71"/>
      <c r="AB1560" s="71"/>
      <c r="AC1560" s="71"/>
      <c r="AD1560" s="71"/>
      <c r="AE1560" s="71"/>
      <c r="AF1560" s="98"/>
      <c r="AG1560" s="71"/>
      <c r="AH1560" s="71"/>
      <c r="AI1560" s="71"/>
      <c r="AJ1560" s="71"/>
      <c r="AK1560" s="71"/>
      <c r="AL1560" s="98"/>
      <c r="AM1560" s="71"/>
      <c r="AN1560" s="71"/>
      <c r="AO1560" s="71"/>
      <c r="AP1560" s="71"/>
      <c r="AQ1560" s="71"/>
      <c r="AR1560" s="71"/>
      <c r="AS1560" s="71"/>
      <c r="AT1560" s="71"/>
      <c r="AU1560" s="71"/>
      <c r="AV1560" s="71"/>
      <c r="AW1560" s="71"/>
      <c r="AX1560" s="71"/>
      <c r="AY1560" s="71"/>
      <c r="AZ1560" s="71"/>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1"/>
      <c r="DH1560" s="71"/>
      <c r="DI1560" s="71"/>
      <c r="DJ1560" s="71"/>
      <c r="DK1560" s="71"/>
      <c r="DL1560" s="71"/>
      <c r="DM1560" s="71"/>
      <c r="DN1560" s="71"/>
      <c r="DO1560" s="71"/>
      <c r="DP1560" s="71"/>
      <c r="DQ1560" s="71"/>
      <c r="DR1560" s="71"/>
      <c r="DS1560" s="71"/>
      <c r="DT1560" s="71"/>
      <c r="DU1560" s="71"/>
      <c r="DV1560" s="71"/>
      <c r="DW1560" s="71"/>
      <c r="DX1560" s="71"/>
      <c r="DY1560" s="71"/>
      <c r="DZ1560" s="71"/>
      <c r="EA1560" s="71"/>
      <c r="EB1560" s="71"/>
      <c r="EC1560" s="71"/>
      <c r="ED1560" s="71"/>
      <c r="EE1560" s="71"/>
      <c r="EF1560" s="71"/>
      <c r="EG1560" s="71"/>
      <c r="EH1560" s="71"/>
      <c r="EI1560" s="71"/>
      <c r="EJ1560" s="71"/>
      <c r="EK1560" s="71"/>
      <c r="EL1560" s="71"/>
      <c r="EM1560" s="71"/>
      <c r="EN1560" s="71"/>
      <c r="EO1560" s="71"/>
      <c r="EP1560" s="71"/>
      <c r="EQ1560" s="71"/>
      <c r="ER1560" s="71"/>
      <c r="ES1560" s="71"/>
      <c r="ET1560" s="71"/>
      <c r="EU1560" s="71"/>
      <c r="EV1560" s="71"/>
      <c r="EW1560" s="71"/>
      <c r="EX1560" s="71"/>
      <c r="EY1560" s="71"/>
      <c r="EZ1560" s="71"/>
      <c r="FA1560" s="71"/>
      <c r="FB1560" s="71"/>
      <c r="FC1560" s="71"/>
      <c r="FD1560" s="71"/>
      <c r="FE1560" s="71"/>
      <c r="FF1560" s="71"/>
      <c r="FG1560" s="71"/>
      <c r="FH1560" s="71"/>
      <c r="FI1560" s="71"/>
      <c r="FJ1560" s="71"/>
      <c r="FK1560" s="71"/>
      <c r="FL1560" s="71"/>
    </row>
    <row r="1561" spans="10:168" x14ac:dyDescent="0.2">
      <c r="J1561" s="71"/>
      <c r="K1561" s="71"/>
      <c r="L1561" s="71"/>
      <c r="M1561" s="71"/>
      <c r="N1561" s="71"/>
      <c r="O1561" s="71"/>
      <c r="P1561" s="71"/>
      <c r="Q1561" s="71"/>
      <c r="R1561" s="71"/>
      <c r="S1561" s="71"/>
      <c r="T1561" s="71"/>
      <c r="U1561" s="71"/>
      <c r="V1561" s="71"/>
      <c r="W1561" s="71"/>
      <c r="X1561" s="71"/>
      <c r="Y1561" s="71"/>
      <c r="Z1561" s="71"/>
      <c r="AA1561" s="71"/>
      <c r="AB1561" s="71"/>
      <c r="AC1561" s="71"/>
      <c r="AD1561" s="71"/>
      <c r="AE1561" s="71"/>
      <c r="AF1561" s="98"/>
      <c r="AG1561" s="71"/>
      <c r="AH1561" s="71"/>
      <c r="AI1561" s="71"/>
      <c r="AJ1561" s="71"/>
      <c r="AK1561" s="71"/>
      <c r="AL1561" s="98"/>
      <c r="AM1561" s="71"/>
      <c r="AN1561" s="71"/>
      <c r="AO1561" s="71"/>
      <c r="AP1561" s="71"/>
      <c r="AQ1561" s="71"/>
      <c r="AR1561" s="71"/>
      <c r="AS1561" s="71"/>
      <c r="AT1561" s="71"/>
      <c r="AU1561" s="71"/>
      <c r="AV1561" s="71"/>
      <c r="AW1561" s="71"/>
      <c r="AX1561" s="71"/>
      <c r="AY1561" s="71"/>
      <c r="AZ1561" s="71"/>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1"/>
      <c r="DH1561" s="71"/>
      <c r="DI1561" s="71"/>
      <c r="DJ1561" s="71"/>
      <c r="DK1561" s="71"/>
      <c r="DL1561" s="71"/>
      <c r="DM1561" s="71"/>
      <c r="DN1561" s="71"/>
      <c r="DO1561" s="71"/>
      <c r="DP1561" s="71"/>
      <c r="DQ1561" s="71"/>
      <c r="DR1561" s="71"/>
      <c r="DS1561" s="71"/>
      <c r="DT1561" s="71"/>
      <c r="DU1561" s="71"/>
      <c r="DV1561" s="71"/>
      <c r="DW1561" s="71"/>
      <c r="DX1561" s="71"/>
      <c r="DY1561" s="71"/>
      <c r="DZ1561" s="71"/>
      <c r="EA1561" s="71"/>
      <c r="EB1561" s="71"/>
      <c r="EC1561" s="71"/>
      <c r="ED1561" s="71"/>
      <c r="EE1561" s="71"/>
      <c r="EF1561" s="71"/>
      <c r="EG1561" s="71"/>
      <c r="EH1561" s="71"/>
      <c r="EI1561" s="71"/>
      <c r="EJ1561" s="71"/>
      <c r="EK1561" s="71"/>
      <c r="EL1561" s="71"/>
      <c r="EM1561" s="71"/>
      <c r="EN1561" s="71"/>
      <c r="EO1561" s="71"/>
      <c r="EP1561" s="71"/>
      <c r="EQ1561" s="71"/>
      <c r="ER1561" s="71"/>
      <c r="ES1561" s="71"/>
      <c r="ET1561" s="71"/>
      <c r="EU1561" s="71"/>
      <c r="EV1561" s="71"/>
      <c r="EW1561" s="71"/>
      <c r="EX1561" s="71"/>
      <c r="EY1561" s="71"/>
      <c r="EZ1561" s="71"/>
      <c r="FA1561" s="71"/>
      <c r="FB1561" s="71"/>
      <c r="FC1561" s="71"/>
      <c r="FD1561" s="71"/>
      <c r="FE1561" s="71"/>
      <c r="FF1561" s="71"/>
      <c r="FG1561" s="71"/>
      <c r="FH1561" s="71"/>
      <c r="FI1561" s="71"/>
      <c r="FJ1561" s="71"/>
      <c r="FK1561" s="71"/>
      <c r="FL1561" s="71"/>
    </row>
    <row r="1562" spans="10:168" x14ac:dyDescent="0.2">
      <c r="J1562" s="71"/>
      <c r="K1562" s="71"/>
      <c r="L1562" s="71"/>
      <c r="M1562" s="71"/>
      <c r="N1562" s="71"/>
      <c r="O1562" s="71"/>
      <c r="P1562" s="71"/>
      <c r="Q1562" s="71"/>
      <c r="R1562" s="71"/>
      <c r="S1562" s="71"/>
      <c r="T1562" s="71"/>
      <c r="U1562" s="71"/>
      <c r="V1562" s="71"/>
      <c r="W1562" s="71"/>
      <c r="X1562" s="71"/>
      <c r="Y1562" s="71"/>
      <c r="Z1562" s="71"/>
      <c r="AA1562" s="71"/>
      <c r="AB1562" s="71"/>
      <c r="AC1562" s="71"/>
      <c r="AD1562" s="71"/>
      <c r="AE1562" s="71"/>
      <c r="AF1562" s="98"/>
      <c r="AG1562" s="71"/>
      <c r="AH1562" s="71"/>
      <c r="AI1562" s="71"/>
      <c r="AJ1562" s="71"/>
      <c r="AK1562" s="71"/>
      <c r="AL1562" s="98"/>
      <c r="AM1562" s="71"/>
      <c r="AN1562" s="71"/>
      <c r="AO1562" s="71"/>
      <c r="AP1562" s="71"/>
      <c r="AQ1562" s="71"/>
      <c r="AR1562" s="71"/>
      <c r="AS1562" s="71"/>
      <c r="AT1562" s="71"/>
      <c r="AU1562" s="71"/>
      <c r="AV1562" s="71"/>
      <c r="AW1562" s="71"/>
      <c r="AX1562" s="71"/>
      <c r="AY1562" s="71"/>
      <c r="AZ1562" s="71"/>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1"/>
      <c r="DH1562" s="71"/>
      <c r="DI1562" s="71"/>
      <c r="DJ1562" s="71"/>
      <c r="DK1562" s="71"/>
      <c r="DL1562" s="71"/>
      <c r="DM1562" s="71"/>
      <c r="DN1562" s="71"/>
      <c r="DO1562" s="71"/>
      <c r="DP1562" s="71"/>
      <c r="DQ1562" s="71"/>
      <c r="DR1562" s="71"/>
      <c r="DS1562" s="71"/>
      <c r="DT1562" s="71"/>
      <c r="DU1562" s="71"/>
      <c r="DV1562" s="71"/>
      <c r="DW1562" s="71"/>
      <c r="DX1562" s="71"/>
      <c r="DY1562" s="71"/>
      <c r="DZ1562" s="71"/>
      <c r="EA1562" s="71"/>
      <c r="EB1562" s="71"/>
      <c r="EC1562" s="71"/>
      <c r="ED1562" s="71"/>
      <c r="EE1562" s="71"/>
      <c r="EF1562" s="71"/>
      <c r="EG1562" s="71"/>
      <c r="EH1562" s="71"/>
      <c r="EI1562" s="71"/>
      <c r="EJ1562" s="71"/>
      <c r="EK1562" s="71"/>
      <c r="EL1562" s="71"/>
      <c r="EM1562" s="71"/>
      <c r="EN1562" s="71"/>
      <c r="EO1562" s="71"/>
      <c r="EP1562" s="71"/>
      <c r="EQ1562" s="71"/>
      <c r="ER1562" s="71"/>
      <c r="ES1562" s="71"/>
      <c r="ET1562" s="71"/>
      <c r="EU1562" s="71"/>
      <c r="EV1562" s="71"/>
      <c r="EW1562" s="71"/>
      <c r="EX1562" s="71"/>
      <c r="EY1562" s="71"/>
      <c r="EZ1562" s="71"/>
      <c r="FA1562" s="71"/>
      <c r="FB1562" s="71"/>
      <c r="FC1562" s="71"/>
      <c r="FD1562" s="71"/>
      <c r="FE1562" s="71"/>
      <c r="FF1562" s="71"/>
      <c r="FG1562" s="71"/>
      <c r="FH1562" s="71"/>
      <c r="FI1562" s="71"/>
      <c r="FJ1562" s="71"/>
      <c r="FK1562" s="71"/>
      <c r="FL1562" s="71"/>
    </row>
    <row r="1563" spans="10:168" x14ac:dyDescent="0.2">
      <c r="J1563" s="71"/>
      <c r="K1563" s="71"/>
      <c r="L1563" s="71"/>
      <c r="M1563" s="71"/>
      <c r="N1563" s="71"/>
      <c r="O1563" s="71"/>
      <c r="P1563" s="71"/>
      <c r="Q1563" s="71"/>
      <c r="R1563" s="71"/>
      <c r="S1563" s="71"/>
      <c r="T1563" s="71"/>
      <c r="U1563" s="71"/>
      <c r="V1563" s="71"/>
      <c r="W1563" s="71"/>
      <c r="X1563" s="71"/>
      <c r="Y1563" s="71"/>
      <c r="Z1563" s="71"/>
      <c r="AA1563" s="71"/>
      <c r="AB1563" s="71"/>
      <c r="AC1563" s="71"/>
      <c r="AD1563" s="71"/>
      <c r="AE1563" s="71"/>
      <c r="AF1563" s="98"/>
      <c r="AG1563" s="71"/>
      <c r="AH1563" s="71"/>
      <c r="AI1563" s="71"/>
      <c r="AJ1563" s="71"/>
      <c r="AK1563" s="71"/>
      <c r="AL1563" s="98"/>
      <c r="AM1563" s="71"/>
      <c r="AN1563" s="71"/>
      <c r="AO1563" s="71"/>
      <c r="AP1563" s="71"/>
      <c r="AQ1563" s="71"/>
      <c r="AR1563" s="71"/>
      <c r="AS1563" s="71"/>
      <c r="AT1563" s="71"/>
      <c r="AU1563" s="71"/>
      <c r="AV1563" s="71"/>
      <c r="AW1563" s="71"/>
      <c r="AX1563" s="71"/>
      <c r="AY1563" s="71"/>
      <c r="AZ1563" s="71"/>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1"/>
      <c r="DH1563" s="71"/>
      <c r="DI1563" s="71"/>
      <c r="DJ1563" s="71"/>
      <c r="DK1563" s="71"/>
      <c r="DL1563" s="71"/>
      <c r="DM1563" s="71"/>
      <c r="DN1563" s="71"/>
      <c r="DO1563" s="71"/>
      <c r="DP1563" s="71"/>
      <c r="DQ1563" s="71"/>
      <c r="DR1563" s="71"/>
      <c r="DS1563" s="71"/>
      <c r="DT1563" s="71"/>
      <c r="DU1563" s="71"/>
      <c r="DV1563" s="71"/>
      <c r="DW1563" s="71"/>
      <c r="DX1563" s="71"/>
      <c r="DY1563" s="71"/>
      <c r="DZ1563" s="71"/>
      <c r="EA1563" s="71"/>
      <c r="EB1563" s="71"/>
      <c r="EC1563" s="71"/>
      <c r="ED1563" s="71"/>
      <c r="EE1563" s="71"/>
      <c r="EF1563" s="71"/>
      <c r="EG1563" s="71"/>
      <c r="EH1563" s="71"/>
      <c r="EI1563" s="71"/>
      <c r="EJ1563" s="71"/>
      <c r="EK1563" s="71"/>
      <c r="EL1563" s="71"/>
      <c r="EM1563" s="71"/>
      <c r="EN1563" s="71"/>
      <c r="EO1563" s="71"/>
      <c r="EP1563" s="71"/>
      <c r="EQ1563" s="71"/>
      <c r="ER1563" s="71"/>
      <c r="ES1563" s="71"/>
      <c r="ET1563" s="71"/>
      <c r="EU1563" s="71"/>
      <c r="EV1563" s="71"/>
      <c r="EW1563" s="71"/>
      <c r="EX1563" s="71"/>
      <c r="EY1563" s="71"/>
      <c r="EZ1563" s="71"/>
      <c r="FA1563" s="71"/>
      <c r="FB1563" s="71"/>
      <c r="FC1563" s="71"/>
      <c r="FD1563" s="71"/>
      <c r="FE1563" s="71"/>
      <c r="FF1563" s="71"/>
      <c r="FG1563" s="71"/>
      <c r="FH1563" s="71"/>
      <c r="FI1563" s="71"/>
      <c r="FJ1563" s="71"/>
      <c r="FK1563" s="71"/>
      <c r="FL1563" s="71"/>
    </row>
    <row r="1564" spans="10:168" x14ac:dyDescent="0.2">
      <c r="J1564" s="71"/>
      <c r="K1564" s="71"/>
      <c r="L1564" s="71"/>
      <c r="M1564" s="71"/>
      <c r="N1564" s="71"/>
      <c r="O1564" s="71"/>
      <c r="P1564" s="71"/>
      <c r="Q1564" s="71"/>
      <c r="R1564" s="71"/>
      <c r="S1564" s="71"/>
      <c r="T1564" s="71"/>
      <c r="U1564" s="71"/>
      <c r="V1564" s="71"/>
      <c r="W1564" s="71"/>
      <c r="X1564" s="71"/>
      <c r="Y1564" s="71"/>
      <c r="Z1564" s="71"/>
      <c r="AA1564" s="71"/>
      <c r="AB1564" s="71"/>
      <c r="AC1564" s="71"/>
      <c r="AD1564" s="71"/>
      <c r="AE1564" s="71"/>
      <c r="AF1564" s="98"/>
      <c r="AG1564" s="71"/>
      <c r="AH1564" s="71"/>
      <c r="AI1564" s="71"/>
      <c r="AJ1564" s="71"/>
      <c r="AK1564" s="71"/>
      <c r="AL1564" s="98"/>
      <c r="AM1564" s="71"/>
      <c r="AN1564" s="71"/>
      <c r="AO1564" s="71"/>
      <c r="AP1564" s="71"/>
      <c r="AQ1564" s="71"/>
      <c r="AR1564" s="71"/>
      <c r="AS1564" s="71"/>
      <c r="AT1564" s="71"/>
      <c r="AU1564" s="71"/>
      <c r="AV1564" s="71"/>
      <c r="AW1564" s="71"/>
      <c r="AX1564" s="71"/>
      <c r="AY1564" s="71"/>
      <c r="AZ1564" s="71"/>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1"/>
      <c r="DH1564" s="71"/>
      <c r="DI1564" s="71"/>
      <c r="DJ1564" s="71"/>
      <c r="DK1564" s="71"/>
      <c r="DL1564" s="71"/>
      <c r="DM1564" s="71"/>
      <c r="DN1564" s="71"/>
      <c r="DO1564" s="71"/>
      <c r="DP1564" s="71"/>
      <c r="DQ1564" s="71"/>
      <c r="DR1564" s="71"/>
      <c r="DS1564" s="71"/>
      <c r="DT1564" s="71"/>
      <c r="DU1564" s="71"/>
      <c r="DV1564" s="71"/>
      <c r="DW1564" s="71"/>
      <c r="DX1564" s="71"/>
      <c r="DY1564" s="71"/>
      <c r="DZ1564" s="71"/>
      <c r="EA1564" s="71"/>
      <c r="EB1564" s="71"/>
      <c r="EC1564" s="71"/>
      <c r="ED1564" s="71"/>
      <c r="EE1564" s="71"/>
      <c r="EF1564" s="71"/>
      <c r="EG1564" s="71"/>
      <c r="EH1564" s="71"/>
      <c r="EI1564" s="71"/>
      <c r="EJ1564" s="71"/>
      <c r="EK1564" s="71"/>
      <c r="EL1564" s="71"/>
      <c r="EM1564" s="71"/>
      <c r="EN1564" s="71"/>
      <c r="EO1564" s="71"/>
      <c r="EP1564" s="71"/>
      <c r="EQ1564" s="71"/>
      <c r="ER1564" s="71"/>
      <c r="ES1564" s="71"/>
      <c r="ET1564" s="71"/>
      <c r="EU1564" s="71"/>
      <c r="EV1564" s="71"/>
      <c r="EW1564" s="71"/>
      <c r="EX1564" s="71"/>
      <c r="EY1564" s="71"/>
      <c r="EZ1564" s="71"/>
      <c r="FA1564" s="71"/>
      <c r="FB1564" s="71"/>
      <c r="FC1564" s="71"/>
      <c r="FD1564" s="71"/>
      <c r="FE1564" s="71"/>
      <c r="FF1564" s="71"/>
      <c r="FG1564" s="71"/>
      <c r="FH1564" s="71"/>
      <c r="FI1564" s="71"/>
      <c r="FJ1564" s="71"/>
      <c r="FK1564" s="71"/>
      <c r="FL1564" s="71"/>
    </row>
    <row r="1565" spans="10:168" x14ac:dyDescent="0.2">
      <c r="J1565" s="71"/>
      <c r="K1565" s="71"/>
      <c r="L1565" s="71"/>
      <c r="M1565" s="71"/>
      <c r="N1565" s="71"/>
      <c r="O1565" s="71"/>
      <c r="P1565" s="71"/>
      <c r="Q1565" s="71"/>
      <c r="R1565" s="71"/>
      <c r="S1565" s="71"/>
      <c r="T1565" s="71"/>
      <c r="U1565" s="71"/>
      <c r="V1565" s="71"/>
      <c r="W1565" s="71"/>
      <c r="X1565" s="71"/>
      <c r="Y1565" s="71"/>
      <c r="Z1565" s="71"/>
      <c r="AA1565" s="71"/>
      <c r="AB1565" s="71"/>
      <c r="AC1565" s="71"/>
      <c r="AD1565" s="71"/>
      <c r="AE1565" s="71"/>
      <c r="AF1565" s="98"/>
      <c r="AG1565" s="71"/>
      <c r="AH1565" s="71"/>
      <c r="AI1565" s="71"/>
      <c r="AJ1565" s="71"/>
      <c r="AK1565" s="71"/>
      <c r="AL1565" s="98"/>
      <c r="AM1565" s="71"/>
      <c r="AN1565" s="71"/>
      <c r="AO1565" s="71"/>
      <c r="AP1565" s="71"/>
      <c r="AQ1565" s="71"/>
      <c r="AR1565" s="71"/>
      <c r="AS1565" s="71"/>
      <c r="AT1565" s="71"/>
      <c r="AU1565" s="71"/>
      <c r="AV1565" s="71"/>
      <c r="AW1565" s="71"/>
      <c r="AX1565" s="71"/>
      <c r="AY1565" s="71"/>
      <c r="AZ1565" s="71"/>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1"/>
      <c r="DH1565" s="71"/>
      <c r="DI1565" s="71"/>
      <c r="DJ1565" s="71"/>
      <c r="DK1565" s="71"/>
      <c r="DL1565" s="71"/>
      <c r="DM1565" s="71"/>
      <c r="DN1565" s="71"/>
      <c r="DO1565" s="71"/>
      <c r="DP1565" s="71"/>
      <c r="DQ1565" s="71"/>
      <c r="DR1565" s="71"/>
      <c r="DS1565" s="71"/>
      <c r="DT1565" s="71"/>
      <c r="DU1565" s="71"/>
      <c r="DV1565" s="71"/>
      <c r="DW1565" s="71"/>
      <c r="DX1565" s="71"/>
      <c r="DY1565" s="71"/>
      <c r="DZ1565" s="71"/>
      <c r="EA1565" s="71"/>
      <c r="EB1565" s="71"/>
      <c r="EC1565" s="71"/>
      <c r="ED1565" s="71"/>
      <c r="EE1565" s="71"/>
      <c r="EF1565" s="71"/>
      <c r="EG1565" s="71"/>
      <c r="EH1565" s="71"/>
      <c r="EI1565" s="71"/>
      <c r="EJ1565" s="71"/>
      <c r="EK1565" s="71"/>
      <c r="EL1565" s="71"/>
      <c r="EM1565" s="71"/>
      <c r="EN1565" s="71"/>
      <c r="EO1565" s="71"/>
      <c r="EP1565" s="71"/>
      <c r="EQ1565" s="71"/>
      <c r="ER1565" s="71"/>
      <c r="ES1565" s="71"/>
      <c r="ET1565" s="71"/>
      <c r="EU1565" s="71"/>
      <c r="EV1565" s="71"/>
      <c r="EW1565" s="71"/>
      <c r="EX1565" s="71"/>
      <c r="EY1565" s="71"/>
      <c r="EZ1565" s="71"/>
      <c r="FA1565" s="71"/>
      <c r="FB1565" s="71"/>
      <c r="FC1565" s="71"/>
      <c r="FD1565" s="71"/>
      <c r="FE1565" s="71"/>
      <c r="FF1565" s="71"/>
      <c r="FG1565" s="71"/>
      <c r="FH1565" s="71"/>
      <c r="FI1565" s="71"/>
      <c r="FJ1565" s="71"/>
      <c r="FK1565" s="71"/>
      <c r="FL1565" s="71"/>
    </row>
    <row r="1566" spans="10:168" x14ac:dyDescent="0.2">
      <c r="J1566" s="71"/>
      <c r="K1566" s="71"/>
      <c r="L1566" s="71"/>
      <c r="M1566" s="71"/>
      <c r="N1566" s="71"/>
      <c r="O1566" s="71"/>
      <c r="P1566" s="71"/>
      <c r="Q1566" s="71"/>
      <c r="R1566" s="71"/>
      <c r="S1566" s="71"/>
      <c r="T1566" s="71"/>
      <c r="U1566" s="71"/>
      <c r="V1566" s="71"/>
      <c r="W1566" s="71"/>
      <c r="X1566" s="71"/>
      <c r="Y1566" s="71"/>
      <c r="Z1566" s="71"/>
      <c r="AA1566" s="71"/>
      <c r="AB1566" s="71"/>
      <c r="AC1566" s="71"/>
      <c r="AD1566" s="71"/>
      <c r="AE1566" s="71"/>
      <c r="AF1566" s="98"/>
      <c r="AG1566" s="71"/>
      <c r="AH1566" s="71"/>
      <c r="AI1566" s="71"/>
      <c r="AJ1566" s="71"/>
      <c r="AK1566" s="71"/>
      <c r="AL1566" s="98"/>
      <c r="AM1566" s="71"/>
      <c r="AN1566" s="71"/>
      <c r="AO1566" s="71"/>
      <c r="AP1566" s="71"/>
      <c r="AQ1566" s="71"/>
      <c r="AR1566" s="71"/>
      <c r="AS1566" s="71"/>
      <c r="AT1566" s="71"/>
      <c r="AU1566" s="71"/>
      <c r="AV1566" s="71"/>
      <c r="AW1566" s="71"/>
      <c r="AX1566" s="71"/>
      <c r="AY1566" s="71"/>
      <c r="AZ1566" s="71"/>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1"/>
      <c r="DH1566" s="71"/>
      <c r="DI1566" s="71"/>
      <c r="DJ1566" s="71"/>
      <c r="DK1566" s="71"/>
      <c r="DL1566" s="71"/>
      <c r="DM1566" s="71"/>
      <c r="DN1566" s="71"/>
      <c r="DO1566" s="71"/>
      <c r="DP1566" s="71"/>
      <c r="DQ1566" s="71"/>
      <c r="DR1566" s="71"/>
      <c r="DS1566" s="71"/>
      <c r="DT1566" s="71"/>
      <c r="DU1566" s="71"/>
      <c r="DV1566" s="71"/>
      <c r="DW1566" s="71"/>
      <c r="DX1566" s="71"/>
      <c r="DY1566" s="71"/>
      <c r="DZ1566" s="71"/>
      <c r="EA1566" s="71"/>
      <c r="EB1566" s="71"/>
      <c r="EC1566" s="71"/>
      <c r="ED1566" s="71"/>
      <c r="EE1566" s="71"/>
      <c r="EF1566" s="71"/>
      <c r="EG1566" s="71"/>
      <c r="EH1566" s="71"/>
      <c r="EI1566" s="71"/>
      <c r="EJ1566" s="71"/>
      <c r="EK1566" s="71"/>
      <c r="EL1566" s="71"/>
      <c r="EM1566" s="71"/>
      <c r="EN1566" s="71"/>
      <c r="EO1566" s="71"/>
      <c r="EP1566" s="71"/>
      <c r="EQ1566" s="71"/>
      <c r="ER1566" s="71"/>
      <c r="ES1566" s="71"/>
      <c r="ET1566" s="71"/>
      <c r="EU1566" s="71"/>
      <c r="EV1566" s="71"/>
      <c r="EW1566" s="71"/>
      <c r="EX1566" s="71"/>
      <c r="EY1566" s="71"/>
      <c r="EZ1566" s="71"/>
      <c r="FA1566" s="71"/>
      <c r="FB1566" s="71"/>
      <c r="FC1566" s="71"/>
      <c r="FD1566" s="71"/>
      <c r="FE1566" s="71"/>
      <c r="FF1566" s="71"/>
      <c r="FG1566" s="71"/>
      <c r="FH1566" s="71"/>
      <c r="FI1566" s="71"/>
      <c r="FJ1566" s="71"/>
      <c r="FK1566" s="71"/>
      <c r="FL1566" s="71"/>
    </row>
    <row r="1567" spans="10:168" x14ac:dyDescent="0.2">
      <c r="J1567" s="71"/>
      <c r="K1567" s="71"/>
      <c r="L1567" s="71"/>
      <c r="M1567" s="71"/>
      <c r="N1567" s="71"/>
      <c r="O1567" s="71"/>
      <c r="P1567" s="71"/>
      <c r="Q1567" s="71"/>
      <c r="R1567" s="71"/>
      <c r="S1567" s="71"/>
      <c r="T1567" s="71"/>
      <c r="U1567" s="71"/>
      <c r="V1567" s="71"/>
      <c r="W1567" s="71"/>
      <c r="X1567" s="71"/>
      <c r="Y1567" s="71"/>
      <c r="Z1567" s="71"/>
      <c r="AA1567" s="71"/>
      <c r="AB1567" s="71"/>
      <c r="AC1567" s="71"/>
      <c r="AD1567" s="71"/>
      <c r="AE1567" s="71"/>
      <c r="AF1567" s="98"/>
      <c r="AG1567" s="71"/>
      <c r="AH1567" s="71"/>
      <c r="AI1567" s="71"/>
      <c r="AJ1567" s="71"/>
      <c r="AK1567" s="71"/>
      <c r="AL1567" s="98"/>
      <c r="AM1567" s="71"/>
      <c r="AN1567" s="71"/>
      <c r="AO1567" s="71"/>
      <c r="AP1567" s="71"/>
      <c r="AQ1567" s="71"/>
      <c r="AR1567" s="71"/>
      <c r="AS1567" s="71"/>
      <c r="AT1567" s="71"/>
      <c r="AU1567" s="71"/>
      <c r="AV1567" s="71"/>
      <c r="AW1567" s="71"/>
      <c r="AX1567" s="71"/>
      <c r="AY1567" s="71"/>
      <c r="AZ1567" s="71"/>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1"/>
      <c r="DH1567" s="71"/>
      <c r="DI1567" s="71"/>
      <c r="DJ1567" s="71"/>
      <c r="DK1567" s="71"/>
      <c r="DL1567" s="71"/>
      <c r="DM1567" s="71"/>
      <c r="DN1567" s="71"/>
      <c r="DO1567" s="71"/>
      <c r="DP1567" s="71"/>
      <c r="DQ1567" s="71"/>
      <c r="DR1567" s="71"/>
      <c r="DS1567" s="71"/>
      <c r="DT1567" s="71"/>
      <c r="DU1567" s="71"/>
      <c r="DV1567" s="71"/>
      <c r="DW1567" s="71"/>
      <c r="DX1567" s="71"/>
      <c r="DY1567" s="71"/>
      <c r="DZ1567" s="71"/>
      <c r="EA1567" s="71"/>
      <c r="EB1567" s="71"/>
      <c r="EC1567" s="71"/>
      <c r="ED1567" s="71"/>
      <c r="EE1567" s="71"/>
      <c r="EF1567" s="71"/>
      <c r="EG1567" s="71"/>
      <c r="EH1567" s="71"/>
      <c r="EI1567" s="71"/>
      <c r="EJ1567" s="71"/>
      <c r="EK1567" s="71"/>
      <c r="EL1567" s="71"/>
      <c r="EM1567" s="71"/>
      <c r="EN1567" s="71"/>
      <c r="EO1567" s="71"/>
      <c r="EP1567" s="71"/>
      <c r="EQ1567" s="71"/>
      <c r="ER1567" s="71"/>
      <c r="ES1567" s="71"/>
      <c r="ET1567" s="71"/>
      <c r="EU1567" s="71"/>
      <c r="EV1567" s="71"/>
      <c r="EW1567" s="71"/>
      <c r="EX1567" s="71"/>
      <c r="EY1567" s="71"/>
      <c r="EZ1567" s="71"/>
      <c r="FA1567" s="71"/>
      <c r="FB1567" s="71"/>
      <c r="FC1567" s="71"/>
      <c r="FD1567" s="71"/>
      <c r="FE1567" s="71"/>
      <c r="FF1567" s="71"/>
      <c r="FG1567" s="71"/>
      <c r="FH1567" s="71"/>
      <c r="FI1567" s="71"/>
      <c r="FJ1567" s="71"/>
      <c r="FK1567" s="71"/>
      <c r="FL1567" s="71"/>
    </row>
    <row r="1568" spans="10:168" x14ac:dyDescent="0.2">
      <c r="J1568" s="71"/>
      <c r="K1568" s="71"/>
      <c r="L1568" s="71"/>
      <c r="M1568" s="71"/>
      <c r="N1568" s="71"/>
      <c r="O1568" s="71"/>
      <c r="P1568" s="71"/>
      <c r="Q1568" s="71"/>
      <c r="R1568" s="71"/>
      <c r="S1568" s="71"/>
      <c r="T1568" s="71"/>
      <c r="U1568" s="71"/>
      <c r="V1568" s="71"/>
      <c r="W1568" s="71"/>
      <c r="X1568" s="71"/>
      <c r="Y1568" s="71"/>
      <c r="Z1568" s="71"/>
      <c r="AA1568" s="71"/>
      <c r="AB1568" s="71"/>
      <c r="AC1568" s="71"/>
      <c r="AD1568" s="71"/>
      <c r="AE1568" s="71"/>
      <c r="AF1568" s="98"/>
      <c r="AG1568" s="71"/>
      <c r="AH1568" s="71"/>
      <c r="AI1568" s="71"/>
      <c r="AJ1568" s="71"/>
      <c r="AK1568" s="71"/>
      <c r="AL1568" s="98"/>
      <c r="AM1568" s="71"/>
      <c r="AN1568" s="71"/>
      <c r="AO1568" s="71"/>
      <c r="AP1568" s="71"/>
      <c r="AQ1568" s="71"/>
      <c r="AR1568" s="71"/>
      <c r="AS1568" s="71"/>
      <c r="AT1568" s="71"/>
      <c r="AU1568" s="71"/>
      <c r="AV1568" s="71"/>
      <c r="AW1568" s="71"/>
      <c r="AX1568" s="71"/>
      <c r="AY1568" s="71"/>
      <c r="AZ1568" s="71"/>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1"/>
      <c r="DH1568" s="71"/>
      <c r="DI1568" s="71"/>
      <c r="DJ1568" s="71"/>
      <c r="DK1568" s="71"/>
      <c r="DL1568" s="71"/>
      <c r="DM1568" s="71"/>
      <c r="DN1568" s="71"/>
      <c r="DO1568" s="71"/>
      <c r="DP1568" s="71"/>
      <c r="DQ1568" s="71"/>
      <c r="DR1568" s="71"/>
      <c r="DS1568" s="71"/>
      <c r="DT1568" s="71"/>
      <c r="DU1568" s="71"/>
      <c r="DV1568" s="71"/>
      <c r="DW1568" s="71"/>
      <c r="DX1568" s="71"/>
      <c r="DY1568" s="71"/>
      <c r="DZ1568" s="71"/>
      <c r="EA1568" s="71"/>
      <c r="EB1568" s="71"/>
      <c r="EC1568" s="71"/>
      <c r="ED1568" s="71"/>
      <c r="EE1568" s="71"/>
      <c r="EF1568" s="71"/>
      <c r="EG1568" s="71"/>
      <c r="EH1568" s="71"/>
      <c r="EI1568" s="71"/>
      <c r="EJ1568" s="71"/>
      <c r="EK1568" s="71"/>
      <c r="EL1568" s="71"/>
      <c r="EM1568" s="71"/>
      <c r="EN1568" s="71"/>
      <c r="EO1568" s="71"/>
      <c r="EP1568" s="71"/>
      <c r="EQ1568" s="71"/>
      <c r="ER1568" s="71"/>
      <c r="ES1568" s="71"/>
      <c r="ET1568" s="71"/>
      <c r="EU1568" s="71"/>
      <c r="EV1568" s="71"/>
      <c r="EW1568" s="71"/>
      <c r="EX1568" s="71"/>
      <c r="EY1568" s="71"/>
      <c r="EZ1568" s="71"/>
      <c r="FA1568" s="71"/>
      <c r="FB1568" s="71"/>
      <c r="FC1568" s="71"/>
      <c r="FD1568" s="71"/>
      <c r="FE1568" s="71"/>
      <c r="FF1568" s="71"/>
      <c r="FG1568" s="71"/>
      <c r="FH1568" s="71"/>
      <c r="FI1568" s="71"/>
      <c r="FJ1568" s="71"/>
      <c r="FK1568" s="71"/>
      <c r="FL1568" s="71"/>
    </row>
    <row r="1569" spans="10:168" x14ac:dyDescent="0.2">
      <c r="J1569" s="71"/>
      <c r="K1569" s="71"/>
      <c r="L1569" s="71"/>
      <c r="M1569" s="71"/>
      <c r="N1569" s="71"/>
      <c r="O1569" s="71"/>
      <c r="P1569" s="71"/>
      <c r="Q1569" s="71"/>
      <c r="R1569" s="71"/>
      <c r="S1569" s="71"/>
      <c r="T1569" s="71"/>
      <c r="U1569" s="71"/>
      <c r="V1569" s="71"/>
      <c r="W1569" s="71"/>
      <c r="X1569" s="71"/>
      <c r="Y1569" s="71"/>
      <c r="Z1569" s="71"/>
      <c r="AA1569" s="71"/>
      <c r="AB1569" s="71"/>
      <c r="AC1569" s="71"/>
      <c r="AD1569" s="71"/>
      <c r="AE1569" s="71"/>
      <c r="AF1569" s="98"/>
      <c r="AG1569" s="71"/>
      <c r="AH1569" s="71"/>
      <c r="AI1569" s="71"/>
      <c r="AJ1569" s="71"/>
      <c r="AK1569" s="71"/>
      <c r="AL1569" s="98"/>
      <c r="AM1569" s="71"/>
      <c r="AN1569" s="71"/>
      <c r="AO1569" s="71"/>
      <c r="AP1569" s="71"/>
      <c r="AQ1569" s="71"/>
      <c r="AR1569" s="71"/>
      <c r="AS1569" s="71"/>
      <c r="AT1569" s="71"/>
      <c r="AU1569" s="71"/>
      <c r="AV1569" s="71"/>
      <c r="AW1569" s="71"/>
      <c r="AX1569" s="71"/>
      <c r="AY1569" s="71"/>
      <c r="AZ1569" s="71"/>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1"/>
      <c r="DH1569" s="71"/>
      <c r="DI1569" s="71"/>
      <c r="DJ1569" s="71"/>
      <c r="DK1569" s="71"/>
      <c r="DL1569" s="71"/>
      <c r="DM1569" s="71"/>
      <c r="DN1569" s="71"/>
      <c r="DO1569" s="71"/>
      <c r="DP1569" s="71"/>
      <c r="DQ1569" s="71"/>
      <c r="DR1569" s="71"/>
      <c r="DS1569" s="71"/>
      <c r="DT1569" s="71"/>
      <c r="DU1569" s="71"/>
      <c r="DV1569" s="71"/>
      <c r="DW1569" s="71"/>
      <c r="DX1569" s="71"/>
      <c r="DY1569" s="71"/>
      <c r="DZ1569" s="71"/>
      <c r="EA1569" s="71"/>
      <c r="EB1569" s="71"/>
      <c r="EC1569" s="71"/>
      <c r="ED1569" s="71"/>
      <c r="EE1569" s="71"/>
      <c r="EF1569" s="71"/>
      <c r="EG1569" s="71"/>
      <c r="EH1569" s="71"/>
      <c r="EI1569" s="71"/>
      <c r="EJ1569" s="71"/>
      <c r="EK1569" s="71"/>
      <c r="EL1569" s="71"/>
      <c r="EM1569" s="71"/>
      <c r="EN1569" s="71"/>
      <c r="EO1569" s="71"/>
      <c r="EP1569" s="71"/>
      <c r="EQ1569" s="71"/>
      <c r="ER1569" s="71"/>
      <c r="ES1569" s="71"/>
      <c r="ET1569" s="71"/>
      <c r="EU1569" s="71"/>
      <c r="EV1569" s="71"/>
      <c r="EW1569" s="71"/>
      <c r="EX1569" s="71"/>
      <c r="EY1569" s="71"/>
      <c r="EZ1569" s="71"/>
      <c r="FA1569" s="71"/>
      <c r="FB1569" s="71"/>
      <c r="FC1569" s="71"/>
      <c r="FD1569" s="71"/>
      <c r="FE1569" s="71"/>
      <c r="FF1569" s="71"/>
      <c r="FG1569" s="71"/>
      <c r="FH1569" s="71"/>
      <c r="FI1569" s="71"/>
      <c r="FJ1569" s="71"/>
      <c r="FK1569" s="71"/>
      <c r="FL1569" s="71"/>
    </row>
    <row r="1570" spans="10:168" x14ac:dyDescent="0.2">
      <c r="J1570" s="71"/>
      <c r="K1570" s="71"/>
      <c r="L1570" s="71"/>
      <c r="M1570" s="71"/>
      <c r="N1570" s="71"/>
      <c r="O1570" s="71"/>
      <c r="P1570" s="71"/>
      <c r="Q1570" s="71"/>
      <c r="R1570" s="71"/>
      <c r="S1570" s="71"/>
      <c r="T1570" s="71"/>
      <c r="U1570" s="71"/>
      <c r="V1570" s="71"/>
      <c r="W1570" s="71"/>
      <c r="X1570" s="71"/>
      <c r="Y1570" s="71"/>
      <c r="Z1570" s="71"/>
      <c r="AA1570" s="71"/>
      <c r="AB1570" s="71"/>
      <c r="AC1570" s="71"/>
      <c r="AD1570" s="71"/>
      <c r="AE1570" s="71"/>
      <c r="AF1570" s="98"/>
      <c r="AG1570" s="71"/>
      <c r="AH1570" s="71"/>
      <c r="AI1570" s="71"/>
      <c r="AJ1570" s="71"/>
      <c r="AK1570" s="71"/>
      <c r="AL1570" s="98"/>
      <c r="AM1570" s="71"/>
      <c r="AN1570" s="71"/>
      <c r="AO1570" s="71"/>
      <c r="AP1570" s="71"/>
      <c r="AQ1570" s="71"/>
      <c r="AR1570" s="71"/>
      <c r="AS1570" s="71"/>
      <c r="AT1570" s="71"/>
      <c r="AU1570" s="71"/>
      <c r="AV1570" s="71"/>
      <c r="AW1570" s="71"/>
      <c r="AX1570" s="71"/>
      <c r="AY1570" s="71"/>
      <c r="AZ1570" s="71"/>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1"/>
      <c r="DH1570" s="71"/>
      <c r="DI1570" s="71"/>
      <c r="DJ1570" s="71"/>
      <c r="DK1570" s="71"/>
      <c r="DL1570" s="71"/>
      <c r="DM1570" s="71"/>
      <c r="DN1570" s="71"/>
      <c r="DO1570" s="71"/>
      <c r="DP1570" s="71"/>
      <c r="DQ1570" s="71"/>
      <c r="DR1570" s="71"/>
      <c r="DS1570" s="71"/>
      <c r="DT1570" s="71"/>
      <c r="DU1570" s="71"/>
      <c r="DV1570" s="71"/>
      <c r="DW1570" s="71"/>
      <c r="DX1570" s="71"/>
      <c r="DY1570" s="71"/>
      <c r="DZ1570" s="71"/>
      <c r="EA1570" s="71"/>
      <c r="EB1570" s="71"/>
      <c r="EC1570" s="71"/>
      <c r="ED1570" s="71"/>
      <c r="EE1570" s="71"/>
      <c r="EF1570" s="71"/>
      <c r="EG1570" s="71"/>
      <c r="EH1570" s="71"/>
      <c r="EI1570" s="71"/>
      <c r="EJ1570" s="71"/>
      <c r="EK1570" s="71"/>
      <c r="EL1570" s="71"/>
      <c r="EM1570" s="71"/>
      <c r="EN1570" s="71"/>
      <c r="EO1570" s="71"/>
      <c r="EP1570" s="71"/>
      <c r="EQ1570" s="71"/>
      <c r="ER1570" s="71"/>
      <c r="ES1570" s="71"/>
      <c r="ET1570" s="71"/>
      <c r="EU1570" s="71"/>
      <c r="EV1570" s="71"/>
      <c r="EW1570" s="71"/>
      <c r="EX1570" s="71"/>
      <c r="EY1570" s="71"/>
      <c r="EZ1570" s="71"/>
      <c r="FA1570" s="71"/>
      <c r="FB1570" s="71"/>
      <c r="FC1570" s="71"/>
      <c r="FD1570" s="71"/>
      <c r="FE1570" s="71"/>
      <c r="FF1570" s="71"/>
      <c r="FG1570" s="71"/>
      <c r="FH1570" s="71"/>
      <c r="FI1570" s="71"/>
      <c r="FJ1570" s="71"/>
      <c r="FK1570" s="71"/>
      <c r="FL1570" s="71"/>
    </row>
    <row r="1571" spans="10:168" x14ac:dyDescent="0.2">
      <c r="J1571" s="71"/>
      <c r="K1571" s="71"/>
      <c r="L1571" s="71"/>
      <c r="M1571" s="71"/>
      <c r="N1571" s="71"/>
      <c r="O1571" s="71"/>
      <c r="P1571" s="71"/>
      <c r="Q1571" s="71"/>
      <c r="R1571" s="71"/>
      <c r="S1571" s="71"/>
      <c r="T1571" s="71"/>
      <c r="U1571" s="71"/>
      <c r="V1571" s="71"/>
      <c r="W1571" s="71"/>
      <c r="X1571" s="71"/>
      <c r="Y1571" s="71"/>
      <c r="Z1571" s="71"/>
      <c r="AA1571" s="71"/>
      <c r="AB1571" s="71"/>
      <c r="AC1571" s="71"/>
      <c r="AD1571" s="71"/>
      <c r="AE1571" s="71"/>
      <c r="AF1571" s="98"/>
      <c r="AG1571" s="71"/>
      <c r="AH1571" s="71"/>
      <c r="AI1571" s="71"/>
      <c r="AJ1571" s="71"/>
      <c r="AK1571" s="71"/>
      <c r="AL1571" s="98"/>
      <c r="AM1571" s="71"/>
      <c r="AN1571" s="71"/>
      <c r="AO1571" s="71"/>
      <c r="AP1571" s="71"/>
      <c r="AQ1571" s="71"/>
      <c r="AR1571" s="71"/>
      <c r="AS1571" s="71"/>
      <c r="AT1571" s="71"/>
      <c r="AU1571" s="71"/>
      <c r="AV1571" s="71"/>
      <c r="AW1571" s="71"/>
      <c r="AX1571" s="71"/>
      <c r="AY1571" s="71"/>
      <c r="AZ1571" s="71"/>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1"/>
      <c r="DH1571" s="71"/>
      <c r="DI1571" s="71"/>
      <c r="DJ1571" s="71"/>
      <c r="DK1571" s="71"/>
      <c r="DL1571" s="71"/>
      <c r="DM1571" s="71"/>
      <c r="DN1571" s="71"/>
      <c r="DO1571" s="71"/>
      <c r="DP1571" s="71"/>
      <c r="DQ1571" s="71"/>
      <c r="DR1571" s="71"/>
      <c r="DS1571" s="71"/>
      <c r="DT1571" s="71"/>
      <c r="DU1571" s="71"/>
      <c r="DV1571" s="71"/>
      <c r="DW1571" s="71"/>
      <c r="DX1571" s="71"/>
      <c r="DY1571" s="71"/>
      <c r="DZ1571" s="71"/>
      <c r="EA1571" s="71"/>
      <c r="EB1571" s="71"/>
      <c r="EC1571" s="71"/>
      <c r="ED1571" s="71"/>
      <c r="EE1571" s="71"/>
      <c r="EF1571" s="71"/>
      <c r="EG1571" s="71"/>
      <c r="EH1571" s="71"/>
      <c r="EI1571" s="71"/>
      <c r="EJ1571" s="71"/>
      <c r="EK1571" s="71"/>
      <c r="EL1571" s="71"/>
      <c r="EM1571" s="71"/>
      <c r="EN1571" s="71"/>
      <c r="EO1571" s="71"/>
      <c r="EP1571" s="71"/>
      <c r="EQ1571" s="71"/>
      <c r="ER1571" s="71"/>
      <c r="ES1571" s="71"/>
      <c r="ET1571" s="71"/>
      <c r="EU1571" s="71"/>
      <c r="EV1571" s="71"/>
      <c r="EW1571" s="71"/>
      <c r="EX1571" s="71"/>
      <c r="EY1571" s="71"/>
      <c r="EZ1571" s="71"/>
      <c r="FA1571" s="71"/>
      <c r="FB1571" s="71"/>
      <c r="FC1571" s="71"/>
      <c r="FD1571" s="71"/>
      <c r="FE1571" s="71"/>
      <c r="FF1571" s="71"/>
      <c r="FG1571" s="71"/>
      <c r="FH1571" s="71"/>
      <c r="FI1571" s="71"/>
      <c r="FJ1571" s="71"/>
      <c r="FK1571" s="71"/>
      <c r="FL1571" s="71"/>
    </row>
    <row r="1572" spans="10:168" x14ac:dyDescent="0.2">
      <c r="J1572" s="71"/>
      <c r="K1572" s="71"/>
      <c r="L1572" s="71"/>
      <c r="M1572" s="71"/>
      <c r="N1572" s="71"/>
      <c r="O1572" s="71"/>
      <c r="P1572" s="71"/>
      <c r="Q1572" s="71"/>
      <c r="R1572" s="71"/>
      <c r="S1572" s="71"/>
      <c r="T1572" s="71"/>
      <c r="U1572" s="71"/>
      <c r="V1572" s="71"/>
      <c r="W1572" s="71"/>
      <c r="X1572" s="71"/>
      <c r="Y1572" s="71"/>
      <c r="Z1572" s="71"/>
      <c r="AA1572" s="71"/>
      <c r="AB1572" s="71"/>
      <c r="AC1572" s="71"/>
      <c r="AD1572" s="71"/>
      <c r="AE1572" s="71"/>
      <c r="AF1572" s="98"/>
      <c r="AG1572" s="71"/>
      <c r="AH1572" s="71"/>
      <c r="AI1572" s="71"/>
      <c r="AJ1572" s="71"/>
      <c r="AK1572" s="71"/>
      <c r="AL1572" s="98"/>
      <c r="AM1572" s="71"/>
      <c r="AN1572" s="71"/>
      <c r="AO1572" s="71"/>
      <c r="AP1572" s="71"/>
      <c r="AQ1572" s="71"/>
      <c r="AR1572" s="71"/>
      <c r="AS1572" s="71"/>
      <c r="AT1572" s="71"/>
      <c r="AU1572" s="71"/>
      <c r="AV1572" s="71"/>
      <c r="AW1572" s="71"/>
      <c r="AX1572" s="71"/>
      <c r="AY1572" s="71"/>
      <c r="AZ1572" s="71"/>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1"/>
      <c r="DH1572" s="71"/>
      <c r="DI1572" s="71"/>
      <c r="DJ1572" s="71"/>
      <c r="DK1572" s="71"/>
      <c r="DL1572" s="71"/>
      <c r="DM1572" s="71"/>
      <c r="DN1572" s="71"/>
      <c r="DO1572" s="71"/>
      <c r="DP1572" s="71"/>
      <c r="DQ1572" s="71"/>
      <c r="DR1572" s="71"/>
      <c r="DS1572" s="71"/>
      <c r="DT1572" s="71"/>
      <c r="DU1572" s="71"/>
      <c r="DV1572" s="71"/>
      <c r="DW1572" s="71"/>
      <c r="DX1572" s="71"/>
      <c r="DY1572" s="71"/>
      <c r="DZ1572" s="71"/>
      <c r="EA1572" s="71"/>
      <c r="EB1572" s="71"/>
      <c r="EC1572" s="71"/>
      <c r="ED1572" s="71"/>
      <c r="EE1572" s="71"/>
      <c r="EF1572" s="71"/>
      <c r="EG1572" s="71"/>
      <c r="EH1572" s="71"/>
      <c r="EI1572" s="71"/>
      <c r="EJ1572" s="71"/>
      <c r="EK1572" s="71"/>
      <c r="EL1572" s="71"/>
      <c r="EM1572" s="71"/>
      <c r="EN1572" s="71"/>
      <c r="EO1572" s="71"/>
      <c r="EP1572" s="71"/>
      <c r="EQ1572" s="71"/>
      <c r="ER1572" s="71"/>
      <c r="ES1572" s="71"/>
      <c r="ET1572" s="71"/>
      <c r="EU1572" s="71"/>
      <c r="EV1572" s="71"/>
      <c r="EW1572" s="71"/>
      <c r="EX1572" s="71"/>
      <c r="EY1572" s="71"/>
      <c r="EZ1572" s="71"/>
      <c r="FA1572" s="71"/>
      <c r="FB1572" s="71"/>
      <c r="FC1572" s="71"/>
      <c r="FD1572" s="71"/>
      <c r="FE1572" s="71"/>
      <c r="FF1572" s="71"/>
      <c r="FG1572" s="71"/>
      <c r="FH1572" s="71"/>
      <c r="FI1572" s="71"/>
      <c r="FJ1572" s="71"/>
      <c r="FK1572" s="71"/>
      <c r="FL1572" s="71"/>
    </row>
    <row r="1573" spans="10:168" x14ac:dyDescent="0.2">
      <c r="J1573" s="71"/>
      <c r="K1573" s="71"/>
      <c r="L1573" s="71"/>
      <c r="M1573" s="71"/>
      <c r="N1573" s="71"/>
      <c r="O1573" s="71"/>
      <c r="P1573" s="71"/>
      <c r="Q1573" s="71"/>
      <c r="R1573" s="71"/>
      <c r="S1573" s="71"/>
      <c r="T1573" s="71"/>
      <c r="U1573" s="71"/>
      <c r="V1573" s="71"/>
      <c r="W1573" s="71"/>
      <c r="X1573" s="71"/>
      <c r="Y1573" s="71"/>
      <c r="Z1573" s="71"/>
      <c r="AA1573" s="71"/>
      <c r="AB1573" s="71"/>
      <c r="AC1573" s="71"/>
      <c r="AD1573" s="71"/>
      <c r="AE1573" s="71"/>
      <c r="AF1573" s="98"/>
      <c r="AG1573" s="71"/>
      <c r="AH1573" s="71"/>
      <c r="AI1573" s="71"/>
      <c r="AJ1573" s="71"/>
      <c r="AK1573" s="71"/>
      <c r="AL1573" s="98"/>
      <c r="AM1573" s="71"/>
      <c r="AN1573" s="71"/>
      <c r="AO1573" s="71"/>
      <c r="AP1573" s="71"/>
      <c r="AQ1573" s="71"/>
      <c r="AR1573" s="71"/>
      <c r="AS1573" s="71"/>
      <c r="AT1573" s="71"/>
      <c r="AU1573" s="71"/>
      <c r="AV1573" s="71"/>
      <c r="AW1573" s="71"/>
      <c r="AX1573" s="71"/>
      <c r="AY1573" s="71"/>
      <c r="AZ1573" s="71"/>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1"/>
      <c r="DH1573" s="71"/>
      <c r="DI1573" s="71"/>
      <c r="DJ1573" s="71"/>
      <c r="DK1573" s="71"/>
      <c r="DL1573" s="71"/>
      <c r="DM1573" s="71"/>
      <c r="DN1573" s="71"/>
      <c r="DO1573" s="71"/>
      <c r="DP1573" s="71"/>
      <c r="DQ1573" s="71"/>
      <c r="DR1573" s="71"/>
      <c r="DS1573" s="71"/>
      <c r="DT1573" s="71"/>
      <c r="DU1573" s="71"/>
      <c r="DV1573" s="71"/>
      <c r="DW1573" s="71"/>
      <c r="DX1573" s="71"/>
      <c r="DY1573" s="71"/>
      <c r="DZ1573" s="71"/>
      <c r="EA1573" s="71"/>
      <c r="EB1573" s="71"/>
      <c r="EC1573" s="71"/>
      <c r="ED1573" s="71"/>
      <c r="EE1573" s="71"/>
      <c r="EF1573" s="71"/>
      <c r="EG1573" s="71"/>
      <c r="EH1573" s="71"/>
      <c r="EI1573" s="71"/>
      <c r="EJ1573" s="71"/>
      <c r="EK1573" s="71"/>
      <c r="EL1573" s="71"/>
      <c r="EM1573" s="71"/>
      <c r="EN1573" s="71"/>
      <c r="EO1573" s="71"/>
      <c r="EP1573" s="71"/>
      <c r="EQ1573" s="71"/>
      <c r="ER1573" s="71"/>
      <c r="ES1573" s="71"/>
      <c r="ET1573" s="71"/>
      <c r="EU1573" s="71"/>
      <c r="EV1573" s="71"/>
      <c r="EW1573" s="71"/>
      <c r="EX1573" s="71"/>
      <c r="EY1573" s="71"/>
      <c r="EZ1573" s="71"/>
      <c r="FA1573" s="71"/>
      <c r="FB1573" s="71"/>
      <c r="FC1573" s="71"/>
      <c r="FD1573" s="71"/>
      <c r="FE1573" s="71"/>
      <c r="FF1573" s="71"/>
      <c r="FG1573" s="71"/>
      <c r="FH1573" s="71"/>
      <c r="FI1573" s="71"/>
      <c r="FJ1573" s="71"/>
      <c r="FK1573" s="71"/>
      <c r="FL1573" s="71"/>
    </row>
    <row r="1574" spans="10:168" x14ac:dyDescent="0.2">
      <c r="J1574" s="71"/>
      <c r="K1574" s="71"/>
      <c r="L1574" s="71"/>
      <c r="M1574" s="71"/>
      <c r="N1574" s="71"/>
      <c r="O1574" s="71"/>
      <c r="P1574" s="71"/>
      <c r="Q1574" s="71"/>
      <c r="R1574" s="71"/>
      <c r="S1574" s="71"/>
      <c r="T1574" s="71"/>
      <c r="U1574" s="71"/>
      <c r="V1574" s="71"/>
      <c r="W1574" s="71"/>
      <c r="X1574" s="71"/>
      <c r="Y1574" s="71"/>
      <c r="Z1574" s="71"/>
      <c r="AA1574" s="71"/>
      <c r="AB1574" s="71"/>
      <c r="AC1574" s="71"/>
      <c r="AD1574" s="71"/>
      <c r="AE1574" s="71"/>
      <c r="AF1574" s="98"/>
      <c r="AG1574" s="71"/>
      <c r="AH1574" s="71"/>
      <c r="AI1574" s="71"/>
      <c r="AJ1574" s="71"/>
      <c r="AK1574" s="71"/>
      <c r="AL1574" s="98"/>
      <c r="AM1574" s="71"/>
      <c r="AN1574" s="71"/>
      <c r="AO1574" s="71"/>
      <c r="AP1574" s="71"/>
      <c r="AQ1574" s="71"/>
      <c r="AR1574" s="71"/>
      <c r="AS1574" s="71"/>
      <c r="AT1574" s="71"/>
      <c r="AU1574" s="71"/>
      <c r="AV1574" s="71"/>
      <c r="AW1574" s="71"/>
      <c r="AX1574" s="71"/>
      <c r="AY1574" s="71"/>
      <c r="AZ1574" s="71"/>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1"/>
      <c r="DH1574" s="71"/>
      <c r="DI1574" s="71"/>
      <c r="DJ1574" s="71"/>
      <c r="DK1574" s="71"/>
      <c r="DL1574" s="71"/>
      <c r="DM1574" s="71"/>
      <c r="DN1574" s="71"/>
      <c r="DO1574" s="71"/>
      <c r="DP1574" s="71"/>
      <c r="DQ1574" s="71"/>
      <c r="DR1574" s="71"/>
      <c r="DS1574" s="71"/>
      <c r="DT1574" s="71"/>
      <c r="DU1574" s="71"/>
      <c r="DV1574" s="71"/>
      <c r="DW1574" s="71"/>
      <c r="DX1574" s="71"/>
      <c r="DY1574" s="71"/>
      <c r="DZ1574" s="71"/>
      <c r="EA1574" s="71"/>
      <c r="EB1574" s="71"/>
      <c r="EC1574" s="71"/>
      <c r="ED1574" s="71"/>
      <c r="EE1574" s="71"/>
      <c r="EF1574" s="71"/>
      <c r="EG1574" s="71"/>
      <c r="EH1574" s="71"/>
      <c r="EI1574" s="71"/>
      <c r="EJ1574" s="71"/>
      <c r="EK1574" s="71"/>
      <c r="EL1574" s="71"/>
      <c r="EM1574" s="71"/>
      <c r="EN1574" s="71"/>
      <c r="EO1574" s="71"/>
      <c r="EP1574" s="71"/>
      <c r="EQ1574" s="71"/>
      <c r="ER1574" s="71"/>
      <c r="ES1574" s="71"/>
      <c r="ET1574" s="71"/>
      <c r="EU1574" s="71"/>
      <c r="EV1574" s="71"/>
      <c r="EW1574" s="71"/>
      <c r="EX1574" s="71"/>
      <c r="EY1574" s="71"/>
      <c r="EZ1574" s="71"/>
      <c r="FA1574" s="71"/>
      <c r="FB1574" s="71"/>
      <c r="FC1574" s="71"/>
      <c r="FD1574" s="71"/>
      <c r="FE1574" s="71"/>
      <c r="FF1574" s="71"/>
      <c r="FG1574" s="71"/>
      <c r="FH1574" s="71"/>
      <c r="FI1574" s="71"/>
      <c r="FJ1574" s="71"/>
      <c r="FK1574" s="71"/>
      <c r="FL1574" s="71"/>
    </row>
    <row r="1575" spans="10:168" x14ac:dyDescent="0.2">
      <c r="J1575" s="71"/>
      <c r="K1575" s="71"/>
      <c r="L1575" s="71"/>
      <c r="M1575" s="71"/>
      <c r="N1575" s="71"/>
      <c r="O1575" s="71"/>
      <c r="P1575" s="71"/>
      <c r="Q1575" s="71"/>
      <c r="R1575" s="71"/>
      <c r="S1575" s="71"/>
      <c r="T1575" s="71"/>
      <c r="U1575" s="71"/>
      <c r="V1575" s="71"/>
      <c r="W1575" s="71"/>
      <c r="X1575" s="71"/>
      <c r="Y1575" s="71"/>
      <c r="Z1575" s="71"/>
      <c r="AA1575" s="71"/>
      <c r="AB1575" s="71"/>
      <c r="AC1575" s="71"/>
      <c r="AD1575" s="71"/>
      <c r="AE1575" s="71"/>
      <c r="AF1575" s="98"/>
      <c r="AG1575" s="71"/>
      <c r="AH1575" s="71"/>
      <c r="AI1575" s="71"/>
      <c r="AJ1575" s="71"/>
      <c r="AK1575" s="71"/>
      <c r="AL1575" s="98"/>
      <c r="AM1575" s="71"/>
      <c r="AN1575" s="71"/>
      <c r="AO1575" s="71"/>
      <c r="AP1575" s="71"/>
      <c r="AQ1575" s="71"/>
      <c r="AR1575" s="71"/>
      <c r="AS1575" s="71"/>
      <c r="AT1575" s="71"/>
      <c r="AU1575" s="71"/>
      <c r="AV1575" s="71"/>
      <c r="AW1575" s="71"/>
      <c r="AX1575" s="71"/>
      <c r="AY1575" s="71"/>
      <c r="AZ1575" s="71"/>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1"/>
      <c r="DH1575" s="71"/>
      <c r="DI1575" s="71"/>
      <c r="DJ1575" s="71"/>
      <c r="DK1575" s="71"/>
      <c r="DL1575" s="71"/>
      <c r="DM1575" s="71"/>
      <c r="DN1575" s="71"/>
      <c r="DO1575" s="71"/>
      <c r="DP1575" s="71"/>
      <c r="DQ1575" s="71"/>
      <c r="DR1575" s="71"/>
      <c r="DS1575" s="71"/>
      <c r="DT1575" s="71"/>
      <c r="DU1575" s="71"/>
      <c r="DV1575" s="71"/>
      <c r="DW1575" s="71"/>
      <c r="DX1575" s="71"/>
      <c r="DY1575" s="71"/>
      <c r="DZ1575" s="71"/>
      <c r="EA1575" s="71"/>
      <c r="EB1575" s="71"/>
      <c r="EC1575" s="71"/>
      <c r="ED1575" s="71"/>
      <c r="EE1575" s="71"/>
      <c r="EF1575" s="71"/>
      <c r="EG1575" s="71"/>
      <c r="EH1575" s="71"/>
      <c r="EI1575" s="71"/>
      <c r="EJ1575" s="71"/>
      <c r="EK1575" s="71"/>
      <c r="EL1575" s="71"/>
      <c r="EM1575" s="71"/>
      <c r="EN1575" s="71"/>
      <c r="EO1575" s="71"/>
      <c r="EP1575" s="71"/>
      <c r="EQ1575" s="71"/>
      <c r="ER1575" s="71"/>
      <c r="ES1575" s="71"/>
      <c r="ET1575" s="71"/>
      <c r="EU1575" s="71"/>
      <c r="EV1575" s="71"/>
      <c r="EW1575" s="71"/>
      <c r="EX1575" s="71"/>
      <c r="EY1575" s="71"/>
      <c r="EZ1575" s="71"/>
      <c r="FA1575" s="71"/>
      <c r="FB1575" s="71"/>
      <c r="FC1575" s="71"/>
      <c r="FD1575" s="71"/>
      <c r="FE1575" s="71"/>
      <c r="FF1575" s="71"/>
      <c r="FG1575" s="71"/>
      <c r="FH1575" s="71"/>
      <c r="FI1575" s="71"/>
      <c r="FJ1575" s="71"/>
      <c r="FK1575" s="71"/>
      <c r="FL1575" s="71"/>
    </row>
    <row r="1576" spans="10:168" x14ac:dyDescent="0.2">
      <c r="J1576" s="71"/>
      <c r="K1576" s="71"/>
      <c r="L1576" s="71"/>
      <c r="M1576" s="71"/>
      <c r="N1576" s="71"/>
      <c r="O1576" s="71"/>
      <c r="P1576" s="71"/>
      <c r="Q1576" s="71"/>
      <c r="R1576" s="71"/>
      <c r="S1576" s="71"/>
      <c r="T1576" s="71"/>
      <c r="U1576" s="71"/>
      <c r="V1576" s="71"/>
      <c r="W1576" s="71"/>
      <c r="X1576" s="71"/>
      <c r="Y1576" s="71"/>
      <c r="Z1576" s="71"/>
      <c r="AA1576" s="71"/>
      <c r="AB1576" s="71"/>
      <c r="AC1576" s="71"/>
      <c r="AD1576" s="71"/>
      <c r="AE1576" s="71"/>
      <c r="AF1576" s="98"/>
      <c r="AG1576" s="71"/>
      <c r="AH1576" s="71"/>
      <c r="AI1576" s="71"/>
      <c r="AJ1576" s="71"/>
      <c r="AK1576" s="71"/>
      <c r="AL1576" s="98"/>
      <c r="AM1576" s="71"/>
      <c r="AN1576" s="71"/>
      <c r="AO1576" s="71"/>
      <c r="AP1576" s="71"/>
      <c r="AQ1576" s="71"/>
      <c r="AR1576" s="71"/>
      <c r="AS1576" s="71"/>
      <c r="AT1576" s="71"/>
      <c r="AU1576" s="71"/>
      <c r="AV1576" s="71"/>
      <c r="AW1576" s="71"/>
      <c r="AX1576" s="71"/>
      <c r="AY1576" s="71"/>
      <c r="AZ1576" s="71"/>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1"/>
      <c r="DH1576" s="71"/>
      <c r="DI1576" s="71"/>
      <c r="DJ1576" s="71"/>
      <c r="DK1576" s="71"/>
      <c r="DL1576" s="71"/>
      <c r="DM1576" s="71"/>
      <c r="DN1576" s="71"/>
      <c r="DO1576" s="71"/>
      <c r="DP1576" s="71"/>
      <c r="DQ1576" s="71"/>
      <c r="DR1576" s="71"/>
      <c r="DS1576" s="71"/>
      <c r="DT1576" s="71"/>
      <c r="DU1576" s="71"/>
      <c r="DV1576" s="71"/>
      <c r="DW1576" s="71"/>
      <c r="DX1576" s="71"/>
      <c r="DY1576" s="71"/>
      <c r="DZ1576" s="71"/>
      <c r="EA1576" s="71"/>
      <c r="EB1576" s="71"/>
      <c r="EC1576" s="71"/>
      <c r="ED1576" s="71"/>
      <c r="EE1576" s="71"/>
      <c r="EF1576" s="71"/>
      <c r="EG1576" s="71"/>
      <c r="EH1576" s="71"/>
      <c r="EI1576" s="71"/>
      <c r="EJ1576" s="71"/>
      <c r="EK1576" s="71"/>
      <c r="EL1576" s="71"/>
      <c r="EM1576" s="71"/>
      <c r="EN1576" s="71"/>
      <c r="EO1576" s="71"/>
      <c r="EP1576" s="71"/>
      <c r="EQ1576" s="71"/>
      <c r="ER1576" s="71"/>
      <c r="ES1576" s="71"/>
      <c r="ET1576" s="71"/>
      <c r="EU1576" s="71"/>
      <c r="EV1576" s="71"/>
      <c r="EW1576" s="71"/>
      <c r="EX1576" s="71"/>
      <c r="EY1576" s="71"/>
      <c r="EZ1576" s="71"/>
      <c r="FA1576" s="71"/>
      <c r="FB1576" s="71"/>
      <c r="FC1576" s="71"/>
      <c r="FD1576" s="71"/>
      <c r="FE1576" s="71"/>
      <c r="FF1576" s="71"/>
      <c r="FG1576" s="71"/>
      <c r="FH1576" s="71"/>
      <c r="FI1576" s="71"/>
      <c r="FJ1576" s="71"/>
      <c r="FK1576" s="71"/>
      <c r="FL1576" s="71"/>
    </row>
    <row r="1577" spans="10:168" x14ac:dyDescent="0.2">
      <c r="J1577" s="71"/>
      <c r="K1577" s="71"/>
      <c r="L1577" s="71"/>
      <c r="M1577" s="71"/>
      <c r="N1577" s="71"/>
      <c r="O1577" s="71"/>
      <c r="P1577" s="71"/>
      <c r="Q1577" s="71"/>
      <c r="R1577" s="71"/>
      <c r="S1577" s="71"/>
      <c r="T1577" s="71"/>
      <c r="U1577" s="71"/>
      <c r="V1577" s="71"/>
      <c r="W1577" s="71"/>
      <c r="X1577" s="71"/>
      <c r="Y1577" s="71"/>
      <c r="Z1577" s="71"/>
      <c r="AA1577" s="71"/>
      <c r="AB1577" s="71"/>
      <c r="AC1577" s="71"/>
      <c r="AD1577" s="71"/>
      <c r="AE1577" s="71"/>
      <c r="AF1577" s="98"/>
      <c r="AG1577" s="71"/>
      <c r="AH1577" s="71"/>
      <c r="AI1577" s="71"/>
      <c r="AJ1577" s="71"/>
      <c r="AK1577" s="71"/>
      <c r="AL1577" s="98"/>
      <c r="AM1577" s="71"/>
      <c r="AN1577" s="71"/>
      <c r="AO1577" s="71"/>
      <c r="AP1577" s="71"/>
      <c r="AQ1577" s="71"/>
      <c r="AR1577" s="71"/>
      <c r="AS1577" s="71"/>
      <c r="AT1577" s="71"/>
      <c r="AU1577" s="71"/>
      <c r="AV1577" s="71"/>
      <c r="AW1577" s="71"/>
      <c r="AX1577" s="71"/>
      <c r="AY1577" s="71"/>
      <c r="AZ1577" s="71"/>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1"/>
      <c r="DH1577" s="71"/>
      <c r="DI1577" s="71"/>
      <c r="DJ1577" s="71"/>
      <c r="DK1577" s="71"/>
      <c r="DL1577" s="71"/>
      <c r="DM1577" s="71"/>
      <c r="DN1577" s="71"/>
      <c r="DO1577" s="71"/>
      <c r="DP1577" s="71"/>
      <c r="DQ1577" s="71"/>
      <c r="DR1577" s="71"/>
      <c r="DS1577" s="71"/>
      <c r="DT1577" s="71"/>
      <c r="DU1577" s="71"/>
      <c r="DV1577" s="71"/>
      <c r="DW1577" s="71"/>
      <c r="DX1577" s="71"/>
      <c r="DY1577" s="71"/>
      <c r="DZ1577" s="71"/>
      <c r="EA1577" s="71"/>
      <c r="EB1577" s="71"/>
      <c r="EC1577" s="71"/>
      <c r="ED1577" s="71"/>
      <c r="EE1577" s="71"/>
      <c r="EF1577" s="71"/>
      <c r="EG1577" s="71"/>
      <c r="EH1577" s="71"/>
      <c r="EI1577" s="71"/>
      <c r="EJ1577" s="71"/>
      <c r="EK1577" s="71"/>
      <c r="EL1577" s="71"/>
      <c r="EM1577" s="71"/>
      <c r="EN1577" s="71"/>
      <c r="EO1577" s="71"/>
      <c r="EP1577" s="71"/>
      <c r="EQ1577" s="71"/>
      <c r="ER1577" s="71"/>
      <c r="ES1577" s="71"/>
      <c r="ET1577" s="71"/>
      <c r="EU1577" s="71"/>
      <c r="EV1577" s="71"/>
      <c r="EW1577" s="71"/>
      <c r="EX1577" s="71"/>
      <c r="EY1577" s="71"/>
      <c r="EZ1577" s="71"/>
      <c r="FA1577" s="71"/>
      <c r="FB1577" s="71"/>
      <c r="FC1577" s="71"/>
      <c r="FD1577" s="71"/>
      <c r="FE1577" s="71"/>
      <c r="FF1577" s="71"/>
      <c r="FG1577" s="71"/>
      <c r="FH1577" s="71"/>
      <c r="FI1577" s="71"/>
      <c r="FJ1577" s="71"/>
      <c r="FK1577" s="71"/>
      <c r="FL1577" s="71"/>
    </row>
    <row r="1578" spans="10:168" x14ac:dyDescent="0.2">
      <c r="J1578" s="71"/>
      <c r="K1578" s="71"/>
      <c r="L1578" s="71"/>
      <c r="M1578" s="71"/>
      <c r="N1578" s="71"/>
      <c r="O1578" s="71"/>
      <c r="P1578" s="71"/>
      <c r="Q1578" s="71"/>
      <c r="R1578" s="71"/>
      <c r="S1578" s="71"/>
      <c r="T1578" s="71"/>
      <c r="U1578" s="71"/>
      <c r="V1578" s="71"/>
      <c r="W1578" s="71"/>
      <c r="X1578" s="71"/>
      <c r="Y1578" s="71"/>
      <c r="Z1578" s="71"/>
      <c r="AA1578" s="71"/>
      <c r="AB1578" s="71"/>
      <c r="AC1578" s="71"/>
      <c r="AD1578" s="71"/>
      <c r="AE1578" s="71"/>
      <c r="AF1578" s="98"/>
      <c r="AG1578" s="71"/>
      <c r="AH1578" s="71"/>
      <c r="AI1578" s="71"/>
      <c r="AJ1578" s="71"/>
      <c r="AK1578" s="71"/>
      <c r="AL1578" s="98"/>
      <c r="AM1578" s="71"/>
      <c r="AN1578" s="71"/>
      <c r="AO1578" s="71"/>
      <c r="AP1578" s="71"/>
      <c r="AQ1578" s="71"/>
      <c r="AR1578" s="71"/>
      <c r="AS1578" s="71"/>
      <c r="AT1578" s="71"/>
      <c r="AU1578" s="71"/>
      <c r="AV1578" s="71"/>
      <c r="AW1578" s="71"/>
      <c r="AX1578" s="71"/>
      <c r="AY1578" s="71"/>
      <c r="AZ1578" s="71"/>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1"/>
      <c r="DH1578" s="71"/>
      <c r="DI1578" s="71"/>
      <c r="DJ1578" s="71"/>
      <c r="DK1578" s="71"/>
      <c r="DL1578" s="71"/>
      <c r="DM1578" s="71"/>
      <c r="DN1578" s="71"/>
      <c r="DO1578" s="71"/>
      <c r="DP1578" s="71"/>
      <c r="DQ1578" s="71"/>
      <c r="DR1578" s="71"/>
      <c r="DS1578" s="71"/>
      <c r="DT1578" s="71"/>
      <c r="DU1578" s="71"/>
      <c r="DV1578" s="71"/>
      <c r="DW1578" s="71"/>
      <c r="DX1578" s="71"/>
      <c r="DY1578" s="71"/>
      <c r="DZ1578" s="71"/>
      <c r="EA1578" s="71"/>
      <c r="EB1578" s="71"/>
      <c r="EC1578" s="71"/>
      <c r="ED1578" s="71"/>
      <c r="EE1578" s="71"/>
      <c r="EF1578" s="71"/>
      <c r="EG1578" s="71"/>
      <c r="EH1578" s="71"/>
      <c r="EI1578" s="71"/>
      <c r="EJ1578" s="71"/>
      <c r="EK1578" s="71"/>
      <c r="EL1578" s="71"/>
      <c r="EM1578" s="71"/>
      <c r="EN1578" s="71"/>
      <c r="EO1578" s="71"/>
      <c r="EP1578" s="71"/>
      <c r="EQ1578" s="71"/>
      <c r="ER1578" s="71"/>
      <c r="ES1578" s="71"/>
      <c r="ET1578" s="71"/>
      <c r="EU1578" s="71"/>
      <c r="EV1578" s="71"/>
      <c r="EW1578" s="71"/>
      <c r="EX1578" s="71"/>
      <c r="EY1578" s="71"/>
      <c r="EZ1578" s="71"/>
      <c r="FA1578" s="71"/>
      <c r="FB1578" s="71"/>
      <c r="FC1578" s="71"/>
      <c r="FD1578" s="71"/>
      <c r="FE1578" s="71"/>
      <c r="FF1578" s="71"/>
      <c r="FG1578" s="71"/>
      <c r="FH1578" s="71"/>
      <c r="FI1578" s="71"/>
      <c r="FJ1578" s="71"/>
      <c r="FK1578" s="71"/>
      <c r="FL1578" s="71"/>
    </row>
    <row r="1579" spans="10:168" x14ac:dyDescent="0.2">
      <c r="J1579" s="71"/>
      <c r="K1579" s="71"/>
      <c r="L1579" s="71"/>
      <c r="M1579" s="71"/>
      <c r="N1579" s="71"/>
      <c r="O1579" s="71"/>
      <c r="P1579" s="71"/>
      <c r="Q1579" s="71"/>
      <c r="R1579" s="71"/>
      <c r="S1579" s="71"/>
      <c r="T1579" s="71"/>
      <c r="U1579" s="71"/>
      <c r="V1579" s="71"/>
      <c r="W1579" s="71"/>
      <c r="X1579" s="71"/>
      <c r="Y1579" s="71"/>
      <c r="Z1579" s="71"/>
      <c r="AA1579" s="71"/>
      <c r="AB1579" s="71"/>
      <c r="AC1579" s="71"/>
      <c r="AD1579" s="71"/>
      <c r="AE1579" s="71"/>
      <c r="AF1579" s="98"/>
      <c r="AG1579" s="71"/>
      <c r="AH1579" s="71"/>
      <c r="AI1579" s="71"/>
      <c r="AJ1579" s="71"/>
      <c r="AK1579" s="71"/>
      <c r="AL1579" s="98"/>
      <c r="AM1579" s="71"/>
      <c r="AN1579" s="71"/>
      <c r="AO1579" s="71"/>
      <c r="AP1579" s="71"/>
      <c r="AQ1579" s="71"/>
      <c r="AR1579" s="71"/>
      <c r="AS1579" s="71"/>
      <c r="AT1579" s="71"/>
      <c r="AU1579" s="71"/>
      <c r="AV1579" s="71"/>
      <c r="AW1579" s="71"/>
      <c r="AX1579" s="71"/>
      <c r="AY1579" s="71"/>
      <c r="AZ1579" s="71"/>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1"/>
      <c r="DH1579" s="71"/>
      <c r="DI1579" s="71"/>
      <c r="DJ1579" s="71"/>
      <c r="DK1579" s="71"/>
      <c r="DL1579" s="71"/>
      <c r="DM1579" s="71"/>
      <c r="DN1579" s="71"/>
      <c r="DO1579" s="71"/>
      <c r="DP1579" s="71"/>
      <c r="DQ1579" s="71"/>
      <c r="DR1579" s="71"/>
      <c r="DS1579" s="71"/>
      <c r="DT1579" s="71"/>
      <c r="DU1579" s="71"/>
      <c r="DV1579" s="71"/>
      <c r="DW1579" s="71"/>
      <c r="DX1579" s="71"/>
      <c r="DY1579" s="71"/>
      <c r="DZ1579" s="71"/>
      <c r="EA1579" s="71"/>
      <c r="EB1579" s="71"/>
      <c r="EC1579" s="71"/>
      <c r="ED1579" s="71"/>
      <c r="EE1579" s="71"/>
      <c r="EF1579" s="71"/>
      <c r="EG1579" s="71"/>
      <c r="EH1579" s="71"/>
      <c r="EI1579" s="71"/>
      <c r="EJ1579" s="71"/>
      <c r="EK1579" s="71"/>
      <c r="EL1579" s="71"/>
      <c r="EM1579" s="71"/>
      <c r="EN1579" s="71"/>
      <c r="EO1579" s="71"/>
      <c r="EP1579" s="71"/>
      <c r="EQ1579" s="71"/>
      <c r="ER1579" s="71"/>
      <c r="ES1579" s="71"/>
      <c r="ET1579" s="71"/>
      <c r="EU1579" s="71"/>
      <c r="EV1579" s="71"/>
      <c r="EW1579" s="71"/>
      <c r="EX1579" s="71"/>
      <c r="EY1579" s="71"/>
      <c r="EZ1579" s="71"/>
      <c r="FA1579" s="71"/>
      <c r="FB1579" s="71"/>
      <c r="FC1579" s="71"/>
      <c r="FD1579" s="71"/>
      <c r="FE1579" s="71"/>
      <c r="FF1579" s="71"/>
      <c r="FG1579" s="71"/>
      <c r="FH1579" s="71"/>
      <c r="FI1579" s="71"/>
      <c r="FJ1579" s="71"/>
      <c r="FK1579" s="71"/>
      <c r="FL1579" s="71"/>
    </row>
    <row r="1580" spans="10:168" x14ac:dyDescent="0.2">
      <c r="J1580" s="71"/>
      <c r="K1580" s="71"/>
      <c r="L1580" s="71"/>
      <c r="M1580" s="71"/>
      <c r="N1580" s="71"/>
      <c r="O1580" s="71"/>
      <c r="P1580" s="71"/>
      <c r="Q1580" s="71"/>
      <c r="R1580" s="71"/>
      <c r="S1580" s="71"/>
      <c r="T1580" s="71"/>
      <c r="U1580" s="71"/>
      <c r="V1580" s="71"/>
      <c r="W1580" s="71"/>
      <c r="X1580" s="71"/>
      <c r="Y1580" s="71"/>
      <c r="Z1580" s="71"/>
      <c r="AA1580" s="71"/>
      <c r="AB1580" s="71"/>
      <c r="AC1580" s="71"/>
      <c r="AD1580" s="71"/>
      <c r="AE1580" s="71"/>
      <c r="AF1580" s="98"/>
      <c r="AG1580" s="71"/>
      <c r="AH1580" s="71"/>
      <c r="AI1580" s="71"/>
      <c r="AJ1580" s="71"/>
      <c r="AK1580" s="71"/>
      <c r="AL1580" s="98"/>
      <c r="AM1580" s="71"/>
      <c r="AN1580" s="71"/>
      <c r="AO1580" s="71"/>
      <c r="AP1580" s="71"/>
      <c r="AQ1580" s="71"/>
      <c r="AR1580" s="71"/>
      <c r="AS1580" s="71"/>
      <c r="AT1580" s="71"/>
      <c r="AU1580" s="71"/>
      <c r="AV1580" s="71"/>
      <c r="AW1580" s="71"/>
      <c r="AX1580" s="71"/>
      <c r="AY1580" s="71"/>
      <c r="AZ1580" s="71"/>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1"/>
      <c r="DH1580" s="71"/>
      <c r="DI1580" s="71"/>
      <c r="DJ1580" s="71"/>
      <c r="DK1580" s="71"/>
      <c r="DL1580" s="71"/>
      <c r="DM1580" s="71"/>
      <c r="DN1580" s="71"/>
      <c r="DO1580" s="71"/>
      <c r="DP1580" s="71"/>
      <c r="DQ1580" s="71"/>
      <c r="DR1580" s="71"/>
      <c r="DS1580" s="71"/>
      <c r="DT1580" s="71"/>
      <c r="DU1580" s="71"/>
      <c r="DV1580" s="71"/>
      <c r="DW1580" s="71"/>
      <c r="DX1580" s="71"/>
      <c r="DY1580" s="71"/>
      <c r="DZ1580" s="71"/>
      <c r="EA1580" s="71"/>
      <c r="EB1580" s="71"/>
      <c r="EC1580" s="71"/>
      <c r="ED1580" s="71"/>
      <c r="EE1580" s="71"/>
      <c r="EF1580" s="71"/>
      <c r="EG1580" s="71"/>
      <c r="EH1580" s="71"/>
      <c r="EI1580" s="71"/>
      <c r="EJ1580" s="71"/>
      <c r="EK1580" s="71"/>
      <c r="EL1580" s="71"/>
      <c r="EM1580" s="71"/>
      <c r="EN1580" s="71"/>
      <c r="EO1580" s="71"/>
      <c r="EP1580" s="71"/>
      <c r="EQ1580" s="71"/>
      <c r="ER1580" s="71"/>
      <c r="ES1580" s="71"/>
      <c r="ET1580" s="71"/>
      <c r="EU1580" s="71"/>
      <c r="EV1580" s="71"/>
      <c r="EW1580" s="71"/>
      <c r="EX1580" s="71"/>
      <c r="EY1580" s="71"/>
      <c r="EZ1580" s="71"/>
      <c r="FA1580" s="71"/>
      <c r="FB1580" s="71"/>
      <c r="FC1580" s="71"/>
      <c r="FD1580" s="71"/>
      <c r="FE1580" s="71"/>
      <c r="FF1580" s="71"/>
      <c r="FG1580" s="71"/>
      <c r="FH1580" s="71"/>
      <c r="FI1580" s="71"/>
      <c r="FJ1580" s="71"/>
      <c r="FK1580" s="71"/>
      <c r="FL1580" s="71"/>
    </row>
    <row r="1581" spans="10:168" x14ac:dyDescent="0.2">
      <c r="J1581" s="71"/>
      <c r="K1581" s="71"/>
      <c r="L1581" s="71"/>
      <c r="M1581" s="71"/>
      <c r="N1581" s="71"/>
      <c r="O1581" s="71"/>
      <c r="P1581" s="71"/>
      <c r="Q1581" s="71"/>
      <c r="R1581" s="71"/>
      <c r="S1581" s="71"/>
      <c r="T1581" s="71"/>
      <c r="U1581" s="71"/>
      <c r="V1581" s="71"/>
      <c r="W1581" s="71"/>
      <c r="X1581" s="71"/>
      <c r="Y1581" s="71"/>
      <c r="Z1581" s="71"/>
      <c r="AA1581" s="71"/>
      <c r="AB1581" s="71"/>
      <c r="AC1581" s="71"/>
      <c r="AD1581" s="71"/>
      <c r="AE1581" s="71"/>
      <c r="AF1581" s="98"/>
      <c r="AG1581" s="71"/>
      <c r="AH1581" s="71"/>
      <c r="AI1581" s="71"/>
      <c r="AJ1581" s="71"/>
      <c r="AK1581" s="71"/>
      <c r="AL1581" s="98"/>
      <c r="AM1581" s="71"/>
      <c r="AN1581" s="71"/>
      <c r="AO1581" s="71"/>
      <c r="AP1581" s="71"/>
      <c r="AQ1581" s="71"/>
      <c r="AR1581" s="71"/>
      <c r="AS1581" s="71"/>
      <c r="AT1581" s="71"/>
      <c r="AU1581" s="71"/>
      <c r="AV1581" s="71"/>
      <c r="AW1581" s="71"/>
      <c r="AX1581" s="71"/>
      <c r="AY1581" s="71"/>
      <c r="AZ1581" s="71"/>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1"/>
      <c r="DH1581" s="71"/>
      <c r="DI1581" s="71"/>
      <c r="DJ1581" s="71"/>
      <c r="DK1581" s="71"/>
      <c r="DL1581" s="71"/>
      <c r="DM1581" s="71"/>
      <c r="DN1581" s="71"/>
      <c r="DO1581" s="71"/>
      <c r="DP1581" s="71"/>
      <c r="DQ1581" s="71"/>
      <c r="DR1581" s="71"/>
      <c r="DS1581" s="71"/>
      <c r="DT1581" s="71"/>
      <c r="DU1581" s="71"/>
      <c r="DV1581" s="71"/>
      <c r="DW1581" s="71"/>
      <c r="DX1581" s="71"/>
      <c r="DY1581" s="71"/>
      <c r="DZ1581" s="71"/>
      <c r="EA1581" s="71"/>
      <c r="EB1581" s="71"/>
      <c r="EC1581" s="71"/>
      <c r="ED1581" s="71"/>
      <c r="EE1581" s="71"/>
      <c r="EF1581" s="71"/>
      <c r="EG1581" s="71"/>
      <c r="EH1581" s="71"/>
      <c r="EI1581" s="71"/>
      <c r="EJ1581" s="71"/>
      <c r="EK1581" s="71"/>
      <c r="EL1581" s="71"/>
      <c r="EM1581" s="71"/>
      <c r="EN1581" s="71"/>
      <c r="EO1581" s="71"/>
      <c r="EP1581" s="71"/>
      <c r="EQ1581" s="71"/>
      <c r="ER1581" s="71"/>
      <c r="ES1581" s="71"/>
      <c r="ET1581" s="71"/>
      <c r="EU1581" s="71"/>
      <c r="EV1581" s="71"/>
      <c r="EW1581" s="71"/>
      <c r="EX1581" s="71"/>
      <c r="EY1581" s="71"/>
      <c r="EZ1581" s="71"/>
      <c r="FA1581" s="71"/>
      <c r="FB1581" s="71"/>
      <c r="FC1581" s="71"/>
      <c r="FD1581" s="71"/>
      <c r="FE1581" s="71"/>
      <c r="FF1581" s="71"/>
      <c r="FG1581" s="71"/>
      <c r="FH1581" s="71"/>
      <c r="FI1581" s="71"/>
      <c r="FJ1581" s="71"/>
      <c r="FK1581" s="71"/>
      <c r="FL1581" s="71"/>
    </row>
    <row r="1582" spans="10:168" x14ac:dyDescent="0.2">
      <c r="J1582" s="71"/>
      <c r="K1582" s="71"/>
      <c r="L1582" s="71"/>
      <c r="M1582" s="71"/>
      <c r="N1582" s="71"/>
      <c r="O1582" s="71"/>
      <c r="P1582" s="71"/>
      <c r="Q1582" s="71"/>
      <c r="R1582" s="71"/>
      <c r="S1582" s="71"/>
      <c r="T1582" s="71"/>
      <c r="U1582" s="71"/>
      <c r="V1582" s="71"/>
      <c r="W1582" s="71"/>
      <c r="X1582" s="71"/>
      <c r="Y1582" s="71"/>
      <c r="Z1582" s="71"/>
      <c r="AA1582" s="71"/>
      <c r="AB1582" s="71"/>
      <c r="AC1582" s="71"/>
      <c r="AD1582" s="71"/>
      <c r="AE1582" s="71"/>
      <c r="AF1582" s="98"/>
      <c r="AG1582" s="71"/>
      <c r="AH1582" s="71"/>
      <c r="AI1582" s="71"/>
      <c r="AJ1582" s="71"/>
      <c r="AK1582" s="71"/>
      <c r="AL1582" s="98"/>
      <c r="AM1582" s="71"/>
      <c r="AN1582" s="71"/>
      <c r="AO1582" s="71"/>
      <c r="AP1582" s="71"/>
      <c r="AQ1582" s="71"/>
      <c r="AR1582" s="71"/>
      <c r="AS1582" s="71"/>
      <c r="AT1582" s="71"/>
      <c r="AU1582" s="71"/>
      <c r="AV1582" s="71"/>
      <c r="AW1582" s="71"/>
      <c r="AX1582" s="71"/>
      <c r="AY1582" s="71"/>
      <c r="AZ1582" s="71"/>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1"/>
      <c r="DH1582" s="71"/>
      <c r="DI1582" s="71"/>
      <c r="DJ1582" s="71"/>
      <c r="DK1582" s="71"/>
      <c r="DL1582" s="71"/>
      <c r="DM1582" s="71"/>
      <c r="DN1582" s="71"/>
      <c r="DO1582" s="71"/>
      <c r="DP1582" s="71"/>
      <c r="DQ1582" s="71"/>
      <c r="DR1582" s="71"/>
      <c r="DS1582" s="71"/>
      <c r="DT1582" s="71"/>
      <c r="DU1582" s="71"/>
      <c r="DV1582" s="71"/>
      <c r="DW1582" s="71"/>
      <c r="DX1582" s="71"/>
      <c r="DY1582" s="71"/>
      <c r="DZ1582" s="71"/>
      <c r="EA1582" s="71"/>
      <c r="EB1582" s="71"/>
      <c r="EC1582" s="71"/>
      <c r="ED1582" s="71"/>
      <c r="EE1582" s="71"/>
      <c r="EF1582" s="71"/>
      <c r="EG1582" s="71"/>
      <c r="EH1582" s="71"/>
      <c r="EI1582" s="71"/>
      <c r="EJ1582" s="71"/>
      <c r="EK1582" s="71"/>
      <c r="EL1582" s="71"/>
      <c r="EM1582" s="71"/>
      <c r="EN1582" s="71"/>
      <c r="EO1582" s="71"/>
      <c r="EP1582" s="71"/>
      <c r="EQ1582" s="71"/>
      <c r="ER1582" s="71"/>
      <c r="ES1582" s="71"/>
      <c r="ET1582" s="71"/>
      <c r="EU1582" s="71"/>
      <c r="EV1582" s="71"/>
      <c r="EW1582" s="71"/>
      <c r="EX1582" s="71"/>
      <c r="EY1582" s="71"/>
      <c r="EZ1582" s="71"/>
      <c r="FA1582" s="71"/>
      <c r="FB1582" s="71"/>
      <c r="FC1582" s="71"/>
      <c r="FD1582" s="71"/>
      <c r="FE1582" s="71"/>
      <c r="FF1582" s="71"/>
      <c r="FG1582" s="71"/>
      <c r="FH1582" s="71"/>
      <c r="FI1582" s="71"/>
      <c r="FJ1582" s="71"/>
      <c r="FK1582" s="71"/>
      <c r="FL1582" s="71"/>
    </row>
  </sheetData>
  <sheetProtection formatColumns="0" formatRows="0"/>
  <pageMargins left="0.7" right="0.7" top="0.75" bottom="0.75" header="0.3" footer="0.3"/>
  <pageSetup paperSize="9" orientation="portrait" verticalDpi="0" r:id="rId1"/>
  <ignoredErrors>
    <ignoredError sqref="AO44:AO46 AV46 AX44:AX46 BC48 FX4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798D0-CDEC-405A-94E4-10C3B60D041E}">
  <sheetPr codeName="Blad2"/>
  <dimension ref="B1:M1"/>
  <sheetViews>
    <sheetView workbookViewId="0">
      <selection sqref="A1:A2"/>
    </sheetView>
  </sheetViews>
  <sheetFormatPr defaultRowHeight="15" x14ac:dyDescent="0.25"/>
  <cols>
    <col min="2" max="2" width="10.5703125" bestFit="1" customWidth="1" collapsed="1"/>
    <col min="3" max="3" width="8.28515625" bestFit="1" customWidth="1" collapsed="1"/>
    <col min="4" max="4" width="26.5703125" bestFit="1" customWidth="1" collapsed="1"/>
    <col min="5" max="5" width="27" customWidth="1" collapsed="1"/>
    <col min="7" max="7" width="22.140625" bestFit="1" customWidth="1" collapsed="1"/>
    <col min="8" max="8" width="19.7109375" bestFit="1" customWidth="1" collapsed="1"/>
    <col min="9" max="9" width="27.140625" bestFit="1" customWidth="1" collapsed="1"/>
    <col min="10" max="10" width="15.28515625" bestFit="1" customWidth="1" collapsed="1"/>
    <col min="11" max="11" width="24.28515625" bestFit="1" customWidth="1" collapsed="1"/>
    <col min="12" max="12" width="23.28515625" bestFit="1" customWidth="1" collapsed="1"/>
    <col min="13" max="13" width="10.7109375" bestFit="1" customWidth="1" collapsed="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9E2C7A683396D4CBDFAB91B33EC65D2" ma:contentTypeVersion="9" ma:contentTypeDescription="Create a new document." ma:contentTypeScope="" ma:versionID="35cb72708c7626efd383ff3f1891bbcf">
  <xsd:schema xmlns:xsd="http://www.w3.org/2001/XMLSchema" xmlns:xs="http://www.w3.org/2001/XMLSchema" xmlns:p="http://schemas.microsoft.com/office/2006/metadata/properties" xmlns:ns2="746818e7-171f-43cb-99a4-4b35303167b0" xmlns:ns3="bf8e6a59-8887-400e-bd32-f41b965d62ae" targetNamespace="http://schemas.microsoft.com/office/2006/metadata/properties" ma:root="true" ma:fieldsID="c1230978bea52b3333a3058cb1274a2a" ns2:_="" ns3:_="">
    <xsd:import namespace="746818e7-171f-43cb-99a4-4b35303167b0"/>
    <xsd:import namespace="bf8e6a59-8887-400e-bd32-f41b965d62a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6818e7-171f-43cb-99a4-4b3530316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8e6a59-8887-400e-bd32-f41b965d62a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venadatastore xmlns="http://venasolutions.com/VenaSPMAddin/VenaWorkbookProperties">{"LoadedSuccessfully":false,"ConnectionContext":null,"Replay":false,"OfflineGuid":"00000000-0000-0000-0000-000000000000","ServiceUrl":null,"WorkbookIsOffline":false,"DocPropertiesJson":null,"Filename":null,"WP":null,"Subdomain":null}</venadatastore>
</file>

<file path=customXml/item3.xml><?xml version="1.0" encoding="utf-8"?>
<venadatastore xmlns="http://venasolutions.com/VenaSPMAddin/ExcelCustomMultiDynamicCollectionStore_V1">[{"Section":"Lifesheet2","Block":"B1","ID":"295fb18b","DataModelID":717815505662246912,"Ranges":{"b871a645":{"Section":"Lifesheet2","Block":"B1","CollectionID":"295fb18b","ID":"b871a645","DataModelID":717815505662246912,"Dimension":3,"DynamicExpression":"H4sIAAAAAAAAAK2RS2vCQBSF/4rclUKEzGQmM2YXrbRC1JKkbkoXo7mlgTxkOpaK+N87Q5VayKrN\r\n7p774H6Hc4KNqg4IEWRP0zyNZ/lwus7z9TKZb+bJMM7SQYIf2Iy8h/R+YFqjVDXGCmtszAg8aNoC\r\n3yF6PsES6y3qRQHRmHhwh0aVFUSCCEk493kYUsrCCaF2VtZuLfAgNkaX24PB69l6j1qZVkPEfP9H\r\nxro0R4io682wqlJ8RY3NDleqduwW5Pu90xkqvXvLj3s7sfsrS3h558pHZQ/Noinw0708e72TE78D\r\nnfwHnXWgB7/JBZETzoUMGKGU01DQHpzcqosP1/qrDb/DBuslAMGoZAGnklDCmZS3AfRug3Sm8XL+\r\nAilhz9hLAwAA\r\n","EnableZoom":false,"HierarchyIndenting":false,"ParentsOnBottom":false,"SortingOption":1,"Sorting":"ASC","Order":0,"ZoomInParentMemberIds":[],"ZoomInBottomLevelParentMemberIds":[]}},"SuppressBlankRows":true,"SuppressZeroes":true,"EnableDataInput":false}]</venadatastore>
</file>

<file path=customXml/item4.xml><?xml version="1.0" encoding="utf-8"?>
<venadatastore xmlns="http://venasolutions.com/VenaSPMAddin/ServerSideBlobV2">H4sIAAAAAAAAAO2daXcbx7Wu/8pd/HLPvTFuah78zZZsR7amSIoSJ+csLhAEbEYUKXOQhyz/91tNEt2N7pbQDUMq1d6vVwYZ3AB3Nx7VsJ+q6v8cvFxeXJ6cnx18Lj87eDR/8+bk7IfLg8//c3D4dnk2P7z//eOnh8+fL0+Xi6uT5eHxUhtztHJVwLP52Q/Lx/PXy4PPz65PTz87eF7FnJ/dvnSwfs/BZwdfnp4vXt29nP71Zfrgmze/+PVNesl/dnD/5PXyrMriwfHzq4sUNZMp7tHy9dHyYuOlVuDB5zPZxKwDHpwtbn/J8/Pri8Xym9Pzo/npy/nFyfzodNmE3f706/OL1xs/E3f/zAb+Z/1P9UsuH56cLR9cLV/fX17NT06/Oqs+IX3Aan56ufzsYPOnTy6Ol+kCRPP6g/vrW/Z0/sNyncHd7Xu2XC0vlmeLu5vVjqivvn3XH1ze//Vs/vpkcXNLDz6/urhedl/96uzq4tc6vfZPqlQO6m9182c372pyfXD56Pr06mTzt919ZPsn985PT28vpXlv753tj21f4t0n/v7ZHX8PT1bLyx+Xyyt5+KU8vHf49ctDb5SWC7GS82NpoopHR0avXLR+bpQwdjWCzeZTO3R+Kft8qgE+v37Z43NrWh+c3nUGsyqFWZXDrEpi1snik6b3Locp+N5+0CcM7tPDpy/rFlT+ETz7cIoBOMe0neSbzlb3wwnCqvXfyqD68AyqEQwqMMiIQTW6Az+UYgqg6lPsw6VAL14kvO/oxSfRSwFf8MuX30lj1E+UXwl+2fKrCfCrwS9bfg0Bfg34ZcvvGD3wqfPrwC9bfj0Bfj34ZctvIMBvAL9s+Y0E+I3glyu/BMpnqJ7xpZeAvYB9Y8wvheYX7S9ffietzvlE+VXgly2/BOybhH3jyy8B+yZh3/jyawnwa8EvW34J2DcJ+8aXXwL2TcK+8eWXgH2TsG9s+SVQPkP1jC+9BOybgn3jyy8B+6Zg3/jyS2H4gPEDX34J2DcF+8aXXwL2TcG+8eWXgH1TsG98+SWwd1Nh7yZffgnYYwV7zJdfAvZYwR7z5ZeAPVawx2z5JVA+Q/WML70E7LGGPebLLwF7rGGP+fJLwB5r2GO+/FIY/mL8y5dfAvZYwx7z5ZeAPdawx3z5JWCPNewxX34J2GMNe8yXXwL2WMMe8+WXgD3WsMds+SVQfkD1gS+9BOybgX3jyy8B+2Zg3/jyS8C+Gdg3vvxSGP5i/MuXXwL2zcC+8eWXgH0zsG98+SVg3wzsG19+Cdg3A/vGl18C9s3AvrHll8D0DbM3vvQS2LtpsXeTL78E7LGFPebLLwH7ZmHf+PJLwL5Z2De+/FKYvmH+xpdfAvbNwr7x5ZeAfbOwb3z5JWDfLOwbX34J2DcL+8aWXwLDX4x++dJLwL452De+/BKwbw72jS+/BPZuOuzd5MsvAXvsYI/58kvAHjvYY778ErDHDvaYL78Uymeon/Hll4A9drDHfPklYI8d7DFffgnYYwd7zJZfT8C/efg3vvwS8G8e/o0vvwT8m4d/48svAf/m4d/48kvAv3n4N778EvBvHv6NL78E/JuHf+PLLwH/5uHf+PJLwL95+De+/BLwbx7+jS2/gYB/C/BvfPkl4N8C/Btffgn4twD/xpdfAv4twL/x5ZeAfwvwb3z5JeDfAvwbX34J+LcA/8aXXwL+LcC/8eWXgH8L8G98+SXg3wL8G1t+CeALevnSS8AeR9hjvvwSsMcR9pgvvwTscYQ95ssvAXscYY/58kvAHkfYY778ErDHEfaYL78E7HGEPebLLwF7HGGP+fJLwB5H2GO+/FLQb/BvXPlV5es3BfvGl14K+IJfvvyWb4+rawC/XPkt3x5X1wB+ufJbvj2urgH8cuW3fHtcXQP45cpv+fa4ugbwy5Xf8u1xdQ3glyu/5dvj6hrAL1d+y7fH1TWAX678lm+Pq2sAv0z5JaAvYC/40kvAHkvYY778Umh+0f7y5ZeAPZawx3z5JWCPJewxX34J2GMJe8yXXwL2WMIe8+WXgD2WsMd8+SVgjyXsMV9+CdhjCXvMl18C9hhn//Lll0D5F9VfvvQSsMfYO8+YXwL2GKt3GPNLYfiA8QNffgnYYwV7zJdfAvZYwR7z5ZeAPVawx3z5JWCPFewxX34J2GMFe8yXXwL2WMEe8+WXgD1WsMds+SVQPkP1jC29BIpnqJ2xpZdA6QGVB7b0Eig8oO7All4CZQdUHdjSS6DogJoDV3rLLzmg4sCW3fKXq2usVmdLb/mL1TXWqrOlt/yl6hor1dnSS2DYi3EvW3rLN20apo0tveUvUtdYo86W3vI9sYYnZktv+Z5YwxOzpbd8T6zhidnSW74n1vDEXOktv+SAigNbdsv3xAaemC295XtiA0/Mlt7yPbGBJ2ZLb/me2MATs6WXwKQNsza29JbviQ08MVt6y/fEBp6YLb3le2IDT8yW3vI9sYEn5kpv+cNejHrZslu+abMwbWzpLd+0WZg2tvSWb9osTBtbess3bRamjS295Zs2C9PGll4CJQfUHNjSW75pszBtbOkt37RZmDa29JZv2ixMG1d6yx84YNzAlt3yTZuDaWNLb/nVXodqL1t6y6/2OlR72dJbfrXXodrLll4CkzbM2tjSW36116Hay5be8qu9DtVervSW3/Si5WXLbvnVXo9qL1t6y99X4bGvgi295e+r8NhXwZbe8k2bh2ljS2/5ps3DtLGlt3zT5mHa2NJbvmnzMG1s6SVQ7kW9ly295T8ryONZQVzpLV8TwxKzZbd80xZg2rjSW/6wAaMGtuyW3/JGtLxs6S1/jUPEGge29JZviSMsMVt6y7fEEZaYLb3lW+IIS8yW3vItcYQlZktv+ZY4whKzpbd80RZh2tjSS0BWwFYQpTcs9PJ4tdCruTHGhnlcLYVfRKGjO7JOyEOZy1Zsy2w8vXJnW7HOYVYlMauymFVpzDp5gN5Pl14K+IJfvvzm0m375Hdn3wZ+i+c316biffK7865i8Fs8v7mE8T753dkYg9/i+c2ljPfJ787OGPwWz28uabxPfne2xuC3eH5zaeN98ruzNwa/xfObSxzvk9+dzTH4LZ7fXOp4n/zu7I7Bb/H85pLH++R3Z3sMfkvnl4C+gL3gSy8FfMEvX34J2DcJ+8aXXwL2TcK+8eWXgH2TsG98+SVg3yTsG19+Cdg3CfvGl18C9k3CvvHll4B9k7BvfPklYN8k7BtbfgmUf1H95Usvgb2bCns3+fJLwB4r2GO+/FIYPmD8wJdfAvZYwR7z5ZeAPVawx3z5JWCPFewxX34J2GMFe8yXXwL2WMEe8+WXgD1WsMd8+SVgjxXsMVt+CZTPUD3jSy8Be6xhj/nyS8Aea9hjvvwSsMca9pgvvxSGvxj/8uWXgH3TsG98+SVg3zTsG19+Cdg3DfvGl18C9k3DvvHll4B907BvbPklsPgXa3/50kvAvhnYN778ErBvBvaNL78E7JuBfePLLwH7ZmDf+PJLYfqG+RtffgnYYwN7zJdfAvbYwB7z5ZeAPTawx3z5JWDfDOwbW34JDH8x+uVLLwH7ZmHf+PJLwL5Z2De+/BKwbxb2jS+/BOybhX3jyy8B+2Zh3/jyS6H8gPoDX34J2DcL+8aXXwL2zcK+8eWXwN5Ni72bfPklYI8t7DFbfgkMfzH65UsvAXvsYI/58kvAHjvYY778ErDHDvaYL78E7LGDPebLLwF77GCP+fJLofyA+gNffgnYNwf7xpdfAvbNwb7x5ZeAfXOwb2z59QT8hYe/4MsvAX/h4S/48kvAX3j4C778EvAXHv6CL78E/IWHv+DLL4Hdbx673/jyS8C/efg3vvwS8G8e/o0vvwT8m4d/48svAf/m4d/Y8hsI+LcA/8aXXwL+LcC/8eWXgH8L8G98+SXg3wL8G19+Cfi3AP/Gl18C/i3Av/Hll4B/C/BvfPkl4N8C/Btffgn4twD/xpdfAv4twL+x5ZcAvqCXL70E7HGEPebLLwF7HGGP+fJLwB5H2GO+/BKwxxH2mC+/BOxxhD3myy8Bexxhj/nyS8AeR9hjvvwSsMcR9pgvvwTscYQ95ssvBf0G/8aVX1W+flOwb3zppYAv+OXLb/n2WAnYY778lm+Pq2sAv1z5Ld8eV9cAfrnyW749rq4B/HLlt3x7XF0D+OXKb/n2uLoG8MuV3/LtcXUN4Jcrv+Xb4+oawC9Xfsu3x9U1gF+m/BLQF7AXfOklYI8l7DFffik0v2h/+fJLwB5L2GO+/BKwxxL2mC+/BOyxhD3myy8Beyxhj/nyS8AeS9hjvvwSsMcS9pgvvwTssYQ95ssvAXuMs3/58kug/IvqL196Cdhj7J1nzC8Be4zVO4z5pTB8wPiBL78E7LGCPebLLwF7rGCP+fJLwB4r2GO+/BKwxwr2mC+/BOyxgj1myy+B6Rtmb2zpJTB5w9yNLb0Ehr4Y+bKll8DAF+NetvQSWDSJNZNs6SWwZBIrJrnSW37JARUHtuyWv1xSY7UkW3rLXyypsVaSLb3lL5XUWCnJll4Cw16Me9nSW75p0zBtbOktf5GkxhpJtvSW74k1PDFbesv3xBqemC295XtiDU/Mlt7yPbGGJ+ZKb/klB1Qc2LJbvic28MRs6S3fExt4Yrb0lu+JDTwxW3rL98QGnpgtvQQmbZi1saW3fE9s4InZ0lu+JzbwxGzpLd8TG3hitvSW74kNPDFXessf9mLUy5bd8k2bhWljS2/5ps3CtLGlt3zTZmHa2NJbvmmzMG1s6S3ftFmYNrb0Eig5oObAlt7yTZuFaWNLb/mmzcK0saW3fNNmYdq40lv+wAHjBrbslm/aHEwbW3rLr/Y6VHvZ0lt+tdeh2suW3vKrvQ7VXrb0Epi0YdbGlt7yq70O1V629JZf7XWo9nKlt/ymFy0vW3bLr/Z6VHvZ0lv+vgqPfRVs6S1/X4XHvgq29JZv2jxMG1t6yzdtHqaNLb3lmzYP08aW3vJNm4dpY0svgXIv6r1s6S3/WUEezwriSm/5mhiWmC275Zu2ANPGlt7yTVuAaWNLb/mmLcC0saW3fNMWYNrY0lu+aQswbWzpLd+0BZg2tvSWb9oCTBtbess3bQGmjS29BGQFbAVbesv3xAGemCu95cMLdtmyW74njvDEbOkt3xNHeGK29JbvKiJcBVt6y3cVEa6CLb3lu4oIV8GW3vJdRYSrYEtv+a4iwlUQpXdpjuYqLo8W8nhpvLPRu/lqNdfOy6XSbnEoc1XMtmU2nl65c8VsncOsSmJWZTGr0ph18gC9ny69FPAFv3z5zVXy3Se/O9d8wW/x/ObaHLRPfnfeHQR+i+c31/agffK78/4g8Fs8v7mk2z753dm6gd/i+c2l3fbJ787eDfwWz28u8bZPfnc2b+C3eH5zqbd98ruzewO/xfObS77tk9+d7Rv4LZ7fXLst9snvzvstwG/p/BLQF7AXfOmlgC/45csvAfsmYd/48kvAvknYN778ErBvEvaNL78E7JuEfePLLwH7JmHf+PJLwL5J2De+/BKwbxL2jS+/BOybhH1jyy+B8i+qv3zpJbB3U2HvJl9+CdhjBXvMl18KwweMH/jyS8AeK9hjvvwSsMcK9pgvvwTssYI95ssvAXusYI/58kvAHivYY778ErDHCvaYL78E7LGCPWbLL4HyGapnfOklYI817DFffgnYYw17zJdfAvZYwx7z5ZfC8BfjX778ErBvGvaNL78E7JuGfePLLwH7pmHf+PJLwL5p2De+/BKwbxr2jS2/BBb/Yu0vX3oJ2DcD+8aXXwL2zcC+8eWXgH0zsG98+SVg3wzsG19+KUzfMH/jyy8Be2xgj/nyS8AeG9hjvvwSsMcG9pgvvwTsm4F9Y8svgeEvRr986SVg3yzsG19+Cdg3C/vGl18C9s3CvvHll4B9s7BvfPklYN8s7BtffimUH1B/4MsvAftmYd/48kvAvlnYN778Eti7abF3ky+/BOyxhT1myy+B4S9Gv3zpJWCPHewxX34J2GMHe8yXXwL22MEe8+WXgD12sMd8+SVgjx3sMV9+CdhjB3vMl18K5TPUz/jyS8AeO9hjvvwSsMcO9pgvvwTssYM9ZsuvJ+DfPPwbX34J+DcP/8aXXwL+zcO/8eWXgH/z8G98+SXg3zz8G19+Cfg3D//Gl18C/s3Dv/Hll4B/8/BvfPkl4N88/Btffgn4Nw//xpbfQMC/Bfg3vvwS8G8B/o0vvwT8W4B/48svAf8W4N/48kvAvwX4N778EvBvAf6NL78E/FuAf+PLLwH/FuDf+PJLwL8F+De+/BLwbwH+jS2/BPAFvXzpJWCPI+wxX34J2OMIe8yXXwL2OMIe8+WXgD2OsMd8+SVgjyPsMV9+CdjjCHvMl18C9jjCHvPll4A9jrDHfPklYI8j7DFffinoN/g3rvyq8vWbgn3jSy8FfMEvX37Lt8fVNYBfrvyWb4+rawC/XPkt3x5X1wB+ufJbvj2urgH8cuW3fHtcXQP45cpv+fa4ugbwy5Xf8u1xdQ3glyu/5dvj6hrAL1d+y7fH1TWAX6b8EtAXsBd86SVgjyXsMV9+KTS/aH/58kvAHkvYY778ErDHEvaYL78E7LGEPebLLwF7LGGP+fJLwB5L2GO+/BKwxxL2mC+/BOyxhD3myy8Be4yzf/nyS6D8i+ovX3oJ2GPsnWfMLwF7jNU7jPmlMHzA+IEvvwTssYI95ssvAXusYI/58kvAHivYY778ErDHCvaYLb8Ehr8Y/bKll8DgF2NftvQSGDpg5MCWXgLLzrDqjC29BBadYc0ZW3oJLDnDijOu9JZfckDFgS275S8301htxpbe8hebaaw1Y0tv+UvNNFaasaWXwLAX41629JZv2jRMG1t6y19kprHGjC295XtiDU/Mlt7yPbGGJ2ZLb/meWMMTs6W3fE+s4Ym50lt+yQEVB7bslu+JDTwxW3rL98QGnpgtveV7YgNPzJbe8j2xgSdmSy+BSRtmbWzpLd8TG3hitvSW74kNPDFbesv3xAaemC295XtiA0/Mld7yh70Y9bJlt3zTZmHa2NJbvmmzMG1s6S3ftFmYNrb0lm/aLEwbW3rLN20Wpo0tvQRKDqg5sKW3fNNmYdrY0lu+abMwbWzpLd+0WZg2rvSWP3DAuIEtu+WbNgfTxpbe8qu9DtVetvSWX+11qPaypbf8aq9DtZctvQQmbZi1saW3/GqvQ7WXLb3lV3sdqr1c6S2/6UXLy5bd8qu9HtVetvSWv6/CY18FW3rL31fhsa+CLb3lmzYP08aW3vJNm4dpY0tv+abNw7Sxpbd80+Zh2tjSS6Dci3ovW3rLf1aQx7OCuNJbviaGJWbLbvmmLcC0saW3fNMWYNrY0lu+aQswbWzpLd+0BZg2tvSWb9oCTBtbess3bQGmjS295Zu2ANPGlt7yTVuAaWNLLwFZAVvBlt7yPXGAJ+ZKb/nwgl227JbviSM8MVt6y/fEEZ6YLb3lu4oIV8GW3vJdRYSrYEtv+a4iwlWwpbd8VxHhKtjSW76riHAV9Oh9VtG7iHqxmi+tWC68CX4R5Hw5l3Lhj9IfhJ4fqmhXRzIc/b+j4OXcmb0Pg+U4mLclOh7m/hXtyPY6pVmV06xKalZlNeukBbY/Ktu6bpm9UVouxErOj6WJKh4dGb1y0fq5UcLY1RSS9f6a5a1pjSZ5V3DXGcyqFGZVDrMqiVknC4D7iYJ7OKkO/Emiu3MZGOwWzu6k3UKfJLs7bxYCu4WzO2mv0CfJ7s5bhcBu4exOsm+fJLs7yzewWzi7k4oOnyS7OxcZwG7h7E4yb58kuzuLN7BbOLuTvNsnye7O2g3sftrshoVeHq8WejU3xtgwj6ul8IsodHRH1olcFbKtaX3w4u46g1mVwqzKYVYlMetkAXA/UXCzFXf3h+7OxV2wWzi7uYq7+2N35+Iu2C2c3VzF3f2xu3NxF+wWzm6u4u7+2N25uAt2C2c3V3F3f+zuXNwFu4Wzm6u4uz92dy7ugt3C2c1V3N0fuzsXd8Hup83u1p0Lecjd34aKXcHFdoqywc1W3N0fujjAgSu7uYq7+2MXx/xzZTdXcXd/7OKQf67s5iru7o9dHJvDld1cxd39sYtDc7iym6u4uz92cWQOV3ZzFXf3+CRisEuA3Uf3v3/87PB5++SRxPD6CI7DD3WoSBig9YaZTVpnH2E9rrj7ZzbwP+t/gOPdL7q6uH4vjfXhLQfvYPKgdajL+8l8vrz53OXh08NvXh56JVxqHJQJIjgfjRrTgK4/ogNkH0cxgOM3A9se+knsBc/BzwWun37rOcSodlorGXR0Mh+jG0nskdHO54LRT5/R7pF4ruJUR61tDMpH5YWZJA52PQDPDaHazaODqtsgdTAenT89UuXt8XcVqUEFYZV02gSvtZlUapUjSB063W6I1F4eW0gdiAep9Eht2lSjrbc6Cq2FikKpj/IgkwFS+3m8n9SheJBKmdT0TQdjtTLWqai0zdX79/N4P6lD8SCVHqkyzab8zWTKa2GMrpooG92kU5q7Xf+46ZQfnE11suhA6rtD1H48IKUH6UDHL6KWwbmP8iSH93X8dR4jO/5WPEglQ2qrNGXXM34nhLLCpj+NWW71hypT9l2z/XYOHUDt0Gx/Mx6AkgH0PXUpZ7z1MrqP8iTT99SlmjzG1aXa8SCVHqk6Nabm0MuQekyZZss22Ci8+kN7BsY1p6YPaT+LDqRmE9KheEBKD9KB5lSbGNL3/lGe0vS+5rTOY2Rz2ooHqfRI1c0cygVh0kTEOxe0kmrSXH/X1VFDc6heHlvmUAPxIJUeqQOzfSWjkE5M2rfyIWb7dR4jZ/uteJBKmdRqqYZ2Nrg0fZY2yI/ydOehMn8vjy1l/oF4kEqZ1O54L/u0v85j2jgV034upK4XIOWS/P08pi2cguSnTup6vKei8+mPJtfcv5/HuHFqOx6kciBVS22lijHXcpR+HiNnVK14kEqZ1Hq854I12oSP8tzw941T6zxGjlNb8SCVA6lRGR2d0Lnm/v08xpHajgepHEj1QfoQXcztqJo8xpHajgep9EhttqJoqZTSabQXRPry7bQF/nvcitLPY0s9dSAepNIjdaD3Tx2oMmlykrv3r/MY2fu34kEqJ1Kzj1PrPKaRinEqTVI7G1FNEN54bZ10uXr/fh4jNqJ24kEqZVLTeE+GKGUwwUXts5Haz2PrOLUXD1LpkfrO5f5+0jrqD7fc3/dWUr9/ub/HSmrqpJqgolTaOC2jqBqnXI6ql8cWRzUQD1JJk1rv6kzftxAht/dv8hi7G7WJB6mUSdVay9QuhRiNFEZnOzCln8e2Yyj68SCVMql1tUcrH4wzudb89/MYWaVqxYNUeqR2qlSpVbLCS+PUtPWp+65SbeQxokrViQepZEgdOosiNUvO6TTi8x/8lNR3nkXRzmHMWRSb8QCUDKDv0v1WS6Gs1SZOm/LvW/dv5DFC93fiQSo9UtvD0/Slp+9bOWmq8nm+TSndPLYNT/vxIJUyqZ0jx0L2pf51HpOOSgtYmEKd1GoTcpqPBGWNFiHjGam9PLZvnu7Gg1TKpBrhdJRSG2eFdkFkO3e6l8eWNnUgHqSSJnXzpHGR/aDUOo+RvX8rHqTSI1Xu4XS/3c6dxul+gHT3nVPe25jap9xWqslj5M6pVjxIpUxq04EaE4yJ+Tv+dR5jO/4mHqRSJrVe2emV195nb1ObPEauSG3Fg1QOpK570b0/oXfH3t9O7P0tSGVC6vpMh+y7Ues8pp1FgVIqdVI7a5Btrja1n8ektdMWbSp1UuteVEtjgzC5T0xt8hjZ+7fiQSo9Ujsn+ysVoo3aS+Um7fDf98n+G3lsaVMH4kEqPVLfPffPPaNq8pg290fvT55Ua9LcOQQnrRU6+GxVql4eW0gdiAeplEntzEyy7fDv5zFpRoUd/uRJrdqmoE21JNla6U22k6h6eWxvU7vxIJUyqZ0T8l3uJ1A1eYxrU9vxIJU0qdXpI6l9qvZ22tQ8ZVvu38tjxKkpnXiQSpnU+vk4Vouogss992/yGDf3b8eDVMqk1r1oSKM+L/P3/nUeI3v/VjxIpUxqt23KfbJ/k8e0NhVb/cmTao0T1X9UapqiyrY+tZ/H1rl/Lx6kUiZV+2CromR1qqOMxuYitZ/Hlm2pA/EglTSpQqqg0oBPVifkWpfrWWn9PLaQOhAPUimTWrse5URlJ3PPqJo8RjqqVjxIpUxqPTOJqTOtdnnmnlHVeYycUbXiQSplUo3R0TsRYpAhRKFy2dR+Hlva1IF4kEqZ1HpFcgzWuShzV/6bPEaupG7Fg1ROpObem9rkMY1UjFOpk3rTiyovjBY6mDSfztn7b+QxovfvxINUeqRu7k7R0ShlU+ukTZhE6p53p2zmsX13SjcepNIjdWDuH5SxKmY/maLJY+TcvxUPUjmQWj3JIYigs9nUXh4jx6mteJBKmtTKn9uonJbeKDNtb+q+vf9GHiO8fycepJImtdM25X5OepPHtDYVpFIn9caf6+B9mkSr6ijynN5/I48R3r8TD1Ipk1r7c+OF8zrmOkOln8dI79+KB6mUSe32orlPUGvymNb7Yx8VTVI7z5+03gRpvLRxWu+/7+dPbuSxhdSBeJBKj9SBNlX5NI/2Jrv3r/MY2aa24kEqJ1Jzr/pr8phGKlb9USe1nplI70XqU7Ofn1rnMXJG1YoHqWRIHXr6tBPCGlNtRcr39Ol2Dh1AB58+vRkPQMkAuv2Qn5DtqX69PCYd8hPwVD/qpDbb5VPP6aXP9/Tpbh5jt/k38SCVA6lReCdDkLkPTW/yGEdqOx6kciI195S/yWMaqRinUie1OSg3ahlczEVqP4+RU/5WPEglQ+rQlD81Sz5EJWMY0/F/mCl/O4cxU/7NeADKBNAxhdMPDWivaLoFUBRNSQE6tLTPaa2itWlw50NQ2Tb19/PYsrRvIB6kUia1U9vJdvhUP49JNSkcPsWGVJeaJeFkdrnf5DGO1HY8SOVAqjdGGBFdrkf59PMYuQylFQ9SOZGae6t0k8c0UrFVmhup2Reh1nlMIxVzf5qkdhb2a2tjmkgH7+WkLSj7Xti/kceIhf2deJBKj9SBGZWIQWmVfbNUk8fIGVUrHqRSJlXrIEww0qiglVD5DvPv5bGlnjoQD1JJk1pV0I2T3jst0v9lI7WXx4jKfycepFImtduL5j4opcljWu8PR0Wd1OYYBxV8tQwp98qpOo+xx0808SCVMqn1Sg/tqsUe+R6N3stj5GrUVjxIpUeqPnx66CtMXWqPjNFVE5V60j90lu+4ZVR+CNJuFh1IfRfSfjwgpQfpwOIUY7ww+ab9/TxGLk5pxYNUTqRmX0ZV5zGNVLSp1EmtJyVWKid9tml/P4+Rk6lWPEhlQaoOzgef7VnT/TxGktqKB6mUSdVaS5e+c++tsy66XBv7+3ls01P9eJBKmdS60CNlkFqq3EtTmzxGFqha8SCVE6m5l6Y2eUwjFUV/6qR2zsRz2U9Hr/OYdJafw75p8qQKZ4UIOrrgjTU+14K/fh5bSB2IB6n0SN1YRO2jD1amP1VSctLcf7+LqDt5bF1E3YsHqeRJdVYpkVomU30ZGUndyGMEqZ14kEqP1M6zpoO3womolRNZnzW9kceW3n8gHqRSJrWeQ6tgqzp67q3+TR4j5/6teJDKgVQfjU5TaJH7oNQmj5HbUlvxIJUeqbrp/V0QaZiXZtBSCmunPWu6u+bvj/T+vTy29P4D8SCVHqmbNtUrH4wyUpi8NnUzj+02tRsPUimT2ulFZW6b2uQxqfeXsKlcSF3PTHKPU5s8ps2oME6lTqpOHahNPagL1glnptVT99n79/LY0vsPxINUyqQ2a+dDiOlbz71Cpclj7Jr/Jh6kUibVBBWlUN7pauF8aqhyVf57eWyZ+w/Eg1R6pHarVNr59MX7qh/NWqVq5zGmSrUZD1Lpkfru3j/33L/JY1rvj7k/dVI39yMFmX3HX53HlH1Ut/EglTKpddskpTQxqNyH/DZ5jGxTW/EglROpuVeoNHlMIxUrVLiRmrvy3+QxjVRU/tmQqpVUUmd/wE+Tx0hSW/EglTKpVV1SRGGDES6IfCtU+nlsr6d240EqGVKHnpTqhJDKeGdkvkf5tnPoADr4pNTNeABKBtChTl8rpV0I1uqgch7x18tjS6c/EA9S6ZG6qaZ06jO9NSE1TeoPHZr6B9XUZh7b1VQ3HqTSI3VgWaqL1Zm5IfeUv8lj5LLUVjxIpUdqs3laS+nTWM8b44R0Itvm6X4eWxb7DcSDVMqkpl5UueBS62SkdzbbU/36eWzt/XvxIJUeqZ3ilHU2DfhCNCrfIT+9PEYUpzrxIJUyqfV4TygRfRrz5R6n1nmMHKe24kEqZVJ1GuwFEYOwNkgrpz0wZZ+bUnp5bBmnDsSDVMqk1k/Hi9qLqGXuJVRNHuPa1HY8SOVA6roXzTVO7ecxrffHOJU6qTe9qFfS2KiCzDdO7ecxovfvxINUyqR2e9HcW1KbPKb1/tiSyoVU70SQId9z0vt5jHVUTTxIpUxqdbCDUiZYIaT0VuTaPtXPY/uBFN14kEqZ1G7blPshlE0e09pUVKnok+qijFakOXS0yph8pHbz2EZqPx6kUiT16aE59DKkuYistGR1+pj/Y09L60M6tIja9CHtZ9GB1GxCOhQPSClC2n+mb3RWaJNN+ffyGLnDvxUPUimTWp/nqF30IZrc0/4mj5HnULbiQSoHUte7OnOL1CaPabtRIVKpk3pzSp6Xyipnq4pkzt2om3mMON2vEw9SKZNaax6bvm6nfHY9VecxUk+14kEqJ1Jz9/5NHtNIRe/PhVSvYzDO2dynpjR5jCz6t+JBKj1SW5v9dHXqiLHeRad9CJOK/vvc7NfLY4tIHYgHqfRIfXebmn0DdZ3HtDYVG6jJk2pTu6SVVsFak/FZaf08tpA6EA9S6ZHaeU569bAxb4PUTufaQN3PYwupA/EglR6pQyemRquD0bmrVE0eY09MbeJBKmlSUy8aoxTeeCejzne2by+P7b1/Nx6kUiY1dZxaG+OVF96JfAv++nlsmfsPxINUyqTetE0qhKDTtMTmW+7fz2NEm9qJB6mkSa2f4iykD1rkdlRNHiOrVK14kEqZ1JuVHtKE6hASFyYenrbvFSobeYxYodKJB6n0SO0c85f6z6Cdt1GYXAdS9vMYccxfJx6k0iP13b1/du9f5zGt94f3p05qvcvDeOG8yXYoRT+PkbtTWvEglR6pHUcVdXW2c1DSZOv9+3mMcFSdeJBKj9TOIb9KuqBNiKkfzfoEqo08ts+ouvEglTKptZUUyjuZvvrcNrXOY6RNbcWDVMqk1uM95US0MdvRqf08Ro5TW/EglQWp1hrr0gQlN6l1HmP3+zfxIJUeqfLw6aFeH58i09fuhEmt06QSVXc61Yd06PgU3Ye0n0UHUj10fMpmPCClB+ldc2rXnBrlrIvVSXkfZRnVwNNS+3l0SLVDpG7Gg1QypA49ztfGGLyWwsYxjemHeZxvO4f3AzoUD0DJAPq+fdMhWmmFyH0EZZPHyH3TrXiQSpnUztljKvtsv85j0plpCrN96qQ2Zzqk/wqb/VjfJo+xZ1E08SCVA6leaeGiMX/ovNR9rEmp8xi5JqUVD1Ipk2pEmjRrI0IwOsSJZ1Hss/fv5bGl9x+IB6n0SO2uSYnOqaiskWZSrX/va1LaeYxZk7IZD1Lpkfru3j/3vukmj2m9P9b5USe1ejCed9U++TSD9jJke6RPL48tu1EH4kEqaVK1dLE6yzEN9rQ0KhupvTy2nZnWjweplEnt9qLZd6PWeUzr/VFP5ULqui6Ze0Vqk8e0eipWpHIhNUonhDcq9x6/Jo9xpLbjQSplUtOsOXrhbLQ+CBmzzaj6eWyppw7Eg1TKpGodpNBOO2W110HlOouin8e2GVU/HqRSJrV7nmPuGVWTx7RzKDGj4kLqeryXm9Qmj2njVJBKntTqlDxjtfYiKOdtrt6/n8eI0/068SCVMqnVzCQI42KM2qSWKtsO/14e22dU3XiQSo9U3ZBaPR1H6yhjdZ5zdJPm/nqPpPby2HpmWi8epNIjdWh3itVK+OwnpjZ5jN2d0sSDVA6kemeFVCZkX0tV5zHSprbiQSplUuv9SMKmL1y7XGv++3mM3EfVigeplEmte1FphKy++9y9f53HyN6/FQ9S6ZHaPYVa++h9VNHrvKdQt/PYOqPqxYNUeqRuzv11DEo664Qz06pUe577b+axfe7fjQep9Eh9d++fey1Vk8e03h9rqaiTWj1zTAWjRZDOKTOtnrrnZ6Vt5rFlhcpAPEilTGq32pN9v3+dx7QqFeb+1EntPMtBZ69S1XmMrFK14kEqPVI7+/2DSy2USb2pmNb773u//0YeI/b7d+JBKj1SOyupfbXNU5jbLyPjSuqNPEaspO7Eg1TKpHbOHc9/sn+dx9iz/pp4kEqZVO2DidK4NNZzRkWTa29qP48tbepAPEilTGozM1E3pzvnsqn9PMbOqJp4kEqZVK219Nb6qjrpolT5xqndPLaNU/vxIJUyqbXrqcZ6JgR5mLuiWmcy1lK14m9ZlYCVJqybjx0LMfsAoM5j5ACgFY9mlTKpdeNktPbeZROq/TxGNqqteJBKmlRrnFBaeCeEDhOXU+13e2onj63bU3vxIJUyqZ3HkOSf/td5jC2pNvEglTKp9XEk2mlpnc09pWryGHmMSisepHIgdT3ey34wZZ3HtHEqiv+kSB16DmU1ztPG+DhqF9WHeQ5lO4cOoIPPodyMB6BkAH3fylSdek6l853z08tj5MrUVjxIJUPqux7pq6V0Ko7Z5P/hHum7zmFMU7oZD0DJADrm6eiHH+Uwig/6fHQNWLnA+lGK/R8UVgNYCcK63uhnnVBGySBEzLbYr5fHiI1+nXiMAciSOtisfpQl1B+0WbWAlQusH6Xk/0FhxSoqNrB+lFLVB4VVAVaCsPZVqsl9glqTxySValD/J0XqO6qqMaYWyooxs6oPVlWtcxhZVW3FA1AygL7jEdQheBF89CEKm23u38tjy9x/IB6kUia1VpJWGRWtz71+qsljpEptxYNUDqQ6F6zRJmZbPd3LY+zmqSYepHIiNffylCaPaaRieQp1UrUOIg36ogxKidSZ5iK1n8fWQ3568SCVMql1kUe4aK3Nts2/n8fI4lQrHqRSJtUIZ236znV1WJ5X2faj9vPYsndqIB6k0iO1OYxSC2OckEpaI2WQJtdhlP08tlWp+vEglR6p7zyOSmVrU3t5TDqOSoFU6qTezEyESiM+Ybz2KuScUW3kMWJG1YkHqZRJNcYImb7p9J+YRnv5xqm9PLa0qQPxIJU0qete1OmQRn75D/it8xjZ+7fiQSoLUqX3VYEyVz21n8dIUlvxIJUyqbU/lyF4K7M/MK3JY6T3b8WDVMqk1m1TapaikNm8fz+PkW1qKx6kUia12zblXkDd5DGtTcUCai6kBmm1MVLlJrXJY6RNbcWDVMqkmqCi9FGpamIShMy1krqfx5befyAepJImtZ5Da5taJp+N1F4eY+f+TTxIpUxqPd4LqSetHpKXe5xa5zFynNqKB6n0SN14XGpIDZO0zislvJ7Upu73camdPLaQOhAPUumRqg6fHvqqQXU3i5J01Zna6P6Q9O9DOrQt1Q81p90sOpD6bnPajwekFCHtdfxpdqKtcrlEaj+PkR1/Kx6kciDVaeGj8dlP+G3yGLmFqhUPUjmQum6bsovUOo9pbSpEKnVS14UeFZU11dOcMxeomjzGFaja8SCVMqnVMSQ+tUzCO2WVdNme6dvLY/vxKd14kEqZ1BvNo6OxQnthbL6ify+PEXqqEw9SKZNaz0yClMplfPhkL4+RM6pWPEilTGq1FSk1SUI5GX1qpbIdntbLY/sWqm48SKVHqr7VU7oi1Qing3PV40atC5OqVHpHPaWHSO3m0SFVd0ntx4NUeqS+u/fP/pD0Oo9pvT82+1EntXr8iPTSSm+dsTLkIrWfx5befyAepFImtds2ZXdUdR7T2lT0/lxIvVs2r3Mf8tvkMWm5v8YhvyRI/X0zledX5xfL+/OreUWlWRzF1XJxM+f/4fqk+s7qlz47OF7fnxtUXt+gcguKT5hUu5elSvMZXTG7Ojm9qn5qPzu4WN/xTVrqK/yhfnkiJ/UHt0GrP3Z19+LED708v7hqsXZ8e6u++uXNxfLy9tpvb+5G1s/Pzn9enc5fLdd/Ae533/bk6N/pm1u/+fJqfnWyqL6d279wl7c/SF/N8TL9XTtatb+B+qWNb8B2vgEjpfHBKe/S/7e/AU/vGzj4i7l88MX6n+/k01+Vv/foy/vh9O/nb79cvH55dO/6l5+PVj8/uffFlz8d//Tg3p++/eHVq5ffL358+Oqb7149sMfx4kq+OP35u7Of/vviv8/m/zh+/ZffHv/24/dK/fPnv379yv98Hq5e/vr2zau3X9rX8k+Pn79U3/x4pq6Pr+998Xx+dfngiXz6/Xffud+0+/L7lz99efzN9w/+ufzm56vvqs979O/Tk/nf3rx48OLHp798++9fHt1/LP/x1eW3/3xs/OVv0f/5/tnDF386EUe/iPNnJ2fxl3+++u3Pb7/9+qs3JydXf4/mrw+OH5/8/er4mV19WX3er0fHf/rlyZ/O//GPV5cPf1r8fG/19uL7+3/501v/97dPfvzNPXv59Mdn8cXlr0dS/jo/ffTNV29fPf/LF2/+ev2PP3/15G9L/f23X7mfglUPHi2qz7t6/Gd55n65evq3E/HFX7/4onrtYGem/3NwOr+8enx+fPM1z2TvK7x/cXJ6ev/857M72te9zGXdNq4DHi7nb5cDP293U6mlfzk/vb7pDZ+8ePHk0cOvXn718L++SG3j/7pcpK7x4uT8f1/+n5TxWUopfca//tPq16r0bjuO9FdD+tS5WWGdU8q4KG970ios/fX64uoq3Yjrq/qqnrxZXsxTc3nwuUykNv/+xcXJ1a83L352cG95elp3MY/rNaW3v7/69+fL+cXix3pp6fqu3f3x6Ty98erB2fHyl+p3/v5ZO/X+X/M9XEr73+4upHpp1+uQA9chfv+f3wfbvH/9T9Ub9XqwR+ma7nqk9ON203JZwfbNxfn1m/ozqpCbV25+tjRHcxWXR7OFPF7OjHd2Fr2bz1aruXZeLpV2iyrupmEdFfzZwen5+avrNw/a76jeUMVX4Z3ou3v1f1dvv53PL5q/NrcJ394v17w6v1r8+PXJ8vS2TLgRuwG9fNcPO48NM9bG6JR0MXUaN3Yn3chH6Rs5vQvpYlKNt0bfjHSvw0Ivj1cLPVvNjZkZG+azND4QM7+IabzojqwTsr7Do4I37vD6HdUbqvgqvBPd3OGny/RX/Xi5t5usxt5kL2XQNightJpyk0fdj3STF1EvVvOlnYnlws9M8ItZkPPlbC7lwh+lPwk9r2/yqOCNm7x+R/WGKr4K70Q3N/nxydvl/Hpv9/idP+zdY5emHcEEkVo6N+Eej7od6R4La5Q3R2o210cuAR9Ws/nKi5kRceFD+ukqrup7PCp44x6v31G9oYqvwjvRzT1+dn22txtspkBshUg32Fk/4QaPuhfpBnujtFyI1UzOj+XMRBVnR0cmse+i9XOjhLHNDR4VvHGD1++o3lDFV+Gd6OYGP78bF+ztLtsxd7l+9Jh21ROdTJhwl0fdkHSXV965ZWpVZjbd/+o7WM2ClWJ2LObLlU69kzt29V0eFbxxl9fvqN5QxVfhnejmLt9208vT/bXIbspttjcDJBOntBaj7ki6zXGpF2Z+PJ8JU30dc5fwXy2OZv7YLOdaHpnU59a3eVTwxm1ev6N6QxVfhXeiW93exfm/14/U289t9hPajCh10EYEN6XNGHVHfr8ZDc5/efjg/oOzy+XF1b0fr89eXZ78VhdjHp7Pj5fH9S+thpBDv/R/6sv58uTs+OTsh7rI8fDk8mbCUr1+++d/VWPTdeXortJ0Vyq6qbs9nZ9c1POQzcrT5bPznx/N39yOQaua3N/PL14dpS/1+fLqKv3WmxHpbcrPrxeLNGlapU9JA+yri+s0K/o6TZru/Xh+frnsFriqn1TD3uvT+fPF/Kz742cnR0cpu+urq/QF3fz+g+o3P1mtTlN+1b++mP9wc9vbL1e39iyNvi/+cnJ8vDyrP+3e+dnt5OB88yfpmu7NLxcp+/Ynrl/a4dNuv9OHVX2q+bzmxR0+8dny9fnbZecTmxd3+MSbuchgop2f7PDZtw/C7Hxs8+Iu2fav/tHu134zCX+0PLtuf17z4g6f+MX18cnVi4ubCWrzka1Xd2Hy/HVqm64uN6Bcv7YTlVdpHnn7F/7rk7spZkNn94e7fEu/fn19dvMRG5/dfnmHT/1u+euDs9V5+xPXL+3waf88P3/95Pqq/Wnrl3b8tAdn3Q97cDb9s37fbO1uizn7ad320abtpx3bT9u1x6ZqP83TPhql/TREe2p79tLg7Ldx2Vdzso9GZB9Nxx9vMdLY78nZ8kUawL44f7Wsdc0Xx2kceDs+vn3h2XJ+/OTstLF2aVRdDdGqX37nYqoh3fOfTv96vbw4Wa4Vzf8HODjkrSTVCQA=</venadatastore>
</file>

<file path=customXml/item5.xml><?xml version="1.0" encoding="utf-8"?>
<venadatastore xmlns="http://venasolutions.com/VenaSPMAddin/ServerSideBlobV1">{"Version":1,"Mappings":{"_vena_DYNP_SSelectie_de344bf6":{"RangeName":null,"SectionName":"Selectie","BlockName":"","VenaRangeType":7,"DimensionIdStr":"-1","MemberIdStr":"-1","DimensionId":-1,"MemberId":"-1","Inc":"","SourceGlobalVariableId":"-1","SourceFormVariableId":"00000000-0000-0000-0000-000000000000","IsLineItemDetailEnabled":false,"LineItemDetailOrder":0,"LineItemID":null,"PageVariableSectionReference":"","PageVariableDimensionName":null,"IsDynamicRange":true,"IsDynamicRangeEntry":false,"DynamicRangeID":"de344bf6","DynamicRangeEntryID":null,"IsMultiDynamicRange":false,"MultiDynamicCollectionID":null,"MultiDynamicRangeID":null,"IsPageVariable":false},"_vena_Lifesheet1_B1_C_FV_74231c0f1ad14929bb43f6957a42045f":{"RangeName":null,"SectionName":"Lifesheet1","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PVSelectie_1":{"RangeName":null,"SectionName":"Lifesheet1","BlockName":"","VenaRangeType":0,"DimensionIdStr":"1","MemberIdStr":"-1","DimensionId":1,"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1_P_PVSelectie_2":{"RangeName":null,"SectionName":"Lifesheet1","BlockName":"","VenaRangeType":0,"DimensionIdStr":"2","MemberIdStr":"-1","DimensionId":2,"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2_B1_C_FV_74231c0f1ad14929bb43f6957a42045f_10":{"RangeName":null,"SectionName":"Lifesheet2","BlockName":"B1","VenaRangeType":2,"DimensionIdStr":"FV","MemberIdStr":"74231c0f1ad14929bb43f6957a42045f","DimensionId":-1,"MemberId":"-1","Inc":"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100":{"RangeName":null,"SectionName":"Lifesheet2","BlockName":"B1","VenaRangeType":2,"DimensionIdStr":"FV","MemberIdStr":"74231c0f1ad14929bb43f6957a42045f","DimensionId":-1,"MemberId":"-1","Inc":"100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101":{"RangeName":null,"SectionName":"Lifesheet2","BlockName":"B1","VenaRangeType":2,"DimensionIdStr":"FV","MemberIdStr":"74231c0f1ad14929bb43f6957a42045f","DimensionId":-1,"MemberId":"-1","Inc":"101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103":{"RangeName":null,"SectionName":"Lifesheet2","BlockName":"B1","VenaRangeType":2,"DimensionIdStr":"FV","MemberIdStr":"74231c0f1ad14929bb43f6957a42045f","DimensionId":-1,"MemberId":"-1","Inc":"103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104":{"RangeName":null,"SectionName":"Lifesheet2","BlockName":"B1","VenaRangeType":2,"DimensionIdStr":"FV","MemberIdStr":"74231c0f1ad14929bb43f6957a42045f","DimensionId":-1,"MemberId":"-1","Inc":"104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106":{"RangeName":null,"SectionName":"Lifesheet2","BlockName":"B1","VenaRangeType":2,"DimensionIdStr":"FV","MemberIdStr":"74231c0f1ad14929bb43f6957a42045f","DimensionId":-1,"MemberId":"-1","Inc":"106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107":{"RangeName":null,"SectionName":"Lifesheet2","BlockName":"B1","VenaRangeType":2,"DimensionIdStr":"FV","MemberIdStr":"74231c0f1ad14929bb43f6957a42045f","DimensionId":-1,"MemberId":"-1","Inc":"107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108":{"RangeName":null,"SectionName":"Lifesheet2","BlockName":"B1","VenaRangeType":2,"DimensionIdStr":"FV","MemberIdStr":"74231c0f1ad14929bb43f6957a42045f","DimensionId":-1,"MemberId":"-1","Inc":"108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109":{"RangeName":null,"SectionName":"Lifesheet2","BlockName":"B1","VenaRangeType":2,"DimensionIdStr":"FV","MemberIdStr":"74231c0f1ad14929bb43f6957a42045f","DimensionId":-1,"MemberId":"-1","Inc":"109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RangeName":null,"SectionName":"Lifesheet2","BlockName":"B1","VenaRangeType":2,"DimensionIdStr":"FV","MemberIdStr":"74231c0f1ad14929bb43f6957a42045f","DimensionId":-1,"MemberId":"-1","Inc":"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110":{"RangeName":null,"SectionName":"Lifesheet2","BlockName":"B1","VenaRangeType":2,"DimensionIdStr":"FV","MemberIdStr":"74231c0f1ad14929bb43f6957a42045f","DimensionId":-1,"MemberId":"-1","Inc":"110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111":{"RangeName":null,"SectionName":"Lifesheet2","BlockName":"B1","VenaRangeType":2,"DimensionIdStr":"FV","MemberIdStr":"74231c0f1ad14929bb43f6957a42045f","DimensionId":-1,"MemberId":"-1","Inc":"111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112":{"RangeName":null,"SectionName":"Lifesheet2","BlockName":"B1","VenaRangeType":2,"DimensionIdStr":"FV","MemberIdStr":"74231c0f1ad14929bb43f6957a42045f","DimensionId":-1,"MemberId":"-1","Inc":"112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113":{"RangeName":null,"SectionName":"Lifesheet2","BlockName":"B1","VenaRangeType":2,"DimensionIdStr":"FV","MemberIdStr":"74231c0f1ad14929bb43f6957a42045f","DimensionId":-1,"MemberId":"-1","Inc":"113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114":{"RangeName":null,"SectionName":"Lifesheet2","BlockName":"B1","VenaRangeType":2,"DimensionIdStr":"FV","MemberIdStr":"74231c0f1ad14929bb43f6957a42045f","DimensionId":-1,"MemberId":"-1","Inc":"114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115":{"RangeName":null,"SectionName":"Lifesheet2","BlockName":"B1","VenaRangeType":2,"DimensionIdStr":"FV","MemberIdStr":"74231c0f1ad14929bb43f6957a42045f","DimensionId":-1,"MemberId":"-1","Inc":"115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117":{"RangeName":null,"SectionName":"Lifesheet2","BlockName":"B1","VenaRangeType":2,"DimensionIdStr":"FV","MemberIdStr":"74231c0f1ad14929bb43f6957a42045f","DimensionId":-1,"MemberId":"-1","Inc":"117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118":{"RangeName":null,"SectionName":"Lifesheet2","BlockName":"B1","VenaRangeType":2,"DimensionIdStr":"FV","MemberIdStr":"74231c0f1ad14929bb43f6957a42045f","DimensionId":-1,"MemberId":"-1","Inc":"118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119":{"RangeName":null,"SectionName":"Lifesheet2","BlockName":"B1","VenaRangeType":2,"DimensionIdStr":"FV","MemberIdStr":"74231c0f1ad14929bb43f6957a42045f","DimensionId":-1,"MemberId":"-1","Inc":"119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RangeName":null,"SectionName":"Lifesheet2","BlockName":"B1","VenaRangeType":2,"DimensionIdStr":"FV","MemberIdStr":"74231c0f1ad14929bb43f6957a42045f","DimensionId":-1,"MemberId":"-1","Inc":"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120":{"RangeName":null,"SectionName":"Lifesheet2","BlockName":"B1","VenaRangeType":2,"DimensionIdStr":"FV","MemberIdStr":"74231c0f1ad14929bb43f6957a42045f","DimensionId":-1,"MemberId":"-1","Inc":"120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121":{"RangeName":null,"SectionName":"Lifesheet2","BlockName":"B1","VenaRangeType":2,"DimensionIdStr":"FV","MemberIdStr":"74231c0f1ad14929bb43f6957a42045f","DimensionId":-1,"MemberId":"-1","Inc":"121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122":{"RangeName":null,"SectionName":"Lifesheet2","BlockName":"B1","VenaRangeType":2,"DimensionIdStr":"FV","MemberIdStr":"74231c0f1ad14929bb43f6957a42045f","DimensionId":-1,"MemberId":"-1","Inc":"122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123":{"RangeName":null,"SectionName":"Lifesheet2","BlockName":"B1","VenaRangeType":2,"DimensionIdStr":"FV","MemberIdStr":"74231c0f1ad14929bb43f6957a42045f","DimensionId":-1,"MemberId":"-1","Inc":"123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124":{"RangeName":null,"SectionName":"Lifesheet2","BlockName":"B1","VenaRangeType":2,"DimensionIdStr":"FV","MemberIdStr":"74231c0f1ad14929bb43f6957a42045f","DimensionId":-1,"MemberId":"-1","Inc":"124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125":{"RangeName":null,"SectionName":"Lifesheet2","BlockName":"B1","VenaRangeType":2,"DimensionIdStr":"FV","MemberIdStr":"74231c0f1ad14929bb43f6957a42045f","DimensionId":-1,"MemberId":"-1","Inc":"125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126":{"RangeName":null,"SectionName":"Lifesheet2","BlockName":"B1","VenaRangeType":2,"DimensionIdStr":"FV","MemberIdStr":"74231c0f1ad14929bb43f6957a42045f","DimensionId":-1,"MemberId":"-1","Inc":"126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127":{"RangeName":null,"SectionName":"Lifesheet2","BlockName":"B1","VenaRangeType":2,"DimensionIdStr":"FV","MemberIdStr":"74231c0f1ad14929bb43f6957a42045f","DimensionId":-1,"MemberId":"-1","Inc":"127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128":{"RangeName":null,"SectionName":"Lifesheet2","BlockName":"B1","VenaRangeType":2,"DimensionIdStr":"FV","MemberIdStr":"74231c0f1ad14929bb43f6957a42045f","DimensionId":-1,"MemberId":"-1","Inc":"128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129":{"RangeName":null,"SectionName":"Lifesheet2","BlockName":"B1","VenaRangeType":2,"DimensionIdStr":"FV","MemberIdStr":"74231c0f1ad14929bb43f6957a42045f","DimensionId":-1,"MemberId":"-1","Inc":"129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RangeName":null,"SectionName":"Lifesheet2","BlockName":"B1","VenaRangeType":2,"DimensionIdStr":"FV","MemberIdStr":"74231c0f1ad14929bb43f6957a42045f","DimensionId":-1,"MemberId":"-1","Inc":"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130":{"RangeName":null,"SectionName":"Lifesheet2","BlockName":"B1","VenaRangeType":2,"DimensionIdStr":"FV","MemberIdStr":"74231c0f1ad14929bb43f6957a42045f","DimensionId":-1,"MemberId":"-1","Inc":"130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131":{"RangeName":null,"SectionName":"Lifesheet2","BlockName":"B1","VenaRangeType":2,"DimensionIdStr":"FV","MemberIdStr":"74231c0f1ad14929bb43f6957a42045f","DimensionId":-1,"MemberId":"-1","Inc":"131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132":{"RangeName":null,"SectionName":"Lifesheet2","BlockName":"B1","VenaRangeType":2,"DimensionIdStr":"FV","MemberIdStr":"74231c0f1ad14929bb43f6957a42045f","DimensionId":-1,"MemberId":"-1","Inc":"132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133":{"RangeName":null,"SectionName":"Lifesheet2","BlockName":"B1","VenaRangeType":2,"DimensionIdStr":"FV","MemberIdStr":"74231c0f1ad14929bb43f6957a42045f","DimensionId":-1,"MemberId":"-1","Inc":"133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134":{"RangeName":null,"SectionName":"Lifesheet2","BlockName":"B1","VenaRangeType":2,"DimensionIdStr":"FV","MemberIdStr":"74231c0f1ad14929bb43f6957a42045f","DimensionId":-1,"MemberId":"-1","Inc":"134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135":{"RangeName":null,"SectionName":"Lifesheet2","BlockName":"B1","VenaRangeType":2,"DimensionIdStr":"FV","MemberIdStr":"74231c0f1ad14929bb43f6957a42045f","DimensionId":-1,"MemberId":"-1","Inc":"135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136":{"RangeName":null,"SectionName":"Lifesheet2","BlockName":"B1","VenaRangeType":2,"DimensionIdStr":"FV","MemberIdStr":"74231c0f1ad14929bb43f6957a42045f","DimensionId":-1,"MemberId":"-1","Inc":"136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137":{"RangeName":null,"SectionName":"Lifesheet2","BlockName":"B1","VenaRangeType":2,"DimensionIdStr":"FV","MemberIdStr":"74231c0f1ad14929bb43f6957a42045f","DimensionId":-1,"MemberId":"-1","Inc":"137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138":{"RangeName":null,"SectionName":"Lifesheet2","BlockName":"B1","VenaRangeType":2,"DimensionIdStr":"FV","MemberIdStr":"74231c0f1ad14929bb43f6957a42045f","DimensionId":-1,"MemberId":"-1","Inc":"138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139":{"RangeName":null,"SectionName":"Lifesheet2","BlockName":"B1","VenaRangeType":2,"DimensionIdStr":"FV","MemberIdStr":"74231c0f1ad14929bb43f6957a42045f","DimensionId":-1,"MemberId":"-1","Inc":"139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RangeName":null,"SectionName":"Lifesheet2","BlockName":"B1","VenaRangeType":2,"DimensionIdStr":"FV","MemberIdStr":"74231c0f1ad14929bb43f6957a42045f","DimensionId":-1,"MemberId":"-1","Inc":"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141":{"RangeName":null,"SectionName":"Lifesheet2","BlockName":"B1","VenaRangeType":2,"DimensionIdStr":"FV","MemberIdStr":"74231c0f1ad14929bb43f6957a42045f","DimensionId":-1,"MemberId":"-1","Inc":"141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142":{"RangeName":null,"SectionName":"Lifesheet2","BlockName":"B1","VenaRangeType":2,"DimensionIdStr":"FV","MemberIdStr":"74231c0f1ad14929bb43f6957a42045f","DimensionId":-1,"MemberId":"-1","Inc":"142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143":{"RangeName":null,"SectionName":"Lifesheet2","BlockName":"B1","VenaRangeType":2,"DimensionIdStr":"FV","MemberIdStr":"74231c0f1ad14929bb43f6957a42045f","DimensionId":-1,"MemberId":"-1","Inc":"143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144":{"RangeName":null,"SectionName":"Lifesheet2","BlockName":"B1","VenaRangeType":2,"DimensionIdStr":"FV","MemberIdStr":"74231c0f1ad14929bb43f6957a42045f","DimensionId":-1,"MemberId":"-1","Inc":"144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145":{"RangeName":null,"SectionName":"Lifesheet2","BlockName":"B1","VenaRangeType":2,"DimensionIdStr":"FV","MemberIdStr":"74231c0f1ad14929bb43f6957a42045f","DimensionId":-1,"MemberId":"-1","Inc":"145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146":{"RangeName":null,"SectionName":"Lifesheet2","BlockName":"B1","VenaRangeType":2,"DimensionIdStr":"FV","MemberIdStr":"74231c0f1ad14929bb43f6957a42045f","DimensionId":-1,"MemberId":"-1","Inc":"146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147":{"RangeName":null,"SectionName":"Lifesheet2","BlockName":"B1","VenaRangeType":2,"DimensionIdStr":"FV","MemberIdStr":"74231c0f1ad14929bb43f6957a42045f","DimensionId":-1,"MemberId":"-1","Inc":"147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148":{"RangeName":null,"SectionName":"Lifesheet2","BlockName":"B1","VenaRangeType":2,"DimensionIdStr":"FV","MemberIdStr":"74231c0f1ad14929bb43f6957a42045f","DimensionId":-1,"MemberId":"-1","Inc":"148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149":{"RangeName":null,"SectionName":"Lifesheet2","BlockName":"B1","VenaRangeType":2,"DimensionIdStr":"FV","MemberIdStr":"74231c0f1ad14929bb43f6957a42045f","DimensionId":-1,"MemberId":"-1","Inc":"149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RangeName":null,"SectionName":"Lifesheet2","BlockName":"B1","VenaRangeType":2,"DimensionIdStr":"FV","MemberIdStr":"74231c0f1ad14929bb43f6957a42045f","DimensionId":-1,"MemberId":"-1","Inc":"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150":{"RangeName":null,"SectionName":"Lifesheet2","BlockName":"B1","VenaRangeType":2,"DimensionIdStr":"FV","MemberIdStr":"74231c0f1ad14929bb43f6957a42045f","DimensionId":-1,"MemberId":"-1","Inc":"150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151":{"RangeName":null,"SectionName":"Lifesheet2","BlockName":"B1","VenaRangeType":2,"DimensionIdStr":"FV","MemberIdStr":"74231c0f1ad14929bb43f6957a42045f","DimensionId":-1,"MemberId":"-1","Inc":"151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153":{"RangeName":null,"SectionName":"Lifesheet2","BlockName":"B1","VenaRangeType":2,"DimensionIdStr":"FV","MemberIdStr":"74231c0f1ad14929bb43f6957a42045f","DimensionId":-1,"MemberId":"-1","Inc":"153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154":{"RangeName":null,"SectionName":"Lifesheet2","BlockName":"B1","VenaRangeType":2,"DimensionIdStr":"FV","MemberIdStr":"74231c0f1ad14929bb43f6957a42045f","DimensionId":-1,"MemberId":"-1","Inc":"154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155":{"RangeName":null,"SectionName":"Lifesheet2","BlockName":"B1","VenaRangeType":2,"DimensionIdStr":"FV","MemberIdStr":"74231c0f1ad14929bb43f6957a42045f","DimensionId":-1,"MemberId":"-1","Inc":"155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156":{"RangeName":null,"SectionName":"Lifesheet2","BlockName":"B1","VenaRangeType":2,"DimensionIdStr":"FV","MemberIdStr":"74231c0f1ad14929bb43f6957a42045f","DimensionId":-1,"MemberId":"-1","Inc":"156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157":{"RangeName":null,"SectionName":"Lifesheet2","BlockName":"B1","VenaRangeType":2,"DimensionIdStr":"FV","MemberIdStr":"74231c0f1ad14929bb43f6957a42045f","DimensionId":-1,"MemberId":"-1","Inc":"157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158":{"RangeName":null,"SectionName":"Lifesheet2","BlockName":"B1","VenaRangeType":2,"DimensionIdStr":"FV","MemberIdStr":"74231c0f1ad14929bb43f6957a42045f","DimensionId":-1,"MemberId":"-1","Inc":"158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159":{"RangeName":null,"SectionName":"Lifesheet2","BlockName":"B1","VenaRangeType":2,"DimensionIdStr":"FV","MemberIdStr":"74231c0f1ad14929bb43f6957a42045f","DimensionId":-1,"MemberId":"-1","Inc":"159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RangeName":null,"SectionName":"Lifesheet2","BlockName":"B1","VenaRangeType":2,"DimensionIdStr":"FV","MemberIdStr":"74231c0f1ad14929bb43f6957a42045f","DimensionId":-1,"MemberId":"-1","Inc":"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160":{"RangeName":null,"SectionName":"Lifesheet2","BlockName":"B1","VenaRangeType":2,"DimensionIdStr":"FV","MemberIdStr":"74231c0f1ad14929bb43f6957a42045f","DimensionId":-1,"MemberId":"-1","Inc":"160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161":{"RangeName":null,"SectionName":"Lifesheet2","BlockName":"B1","VenaRangeType":2,"DimensionIdStr":"FV","MemberIdStr":"74231c0f1ad14929bb43f6957a42045f","DimensionId":-1,"MemberId":"-1","Inc":"161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162":{"RangeName":null,"SectionName":"Lifesheet2","BlockName":"B1","VenaRangeType":2,"DimensionIdStr":"FV","MemberIdStr":"74231c0f1ad14929bb43f6957a42045f","DimensionId":-1,"MemberId":"-1","Inc":"162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163":{"RangeName":null,"SectionName":"Lifesheet2","BlockName":"B1","VenaRangeType":2,"DimensionIdStr":"FV","MemberIdStr":"74231c0f1ad14929bb43f6957a42045f","DimensionId":-1,"MemberId":"-1","Inc":"163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164":{"RangeName":null,"SectionName":"Lifesheet2","BlockName":"B1","VenaRangeType":2,"DimensionIdStr":"FV","MemberIdStr":"74231c0f1ad14929bb43f6957a42045f","DimensionId":-1,"MemberId":"-1","Inc":"164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165":{"RangeName":null,"SectionName":"Lifesheet2","BlockName":"B1","VenaRangeType":2,"DimensionIdStr":"FV","MemberIdStr":"74231c0f1ad14929bb43f6957a42045f","DimensionId":-1,"MemberId":"-1","Inc":"165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166":{"RangeName":null,"SectionName":"Lifesheet2","BlockName":"B1","VenaRangeType":2,"DimensionIdStr":"FV","MemberIdStr":"74231c0f1ad14929bb43f6957a42045f","DimensionId":-1,"MemberId":"-1","Inc":"166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167":{"RangeName":null,"SectionName":"Lifesheet2","BlockName":"B1","VenaRangeType":2,"DimensionIdStr":"FV","MemberIdStr":"74231c0f1ad14929bb43f6957a42045f","DimensionId":-1,"MemberId":"-1","Inc":"167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168":{"RangeName":null,"SectionName":"Lifesheet2","BlockName":"B1","VenaRangeType":2,"DimensionIdStr":"FV","MemberIdStr":"74231c0f1ad14929bb43f6957a42045f","DimensionId":-1,"MemberId":"-1","Inc":"168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169":{"RangeName":null,"SectionName":"Lifesheet2","BlockName":"B1","VenaRangeType":2,"DimensionIdStr":"FV","MemberIdStr":"74231c0f1ad14929bb43f6957a42045f","DimensionId":-1,"MemberId":"-1","Inc":"169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170":{"RangeName":null,"SectionName":"Lifesheet2","BlockName":"B1","VenaRangeType":2,"DimensionIdStr":"FV","MemberIdStr":"74231c0f1ad14929bb43f6957a42045f","DimensionId":-1,"MemberId":"-1","Inc":"170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171":{"RangeName":null,"SectionName":"Lifesheet2","BlockName":"B1","VenaRangeType":2,"DimensionIdStr":"FV","MemberIdStr":"74231c0f1ad14929bb43f6957a42045f","DimensionId":-1,"MemberId":"-1","Inc":"171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172":{"RangeName":null,"SectionName":"Lifesheet2","BlockName":"B1","VenaRangeType":2,"DimensionIdStr":"FV","MemberIdStr":"74231c0f1ad14929bb43f6957a42045f","DimensionId":-1,"MemberId":"-1","Inc":"172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173":{"RangeName":null,"SectionName":"Lifesheet2","BlockName":"B1","VenaRangeType":2,"DimensionIdStr":"FV","MemberIdStr":"74231c0f1ad14929bb43f6957a42045f","DimensionId":-1,"MemberId":"-1","Inc":"173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174":{"RangeName":null,"SectionName":"Lifesheet2","BlockName":"B1","VenaRangeType":2,"DimensionIdStr":"FV","MemberIdStr":"74231c0f1ad14929bb43f6957a42045f","DimensionId":-1,"MemberId":"-1","Inc":"174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175":{"RangeName":null,"SectionName":"Lifesheet2","BlockName":"B1","VenaRangeType":2,"DimensionIdStr":"FV","MemberIdStr":"74231c0f1ad14929bb43f6957a42045f","DimensionId":-1,"MemberId":"-1","Inc":"175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176":{"RangeName":null,"SectionName":"Lifesheet2","BlockName":"B1","VenaRangeType":2,"DimensionIdStr":"FV","MemberIdStr":"74231c0f1ad14929bb43f6957a42045f","DimensionId":-1,"MemberId":"-1","Inc":"176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177":{"RangeName":null,"SectionName":"Lifesheet2","BlockName":"B1","VenaRangeType":2,"DimensionIdStr":"FV","MemberIdStr":"74231c0f1ad14929bb43f6957a42045f","DimensionId":-1,"MemberId":"-1","Inc":"177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178":{"RangeName":null,"SectionName":"Lifesheet2","BlockName":"B1","VenaRangeType":2,"DimensionIdStr":"FV","MemberIdStr":"74231c0f1ad14929bb43f6957a42045f","DimensionId":-1,"MemberId":"-1","Inc":"178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179":{"RangeName":null,"SectionName":"Lifesheet2","BlockName":"B1","VenaRangeType":2,"DimensionIdStr":"FV","MemberIdStr":"74231c0f1ad14929bb43f6957a42045f","DimensionId":-1,"MemberId":"-1","Inc":"179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180":{"RangeName":null,"SectionName":"Lifesheet2","BlockName":"B1","VenaRangeType":2,"DimensionIdStr":"FV","MemberIdStr":"74231c0f1ad14929bb43f6957a42045f","DimensionId":-1,"MemberId":"-1","Inc":"180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181":{"RangeName":null,"SectionName":"Lifesheet2","BlockName":"B1","VenaRangeType":2,"DimensionIdStr":"FV","MemberIdStr":"74231c0f1ad14929bb43f6957a42045f","DimensionId":-1,"MemberId":"-1","Inc":"181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182":{"RangeName":null,"SectionName":"Lifesheet2","BlockName":"B1","VenaRangeType":2,"DimensionIdStr":"FV","MemberIdStr":"74231c0f1ad14929bb43f6957a42045f","DimensionId":-1,"MemberId":"-1","Inc":"182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183":{"RangeName":null,"SectionName":"Lifesheet2","BlockName":"B1","VenaRangeType":2,"DimensionIdStr":"FV","MemberIdStr":"74231c0f1ad14929bb43f6957a42045f","DimensionId":-1,"MemberId":"-1","Inc":"183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184":{"RangeName":null,"SectionName":"Lifesheet2","BlockName":"B1","VenaRangeType":2,"DimensionIdStr":"FV","MemberIdStr":"74231c0f1ad14929bb43f6957a42045f","DimensionId":-1,"MemberId":"-1","Inc":"184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185":{"RangeName":null,"SectionName":"Lifesheet2","BlockName":"B1","VenaRangeType":2,"DimensionIdStr":"FV","MemberIdStr":"74231c0f1ad14929bb43f6957a42045f","DimensionId":-1,"MemberId":"-1","Inc":"185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186":{"RangeName":null,"SectionName":"Lifesheet2","BlockName":"B1","VenaRangeType":2,"DimensionIdStr":"FV","MemberIdStr":"74231c0f1ad14929bb43f6957a42045f","DimensionId":-1,"MemberId":"-1","Inc":"186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187":{"RangeName":null,"SectionName":"Lifesheet2","BlockName":"B1","VenaRangeType":2,"DimensionIdStr":"FV","MemberIdStr":"74231c0f1ad14929bb43f6957a42045f","DimensionId":-1,"MemberId":"-1","Inc":"187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188":{"RangeName":null,"SectionName":"Lifesheet2","BlockName":"B1","VenaRangeType":2,"DimensionIdStr":"FV","MemberIdStr":"74231c0f1ad14929bb43f6957a42045f","DimensionId":-1,"MemberId":"-1","Inc":"188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189":{"RangeName":null,"SectionName":"Lifesheet2","BlockName":"B1","VenaRangeType":2,"DimensionIdStr":"FV","MemberIdStr":"74231c0f1ad14929bb43f6957a42045f","DimensionId":-1,"MemberId":"-1","Inc":"189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RangeName":null,"SectionName":"Lifesheet2","BlockName":"B1","VenaRangeType":2,"DimensionIdStr":"FV","MemberIdStr":"74231c0f1ad14929bb43f6957a42045f","DimensionId":-1,"MemberId":"-1","Inc":"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190":{"RangeName":null,"SectionName":"Lifesheet2","BlockName":"B1","VenaRangeType":2,"DimensionIdStr":"FV","MemberIdStr":"74231c0f1ad14929bb43f6957a42045f","DimensionId":-1,"MemberId":"-1","Inc":"190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191":{"RangeName":null,"SectionName":"Lifesheet2","BlockName":"B1","VenaRangeType":2,"DimensionIdStr":"FV","MemberIdStr":"74231c0f1ad14929bb43f6957a42045f","DimensionId":-1,"MemberId":"-1","Inc":"191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192":{"RangeName":null,"SectionName":"Lifesheet2","BlockName":"B1","VenaRangeType":2,"DimensionIdStr":"FV","MemberIdStr":"74231c0f1ad14929bb43f6957a42045f","DimensionId":-1,"MemberId":"-1","Inc":"192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193":{"RangeName":null,"SectionName":"Lifesheet2","BlockName":"B1","VenaRangeType":2,"DimensionIdStr":"FV","MemberIdStr":"74231c0f1ad14929bb43f6957a42045f","DimensionId":-1,"MemberId":"-1","Inc":"193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194":{"RangeName":null,"SectionName":"Lifesheet2","BlockName":"B1","VenaRangeType":2,"DimensionIdStr":"FV","MemberIdStr":"74231c0f1ad14929bb43f6957a42045f","DimensionId":-1,"MemberId":"-1","Inc":"194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195":{"RangeName":null,"SectionName":"Lifesheet2","BlockName":"B1","VenaRangeType":2,"DimensionIdStr":"FV","MemberIdStr":"74231c0f1ad14929bb43f6957a42045f","DimensionId":-1,"MemberId":"-1","Inc":"195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196":{"RangeName":null,"SectionName":"Lifesheet2","BlockName":"B1","VenaRangeType":2,"DimensionIdStr":"FV","MemberIdStr":"74231c0f1ad14929bb43f6957a42045f","DimensionId":-1,"MemberId":"-1","Inc":"196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197":{"RangeName":null,"SectionName":"Lifesheet2","BlockName":"B1","VenaRangeType":2,"DimensionIdStr":"FV","MemberIdStr":"74231c0f1ad14929bb43f6957a42045f","DimensionId":-1,"MemberId":"-1","Inc":"197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198":{"RangeName":null,"SectionName":"Lifesheet2","BlockName":"B1","VenaRangeType":2,"DimensionIdStr":"FV","MemberIdStr":"74231c0f1ad14929bb43f6957a42045f","DimensionId":-1,"MemberId":"-1","Inc":"198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199":{"RangeName":null,"SectionName":"Lifesheet2","BlockName":"B1","VenaRangeType":2,"DimensionIdStr":"FV","MemberIdStr":"74231c0f1ad14929bb43f6957a42045f","DimensionId":-1,"MemberId":"-1","Inc":"199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RangeName":null,"SectionName":"Lifesheet2","BlockName":"B1","VenaRangeType":2,"DimensionIdStr":"FV","MemberIdStr":"74231c0f1ad14929bb43f6957a42045f","DimensionId":-1,"MemberId":"-1","Inc":"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200":{"RangeName":null,"SectionName":"Lifesheet2","BlockName":"B1","VenaRangeType":2,"DimensionIdStr":"FV","MemberIdStr":"74231c0f1ad14929bb43f6957a42045f","DimensionId":-1,"MemberId":"-1","Inc":"200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201":{"RangeName":null,"SectionName":"Lifesheet2","BlockName":"B1","VenaRangeType":2,"DimensionIdStr":"FV","MemberIdStr":"74231c0f1ad14929bb43f6957a42045f","DimensionId":-1,"MemberId":"-1","Inc":"201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202":{"RangeName":null,"SectionName":"Lifesheet2","BlockName":"B1","VenaRangeType":2,"DimensionIdStr":"FV","MemberIdStr":"74231c0f1ad14929bb43f6957a42045f","DimensionId":-1,"MemberId":"-1","Inc":"202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203":{"RangeName":null,"SectionName":"Lifesheet2","BlockName":"B1","VenaRangeType":2,"DimensionIdStr":"FV","MemberIdStr":"74231c0f1ad14929bb43f6957a42045f","DimensionId":-1,"MemberId":"-1","Inc":"203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204":{"RangeName":null,"SectionName":"Lifesheet2","BlockName":"B1","VenaRangeType":2,"DimensionIdStr":"FV","MemberIdStr":"74231c0f1ad14929bb43f6957a42045f","DimensionId":-1,"MemberId":"-1","Inc":"204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205":{"RangeName":null,"SectionName":"Lifesheet2","BlockName":"B1","VenaRangeType":2,"DimensionIdStr":"FV","MemberIdStr":"74231c0f1ad14929bb43f6957a42045f","DimensionId":-1,"MemberId":"-1","Inc":"205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206":{"RangeName":null,"SectionName":"Lifesheet2","BlockName":"B1","VenaRangeType":2,"DimensionIdStr":"FV","MemberIdStr":"74231c0f1ad14929bb43f6957a42045f","DimensionId":-1,"MemberId":"-1","Inc":"206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207":{"RangeName":null,"SectionName":"Lifesheet2","BlockName":"B1","VenaRangeType":2,"DimensionIdStr":"FV","MemberIdStr":"74231c0f1ad14929bb43f6957a42045f","DimensionId":-1,"MemberId":"-1","Inc":"207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208":{"RangeName":null,"SectionName":"Lifesheet2","BlockName":"B1","VenaRangeType":2,"DimensionIdStr":"FV","MemberIdStr":"74231c0f1ad14929bb43f6957a42045f","DimensionId":-1,"MemberId":"-1","Inc":"208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209":{"RangeName":null,"SectionName":"Lifesheet2","BlockName":"B1","VenaRangeType":2,"DimensionIdStr":"FV","MemberIdStr":"74231c0f1ad14929bb43f6957a42045f","DimensionId":-1,"MemberId":"-1","Inc":"209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RangeName":null,"SectionName":"Lifesheet2","BlockName":"B1","VenaRangeType":2,"DimensionIdStr":"FV","MemberIdStr":"74231c0f1ad14929bb43f6957a42045f","DimensionId":-1,"MemberId":"-1","Inc":"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210":{"RangeName":null,"SectionName":"Lifesheet2","BlockName":"B1","VenaRangeType":2,"DimensionIdStr":"FV","MemberIdStr":"74231c0f1ad14929bb43f6957a42045f","DimensionId":-1,"MemberId":"-1","Inc":"210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211":{"RangeName":null,"SectionName":"Lifesheet2","BlockName":"B1","VenaRangeType":2,"DimensionIdStr":"FV","MemberIdStr":"74231c0f1ad14929bb43f6957a42045f","DimensionId":-1,"MemberId":"-1","Inc":"211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212":{"RangeName":null,"SectionName":"Lifesheet2","BlockName":"B1","VenaRangeType":2,"DimensionIdStr":"FV","MemberIdStr":"74231c0f1ad14929bb43f6957a42045f","DimensionId":-1,"MemberId":"-1","Inc":"212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213":{"RangeName":null,"SectionName":"Lifesheet2","BlockName":"B1","VenaRangeType":2,"DimensionIdStr":"FV","MemberIdStr":"74231c0f1ad14929bb43f6957a42045f","DimensionId":-1,"MemberId":"-1","Inc":"213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214":{"RangeName":null,"SectionName":"Lifesheet2","BlockName":"B1","VenaRangeType":2,"DimensionIdStr":"FV","MemberIdStr":"74231c0f1ad14929bb43f6957a42045f","DimensionId":-1,"MemberId":"-1","Inc":"214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215":{"RangeName":null,"SectionName":"Lifesheet2","BlockName":"B1","VenaRangeType":2,"DimensionIdStr":"FV","MemberIdStr":"74231c0f1ad14929bb43f6957a42045f","DimensionId":-1,"MemberId":"-1","Inc":"215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216":{"RangeName":null,"SectionName":"Lifesheet2","BlockName":"B1","VenaRangeType":2,"DimensionIdStr":"FV","MemberIdStr":"74231c0f1ad14929bb43f6957a42045f","DimensionId":-1,"MemberId":"-1","Inc":"216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217":{"RangeName":null,"SectionName":"Lifesheet2","BlockName":"B1","VenaRangeType":2,"DimensionIdStr":"FV","MemberIdStr":"74231c0f1ad14929bb43f6957a42045f","DimensionId":-1,"MemberId":"-1","Inc":"217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218":{"RangeName":null,"SectionName":"Lifesheet2","BlockName":"B1","VenaRangeType":2,"DimensionIdStr":"FV","MemberIdStr":"74231c0f1ad14929bb43f6957a42045f","DimensionId":-1,"MemberId":"-1","Inc":"218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219":{"RangeName":null,"SectionName":"Lifesheet2","BlockName":"B1","VenaRangeType":2,"DimensionIdStr":"FV","MemberIdStr":"74231c0f1ad14929bb43f6957a42045f","DimensionId":-1,"MemberId":"-1","Inc":"219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RangeName":null,"SectionName":"Lifesheet2","BlockName":"B1","VenaRangeType":2,"DimensionIdStr":"FV","MemberIdStr":"74231c0f1ad14929bb43f6957a42045f","DimensionId":-1,"MemberId":"-1","Inc":"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220":{"RangeName":null,"SectionName":"Lifesheet2","BlockName":"B1","VenaRangeType":2,"DimensionIdStr":"FV","MemberIdStr":"74231c0f1ad14929bb43f6957a42045f","DimensionId":-1,"MemberId":"-1","Inc":"220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221":{"RangeName":null,"SectionName":"Lifesheet2","BlockName":"B1","VenaRangeType":2,"DimensionIdStr":"FV","MemberIdStr":"74231c0f1ad14929bb43f6957a42045f","DimensionId":-1,"MemberId":"-1","Inc":"221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222":{"RangeName":null,"SectionName":"Lifesheet2","BlockName":"B1","VenaRangeType":2,"DimensionIdStr":"FV","MemberIdStr":"74231c0f1ad14929bb43f6957a42045f","DimensionId":-1,"MemberId":"-1","Inc":"222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223":{"RangeName":null,"SectionName":"Lifesheet2","BlockName":"B1","VenaRangeType":2,"DimensionIdStr":"FV","MemberIdStr":"74231c0f1ad14929bb43f6957a42045f","DimensionId":-1,"MemberId":"-1","Inc":"223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224":{"RangeName":null,"SectionName":"Lifesheet2","BlockName":"B1","VenaRangeType":2,"DimensionIdStr":"FV","MemberIdStr":"74231c0f1ad14929bb43f6957a42045f","DimensionId":-1,"MemberId":"-1","Inc":"224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225":{"RangeName":null,"SectionName":"Lifesheet2","BlockName":"B1","VenaRangeType":2,"DimensionIdStr":"FV","MemberIdStr":"74231c0f1ad14929bb43f6957a42045f","DimensionId":-1,"MemberId":"-1","Inc":"225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226":{"RangeName":null,"SectionName":"Lifesheet2","BlockName":"B1","VenaRangeType":2,"DimensionIdStr":"FV","MemberIdStr":"74231c0f1ad14929bb43f6957a42045f","DimensionId":-1,"MemberId":"-1","Inc":"226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227":{"RangeName":null,"SectionName":"Lifesheet2","BlockName":"B1","VenaRangeType":2,"DimensionIdStr":"FV","MemberIdStr":"74231c0f1ad14929bb43f6957a42045f","DimensionId":-1,"MemberId":"-1","Inc":"227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228":{"RangeName":null,"SectionName":"Lifesheet2","BlockName":"B1","VenaRangeType":2,"DimensionIdStr":"FV","MemberIdStr":"74231c0f1ad14929bb43f6957a42045f","DimensionId":-1,"MemberId":"-1","Inc":"228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229":{"RangeName":null,"SectionName":"Lifesheet2","BlockName":"B1","VenaRangeType":2,"DimensionIdStr":"FV","MemberIdStr":"74231c0f1ad14929bb43f6957a42045f","DimensionId":-1,"MemberId":"-1","Inc":"229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23":{"RangeName":null,"SectionName":"Lifesheet2","BlockName":"B1","VenaRangeType":2,"DimensionIdStr":"FV","MemberIdStr":"74231c0f1ad14929bb43f6957a42045f","DimensionId":-1,"MemberId":"-1","Inc":"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24":{"RangeName":null,"SectionName":"Lifesheet2","BlockName":"B1","VenaRangeType":2,"DimensionIdStr":"FV","MemberIdStr":"74231c0f1ad14929bb43f6957a42045f","DimensionId":-1,"MemberId":"-1","Inc":"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26":{"RangeName":null,"SectionName":"Lifesheet2","BlockName":"B1","VenaRangeType":2,"DimensionIdStr":"FV","MemberIdStr":"74231c0f1ad14929bb43f6957a42045f","DimensionId":-1,"MemberId":"-1","Inc":"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27":{"RangeName":null,"SectionName":"Lifesheet2","BlockName":"B1","VenaRangeType":2,"DimensionIdStr":"FV","MemberIdStr":"74231c0f1ad14929bb43f6957a42045f","DimensionId":-1,"MemberId":"-1","Inc":"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28":{"RangeName":null,"SectionName":"Lifesheet2","BlockName":"B1","VenaRangeType":2,"DimensionIdStr":"FV","MemberIdStr":"74231c0f1ad14929bb43f6957a42045f","DimensionId":-1,"MemberId":"-1","Inc":"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29":{"RangeName":null,"SectionName":"Lifesheet2","BlockName":"B1","VenaRangeType":2,"DimensionIdStr":"FV","MemberIdStr":"74231c0f1ad14929bb43f6957a42045f","DimensionId":-1,"MemberId":"-1","Inc":"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RangeName":null,"SectionName":"Lifesheet2","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30":{"RangeName":null,"SectionName":"Lifesheet2","BlockName":"B1","VenaRangeType":2,"DimensionIdStr":"FV","MemberIdStr":"74231c0f1ad14929bb43f6957a42045f","DimensionId":-1,"MemberId":"-1","Inc":"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31":{"RangeName":null,"SectionName":"Lifesheet2","BlockName":"B1","VenaRangeType":2,"DimensionIdStr":"FV","MemberIdStr":"74231c0f1ad14929bb43f6957a42045f","DimensionId":-1,"MemberId":"-1","Inc":"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32":{"RangeName":null,"SectionName":"Lifesheet2","BlockName":"B1","VenaRangeType":2,"DimensionIdStr":"FV","MemberIdStr":"74231c0f1ad14929bb43f6957a42045f","DimensionId":-1,"MemberId":"-1","Inc":"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33":{"RangeName":null,"SectionName":"Lifesheet2","BlockName":"B1","VenaRangeType":2,"DimensionIdStr":"FV","MemberIdStr":"74231c0f1ad14929bb43f6957a42045f","DimensionId":-1,"MemberId":"-1","Inc":"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34":{"RangeName":null,"SectionName":"Lifesheet2","BlockName":"B1","VenaRangeType":2,"DimensionIdStr":"FV","MemberIdStr":"74231c0f1ad14929bb43f6957a42045f","DimensionId":-1,"MemberId":"-1","Inc":"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35":{"RangeName":null,"SectionName":"Lifesheet2","BlockName":"B1","VenaRangeType":2,"DimensionIdStr":"FV","MemberIdStr":"74231c0f1ad14929bb43f6957a42045f","DimensionId":-1,"MemberId":"-1","Inc":"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36":{"RangeName":null,"SectionName":"Lifesheet2","BlockName":"B1","VenaRangeType":2,"DimensionIdStr":"FV","MemberIdStr":"74231c0f1ad14929bb43f6957a42045f","DimensionId":-1,"MemberId":"-1","Inc":"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37":{"RangeName":null,"SectionName":"Lifesheet2","BlockName":"B1","VenaRangeType":2,"DimensionIdStr":"FV","MemberIdStr":"74231c0f1ad14929bb43f6957a42045f","DimensionId":-1,"MemberId":"-1","Inc":"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38":{"RangeName":null,"SectionName":"Lifesheet2","BlockName":"B1","VenaRangeType":2,"DimensionIdStr":"FV","MemberIdStr":"74231c0f1ad14929bb43f6957a42045f","DimensionId":-1,"MemberId":"-1","Inc":"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39":{"RangeName":null,"SectionName":"Lifesheet2","BlockName":"B1","VenaRangeType":2,"DimensionIdStr":"FV","MemberIdStr":"74231c0f1ad14929bb43f6957a42045f","DimensionId":-1,"MemberId":"-1","Inc":"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RangeName":null,"SectionName":"Lifesheet2","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40":{"RangeName":null,"SectionName":"Lifesheet2","BlockName":"B1","VenaRangeType":2,"DimensionIdStr":"FV","MemberIdStr":"74231c0f1ad14929bb43f6957a42045f","DimensionId":-1,"MemberId":"-1","Inc":"40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41":{"RangeName":null,"SectionName":"Lifesheet2","BlockName":"B1","VenaRangeType":2,"DimensionIdStr":"FV","MemberIdStr":"74231c0f1ad14929bb43f6957a42045f","DimensionId":-1,"MemberId":"-1","Inc":"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42":{"RangeName":null,"SectionName":"Lifesheet2","BlockName":"B1","VenaRangeType":2,"DimensionIdStr":"FV","MemberIdStr":"74231c0f1ad14929bb43f6957a42045f","DimensionId":-1,"MemberId":"-1","Inc":"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43":{"RangeName":null,"SectionName":"Lifesheet2","BlockName":"B1","VenaRangeType":2,"DimensionIdStr":"FV","MemberIdStr":"74231c0f1ad14929bb43f6957a42045f","DimensionId":-1,"MemberId":"-1","Inc":"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44":{"RangeName":null,"SectionName":"Lifesheet2","BlockName":"B1","VenaRangeType":2,"DimensionIdStr":"FV","MemberIdStr":"74231c0f1ad14929bb43f6957a42045f","DimensionId":-1,"MemberId":"-1","Inc":"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45":{"RangeName":null,"SectionName":"Lifesheet2","BlockName":"B1","VenaRangeType":2,"DimensionIdStr":"FV","MemberIdStr":"74231c0f1ad14929bb43f6957a42045f","DimensionId":-1,"MemberId":"-1","Inc":"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46":{"RangeName":null,"SectionName":"Lifesheet2","BlockName":"B1","VenaRangeType":2,"DimensionIdStr":"FV","MemberIdStr":"74231c0f1ad14929bb43f6957a42045f","DimensionId":-1,"MemberId":"-1","Inc":"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47":{"RangeName":null,"SectionName":"Lifesheet2","BlockName":"B1","VenaRangeType":2,"DimensionIdStr":"FV","MemberIdStr":"74231c0f1ad14929bb43f6957a42045f","DimensionId":-1,"MemberId":"-1","Inc":"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48":{"RangeName":null,"SectionName":"Lifesheet2","BlockName":"B1","VenaRangeType":2,"DimensionIdStr":"FV","MemberIdStr":"74231c0f1ad14929bb43f6957a42045f","DimensionId":-1,"MemberId":"-1","Inc":"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RangeName":null,"SectionName":"Lifesheet2","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50":{"RangeName":null,"SectionName":"Lifesheet2","BlockName":"B1","VenaRangeType":2,"DimensionIdStr":"FV","MemberIdStr":"74231c0f1ad14929bb43f6957a42045f","DimensionId":-1,"MemberId":"-1","Inc":"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51":{"RangeName":null,"SectionName":"Lifesheet2","BlockName":"B1","VenaRangeType":2,"DimensionIdStr":"FV","MemberIdStr":"74231c0f1ad14929bb43f6957a42045f","DimensionId":-1,"MemberId":"-1","Inc":"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52":{"RangeName":null,"SectionName":"Lifesheet2","BlockName":"B1","VenaRangeType":2,"DimensionIdStr":"FV","MemberIdStr":"74231c0f1ad14929bb43f6957a42045f","DimensionId":-1,"MemberId":"-1","Inc":"52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53":{"RangeName":null,"SectionName":"Lifesheet2","BlockName":"B1","VenaRangeType":2,"DimensionIdStr":"FV","MemberIdStr":"74231c0f1ad14929bb43f6957a42045f","DimensionId":-1,"MemberId":"-1","Inc":"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54":{"RangeName":null,"SectionName":"Lifesheet2","BlockName":"B1","VenaRangeType":2,"DimensionIdStr":"FV","MemberIdStr":"74231c0f1ad14929bb43f6957a42045f","DimensionId":-1,"MemberId":"-1","Inc":"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55":{"RangeName":null,"SectionName":"Lifesheet2","BlockName":"B1","VenaRangeType":2,"DimensionIdStr":"FV","MemberIdStr":"74231c0f1ad14929bb43f6957a42045f","DimensionId":-1,"MemberId":"-1","Inc":"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56":{"RangeName":null,"SectionName":"Lifesheet2","BlockName":"B1","VenaRangeType":2,"DimensionIdStr":"FV","MemberIdStr":"74231c0f1ad14929bb43f6957a42045f","DimensionId":-1,"MemberId":"-1","Inc":"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57":{"RangeName":null,"SectionName":"Lifesheet2","BlockName":"B1","VenaRangeType":2,"DimensionIdStr":"FV","MemberIdStr":"74231c0f1ad14929bb43f6957a42045f","DimensionId":-1,"MemberId":"-1","Inc":"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58":{"RangeName":null,"SectionName":"Lifesheet2","BlockName":"B1","VenaRangeType":2,"DimensionIdStr":"FV","MemberIdStr":"74231c0f1ad14929bb43f6957a42045f","DimensionId":-1,"MemberId":"-1","Inc":"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RangeName":null,"SectionName":"Lifesheet2","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60":{"RangeName":null,"SectionName":"Lifesheet2","BlockName":"B1","VenaRangeType":2,"DimensionIdStr":"FV","MemberIdStr":"74231c0f1ad14929bb43f6957a42045f","DimensionId":-1,"MemberId":"-1","Inc":"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63":{"RangeName":null,"SectionName":"Lifesheet2","BlockName":"B1","VenaRangeType":2,"DimensionIdStr":"FV","MemberIdStr":"74231c0f1ad14929bb43f6957a42045f","DimensionId":-1,"MemberId":"-1","Inc":"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64":{"RangeName":null,"SectionName":"Lifesheet2","BlockName":"B1","VenaRangeType":2,"DimensionIdStr":"FV","MemberIdStr":"74231c0f1ad14929bb43f6957a42045f","DimensionId":-1,"MemberId":"-1","Inc":"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65":{"RangeName":null,"SectionName":"Lifesheet2","BlockName":"B1","VenaRangeType":2,"DimensionIdStr":"FV","MemberIdStr":"74231c0f1ad14929bb43f6957a42045f","DimensionId":-1,"MemberId":"-1","Inc":"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66":{"RangeName":null,"SectionName":"Lifesheet2","BlockName":"B1","VenaRangeType":2,"DimensionIdStr":"FV","MemberIdStr":"74231c0f1ad14929bb43f6957a42045f","DimensionId":-1,"MemberId":"-1","Inc":"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67":{"RangeName":null,"SectionName":"Lifesheet2","BlockName":"B1","VenaRangeType":2,"DimensionIdStr":"FV","MemberIdStr":"74231c0f1ad14929bb43f6957a42045f","DimensionId":-1,"MemberId":"-1","Inc":"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68":{"RangeName":null,"SectionName":"Lifesheet2","BlockName":"B1","VenaRangeType":2,"DimensionIdStr":"FV","MemberIdStr":"74231c0f1ad14929bb43f6957a42045f","DimensionId":-1,"MemberId":"-1","Inc":"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RangeName":null,"SectionName":"Lifesheet2","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70":{"RangeName":null,"SectionName":"Lifesheet2","BlockName":"B1","VenaRangeType":2,"DimensionIdStr":"FV","MemberIdStr":"74231c0f1ad14929bb43f6957a42045f","DimensionId":-1,"MemberId":"-1","Inc":"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71":{"RangeName":null,"SectionName":"Lifesheet2","BlockName":"B1","VenaRangeType":2,"DimensionIdStr":"FV","MemberIdStr":"74231c0f1ad14929bb43f6957a42045f","DimensionId":-1,"MemberId":"-1","Inc":"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72":{"RangeName":null,"SectionName":"Lifesheet2","BlockName":"B1","VenaRangeType":2,"DimensionIdStr":"FV","MemberIdStr":"74231c0f1ad14929bb43f6957a42045f","DimensionId":-1,"MemberId":"-1","Inc":"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73":{"RangeName":null,"SectionName":"Lifesheet2","BlockName":"B1","VenaRangeType":2,"DimensionIdStr":"FV","MemberIdStr":"74231c0f1ad14929bb43f6957a42045f","DimensionId":-1,"MemberId":"-1","Inc":"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74":{"RangeName":null,"SectionName":"Lifesheet2","BlockName":"B1","VenaRangeType":2,"DimensionIdStr":"FV","MemberIdStr":"74231c0f1ad14929bb43f6957a42045f","DimensionId":-1,"MemberId":"-1","Inc":"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75":{"RangeName":null,"SectionName":"Lifesheet2","BlockName":"B1","VenaRangeType":2,"DimensionIdStr":"FV","MemberIdStr":"74231c0f1ad14929bb43f6957a42045f","DimensionId":-1,"MemberId":"-1","Inc":"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76":{"RangeName":null,"SectionName":"Lifesheet2","BlockName":"B1","VenaRangeType":2,"DimensionIdStr":"FV","MemberIdStr":"74231c0f1ad14929bb43f6957a42045f","DimensionId":-1,"MemberId":"-1","Inc":"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77":{"RangeName":null,"SectionName":"Lifesheet2","BlockName":"B1","VenaRangeType":2,"DimensionIdStr":"FV","MemberIdStr":"74231c0f1ad14929bb43f6957a42045f","DimensionId":-1,"MemberId":"-1","Inc":"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79":{"RangeName":null,"SectionName":"Lifesheet2","BlockName":"B1","VenaRangeType":2,"DimensionIdStr":"FV","MemberIdStr":"74231c0f1ad14929bb43f6957a42045f","DimensionId":-1,"MemberId":"-1","Inc":"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RangeName":null,"SectionName":"Lifesheet2","BlockName":"B1","VenaRangeType":2,"DimensionIdStr":"FV","MemberIdStr":"74231c0f1ad14929bb43f6957a42045f","DimensionId":-1,"MemberId":"-1","Inc":"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80":{"RangeName":null,"SectionName":"Lifesheet2","BlockName":"B1","VenaRangeType":2,"DimensionIdStr":"FV","MemberIdStr":"74231c0f1ad14929bb43f6957a42045f","DimensionId":-1,"MemberId":"-1","Inc":"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RangeName":null,"SectionName":"Lifesheet2","BlockName":"B1","VenaRangeType":2,"DimensionIdStr":"FV","MemberIdStr":"74231c0f1ad14929bb43f6957a42045f","DimensionId":-1,"MemberId":"-1","Inc":"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90":{"RangeName":null,"SectionName":"Lifesheet2","BlockName":"B1","VenaRangeType":2,"DimensionIdStr":"FV","MemberIdStr":"74231c0f1ad14929bb43f6957a42045f","DimensionId":-1,"MemberId":"-1","Inc":"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91":{"RangeName":null,"SectionName":"Lifesheet2","BlockName":"B1","VenaRangeType":2,"DimensionIdStr":"FV","MemberIdStr":"74231c0f1ad14929bb43f6957a42045f","DimensionId":-1,"MemberId":"-1","Inc":"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93":{"RangeName":null,"SectionName":"Lifesheet2","BlockName":"B1","VenaRangeType":2,"DimensionIdStr":"FV","MemberIdStr":"74231c0f1ad14929bb43f6957a42045f","DimensionId":-1,"MemberId":"-1","Inc":"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94":{"RangeName":null,"SectionName":"Lifesheet2","BlockName":"B1","VenaRangeType":2,"DimensionIdStr":"FV","MemberIdStr":"74231c0f1ad14929bb43f6957a42045f","DimensionId":-1,"MemberId":"-1","Inc":"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95":{"RangeName":null,"SectionName":"Lifesheet2","BlockName":"B1","VenaRangeType":2,"DimensionIdStr":"FV","MemberIdStr":"74231c0f1ad14929bb43f6957a42045f","DimensionId":-1,"MemberId":"-1","Inc":"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96":{"RangeName":null,"SectionName":"Lifesheet2","BlockName":"B1","VenaRangeType":2,"DimensionIdStr":"FV","MemberIdStr":"74231c0f1ad14929bb43f6957a42045f","DimensionId":-1,"MemberId":"-1","Inc":"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97":{"RangeName":null,"SectionName":"Lifesheet2","BlockName":"B1","VenaRangeType":2,"DimensionIdStr":"FV","MemberIdStr":"74231c0f1ad14929bb43f6957a42045f","DimensionId":-1,"MemberId":"-1","Inc":"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98":{"RangeName":null,"SectionName":"Lifesheet2","BlockName":"B1","VenaRangeType":2,"DimensionIdStr":"FV","MemberIdStr":"74231c0f1ad14929bb43f6957a42045f","DimensionId":-1,"MemberId":"-1","Inc":"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99":{"RangeName":null,"SectionName":"Lifesheet2","BlockName":"B1","VenaRangeType":2,"DimensionIdStr":"FV","MemberIdStr":"74231c0f1ad14929bb43f6957a42045f","DimensionId":-1,"MemberId":"-1","Inc":"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RangeName":null,"SectionName":"Lifesheet2","BlockName":"B1","VenaRangeType":2,"DimensionIdStr":"FV","MemberIdStr":"8c3edfc3fa44458a9fe07c90396b5601","DimensionId":-1,"MemberId":"-1","Inc":"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100":{"RangeName":null,"SectionName":"Lifesheet2","BlockName":"B1","VenaRangeType":2,"DimensionIdStr":"FV","MemberIdStr":"8c3edfc3fa44458a9fe07c90396b5601","DimensionId":-1,"MemberId":"-1","Inc":"100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101":{"RangeName":null,"SectionName":"Lifesheet2","BlockName":"B1","VenaRangeType":2,"DimensionIdStr":"FV","MemberIdStr":"8c3edfc3fa44458a9fe07c90396b5601","DimensionId":-1,"MemberId":"-1","Inc":"101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102":{"RangeName":null,"SectionName":"Lifesheet2","BlockName":"B1","VenaRangeType":2,"DimensionIdStr":"FV","MemberIdStr":"8c3edfc3fa44458a9fe07c90396b5601","DimensionId":-1,"MemberId":"-1","Inc":"102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103":{"RangeName":null,"SectionName":"Lifesheet2","BlockName":"B1","VenaRangeType":2,"DimensionIdStr":"FV","MemberIdStr":"8c3edfc3fa44458a9fe07c90396b5601","DimensionId":-1,"MemberId":"-1","Inc":"103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104":{"RangeName":null,"SectionName":"Lifesheet2","BlockName":"B1","VenaRangeType":2,"DimensionIdStr":"FV","MemberIdStr":"8c3edfc3fa44458a9fe07c90396b5601","DimensionId":-1,"MemberId":"-1","Inc":"104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105":{"RangeName":null,"SectionName":"Lifesheet2","BlockName":"B1","VenaRangeType":2,"DimensionIdStr":"FV","MemberIdStr":"8c3edfc3fa44458a9fe07c90396b5601","DimensionId":-1,"MemberId":"-1","Inc":"105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106":{"RangeName":null,"SectionName":"Lifesheet2","BlockName":"B1","VenaRangeType":2,"DimensionIdStr":"FV","MemberIdStr":"8c3edfc3fa44458a9fe07c90396b5601","DimensionId":-1,"MemberId":"-1","Inc":"106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107":{"RangeName":null,"SectionName":"Lifesheet2","BlockName":"B1","VenaRangeType":2,"DimensionIdStr":"FV","MemberIdStr":"8c3edfc3fa44458a9fe07c90396b5601","DimensionId":-1,"MemberId":"-1","Inc":"107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108":{"RangeName":null,"SectionName":"Lifesheet2","BlockName":"B1","VenaRangeType":2,"DimensionIdStr":"FV","MemberIdStr":"8c3edfc3fa44458a9fe07c90396b5601","DimensionId":-1,"MemberId":"-1","Inc":"108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109":{"RangeName":null,"SectionName":"Lifesheet2","BlockName":"B1","VenaRangeType":2,"DimensionIdStr":"FV","MemberIdStr":"8c3edfc3fa44458a9fe07c90396b5601","DimensionId":-1,"MemberId":"-1","Inc":"109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RangeName":null,"SectionName":"Lifesheet2","BlockName":"B1","VenaRangeType":2,"DimensionIdStr":"FV","MemberIdStr":"8c3edfc3fa44458a9fe07c90396b5601","DimensionId":-1,"MemberId":"-1","Inc":"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111":{"RangeName":null,"SectionName":"Lifesheet2","BlockName":"B1","VenaRangeType":2,"DimensionIdStr":"FV","MemberIdStr":"8c3edfc3fa44458a9fe07c90396b5601","DimensionId":-1,"MemberId":"-1","Inc":"111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112":{"RangeName":null,"SectionName":"Lifesheet2","BlockName":"B1","VenaRangeType":2,"DimensionIdStr":"FV","MemberIdStr":"8c3edfc3fa44458a9fe07c90396b5601","DimensionId":-1,"MemberId":"-1","Inc":"112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113":{"RangeName":null,"SectionName":"Lifesheet2","BlockName":"B1","VenaRangeType":2,"DimensionIdStr":"FV","MemberIdStr":"8c3edfc3fa44458a9fe07c90396b5601","DimensionId":-1,"MemberId":"-1","Inc":"113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114":{"RangeName":null,"SectionName":"Lifesheet2","BlockName":"B1","VenaRangeType":2,"DimensionIdStr":"FV","MemberIdStr":"8c3edfc3fa44458a9fe07c90396b5601","DimensionId":-1,"MemberId":"-1","Inc":"114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115":{"RangeName":null,"SectionName":"Lifesheet2","BlockName":"B1","VenaRangeType":2,"DimensionIdStr":"FV","MemberIdStr":"8c3edfc3fa44458a9fe07c90396b5601","DimensionId":-1,"MemberId":"-1","Inc":"115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116":{"RangeName":null,"SectionName":"Lifesheet2","BlockName":"B1","VenaRangeType":2,"DimensionIdStr":"FV","MemberIdStr":"8c3edfc3fa44458a9fe07c90396b5601","DimensionId":-1,"MemberId":"-1","Inc":"116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117":{"RangeName":null,"SectionName":"Lifesheet2","BlockName":"B1","VenaRangeType":2,"DimensionIdStr":"FV","MemberIdStr":"8c3edfc3fa44458a9fe07c90396b5601","DimensionId":-1,"MemberId":"-1","Inc":"117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118":{"RangeName":null,"SectionName":"Lifesheet2","BlockName":"B1","VenaRangeType":2,"DimensionIdStr":"FV","MemberIdStr":"8c3edfc3fa44458a9fe07c90396b5601","DimensionId":-1,"MemberId":"-1","Inc":"118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119":{"RangeName":null,"SectionName":"Lifesheet2","BlockName":"B1","VenaRangeType":2,"DimensionIdStr":"FV","MemberIdStr":"8c3edfc3fa44458a9fe07c90396b5601","DimensionId":-1,"MemberId":"-1","Inc":"119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RangeName":null,"SectionName":"Lifesheet2","BlockName":"B1","VenaRangeType":2,"DimensionIdStr":"FV","MemberIdStr":"8c3edfc3fa44458a9fe07c90396b5601","DimensionId":-1,"MemberId":"-1","Inc":"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120":{"RangeName":null,"SectionName":"Lifesheet2","BlockName":"B1","VenaRangeType":2,"DimensionIdStr":"FV","MemberIdStr":"8c3edfc3fa44458a9fe07c90396b5601","DimensionId":-1,"MemberId":"-1","Inc":"120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121":{"RangeName":null,"SectionName":"Lifesheet2","BlockName":"B1","VenaRangeType":2,"DimensionIdStr":"FV","MemberIdStr":"8c3edfc3fa44458a9fe07c90396b5601","DimensionId":-1,"MemberId":"-1","Inc":"121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122":{"RangeName":null,"SectionName":"Lifesheet2","BlockName":"B1","VenaRangeType":2,"DimensionIdStr":"FV","MemberIdStr":"8c3edfc3fa44458a9fe07c90396b5601","DimensionId":-1,"MemberId":"-1","Inc":"122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123":{"RangeName":null,"SectionName":"Lifesheet2","BlockName":"B1","VenaRangeType":2,"DimensionIdStr":"FV","MemberIdStr":"8c3edfc3fa44458a9fe07c90396b5601","DimensionId":-1,"MemberId":"-1","Inc":"123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124":{"RangeName":null,"SectionName":"Lifesheet2","BlockName":"B1","VenaRangeType":2,"DimensionIdStr":"FV","MemberIdStr":"8c3edfc3fa44458a9fe07c90396b5601","DimensionId":-1,"MemberId":"-1","Inc":"124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125":{"RangeName":null,"SectionName":"Lifesheet2","BlockName":"B1","VenaRangeType":2,"DimensionIdStr":"FV","MemberIdStr":"8c3edfc3fa44458a9fe07c90396b5601","DimensionId":-1,"MemberId":"-1","Inc":"125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126":{"RangeName":null,"SectionName":"Lifesheet2","BlockName":"B1","VenaRangeType":2,"DimensionIdStr":"FV","MemberIdStr":"8c3edfc3fa44458a9fe07c90396b5601","DimensionId":-1,"MemberId":"-1","Inc":"126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127":{"RangeName":null,"SectionName":"Lifesheet2","BlockName":"B1","VenaRangeType":2,"DimensionIdStr":"FV","MemberIdStr":"8c3edfc3fa44458a9fe07c90396b5601","DimensionId":-1,"MemberId":"-1","Inc":"127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128":{"RangeName":null,"SectionName":"Lifesheet2","BlockName":"B1","VenaRangeType":2,"DimensionIdStr":"FV","MemberIdStr":"8c3edfc3fa44458a9fe07c90396b5601","DimensionId":-1,"MemberId":"-1","Inc":"128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129":{"RangeName":null,"SectionName":"Lifesheet2","BlockName":"B1","VenaRangeType":2,"DimensionIdStr":"FV","MemberIdStr":"8c3edfc3fa44458a9fe07c90396b5601","DimensionId":-1,"MemberId":"-1","Inc":"129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RangeName":null,"SectionName":"Lifesheet2","BlockName":"B1","VenaRangeType":2,"DimensionIdStr":"FV","MemberIdStr":"8c3edfc3fa44458a9fe07c90396b5601","DimensionId":-1,"MemberId":"-1","Inc":"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130":{"RangeName":null,"SectionName":"Lifesheet2","BlockName":"B1","VenaRangeType":2,"DimensionIdStr":"FV","MemberIdStr":"8c3edfc3fa44458a9fe07c90396b5601","DimensionId":-1,"MemberId":"-1","Inc":"130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131":{"RangeName":null,"SectionName":"Lifesheet2","BlockName":"B1","VenaRangeType":2,"DimensionIdStr":"FV","MemberIdStr":"8c3edfc3fa44458a9fe07c90396b5601","DimensionId":-1,"MemberId":"-1","Inc":"131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132":{"RangeName":null,"SectionName":"Lifesheet2","BlockName":"B1","VenaRangeType":2,"DimensionIdStr":"FV","MemberIdStr":"8c3edfc3fa44458a9fe07c90396b5601","DimensionId":-1,"MemberId":"-1","Inc":"132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133":{"RangeName":null,"SectionName":"Lifesheet2","BlockName":"B1","VenaRangeType":2,"DimensionIdStr":"FV","MemberIdStr":"8c3edfc3fa44458a9fe07c90396b5601","DimensionId":-1,"MemberId":"-1","Inc":"133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135":{"RangeName":null,"SectionName":"Lifesheet2","BlockName":"B1","VenaRangeType":2,"DimensionIdStr":"FV","MemberIdStr":"8c3edfc3fa44458a9fe07c90396b5601","DimensionId":-1,"MemberId":"-1","Inc":"135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136":{"RangeName":null,"SectionName":"Lifesheet2","BlockName":"B1","VenaRangeType":2,"DimensionIdStr":"FV","MemberIdStr":"8c3edfc3fa44458a9fe07c90396b5601","DimensionId":-1,"MemberId":"-1","Inc":"136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137":{"RangeName":null,"SectionName":"Lifesheet2","BlockName":"B1","VenaRangeType":2,"DimensionIdStr":"FV","MemberIdStr":"8c3edfc3fa44458a9fe07c90396b5601","DimensionId":-1,"MemberId":"-1","Inc":"137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138":{"RangeName":null,"SectionName":"Lifesheet2","BlockName":"B1","VenaRangeType":2,"DimensionIdStr":"FV","MemberIdStr":"8c3edfc3fa44458a9fe07c90396b5601","DimensionId":-1,"MemberId":"-1","Inc":"138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139":{"RangeName":null,"SectionName":"Lifesheet2","BlockName":"B1","VenaRangeType":2,"DimensionIdStr":"FV","MemberIdStr":"8c3edfc3fa44458a9fe07c90396b5601","DimensionId":-1,"MemberId":"-1","Inc":"139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RangeName":null,"SectionName":"Lifesheet2","BlockName":"B1","VenaRangeType":2,"DimensionIdStr":"FV","MemberIdStr":"8c3edfc3fa44458a9fe07c90396b5601","DimensionId":-1,"MemberId":"-1","Inc":"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140":{"RangeName":null,"SectionName":"Lifesheet2","BlockName":"B1","VenaRangeType":2,"DimensionIdStr":"FV","MemberIdStr":"8c3edfc3fa44458a9fe07c90396b5601","DimensionId":-1,"MemberId":"-1","Inc":"140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141":{"RangeName":null,"SectionName":"Lifesheet2","BlockName":"B1","VenaRangeType":2,"DimensionIdStr":"FV","MemberIdStr":"8c3edfc3fa44458a9fe07c90396b5601","DimensionId":-1,"MemberId":"-1","Inc":"141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142":{"RangeName":null,"SectionName":"Lifesheet2","BlockName":"B1","VenaRangeType":2,"DimensionIdStr":"FV","MemberIdStr":"8c3edfc3fa44458a9fe07c90396b5601","DimensionId":-1,"MemberId":"-1","Inc":"142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143":{"RangeName":null,"SectionName":"Lifesheet2","BlockName":"B1","VenaRangeType":2,"DimensionIdStr":"FV","MemberIdStr":"8c3edfc3fa44458a9fe07c90396b5601","DimensionId":-1,"MemberId":"-1","Inc":"143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144":{"RangeName":null,"SectionName":"Lifesheet2","BlockName":"B1","VenaRangeType":2,"DimensionIdStr":"FV","MemberIdStr":"8c3edfc3fa44458a9fe07c90396b5601","DimensionId":-1,"MemberId":"-1","Inc":"144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145":{"RangeName":null,"SectionName":"Lifesheet2","BlockName":"B1","VenaRangeType":2,"DimensionIdStr":"FV","MemberIdStr":"8c3edfc3fa44458a9fe07c90396b5601","DimensionId":-1,"MemberId":"-1","Inc":"145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146":{"RangeName":null,"SectionName":"Lifesheet2","BlockName":"B1","VenaRangeType":2,"DimensionIdStr":"FV","MemberIdStr":"8c3edfc3fa44458a9fe07c90396b5601","DimensionId":-1,"MemberId":"-1","Inc":"146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147":{"RangeName":null,"SectionName":"Lifesheet2","BlockName":"B1","VenaRangeType":2,"DimensionIdStr":"FV","MemberIdStr":"8c3edfc3fa44458a9fe07c90396b5601","DimensionId":-1,"MemberId":"-1","Inc":"147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149":{"RangeName":null,"SectionName":"Lifesheet2","BlockName":"B1","VenaRangeType":2,"DimensionIdStr":"FV","MemberIdStr":"8c3edfc3fa44458a9fe07c90396b5601","DimensionId":-1,"MemberId":"-1","Inc":"149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RangeName":null,"SectionName":"Lifesheet2","BlockName":"B1","VenaRangeType":2,"DimensionIdStr":"FV","MemberIdStr":"8c3edfc3fa44458a9fe07c90396b5601","DimensionId":-1,"MemberId":"-1","Inc":"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150":{"RangeName":null,"SectionName":"Lifesheet2","BlockName":"B1","VenaRangeType":2,"DimensionIdStr":"FV","MemberIdStr":"8c3edfc3fa44458a9fe07c90396b5601","DimensionId":-1,"MemberId":"-1","Inc":"150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151":{"RangeName":null,"SectionName":"Lifesheet2","BlockName":"B1","VenaRangeType":2,"DimensionIdStr":"FV","MemberIdStr":"8c3edfc3fa44458a9fe07c90396b5601","DimensionId":-1,"MemberId":"-1","Inc":"151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152":{"RangeName":null,"SectionName":"Lifesheet2","BlockName":"B1","VenaRangeType":2,"DimensionIdStr":"FV","MemberIdStr":"8c3edfc3fa44458a9fe07c90396b5601","DimensionId":-1,"MemberId":"-1","Inc":"152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153":{"RangeName":null,"SectionName":"Lifesheet2","BlockName":"B1","VenaRangeType":2,"DimensionIdStr":"FV","MemberIdStr":"8c3edfc3fa44458a9fe07c90396b5601","DimensionId":-1,"MemberId":"-1","Inc":"153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154":{"RangeName":null,"SectionName":"Lifesheet2","BlockName":"B1","VenaRangeType":2,"DimensionIdStr":"FV","MemberIdStr":"8c3edfc3fa44458a9fe07c90396b5601","DimensionId":-1,"MemberId":"-1","Inc":"154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155":{"RangeName":null,"SectionName":"Lifesheet2","BlockName":"B1","VenaRangeType":2,"DimensionIdStr":"FV","MemberIdStr":"8c3edfc3fa44458a9fe07c90396b5601","DimensionId":-1,"MemberId":"-1","Inc":"155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156":{"RangeName":null,"SectionName":"Lifesheet2","BlockName":"B1","VenaRangeType":2,"DimensionIdStr":"FV","MemberIdStr":"8c3edfc3fa44458a9fe07c90396b5601","DimensionId":-1,"MemberId":"-1","Inc":"156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157":{"RangeName":null,"SectionName":"Lifesheet2","BlockName":"B1","VenaRangeType":2,"DimensionIdStr":"FV","MemberIdStr":"8c3edfc3fa44458a9fe07c90396b5601","DimensionId":-1,"MemberId":"-1","Inc":"157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158":{"RangeName":null,"SectionName":"Lifesheet2","BlockName":"B1","VenaRangeType":2,"DimensionIdStr":"FV","MemberIdStr":"8c3edfc3fa44458a9fe07c90396b5601","DimensionId":-1,"MemberId":"-1","Inc":"158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159":{"RangeName":null,"SectionName":"Lifesheet2","BlockName":"B1","VenaRangeType":2,"DimensionIdStr":"FV","MemberIdStr":"8c3edfc3fa44458a9fe07c90396b5601","DimensionId":-1,"MemberId":"-1","Inc":"159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RangeName":null,"SectionName":"Lifesheet2","BlockName":"B1","VenaRangeType":2,"DimensionIdStr":"FV","MemberIdStr":"8c3edfc3fa44458a9fe07c90396b5601","DimensionId":-1,"MemberId":"-1","Inc":"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160":{"RangeName":null,"SectionName":"Lifesheet2","BlockName":"B1","VenaRangeType":2,"DimensionIdStr":"FV","MemberIdStr":"8c3edfc3fa44458a9fe07c90396b5601","DimensionId":-1,"MemberId":"-1","Inc":"160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161":{"RangeName":null,"SectionName":"Lifesheet2","BlockName":"B1","VenaRangeType":2,"DimensionIdStr":"FV","MemberIdStr":"8c3edfc3fa44458a9fe07c90396b5601","DimensionId":-1,"MemberId":"-1","Inc":"161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162":{"RangeName":null,"SectionName":"Lifesheet2","BlockName":"B1","VenaRangeType":2,"DimensionIdStr":"FV","MemberIdStr":"8c3edfc3fa44458a9fe07c90396b5601","DimensionId":-1,"MemberId":"-1","Inc":"162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163":{"RangeName":null,"SectionName":"Lifesheet2","BlockName":"B1","VenaRangeType":2,"DimensionIdStr":"FV","MemberIdStr":"8c3edfc3fa44458a9fe07c90396b5601","DimensionId":-1,"MemberId":"-1","Inc":"163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164":{"RangeName":null,"SectionName":"Lifesheet2","BlockName":"B1","VenaRangeType":2,"DimensionIdStr":"FV","MemberIdStr":"8c3edfc3fa44458a9fe07c90396b5601","DimensionId":-1,"MemberId":"-1","Inc":"164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166":{"RangeName":null,"SectionName":"Lifesheet2","BlockName":"B1","VenaRangeType":2,"DimensionIdStr":"FV","MemberIdStr":"8c3edfc3fa44458a9fe07c90396b5601","DimensionId":-1,"MemberId":"-1","Inc":"166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167":{"RangeName":null,"SectionName":"Lifesheet2","BlockName":"B1","VenaRangeType":2,"DimensionIdStr":"FV","MemberIdStr":"8c3edfc3fa44458a9fe07c90396b5601","DimensionId":-1,"MemberId":"-1","Inc":"167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168":{"RangeName":null,"SectionName":"Lifesheet2","BlockName":"B1","VenaRangeType":2,"DimensionIdStr":"FV","MemberIdStr":"8c3edfc3fa44458a9fe07c90396b5601","DimensionId":-1,"MemberId":"-1","Inc":"168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169":{"RangeName":null,"SectionName":"Lifesheet2","BlockName":"B1","VenaRangeType":2,"DimensionIdStr":"FV","MemberIdStr":"8c3edfc3fa44458a9fe07c90396b5601","DimensionId":-1,"MemberId":"-1","Inc":"169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170":{"RangeName":null,"SectionName":"Lifesheet2","BlockName":"B1","VenaRangeType":2,"DimensionIdStr":"FV","MemberIdStr":"8c3edfc3fa44458a9fe07c90396b5601","DimensionId":-1,"MemberId":"-1","Inc":"170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171":{"RangeName":null,"SectionName":"Lifesheet2","BlockName":"B1","VenaRangeType":2,"DimensionIdStr":"FV","MemberIdStr":"8c3edfc3fa44458a9fe07c90396b5601","DimensionId":-1,"MemberId":"-1","Inc":"171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172":{"RangeName":null,"SectionName":"Lifesheet2","BlockName":"B1","VenaRangeType":2,"DimensionIdStr":"FV","MemberIdStr":"8c3edfc3fa44458a9fe07c90396b5601","DimensionId":-1,"MemberId":"-1","Inc":"172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173":{"RangeName":null,"SectionName":"Lifesheet2","BlockName":"B1","VenaRangeType":2,"DimensionIdStr":"FV","MemberIdStr":"8c3edfc3fa44458a9fe07c90396b5601","DimensionId":-1,"MemberId":"-1","Inc":"173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174":{"RangeName":null,"SectionName":"Lifesheet2","BlockName":"B1","VenaRangeType":2,"DimensionIdStr":"FV","MemberIdStr":"8c3edfc3fa44458a9fe07c90396b5601","DimensionId":-1,"MemberId":"-1","Inc":"174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175":{"RangeName":null,"SectionName":"Lifesheet2","BlockName":"B1","VenaRangeType":2,"DimensionIdStr":"FV","MemberIdStr":"8c3edfc3fa44458a9fe07c90396b5601","DimensionId":-1,"MemberId":"-1","Inc":"175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176":{"RangeName":null,"SectionName":"Lifesheet2","BlockName":"B1","VenaRangeType":2,"DimensionIdStr":"FV","MemberIdStr":"8c3edfc3fa44458a9fe07c90396b5601","DimensionId":-1,"MemberId":"-1","Inc":"176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177":{"RangeName":null,"SectionName":"Lifesheet2","BlockName":"B1","VenaRangeType":2,"DimensionIdStr":"FV","MemberIdStr":"8c3edfc3fa44458a9fe07c90396b5601","DimensionId":-1,"MemberId":"-1","Inc":"177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178":{"RangeName":null,"SectionName":"Lifesheet2","BlockName":"B1","VenaRangeType":2,"DimensionIdStr":"FV","MemberIdStr":"8c3edfc3fa44458a9fe07c90396b5601","DimensionId":-1,"MemberId":"-1","Inc":"178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179":{"RangeName":null,"SectionName":"Lifesheet2","BlockName":"B1","VenaRangeType":2,"DimensionIdStr":"FV","MemberIdStr":"8c3edfc3fa44458a9fe07c90396b5601","DimensionId":-1,"MemberId":"-1","Inc":"179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180":{"RangeName":null,"SectionName":"Lifesheet2","BlockName":"B1","VenaRangeType":2,"DimensionIdStr":"FV","MemberIdStr":"8c3edfc3fa44458a9fe07c90396b5601","DimensionId":-1,"MemberId":"-1","Inc":"180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181":{"RangeName":null,"SectionName":"Lifesheet2","BlockName":"B1","VenaRangeType":2,"DimensionIdStr":"FV","MemberIdStr":"8c3edfc3fa44458a9fe07c90396b5601","DimensionId":-1,"MemberId":"-1","Inc":"181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182":{"RangeName":null,"SectionName":"Lifesheet2","BlockName":"B1","VenaRangeType":2,"DimensionIdStr":"FV","MemberIdStr":"8c3edfc3fa44458a9fe07c90396b5601","DimensionId":-1,"MemberId":"-1","Inc":"182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183":{"RangeName":null,"SectionName":"Lifesheet2","BlockName":"B1","VenaRangeType":2,"DimensionIdStr":"FV","MemberIdStr":"8c3edfc3fa44458a9fe07c90396b5601","DimensionId":-1,"MemberId":"-1","Inc":"183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184":{"RangeName":null,"SectionName":"Lifesheet2","BlockName":"B1","VenaRangeType":2,"DimensionIdStr":"FV","MemberIdStr":"8c3edfc3fa44458a9fe07c90396b5601","DimensionId":-1,"MemberId":"-1","Inc":"184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185":{"RangeName":null,"SectionName":"Lifesheet2","BlockName":"B1","VenaRangeType":2,"DimensionIdStr":"FV","MemberIdStr":"8c3edfc3fa44458a9fe07c90396b5601","DimensionId":-1,"MemberId":"-1","Inc":"185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186":{"RangeName":null,"SectionName":"Lifesheet2","BlockName":"B1","VenaRangeType":2,"DimensionIdStr":"FV","MemberIdStr":"8c3edfc3fa44458a9fe07c90396b5601","DimensionId":-1,"MemberId":"-1","Inc":"186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187":{"RangeName":null,"SectionName":"Lifesheet2","BlockName":"B1","VenaRangeType":2,"DimensionIdStr":"FV","MemberIdStr":"8c3edfc3fa44458a9fe07c90396b5601","DimensionId":-1,"MemberId":"-1","Inc":"187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188":{"RangeName":null,"SectionName":"Lifesheet2","BlockName":"B1","VenaRangeType":2,"DimensionIdStr":"FV","MemberIdStr":"8c3edfc3fa44458a9fe07c90396b5601","DimensionId":-1,"MemberId":"-1","Inc":"188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189":{"RangeName":null,"SectionName":"Lifesheet2","BlockName":"B1","VenaRangeType":2,"DimensionIdStr":"FV","MemberIdStr":"8c3edfc3fa44458a9fe07c90396b5601","DimensionId":-1,"MemberId":"-1","Inc":"189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RangeName":null,"SectionName":"Lifesheet2","BlockName":"B1","VenaRangeType":2,"DimensionIdStr":"FV","MemberIdStr":"8c3edfc3fa44458a9fe07c90396b5601","DimensionId":-1,"MemberId":"-1","Inc":"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190":{"RangeName":null,"SectionName":"Lifesheet2","BlockName":"B1","VenaRangeType":2,"DimensionIdStr":"FV","MemberIdStr":"8c3edfc3fa44458a9fe07c90396b5601","DimensionId":-1,"MemberId":"-1","Inc":"190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191":{"RangeName":null,"SectionName":"Lifesheet2","BlockName":"B1","VenaRangeType":2,"DimensionIdStr":"FV","MemberIdStr":"8c3edfc3fa44458a9fe07c90396b5601","DimensionId":-1,"MemberId":"-1","Inc":"191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192":{"RangeName":null,"SectionName":"Lifesheet2","BlockName":"B1","VenaRangeType":2,"DimensionIdStr":"FV","MemberIdStr":"8c3edfc3fa44458a9fe07c90396b5601","DimensionId":-1,"MemberId":"-1","Inc":"192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193":{"RangeName":null,"SectionName":"Lifesheet2","BlockName":"B1","VenaRangeType":2,"DimensionIdStr":"FV","MemberIdStr":"8c3edfc3fa44458a9fe07c90396b5601","DimensionId":-1,"MemberId":"-1","Inc":"193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194":{"RangeName":null,"SectionName":"Lifesheet2","BlockName":"B1","VenaRangeType":2,"DimensionIdStr":"FV","MemberIdStr":"8c3edfc3fa44458a9fe07c90396b5601","DimensionId":-1,"MemberId":"-1","Inc":"194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195":{"RangeName":null,"SectionName":"Lifesheet2","BlockName":"B1","VenaRangeType":2,"DimensionIdStr":"FV","MemberIdStr":"8c3edfc3fa44458a9fe07c90396b5601","DimensionId":-1,"MemberId":"-1","Inc":"195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196":{"RangeName":null,"SectionName":"Lifesheet2","BlockName":"B1","VenaRangeType":2,"DimensionIdStr":"FV","MemberIdStr":"8c3edfc3fa44458a9fe07c90396b5601","DimensionId":-1,"MemberId":"-1","Inc":"196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197":{"RangeName":null,"SectionName":"Lifesheet2","BlockName":"B1","VenaRangeType":2,"DimensionIdStr":"FV","MemberIdStr":"8c3edfc3fa44458a9fe07c90396b5601","DimensionId":-1,"MemberId":"-1","Inc":"197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198":{"RangeName":null,"SectionName":"Lifesheet2","BlockName":"B1","VenaRangeType":2,"DimensionIdStr":"FV","MemberIdStr":"8c3edfc3fa44458a9fe07c90396b5601","DimensionId":-1,"MemberId":"-1","Inc":"198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199":{"RangeName":null,"SectionName":"Lifesheet2","BlockName":"B1","VenaRangeType":2,"DimensionIdStr":"FV","MemberIdStr":"8c3edfc3fa44458a9fe07c90396b5601","DimensionId":-1,"MemberId":"-1","Inc":"199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RangeName":null,"SectionName":"Lifesheet2","BlockName":"B1","VenaRangeType":2,"DimensionIdStr":"FV","MemberIdStr":"8c3edfc3fa44458a9fe07c90396b5601","DimensionId":-1,"MemberId":"-1","Inc":"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200":{"RangeName":null,"SectionName":"Lifesheet2","BlockName":"B1","VenaRangeType":2,"DimensionIdStr":"FV","MemberIdStr":"8c3edfc3fa44458a9fe07c90396b5601","DimensionId":-1,"MemberId":"-1","Inc":"200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201":{"RangeName":null,"SectionName":"Lifesheet2","BlockName":"B1","VenaRangeType":2,"DimensionIdStr":"FV","MemberIdStr":"8c3edfc3fa44458a9fe07c90396b5601","DimensionId":-1,"MemberId":"-1","Inc":"201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202":{"RangeName":null,"SectionName":"Lifesheet2","BlockName":"B1","VenaRangeType":2,"DimensionIdStr":"FV","MemberIdStr":"8c3edfc3fa44458a9fe07c90396b5601","DimensionId":-1,"MemberId":"-1","Inc":"202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203":{"RangeName":null,"SectionName":"Lifesheet2","BlockName":"B1","VenaRangeType":2,"DimensionIdStr":"FV","MemberIdStr":"8c3edfc3fa44458a9fe07c90396b5601","DimensionId":-1,"MemberId":"-1","Inc":"203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204":{"RangeName":null,"SectionName":"Lifesheet2","BlockName":"B1","VenaRangeType":2,"DimensionIdStr":"FV","MemberIdStr":"8c3edfc3fa44458a9fe07c90396b5601","DimensionId":-1,"MemberId":"-1","Inc":"204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205":{"RangeName":null,"SectionName":"Lifesheet2","BlockName":"B1","VenaRangeType":2,"DimensionIdStr":"FV","MemberIdStr":"8c3edfc3fa44458a9fe07c90396b5601","DimensionId":-1,"MemberId":"-1","Inc":"205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206":{"RangeName":null,"SectionName":"Lifesheet2","BlockName":"B1","VenaRangeType":2,"DimensionIdStr":"FV","MemberIdStr":"8c3edfc3fa44458a9fe07c90396b5601","DimensionId":-1,"MemberId":"-1","Inc":"206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207":{"RangeName":null,"SectionName":"Lifesheet2","BlockName":"B1","VenaRangeType":2,"DimensionIdStr":"FV","MemberIdStr":"8c3edfc3fa44458a9fe07c90396b5601","DimensionId":-1,"MemberId":"-1","Inc":"207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208":{"RangeName":null,"SectionName":"Lifesheet2","BlockName":"B1","VenaRangeType":2,"DimensionIdStr":"FV","MemberIdStr":"8c3edfc3fa44458a9fe07c90396b5601","DimensionId":-1,"MemberId":"-1","Inc":"208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209":{"RangeName":null,"SectionName":"Lifesheet2","BlockName":"B1","VenaRangeType":2,"DimensionIdStr":"FV","MemberIdStr":"8c3edfc3fa44458a9fe07c90396b5601","DimensionId":-1,"MemberId":"-1","Inc":"209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RangeName":null,"SectionName":"Lifesheet2","BlockName":"B1","VenaRangeType":2,"DimensionIdStr":"FV","MemberIdStr":"8c3edfc3fa44458a9fe07c90396b5601","DimensionId":-1,"MemberId":"-1","Inc":"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210":{"RangeName":null,"SectionName":"Lifesheet2","BlockName":"B1","VenaRangeType":2,"DimensionIdStr":"FV","MemberIdStr":"8c3edfc3fa44458a9fe07c90396b5601","DimensionId":-1,"MemberId":"-1","Inc":"210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211":{"RangeName":null,"SectionName":"Lifesheet2","BlockName":"B1","VenaRangeType":2,"DimensionIdStr":"FV","MemberIdStr":"8c3edfc3fa44458a9fe07c90396b5601","DimensionId":-1,"MemberId":"-1","Inc":"211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212":{"RangeName":null,"SectionName":"Lifesheet2","BlockName":"B1","VenaRangeType":2,"DimensionIdStr":"FV","MemberIdStr":"8c3edfc3fa44458a9fe07c90396b5601","DimensionId":-1,"MemberId":"-1","Inc":"212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213":{"RangeName":null,"SectionName":"Lifesheet2","BlockName":"B1","VenaRangeType":2,"DimensionIdStr":"FV","MemberIdStr":"8c3edfc3fa44458a9fe07c90396b5601","DimensionId":-1,"MemberId":"-1","Inc":"213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214":{"RangeName":null,"SectionName":"Lifesheet2","BlockName":"B1","VenaRangeType":2,"DimensionIdStr":"FV","MemberIdStr":"8c3edfc3fa44458a9fe07c90396b5601","DimensionId":-1,"MemberId":"-1","Inc":"214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215":{"RangeName":null,"SectionName":"Lifesheet2","BlockName":"B1","VenaRangeType":2,"DimensionIdStr":"FV","MemberIdStr":"8c3edfc3fa44458a9fe07c90396b5601","DimensionId":-1,"MemberId":"-1","Inc":"215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216":{"RangeName":null,"SectionName":"Lifesheet2","BlockName":"B1","VenaRangeType":2,"DimensionIdStr":"FV","MemberIdStr":"8c3edfc3fa44458a9fe07c90396b5601","DimensionId":-1,"MemberId":"-1","Inc":"216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217":{"RangeName":null,"SectionName":"Lifesheet2","BlockName":"B1","VenaRangeType":2,"DimensionIdStr":"FV","MemberIdStr":"8c3edfc3fa44458a9fe07c90396b5601","DimensionId":-1,"MemberId":"-1","Inc":"217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218":{"RangeName":null,"SectionName":"Lifesheet2","BlockName":"B1","VenaRangeType":2,"DimensionIdStr":"FV","MemberIdStr":"8c3edfc3fa44458a9fe07c90396b5601","DimensionId":-1,"MemberId":"-1","Inc":"218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219":{"RangeName":null,"SectionName":"Lifesheet2","BlockName":"B1","VenaRangeType":2,"DimensionIdStr":"FV","MemberIdStr":"8c3edfc3fa44458a9fe07c90396b5601","DimensionId":-1,"MemberId":"-1","Inc":"219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RangeName":null,"SectionName":"Lifesheet2","BlockName":"B1","VenaRangeType":2,"DimensionIdStr":"FV","MemberIdStr":"8c3edfc3fa44458a9fe07c90396b5601","DimensionId":-1,"MemberId":"-1","Inc":"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220":{"RangeName":null,"SectionName":"Lifesheet2","BlockName":"B1","VenaRangeType":2,"DimensionIdStr":"FV","MemberIdStr":"8c3edfc3fa44458a9fe07c90396b5601","DimensionId":-1,"MemberId":"-1","Inc":"220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221":{"RangeName":null,"SectionName":"Lifesheet2","BlockName":"B1","VenaRangeType":2,"DimensionIdStr":"FV","MemberIdStr":"8c3edfc3fa44458a9fe07c90396b5601","DimensionId":-1,"MemberId":"-1","Inc":"221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222":{"RangeName":null,"SectionName":"Lifesheet2","BlockName":"B1","VenaRangeType":2,"DimensionIdStr":"FV","MemberIdStr":"8c3edfc3fa44458a9fe07c90396b5601","DimensionId":-1,"MemberId":"-1","Inc":"222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223":{"RangeName":null,"SectionName":"Lifesheet2","BlockName":"B1","VenaRangeType":2,"DimensionIdStr":"FV","MemberIdStr":"8c3edfc3fa44458a9fe07c90396b5601","DimensionId":-1,"MemberId":"-1","Inc":"223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224":{"RangeName":null,"SectionName":"Lifesheet2","BlockName":"B1","VenaRangeType":2,"DimensionIdStr":"FV","MemberIdStr":"8c3edfc3fa44458a9fe07c90396b5601","DimensionId":-1,"MemberId":"-1","Inc":"224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225":{"RangeName":null,"SectionName":"Lifesheet2","BlockName":"B1","VenaRangeType":2,"DimensionIdStr":"FV","MemberIdStr":"8c3edfc3fa44458a9fe07c90396b5601","DimensionId":-1,"MemberId":"-1","Inc":"225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226":{"RangeName":null,"SectionName":"Lifesheet2","BlockName":"B1","VenaRangeType":2,"DimensionIdStr":"FV","MemberIdStr":"8c3edfc3fa44458a9fe07c90396b5601","DimensionId":-1,"MemberId":"-1","Inc":"226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227":{"RangeName":null,"SectionName":"Lifesheet2","BlockName":"B1","VenaRangeType":2,"DimensionIdStr":"FV","MemberIdStr":"8c3edfc3fa44458a9fe07c90396b5601","DimensionId":-1,"MemberId":"-1","Inc":"227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23":{"RangeName":null,"SectionName":"Lifesheet2","BlockName":"B1","VenaRangeType":2,"DimensionIdStr":"FV","MemberIdStr":"8c3edfc3fa44458a9fe07c90396b5601","DimensionId":-1,"MemberId":"-1","Inc":"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24":{"RangeName":null,"SectionName":"Lifesheet2","BlockName":"B1","VenaRangeType":2,"DimensionIdStr":"FV","MemberIdStr":"8c3edfc3fa44458a9fe07c90396b5601","DimensionId":-1,"MemberId":"-1","Inc":"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26":{"RangeName":null,"SectionName":"Lifesheet2","BlockName":"B1","VenaRangeType":2,"DimensionIdStr":"FV","MemberIdStr":"8c3edfc3fa44458a9fe07c90396b5601","DimensionId":-1,"MemberId":"-1","Inc":"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27":{"RangeName":null,"SectionName":"Lifesheet2","BlockName":"B1","VenaRangeType":2,"DimensionIdStr":"FV","MemberIdStr":"8c3edfc3fa44458a9fe07c90396b5601","DimensionId":-1,"MemberId":"-1","Inc":"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28":{"RangeName":null,"SectionName":"Lifesheet2","BlockName":"B1","VenaRangeType":2,"DimensionIdStr":"FV","MemberIdStr":"8c3edfc3fa44458a9fe07c90396b5601","DimensionId":-1,"MemberId":"-1","Inc":"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29":{"RangeName":null,"SectionName":"Lifesheet2","BlockName":"B1","VenaRangeType":2,"DimensionIdStr":"FV","MemberIdStr":"8c3edfc3fa44458a9fe07c90396b5601","DimensionId":-1,"MemberId":"-1","Inc":"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RangeName":null,"SectionName":"Lifesheet2","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30":{"RangeName":null,"SectionName":"Lifesheet2","BlockName":"B1","VenaRangeType":2,"DimensionIdStr":"FV","MemberIdStr":"8c3edfc3fa44458a9fe07c90396b5601","DimensionId":-1,"MemberId":"-1","Inc":"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31":{"RangeName":null,"SectionName":"Lifesheet2","BlockName":"B1","VenaRangeType":2,"DimensionIdStr":"FV","MemberIdStr":"8c3edfc3fa44458a9fe07c90396b5601","DimensionId":-1,"MemberId":"-1","Inc":"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32":{"RangeName":null,"SectionName":"Lifesheet2","BlockName":"B1","VenaRangeType":2,"DimensionIdStr":"FV","MemberIdStr":"8c3edfc3fa44458a9fe07c90396b5601","DimensionId":-1,"MemberId":"-1","Inc":"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33":{"RangeName":null,"SectionName":"Lifesheet2","BlockName":"B1","VenaRangeType":2,"DimensionIdStr":"FV","MemberIdStr":"8c3edfc3fa44458a9fe07c90396b5601","DimensionId":-1,"MemberId":"-1","Inc":"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34":{"RangeName":null,"SectionName":"Lifesheet2","BlockName":"B1","VenaRangeType":2,"DimensionIdStr":"FV","MemberIdStr":"8c3edfc3fa44458a9fe07c90396b5601","DimensionId":-1,"MemberId":"-1","Inc":"34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35":{"RangeName":null,"SectionName":"Lifesheet2","BlockName":"B1","VenaRangeType":2,"DimensionIdStr":"FV","MemberIdStr":"8c3edfc3fa44458a9fe07c90396b5601","DimensionId":-1,"MemberId":"-1","Inc":"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36":{"RangeName":null,"SectionName":"Lifesheet2","BlockName":"B1","VenaRangeType":2,"DimensionIdStr":"FV","MemberIdStr":"8c3edfc3fa44458a9fe07c90396b5601","DimensionId":-1,"MemberId":"-1","Inc":"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37":{"RangeName":null,"SectionName":"Lifesheet2","BlockName":"B1","VenaRangeType":2,"DimensionIdStr":"FV","MemberIdStr":"8c3edfc3fa44458a9fe07c90396b5601","DimensionId":-1,"MemberId":"-1","Inc":"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38":{"RangeName":null,"SectionName":"Lifesheet2","BlockName":"B1","VenaRangeType":2,"DimensionIdStr":"FV","MemberIdStr":"8c3edfc3fa44458a9fe07c90396b5601","DimensionId":-1,"MemberId":"-1","Inc":"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39":{"RangeName":null,"SectionName":"Lifesheet2","BlockName":"B1","VenaRangeType":2,"DimensionIdStr":"FV","MemberIdStr":"8c3edfc3fa44458a9fe07c90396b5601","DimensionId":-1,"MemberId":"-1","Inc":"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RangeName":null,"SectionName":"Lifesheet2","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40":{"RangeName":null,"SectionName":"Lifesheet2","BlockName":"B1","VenaRangeType":2,"DimensionIdStr":"FV","MemberIdStr":"8c3edfc3fa44458a9fe07c90396b5601","DimensionId":-1,"MemberId":"-1","Inc":"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41":{"RangeName":null,"SectionName":"Lifesheet2","BlockName":"B1","VenaRangeType":2,"DimensionIdStr":"FV","MemberIdStr":"8c3edfc3fa44458a9fe07c90396b5601","DimensionId":-1,"MemberId":"-1","Inc":"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42":{"RangeName":null,"SectionName":"Lifesheet2","BlockName":"B1","VenaRangeType":2,"DimensionIdStr":"FV","MemberIdStr":"8c3edfc3fa44458a9fe07c90396b5601","DimensionId":-1,"MemberId":"-1","Inc":"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43":{"RangeName":null,"SectionName":"Lifesheet2","BlockName":"B1","VenaRangeType":2,"DimensionIdStr":"FV","MemberIdStr":"8c3edfc3fa44458a9fe07c90396b5601","DimensionId":-1,"MemberId":"-1","Inc":"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44":{"RangeName":null,"SectionName":"Lifesheet2","BlockName":"B1","VenaRangeType":2,"DimensionIdStr":"FV","MemberIdStr":"8c3edfc3fa44458a9fe07c90396b5601","DimensionId":-1,"MemberId":"-1","Inc":"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45":{"RangeName":null,"SectionName":"Lifesheet2","BlockName":"B1","VenaRangeType":2,"DimensionIdStr":"FV","MemberIdStr":"8c3edfc3fa44458a9fe07c90396b5601","DimensionId":-1,"MemberId":"-1","Inc":"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46":{"RangeName":null,"SectionName":"Lifesheet2","BlockName":"B1","VenaRangeType":2,"DimensionIdStr":"FV","MemberIdStr":"8c3edfc3fa44458a9fe07c90396b5601","DimensionId":-1,"MemberId":"-1","Inc":"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47":{"RangeName":null,"SectionName":"Lifesheet2","BlockName":"B1","VenaRangeType":2,"DimensionIdStr":"FV","MemberIdStr":"8c3edfc3fa44458a9fe07c90396b5601","DimensionId":-1,"MemberId":"-1","Inc":"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48":{"RangeName":null,"SectionName":"Lifesheet2","BlockName":"B1","VenaRangeType":2,"DimensionIdStr":"FV","MemberIdStr":"8c3edfc3fa44458a9fe07c90396b5601","DimensionId":-1,"MemberId":"-1","Inc":"48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RangeName":null,"SectionName":"Lifesheet2","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50":{"RangeName":null,"SectionName":"Lifesheet2","BlockName":"B1","VenaRangeType":2,"DimensionIdStr":"FV","MemberIdStr":"8c3edfc3fa44458a9fe07c90396b5601","DimensionId":-1,"MemberId":"-1","Inc":"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51":{"RangeName":null,"SectionName":"Lifesheet2","BlockName":"B1","VenaRangeType":2,"DimensionIdStr":"FV","MemberIdStr":"8c3edfc3fa44458a9fe07c90396b5601","DimensionId":-1,"MemberId":"-1","Inc":"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52":{"RangeName":null,"SectionName":"Lifesheet2","BlockName":"B1","VenaRangeType":2,"DimensionIdStr":"FV","MemberIdStr":"8c3edfc3fa44458a9fe07c90396b5601","DimensionId":-1,"MemberId":"-1","Inc":"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53":{"RangeName":null,"SectionName":"Lifesheet2","BlockName":"B1","VenaRangeType":2,"DimensionIdStr":"FV","MemberIdStr":"8c3edfc3fa44458a9fe07c90396b5601","DimensionId":-1,"MemberId":"-1","Inc":"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54":{"RangeName":null,"SectionName":"Lifesheet2","BlockName":"B1","VenaRangeType":2,"DimensionIdStr":"FV","MemberIdStr":"8c3edfc3fa44458a9fe07c90396b5601","DimensionId":-1,"MemberId":"-1","Inc":"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55":{"RangeName":null,"SectionName":"Lifesheet2","BlockName":"B1","VenaRangeType":2,"DimensionIdStr":"FV","MemberIdStr":"8c3edfc3fa44458a9fe07c90396b5601","DimensionId":-1,"MemberId":"-1","Inc":"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56":{"RangeName":null,"SectionName":"Lifesheet2","BlockName":"B1","VenaRangeType":2,"DimensionIdStr":"FV","MemberIdStr":"8c3edfc3fa44458a9fe07c90396b5601","DimensionId":-1,"MemberId":"-1","Inc":"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57":{"RangeName":null,"SectionName":"Lifesheet2","BlockName":"B1","VenaRangeType":2,"DimensionIdStr":"FV","MemberIdStr":"8c3edfc3fa44458a9fe07c90396b5601","DimensionId":-1,"MemberId":"-1","Inc":"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58":{"RangeName":null,"SectionName":"Lifesheet2","BlockName":"B1","VenaRangeType":2,"DimensionIdStr":"FV","MemberIdStr":"8c3edfc3fa44458a9fe07c90396b5601","DimensionId":-1,"MemberId":"-1","Inc":"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RangeName":null,"SectionName":"Lifesheet2","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60":{"RangeName":null,"SectionName":"Lifesheet2","BlockName":"B1","VenaRangeType":2,"DimensionIdStr":"FV","MemberIdStr":"8c3edfc3fa44458a9fe07c90396b5601","DimensionId":-1,"MemberId":"-1","Inc":"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63":{"RangeName":null,"SectionName":"Lifesheet2","BlockName":"B1","VenaRangeType":2,"DimensionIdStr":"FV","MemberIdStr":"8c3edfc3fa44458a9fe07c90396b5601","DimensionId":-1,"MemberId":"-1","Inc":"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64":{"RangeName":null,"SectionName":"Lifesheet2","BlockName":"B1","VenaRangeType":2,"DimensionIdStr":"FV","MemberIdStr":"8c3edfc3fa44458a9fe07c90396b5601","DimensionId":-1,"MemberId":"-1","Inc":"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65":{"RangeName":null,"SectionName":"Lifesheet2","BlockName":"B1","VenaRangeType":2,"DimensionIdStr":"FV","MemberIdStr":"8c3edfc3fa44458a9fe07c90396b5601","DimensionId":-1,"MemberId":"-1","Inc":"65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66":{"RangeName":null,"SectionName":"Lifesheet2","BlockName":"B1","VenaRangeType":2,"DimensionIdStr":"FV","MemberIdStr":"8c3edfc3fa44458a9fe07c90396b5601","DimensionId":-1,"MemberId":"-1","Inc":"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67":{"RangeName":null,"SectionName":"Lifesheet2","BlockName":"B1","VenaRangeType":2,"DimensionIdStr":"FV","MemberIdStr":"8c3edfc3fa44458a9fe07c90396b5601","DimensionId":-1,"MemberId":"-1","Inc":"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68":{"RangeName":null,"SectionName":"Lifesheet2","BlockName":"B1","VenaRangeType":2,"DimensionIdStr":"FV","MemberIdStr":"8c3edfc3fa44458a9fe07c90396b5601","DimensionId":-1,"MemberId":"-1","Inc":"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RangeName":null,"SectionName":"Lifesheet2","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70":{"RangeName":null,"SectionName":"Lifesheet2","BlockName":"B1","VenaRangeType":2,"DimensionIdStr":"FV","MemberIdStr":"8c3edfc3fa44458a9fe07c90396b5601","DimensionId":-1,"MemberId":"-1","Inc":"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71":{"RangeName":null,"SectionName":"Lifesheet2","BlockName":"B1","VenaRangeType":2,"DimensionIdStr":"FV","MemberIdStr":"8c3edfc3fa44458a9fe07c90396b5601","DimensionId":-1,"MemberId":"-1","Inc":"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72":{"RangeName":null,"SectionName":"Lifesheet2","BlockName":"B1","VenaRangeType":2,"DimensionIdStr":"FV","MemberIdStr":"8c3edfc3fa44458a9fe07c90396b5601","DimensionId":-1,"MemberId":"-1","Inc":"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73":{"RangeName":null,"SectionName":"Lifesheet2","BlockName":"B1","VenaRangeType":2,"DimensionIdStr":"FV","MemberIdStr":"8c3edfc3fa44458a9fe07c90396b5601","DimensionId":-1,"MemberId":"-1","Inc":"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74":{"RangeName":null,"SectionName":"Lifesheet2","BlockName":"B1","VenaRangeType":2,"DimensionIdStr":"FV","MemberIdStr":"8c3edfc3fa44458a9fe07c90396b5601","DimensionId":-1,"MemberId":"-1","Inc":"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75":{"RangeName":null,"SectionName":"Lifesheet2","BlockName":"B1","VenaRangeType":2,"DimensionIdStr":"FV","MemberIdStr":"8c3edfc3fa44458a9fe07c90396b5601","DimensionId":-1,"MemberId":"-1","Inc":"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76":{"RangeName":null,"SectionName":"Lifesheet2","BlockName":"B1","VenaRangeType":2,"DimensionIdStr":"FV","MemberIdStr":"8c3edfc3fa44458a9fe07c90396b5601","DimensionId":-1,"MemberId":"-1","Inc":"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77":{"RangeName":null,"SectionName":"Lifesheet2","BlockName":"B1","VenaRangeType":2,"DimensionIdStr":"FV","MemberIdStr":"8c3edfc3fa44458a9fe07c90396b5601","DimensionId":-1,"MemberId":"-1","Inc":"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79":{"RangeName":null,"SectionName":"Lifesheet2","BlockName":"B1","VenaRangeType":2,"DimensionIdStr":"FV","MemberIdStr":"8c3edfc3fa44458a9fe07c90396b5601","DimensionId":-1,"MemberId":"-1","Inc":"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RangeName":null,"SectionName":"Lifesheet2","BlockName":"B1","VenaRangeType":2,"DimensionIdStr":"FV","MemberIdStr":"8c3edfc3fa44458a9fe07c90396b5601","DimensionId":-1,"MemberId":"-1","Inc":"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80":{"RangeName":null,"SectionName":"Lifesheet2","BlockName":"B1","VenaRangeType":2,"DimensionIdStr":"FV","MemberIdStr":"8c3edfc3fa44458a9fe07c90396b5601","DimensionId":-1,"MemberId":"-1","Inc":"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81":{"RangeName":null,"SectionName":"Lifesheet2","BlockName":"B1","VenaRangeType":2,"DimensionIdStr":"FV","MemberIdStr":"8c3edfc3fa44458a9fe07c90396b5601","DimensionId":-1,"MemberId":"-1","Inc":"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82":{"RangeName":null,"SectionName":"Lifesheet2","BlockName":"B1","VenaRangeType":2,"DimensionIdStr":"FV","MemberIdStr":"8c3edfc3fa44458a9fe07c90396b5601","DimensionId":-1,"MemberId":"-1","Inc":"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83":{"RangeName":null,"SectionName":"Lifesheet2","BlockName":"B1","VenaRangeType":2,"DimensionIdStr":"FV","MemberIdStr":"8c3edfc3fa44458a9fe07c90396b5601","DimensionId":-1,"MemberId":"-1","Inc":"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84":{"RangeName":null,"SectionName":"Lifesheet2","BlockName":"B1","VenaRangeType":2,"DimensionIdStr":"FV","MemberIdStr":"8c3edfc3fa44458a9fe07c90396b5601","DimensionId":-1,"MemberId":"-1","Inc":"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85":{"RangeName":null,"SectionName":"Lifesheet2","BlockName":"B1","VenaRangeType":2,"DimensionIdStr":"FV","MemberIdStr":"8c3edfc3fa44458a9fe07c90396b5601","DimensionId":-1,"MemberId":"-1","Inc":"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86":{"RangeName":null,"SectionName":"Lifesheet2","BlockName":"B1","VenaRangeType":2,"DimensionIdStr":"FV","MemberIdStr":"8c3edfc3fa44458a9fe07c90396b5601","DimensionId":-1,"MemberId":"-1","Inc":"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87":{"RangeName":null,"SectionName":"Lifesheet2","BlockName":"B1","VenaRangeType":2,"DimensionIdStr":"FV","MemberIdStr":"8c3edfc3fa44458a9fe07c90396b5601","DimensionId":-1,"MemberId":"-1","Inc":"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88":{"RangeName":null,"SectionName":"Lifesheet2","BlockName":"B1","VenaRangeType":2,"DimensionIdStr":"FV","MemberIdStr":"8c3edfc3fa44458a9fe07c90396b5601","DimensionId":-1,"MemberId":"-1","Inc":"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89":{"RangeName":null,"SectionName":"Lifesheet2","BlockName":"B1","VenaRangeType":2,"DimensionIdStr":"FV","MemberIdStr":"8c3edfc3fa44458a9fe07c90396b5601","DimensionId":-1,"MemberId":"-1","Inc":"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RangeName":null,"SectionName":"Lifesheet2","BlockName":"B1","VenaRangeType":2,"DimensionIdStr":"FV","MemberIdStr":"8c3edfc3fa44458a9fe07c90396b5601","DimensionId":-1,"MemberId":"-1","Inc":"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90":{"RangeName":null,"SectionName":"Lifesheet2","BlockName":"B1","VenaRangeType":2,"DimensionIdStr":"FV","MemberIdStr":"8c3edfc3fa44458a9fe07c90396b5601","DimensionId":-1,"MemberId":"-1","Inc":"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91":{"RangeName":null,"SectionName":"Lifesheet2","BlockName":"B1","VenaRangeType":2,"DimensionIdStr":"FV","MemberIdStr":"8c3edfc3fa44458a9fe07c90396b5601","DimensionId":-1,"MemberId":"-1","Inc":"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94":{"RangeName":null,"SectionName":"Lifesheet2","BlockName":"B1","VenaRangeType":2,"DimensionIdStr":"FV","MemberIdStr":"8c3edfc3fa44458a9fe07c90396b5601","DimensionId":-1,"MemberId":"-1","Inc":"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95":{"RangeName":null,"SectionName":"Lifesheet2","BlockName":"B1","VenaRangeType":2,"DimensionIdStr":"FV","MemberIdStr":"8c3edfc3fa44458a9fe07c90396b5601","DimensionId":-1,"MemberId":"-1","Inc":"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96":{"RangeName":null,"SectionName":"Lifesheet2","BlockName":"B1","VenaRangeType":2,"DimensionIdStr":"FV","MemberIdStr":"8c3edfc3fa44458a9fe07c90396b5601","DimensionId":-1,"MemberId":"-1","Inc":"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97":{"RangeName":null,"SectionName":"Lifesheet2","BlockName":"B1","VenaRangeType":2,"DimensionIdStr":"FV","MemberIdStr":"8c3edfc3fa44458a9fe07c90396b5601","DimensionId":-1,"MemberId":"-1","Inc":"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98":{"RangeName":null,"SectionName":"Lifesheet2","BlockName":"B1","VenaRangeType":2,"DimensionIdStr":"FV","MemberIdStr":"8c3edfc3fa44458a9fe07c90396b5601","DimensionId":-1,"MemberId":"-1","Inc":"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RangeName":null,"SectionName":"Lifesheet2","BlockName":"B1","VenaRangeType":2,"DimensionIdStr":"FV","MemberIdStr":"e4ba29ebc1de4765976affa3671e236c","DimensionId":-1,"MemberId":"-1","Inc":"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100":{"RangeName":null,"SectionName":"Lifesheet2","BlockName":"B1","VenaRangeType":2,"DimensionIdStr":"FV","MemberIdStr":"e4ba29ebc1de4765976affa3671e236c","DimensionId":-1,"MemberId":"-1","Inc":"100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101":{"RangeName":null,"SectionName":"Lifesheet2","BlockName":"B1","VenaRangeType":2,"DimensionIdStr":"FV","MemberIdStr":"e4ba29ebc1de4765976affa3671e236c","DimensionId":-1,"MemberId":"-1","Inc":"101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102":{"RangeName":null,"SectionName":"Lifesheet2","BlockName":"B1","VenaRangeType":2,"DimensionIdStr":"FV","MemberIdStr":"e4ba29ebc1de4765976affa3671e236c","DimensionId":-1,"MemberId":"-1","Inc":"102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103":{"RangeName":null,"SectionName":"Lifesheet2","BlockName":"B1","VenaRangeType":2,"DimensionIdStr":"FV","MemberIdStr":"e4ba29ebc1de4765976affa3671e236c","DimensionId":-1,"MemberId":"-1","Inc":"103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104":{"RangeName":null,"SectionName":"Lifesheet2","BlockName":"B1","VenaRangeType":2,"DimensionIdStr":"FV","MemberIdStr":"e4ba29ebc1de4765976affa3671e236c","DimensionId":-1,"MemberId":"-1","Inc":"104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105":{"RangeName":null,"SectionName":"Lifesheet2","BlockName":"B1","VenaRangeType":2,"DimensionIdStr":"FV","MemberIdStr":"e4ba29ebc1de4765976affa3671e236c","DimensionId":-1,"MemberId":"-1","Inc":"105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106":{"RangeName":null,"SectionName":"Lifesheet2","BlockName":"B1","VenaRangeType":2,"DimensionIdStr":"FV","MemberIdStr":"e4ba29ebc1de4765976affa3671e236c","DimensionId":-1,"MemberId":"-1","Inc":"106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107":{"RangeName":null,"SectionName":"Lifesheet2","BlockName":"B1","VenaRangeType":2,"DimensionIdStr":"FV","MemberIdStr":"e4ba29ebc1de4765976affa3671e236c","DimensionId":-1,"MemberId":"-1","Inc":"107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108":{"RangeName":null,"SectionName":"Lifesheet2","BlockName":"B1","VenaRangeType":2,"DimensionIdStr":"FV","MemberIdStr":"e4ba29ebc1de4765976affa3671e236c","DimensionId":-1,"MemberId":"-1","Inc":"108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109":{"RangeName":null,"SectionName":"Lifesheet2","BlockName":"B1","VenaRangeType":2,"DimensionIdStr":"FV","MemberIdStr":"e4ba29ebc1de4765976affa3671e236c","DimensionId":-1,"MemberId":"-1","Inc":"109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RangeName":null,"SectionName":"Lifesheet2","BlockName":"B1","VenaRangeType":2,"DimensionIdStr":"FV","MemberIdStr":"e4ba29ebc1de4765976affa3671e236c","DimensionId":-1,"MemberId":"-1","Inc":"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111":{"RangeName":null,"SectionName":"Lifesheet2","BlockName":"B1","VenaRangeType":2,"DimensionIdStr":"FV","MemberIdStr":"e4ba29ebc1de4765976affa3671e236c","DimensionId":-1,"MemberId":"-1","Inc":"111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112":{"RangeName":null,"SectionName":"Lifesheet2","BlockName":"B1","VenaRangeType":2,"DimensionIdStr":"FV","MemberIdStr":"e4ba29ebc1de4765976affa3671e236c","DimensionId":-1,"MemberId":"-1","Inc":"112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113":{"RangeName":null,"SectionName":"Lifesheet2","BlockName":"B1","VenaRangeType":2,"DimensionIdStr":"FV","MemberIdStr":"e4ba29ebc1de4765976affa3671e236c","DimensionId":-1,"MemberId":"-1","Inc":"113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114":{"RangeName":null,"SectionName":"Lifesheet2","BlockName":"B1","VenaRangeType":2,"DimensionIdStr":"FV","MemberIdStr":"e4ba29ebc1de4765976affa3671e236c","DimensionId":-1,"MemberId":"-1","Inc":"114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115":{"RangeName":null,"SectionName":"Lifesheet2","BlockName":"B1","VenaRangeType":2,"DimensionIdStr":"FV","MemberIdStr":"e4ba29ebc1de4765976affa3671e236c","DimensionId":-1,"MemberId":"-1","Inc":"115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116":{"RangeName":null,"SectionName":"Lifesheet2","BlockName":"B1","VenaRangeType":2,"DimensionIdStr":"FV","MemberIdStr":"e4ba29ebc1de4765976affa3671e236c","DimensionId":-1,"MemberId":"-1","Inc":"116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117":{"RangeName":null,"SectionName":"Lifesheet2","BlockName":"B1","VenaRangeType":2,"DimensionIdStr":"FV","MemberIdStr":"e4ba29ebc1de4765976affa3671e236c","DimensionId":-1,"MemberId":"-1","Inc":"117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118":{"RangeName":null,"SectionName":"Lifesheet2","BlockName":"B1","VenaRangeType":2,"DimensionIdStr":"FV","MemberIdStr":"e4ba29ebc1de4765976affa3671e236c","DimensionId":-1,"MemberId":"-1","Inc":"118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119":{"RangeName":null,"SectionName":"Lifesheet2","BlockName":"B1","VenaRangeType":2,"DimensionIdStr":"FV","MemberIdStr":"e4ba29ebc1de4765976affa3671e236c","DimensionId":-1,"MemberId":"-1","Inc":"119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RangeName":null,"SectionName":"Lifesheet2","BlockName":"B1","VenaRangeType":2,"DimensionIdStr":"FV","MemberIdStr":"e4ba29ebc1de4765976affa3671e236c","DimensionId":-1,"MemberId":"-1","Inc":"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120":{"RangeName":null,"SectionName":"Lifesheet2","BlockName":"B1","VenaRangeType":2,"DimensionIdStr":"FV","MemberIdStr":"e4ba29ebc1de4765976affa3671e236c","DimensionId":-1,"MemberId":"-1","Inc":"120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121":{"RangeName":null,"SectionName":"Lifesheet2","BlockName":"B1","VenaRangeType":2,"DimensionIdStr":"FV","MemberIdStr":"e4ba29ebc1de4765976affa3671e236c","DimensionId":-1,"MemberId":"-1","Inc":"121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122":{"RangeName":null,"SectionName":"Lifesheet2","BlockName":"B1","VenaRangeType":2,"DimensionIdStr":"FV","MemberIdStr":"e4ba29ebc1de4765976affa3671e236c","DimensionId":-1,"MemberId":"-1","Inc":"122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123":{"RangeName":null,"SectionName":"Lifesheet2","BlockName":"B1","VenaRangeType":2,"DimensionIdStr":"FV","MemberIdStr":"e4ba29ebc1de4765976affa3671e236c","DimensionId":-1,"MemberId":"-1","Inc":"123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124":{"RangeName":null,"SectionName":"Lifesheet2","BlockName":"B1","VenaRangeType":2,"DimensionIdStr":"FV","MemberIdStr":"e4ba29ebc1de4765976affa3671e236c","DimensionId":-1,"MemberId":"-1","Inc":"124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125":{"RangeName":null,"SectionName":"Lifesheet2","BlockName":"B1","VenaRangeType":2,"DimensionIdStr":"FV","MemberIdStr":"e4ba29ebc1de4765976affa3671e236c","DimensionId":-1,"MemberId":"-1","Inc":"125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126":{"RangeName":null,"SectionName":"Lifesheet2","BlockName":"B1","VenaRangeType":2,"DimensionIdStr":"FV","MemberIdStr":"e4ba29ebc1de4765976affa3671e236c","DimensionId":-1,"MemberId":"-1","Inc":"126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127":{"RangeName":null,"SectionName":"Lifesheet2","BlockName":"B1","VenaRangeType":2,"DimensionIdStr":"FV","MemberIdStr":"e4ba29ebc1de4765976affa3671e236c","DimensionId":-1,"MemberId":"-1","Inc":"127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128":{"RangeName":null,"SectionName":"Lifesheet2","BlockName":"B1","VenaRangeType":2,"DimensionIdStr":"FV","MemberIdStr":"e4ba29ebc1de4765976affa3671e236c","DimensionId":-1,"MemberId":"-1","Inc":"128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129":{"RangeName":null,"SectionName":"Lifesheet2","BlockName":"B1","VenaRangeType":2,"DimensionIdStr":"FV","MemberIdStr":"e4ba29ebc1de4765976affa3671e236c","DimensionId":-1,"MemberId":"-1","Inc":"129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RangeName":null,"SectionName":"Lifesheet2","BlockName":"B1","VenaRangeType":2,"DimensionIdStr":"FV","MemberIdStr":"e4ba29ebc1de4765976affa3671e236c","DimensionId":-1,"MemberId":"-1","Inc":"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130":{"RangeName":null,"SectionName":"Lifesheet2","BlockName":"B1","VenaRangeType":2,"DimensionIdStr":"FV","MemberIdStr":"e4ba29ebc1de4765976affa3671e236c","DimensionId":-1,"MemberId":"-1","Inc":"130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131":{"RangeName":null,"SectionName":"Lifesheet2","BlockName":"B1","VenaRangeType":2,"DimensionIdStr":"FV","MemberIdStr":"e4ba29ebc1de4765976affa3671e236c","DimensionId":-1,"MemberId":"-1","Inc":"131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132":{"RangeName":null,"SectionName":"Lifesheet2","BlockName":"B1","VenaRangeType":2,"DimensionIdStr":"FV","MemberIdStr":"e4ba29ebc1de4765976affa3671e236c","DimensionId":-1,"MemberId":"-1","Inc":"132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133":{"RangeName":null,"SectionName":"Lifesheet2","BlockName":"B1","VenaRangeType":2,"DimensionIdStr":"FV","MemberIdStr":"e4ba29ebc1de4765976affa3671e236c","DimensionId":-1,"MemberId":"-1","Inc":"133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135":{"RangeName":null,"SectionName":"Lifesheet2","BlockName":"B1","VenaRangeType":2,"DimensionIdStr":"FV","MemberIdStr":"e4ba29ebc1de4765976affa3671e236c","DimensionId":-1,"MemberId":"-1","Inc":"135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136":{"RangeName":null,"SectionName":"Lifesheet2","BlockName":"B1","VenaRangeType":2,"DimensionIdStr":"FV","MemberIdStr":"e4ba29ebc1de4765976affa3671e236c","DimensionId":-1,"MemberId":"-1","Inc":"136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137":{"RangeName":null,"SectionName":"Lifesheet2","BlockName":"B1","VenaRangeType":2,"DimensionIdStr":"FV","MemberIdStr":"e4ba29ebc1de4765976affa3671e236c","DimensionId":-1,"MemberId":"-1","Inc":"137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138":{"RangeName":null,"SectionName":"Lifesheet2","BlockName":"B1","VenaRangeType":2,"DimensionIdStr":"FV","MemberIdStr":"e4ba29ebc1de4765976affa3671e236c","DimensionId":-1,"MemberId":"-1","Inc":"138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139":{"RangeName":null,"SectionName":"Lifesheet2","BlockName":"B1","VenaRangeType":2,"DimensionIdStr":"FV","MemberIdStr":"e4ba29ebc1de4765976affa3671e236c","DimensionId":-1,"MemberId":"-1","Inc":"139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RangeName":null,"SectionName":"Lifesheet2","BlockName":"B1","VenaRangeType":2,"DimensionIdStr":"FV","MemberIdStr":"e4ba29ebc1de4765976affa3671e236c","DimensionId":-1,"MemberId":"-1","Inc":"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140":{"RangeName":null,"SectionName":"Lifesheet2","BlockName":"B1","VenaRangeType":2,"DimensionIdStr":"FV","MemberIdStr":"e4ba29ebc1de4765976affa3671e236c","DimensionId":-1,"MemberId":"-1","Inc":"140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141":{"RangeName":null,"SectionName":"Lifesheet2","BlockName":"B1","VenaRangeType":2,"DimensionIdStr":"FV","MemberIdStr":"e4ba29ebc1de4765976affa3671e236c","DimensionId":-1,"MemberId":"-1","Inc":"141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142":{"RangeName":null,"SectionName":"Lifesheet2","BlockName":"B1","VenaRangeType":2,"DimensionIdStr":"FV","MemberIdStr":"e4ba29ebc1de4765976affa3671e236c","DimensionId":-1,"MemberId":"-1","Inc":"142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143":{"RangeName":null,"SectionName":"Lifesheet2","BlockName":"B1","VenaRangeType":2,"DimensionIdStr":"FV","MemberIdStr":"e4ba29ebc1de4765976affa3671e236c","DimensionId":-1,"MemberId":"-1","Inc":"143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144":{"RangeName":null,"SectionName":"Lifesheet2","BlockName":"B1","VenaRangeType":2,"DimensionIdStr":"FV","MemberIdStr":"e4ba29ebc1de4765976affa3671e236c","DimensionId":-1,"MemberId":"-1","Inc":"144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145":{"RangeName":null,"SectionName":"Lifesheet2","BlockName":"B1","VenaRangeType":2,"DimensionIdStr":"FV","MemberIdStr":"e4ba29ebc1de4765976affa3671e236c","DimensionId":-1,"MemberId":"-1","Inc":"145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146":{"RangeName":null,"SectionName":"Lifesheet2","BlockName":"B1","VenaRangeType":2,"DimensionIdStr":"FV","MemberIdStr":"e4ba29ebc1de4765976affa3671e236c","DimensionId":-1,"MemberId":"-1","Inc":"146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147":{"RangeName":null,"SectionName":"Lifesheet2","BlockName":"B1","VenaRangeType":2,"DimensionIdStr":"FV","MemberIdStr":"e4ba29ebc1de4765976affa3671e236c","DimensionId":-1,"MemberId":"-1","Inc":"147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149":{"RangeName":null,"SectionName":"Lifesheet2","BlockName":"B1","VenaRangeType":2,"DimensionIdStr":"FV","MemberIdStr":"e4ba29ebc1de4765976affa3671e236c","DimensionId":-1,"MemberId":"-1","Inc":"149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RangeName":null,"SectionName":"Lifesheet2","BlockName":"B1","VenaRangeType":2,"DimensionIdStr":"FV","MemberIdStr":"e4ba29ebc1de4765976affa3671e236c","DimensionId":-1,"MemberId":"-1","Inc":"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150":{"RangeName":null,"SectionName":"Lifesheet2","BlockName":"B1","VenaRangeType":2,"DimensionIdStr":"FV","MemberIdStr":"e4ba29ebc1de4765976affa3671e236c","DimensionId":-1,"MemberId":"-1","Inc":"150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151":{"RangeName":null,"SectionName":"Lifesheet2","BlockName":"B1","VenaRangeType":2,"DimensionIdStr":"FV","MemberIdStr":"e4ba29ebc1de4765976affa3671e236c","DimensionId":-1,"MemberId":"-1","Inc":"151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152":{"RangeName":null,"SectionName":"Lifesheet2","BlockName":"B1","VenaRangeType":2,"DimensionIdStr":"FV","MemberIdStr":"e4ba29ebc1de4765976affa3671e236c","DimensionId":-1,"MemberId":"-1","Inc":"152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153":{"RangeName":null,"SectionName":"Lifesheet2","BlockName":"B1","VenaRangeType":2,"DimensionIdStr":"FV","MemberIdStr":"e4ba29ebc1de4765976affa3671e236c","DimensionId":-1,"MemberId":"-1","Inc":"153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154":{"RangeName":null,"SectionName":"Lifesheet2","BlockName":"B1","VenaRangeType":2,"DimensionIdStr":"FV","MemberIdStr":"e4ba29ebc1de4765976affa3671e236c","DimensionId":-1,"MemberId":"-1","Inc":"154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155":{"RangeName":null,"SectionName":"Lifesheet2","BlockName":"B1","VenaRangeType":2,"DimensionIdStr":"FV","MemberIdStr":"e4ba29ebc1de4765976affa3671e236c","DimensionId":-1,"MemberId":"-1","Inc":"155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156":{"RangeName":null,"SectionName":"Lifesheet2","BlockName":"B1","VenaRangeType":2,"DimensionIdStr":"FV","MemberIdStr":"e4ba29ebc1de4765976affa3671e236c","DimensionId":-1,"MemberId":"-1","Inc":"156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157":{"RangeName":null,"SectionName":"Lifesheet2","BlockName":"B1","VenaRangeType":2,"DimensionIdStr":"FV","MemberIdStr":"e4ba29ebc1de4765976affa3671e236c","DimensionId":-1,"MemberId":"-1","Inc":"157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158":{"RangeName":null,"SectionName":"Lifesheet2","BlockName":"B1","VenaRangeType":2,"DimensionIdStr":"FV","MemberIdStr":"e4ba29ebc1de4765976affa3671e236c","DimensionId":-1,"MemberId":"-1","Inc":"158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159":{"RangeName":null,"SectionName":"Lifesheet2","BlockName":"B1","VenaRangeType":2,"DimensionIdStr":"FV","MemberIdStr":"e4ba29ebc1de4765976affa3671e236c","DimensionId":-1,"MemberId":"-1","Inc":"159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RangeName":null,"SectionName":"Lifesheet2","BlockName":"B1","VenaRangeType":2,"DimensionIdStr":"FV","MemberIdStr":"e4ba29ebc1de4765976affa3671e236c","DimensionId":-1,"MemberId":"-1","Inc":"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160":{"RangeName":null,"SectionName":"Lifesheet2","BlockName":"B1","VenaRangeType":2,"DimensionIdStr":"FV","MemberIdStr":"e4ba29ebc1de4765976affa3671e236c","DimensionId":-1,"MemberId":"-1","Inc":"160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161":{"RangeName":null,"SectionName":"Lifesheet2","BlockName":"B1","VenaRangeType":2,"DimensionIdStr":"FV","MemberIdStr":"e4ba29ebc1de4765976affa3671e236c","DimensionId":-1,"MemberId":"-1","Inc":"161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162":{"RangeName":null,"SectionName":"Lifesheet2","BlockName":"B1","VenaRangeType":2,"DimensionIdStr":"FV","MemberIdStr":"e4ba29ebc1de4765976affa3671e236c","DimensionId":-1,"MemberId":"-1","Inc":"162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163":{"RangeName":null,"SectionName":"Lifesheet2","BlockName":"B1","VenaRangeType":2,"DimensionIdStr":"FV","MemberIdStr":"e4ba29ebc1de4765976affa3671e236c","DimensionId":-1,"MemberId":"-1","Inc":"163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164":{"RangeName":null,"SectionName":"Lifesheet2","BlockName":"B1","VenaRangeType":2,"DimensionIdStr":"FV","MemberIdStr":"e4ba29ebc1de4765976affa3671e236c","DimensionId":-1,"MemberId":"-1","Inc":"164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165":{"RangeName":null,"SectionName":"Lifesheet2","BlockName":"B1","VenaRangeType":2,"DimensionIdStr":"FV","MemberIdStr":"e4ba29ebc1de4765976affa3671e236c","DimensionId":-1,"MemberId":"-1","Inc":"165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166":{"RangeName":null,"SectionName":"Lifesheet2","BlockName":"B1","VenaRangeType":2,"DimensionIdStr":"FV","MemberIdStr":"e4ba29ebc1de4765976affa3671e236c","DimensionId":-1,"MemberId":"-1","Inc":"166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167":{"RangeName":null,"SectionName":"Lifesheet2","BlockName":"B1","VenaRangeType":2,"DimensionIdStr":"FV","MemberIdStr":"e4ba29ebc1de4765976affa3671e236c","DimensionId":-1,"MemberId":"-1","Inc":"167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168":{"RangeName":null,"SectionName":"Lifesheet2","BlockName":"B1","VenaRangeType":2,"DimensionIdStr":"FV","MemberIdStr":"e4ba29ebc1de4765976affa3671e236c","DimensionId":-1,"MemberId":"-1","Inc":"168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169":{"RangeName":null,"SectionName":"Lifesheet2","BlockName":"B1","VenaRangeType":2,"DimensionIdStr":"FV","MemberIdStr":"e4ba29ebc1de4765976affa3671e236c","DimensionId":-1,"MemberId":"-1","Inc":"169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170":{"RangeName":null,"SectionName":"Lifesheet2","BlockName":"B1","VenaRangeType":2,"DimensionIdStr":"FV","MemberIdStr":"e4ba29ebc1de4765976affa3671e236c","DimensionId":-1,"MemberId":"-1","Inc":"170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171":{"RangeName":null,"SectionName":"Lifesheet2","BlockName":"B1","VenaRangeType":2,"DimensionIdStr":"FV","MemberIdStr":"e4ba29ebc1de4765976affa3671e236c","DimensionId":-1,"MemberId":"-1","Inc":"171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172":{"RangeName":null,"SectionName":"Lifesheet2","BlockName":"B1","VenaRangeType":2,"DimensionIdStr":"FV","MemberIdStr":"e4ba29ebc1de4765976affa3671e236c","DimensionId":-1,"MemberId":"-1","Inc":"172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173":{"RangeName":null,"SectionName":"Lifesheet2","BlockName":"B1","VenaRangeType":2,"DimensionIdStr":"FV","MemberIdStr":"e4ba29ebc1de4765976affa3671e236c","DimensionId":-1,"MemberId":"-1","Inc":"173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174":{"RangeName":null,"SectionName":"Lifesheet2","BlockName":"B1","VenaRangeType":2,"DimensionIdStr":"FV","MemberIdStr":"e4ba29ebc1de4765976affa3671e236c","DimensionId":-1,"MemberId":"-1","Inc":"174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175":{"RangeName":null,"SectionName":"Lifesheet2","BlockName":"B1","VenaRangeType":2,"DimensionIdStr":"FV","MemberIdStr":"e4ba29ebc1de4765976affa3671e236c","DimensionId":-1,"MemberId":"-1","Inc":"175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176":{"RangeName":null,"SectionName":"Lifesheet2","BlockName":"B1","VenaRangeType":2,"DimensionIdStr":"FV","MemberIdStr":"e4ba29ebc1de4765976affa3671e236c","DimensionId":-1,"MemberId":"-1","Inc":"176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177":{"RangeName":null,"SectionName":"Lifesheet2","BlockName":"B1","VenaRangeType":2,"DimensionIdStr":"FV","MemberIdStr":"e4ba29ebc1de4765976affa3671e236c","DimensionId":-1,"MemberId":"-1","Inc":"177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178":{"RangeName":null,"SectionName":"Lifesheet2","BlockName":"B1","VenaRangeType":2,"DimensionIdStr":"FV","MemberIdStr":"e4ba29ebc1de4765976affa3671e236c","DimensionId":-1,"MemberId":"-1","Inc":"178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179":{"RangeName":null,"SectionName":"Lifesheet2","BlockName":"B1","VenaRangeType":2,"DimensionIdStr":"FV","MemberIdStr":"e4ba29ebc1de4765976affa3671e236c","DimensionId":-1,"MemberId":"-1","Inc":"179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180":{"RangeName":null,"SectionName":"Lifesheet2","BlockName":"B1","VenaRangeType":2,"DimensionIdStr":"FV","MemberIdStr":"e4ba29ebc1de4765976affa3671e236c","DimensionId":-1,"MemberId":"-1","Inc":"180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181":{"RangeName":null,"SectionName":"Lifesheet2","BlockName":"B1","VenaRangeType":2,"DimensionIdStr":"FV","MemberIdStr":"e4ba29ebc1de4765976affa3671e236c","DimensionId":-1,"MemberId":"-1","Inc":"181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182":{"RangeName":null,"SectionName":"Lifesheet2","BlockName":"B1","VenaRangeType":2,"DimensionIdStr":"FV","MemberIdStr":"e4ba29ebc1de4765976affa3671e236c","DimensionId":-1,"MemberId":"-1","Inc":"182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183":{"RangeName":null,"SectionName":"Lifesheet2","BlockName":"B1","VenaRangeType":2,"DimensionIdStr":"FV","MemberIdStr":"e4ba29ebc1de4765976affa3671e236c","DimensionId":-1,"MemberId":"-1","Inc":"183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184":{"RangeName":null,"SectionName":"Lifesheet2","BlockName":"B1","VenaRangeType":2,"DimensionIdStr":"FV","MemberIdStr":"e4ba29ebc1de4765976affa3671e236c","DimensionId":-1,"MemberId":"-1","Inc":"184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185":{"RangeName":null,"SectionName":"Lifesheet2","BlockName":"B1","VenaRangeType":2,"DimensionIdStr":"FV","MemberIdStr":"e4ba29ebc1de4765976affa3671e236c","DimensionId":-1,"MemberId":"-1","Inc":"185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186":{"RangeName":null,"SectionName":"Lifesheet2","BlockName":"B1","VenaRangeType":2,"DimensionIdStr":"FV","MemberIdStr":"e4ba29ebc1de4765976affa3671e236c","DimensionId":-1,"MemberId":"-1","Inc":"186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187":{"RangeName":null,"SectionName":"Lifesheet2","BlockName":"B1","VenaRangeType":2,"DimensionIdStr":"FV","MemberIdStr":"e4ba29ebc1de4765976affa3671e236c","DimensionId":-1,"MemberId":"-1","Inc":"187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188":{"RangeName":null,"SectionName":"Lifesheet2","BlockName":"B1","VenaRangeType":2,"DimensionIdStr":"FV","MemberIdStr":"e4ba29ebc1de4765976affa3671e236c","DimensionId":-1,"MemberId":"-1","Inc":"188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189":{"RangeName":null,"SectionName":"Lifesheet2","BlockName":"B1","VenaRangeType":2,"DimensionIdStr":"FV","MemberIdStr":"e4ba29ebc1de4765976affa3671e236c","DimensionId":-1,"MemberId":"-1","Inc":"189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RangeName":null,"SectionName":"Lifesheet2","BlockName":"B1","VenaRangeType":2,"DimensionIdStr":"FV","MemberIdStr":"e4ba29ebc1de4765976affa3671e236c","DimensionId":-1,"MemberId":"-1","Inc":"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190":{"RangeName":null,"SectionName":"Lifesheet2","BlockName":"B1","VenaRangeType":2,"DimensionIdStr":"FV","MemberIdStr":"e4ba29ebc1de4765976affa3671e236c","DimensionId":-1,"MemberId":"-1","Inc":"190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191":{"RangeName":null,"SectionName":"Lifesheet2","BlockName":"B1","VenaRangeType":2,"DimensionIdStr":"FV","MemberIdStr":"e4ba29ebc1de4765976affa3671e236c","DimensionId":-1,"MemberId":"-1","Inc":"191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192":{"RangeName":null,"SectionName":"Lifesheet2","BlockName":"B1","VenaRangeType":2,"DimensionIdStr":"FV","MemberIdStr":"e4ba29ebc1de4765976affa3671e236c","DimensionId":-1,"MemberId":"-1","Inc":"192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193":{"RangeName":null,"SectionName":"Lifesheet2","BlockName":"B1","VenaRangeType":2,"DimensionIdStr":"FV","MemberIdStr":"e4ba29ebc1de4765976affa3671e236c","DimensionId":-1,"MemberId":"-1","Inc":"193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194":{"RangeName":null,"SectionName":"Lifesheet2","BlockName":"B1","VenaRangeType":2,"DimensionIdStr":"FV","MemberIdStr":"e4ba29ebc1de4765976affa3671e236c","DimensionId":-1,"MemberId":"-1","Inc":"194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195":{"RangeName":null,"SectionName":"Lifesheet2","BlockName":"B1","VenaRangeType":2,"DimensionIdStr":"FV","MemberIdStr":"e4ba29ebc1de4765976affa3671e236c","DimensionId":-1,"MemberId":"-1","Inc":"195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196":{"RangeName":null,"SectionName":"Lifesheet2","BlockName":"B1","VenaRangeType":2,"DimensionIdStr":"FV","MemberIdStr":"e4ba29ebc1de4765976affa3671e236c","DimensionId":-1,"MemberId":"-1","Inc":"196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197":{"RangeName":null,"SectionName":"Lifesheet2","BlockName":"B1","VenaRangeType":2,"DimensionIdStr":"FV","MemberIdStr":"e4ba29ebc1de4765976affa3671e236c","DimensionId":-1,"MemberId":"-1","Inc":"197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198":{"RangeName":null,"SectionName":"Lifesheet2","BlockName":"B1","VenaRangeType":2,"DimensionIdStr":"FV","MemberIdStr":"e4ba29ebc1de4765976affa3671e236c","DimensionId":-1,"MemberId":"-1","Inc":"198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199":{"RangeName":null,"SectionName":"Lifesheet2","BlockName":"B1","VenaRangeType":2,"DimensionIdStr":"FV","MemberIdStr":"e4ba29ebc1de4765976affa3671e236c","DimensionId":-1,"MemberId":"-1","Inc":"199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RangeName":null,"SectionName":"Lifesheet2","BlockName":"B1","VenaRangeType":2,"DimensionIdStr":"FV","MemberIdStr":"e4ba29ebc1de4765976affa3671e236c","DimensionId":-1,"MemberId":"-1","Inc":"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200":{"RangeName":null,"SectionName":"Lifesheet2","BlockName":"B1","VenaRangeType":2,"DimensionIdStr":"FV","MemberIdStr":"e4ba29ebc1de4765976affa3671e236c","DimensionId":-1,"MemberId":"-1","Inc":"200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201":{"RangeName":null,"SectionName":"Lifesheet2","BlockName":"B1","VenaRangeType":2,"DimensionIdStr":"FV","MemberIdStr":"e4ba29ebc1de4765976affa3671e236c","DimensionId":-1,"MemberId":"-1","Inc":"201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202":{"RangeName":null,"SectionName":"Lifesheet2","BlockName":"B1","VenaRangeType":2,"DimensionIdStr":"FV","MemberIdStr":"e4ba29ebc1de4765976affa3671e236c","DimensionId":-1,"MemberId":"-1","Inc":"202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203":{"RangeName":null,"SectionName":"Lifesheet2","BlockName":"B1","VenaRangeType":2,"DimensionIdStr":"FV","MemberIdStr":"e4ba29ebc1de4765976affa3671e236c","DimensionId":-1,"MemberId":"-1","Inc":"203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204":{"RangeName":null,"SectionName":"Lifesheet2","BlockName":"B1","VenaRangeType":2,"DimensionIdStr":"FV","MemberIdStr":"e4ba29ebc1de4765976affa3671e236c","DimensionId":-1,"MemberId":"-1","Inc":"204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205":{"RangeName":null,"SectionName":"Lifesheet2","BlockName":"B1","VenaRangeType":2,"DimensionIdStr":"FV","MemberIdStr":"e4ba29ebc1de4765976affa3671e236c","DimensionId":-1,"MemberId":"-1","Inc":"205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206":{"RangeName":null,"SectionName":"Lifesheet2","BlockName":"B1","VenaRangeType":2,"DimensionIdStr":"FV","MemberIdStr":"e4ba29ebc1de4765976affa3671e236c","DimensionId":-1,"MemberId":"-1","Inc":"206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207":{"RangeName":null,"SectionName":"Lifesheet2","BlockName":"B1","VenaRangeType":2,"DimensionIdStr":"FV","MemberIdStr":"e4ba29ebc1de4765976affa3671e236c","DimensionId":-1,"MemberId":"-1","Inc":"207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208":{"RangeName":null,"SectionName":"Lifesheet2","BlockName":"B1","VenaRangeType":2,"DimensionIdStr":"FV","MemberIdStr":"e4ba29ebc1de4765976affa3671e236c","DimensionId":-1,"MemberId":"-1","Inc":"208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209":{"RangeName":null,"SectionName":"Lifesheet2","BlockName":"B1","VenaRangeType":2,"DimensionIdStr":"FV","MemberIdStr":"e4ba29ebc1de4765976affa3671e236c","DimensionId":-1,"MemberId":"-1","Inc":"209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RangeName":null,"SectionName":"Lifesheet2","BlockName":"B1","VenaRangeType":2,"DimensionIdStr":"FV","MemberIdStr":"e4ba29ebc1de4765976affa3671e236c","DimensionId":-1,"MemberId":"-1","Inc":"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210":{"RangeName":null,"SectionName":"Lifesheet2","BlockName":"B1","VenaRangeType":2,"DimensionIdStr":"FV","MemberIdStr":"e4ba29ebc1de4765976affa3671e236c","DimensionId":-1,"MemberId":"-1","Inc":"210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211":{"RangeName":null,"SectionName":"Lifesheet2","BlockName":"B1","VenaRangeType":2,"DimensionIdStr":"FV","MemberIdStr":"e4ba29ebc1de4765976affa3671e236c","DimensionId":-1,"MemberId":"-1","Inc":"211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212":{"RangeName":null,"SectionName":"Lifesheet2","BlockName":"B1","VenaRangeType":2,"DimensionIdStr":"FV","MemberIdStr":"e4ba29ebc1de4765976affa3671e236c","DimensionId":-1,"MemberId":"-1","Inc":"212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213":{"RangeName":null,"SectionName":"Lifesheet2","BlockName":"B1","VenaRangeType":2,"DimensionIdStr":"FV","MemberIdStr":"e4ba29ebc1de4765976affa3671e236c","DimensionId":-1,"MemberId":"-1","Inc":"213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214":{"RangeName":null,"SectionName":"Lifesheet2","BlockName":"B1","VenaRangeType":2,"DimensionIdStr":"FV","MemberIdStr":"e4ba29ebc1de4765976affa3671e236c","DimensionId":-1,"MemberId":"-1","Inc":"214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215":{"RangeName":null,"SectionName":"Lifesheet2","BlockName":"B1","VenaRangeType":2,"DimensionIdStr":"FV","MemberIdStr":"e4ba29ebc1de4765976affa3671e236c","DimensionId":-1,"MemberId":"-1","Inc":"215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216":{"RangeName":null,"SectionName":"Lifesheet2","BlockName":"B1","VenaRangeType":2,"DimensionIdStr":"FV","MemberIdStr":"e4ba29ebc1de4765976affa3671e236c","DimensionId":-1,"MemberId":"-1","Inc":"216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217":{"RangeName":null,"SectionName":"Lifesheet2","BlockName":"B1","VenaRangeType":2,"DimensionIdStr":"FV","MemberIdStr":"e4ba29ebc1de4765976affa3671e236c","DimensionId":-1,"MemberId":"-1","Inc":"217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218":{"RangeName":null,"SectionName":"Lifesheet2","BlockName":"B1","VenaRangeType":2,"DimensionIdStr":"FV","MemberIdStr":"e4ba29ebc1de4765976affa3671e236c","DimensionId":-1,"MemberId":"-1","Inc":"218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219":{"RangeName":null,"SectionName":"Lifesheet2","BlockName":"B1","VenaRangeType":2,"DimensionIdStr":"FV","MemberIdStr":"e4ba29ebc1de4765976affa3671e236c","DimensionId":-1,"MemberId":"-1","Inc":"219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RangeName":null,"SectionName":"Lifesheet2","BlockName":"B1","VenaRangeType":2,"DimensionIdStr":"FV","MemberIdStr":"e4ba29ebc1de4765976affa3671e236c","DimensionId":-1,"MemberId":"-1","Inc":"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220":{"RangeName":null,"SectionName":"Lifesheet2","BlockName":"B1","VenaRangeType":2,"DimensionIdStr":"FV","MemberIdStr":"e4ba29ebc1de4765976affa3671e236c","DimensionId":-1,"MemberId":"-1","Inc":"220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221":{"RangeName":null,"SectionName":"Lifesheet2","BlockName":"B1","VenaRangeType":2,"DimensionIdStr":"FV","MemberIdStr":"e4ba29ebc1de4765976affa3671e236c","DimensionId":-1,"MemberId":"-1","Inc":"221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222":{"RangeName":null,"SectionName":"Lifesheet2","BlockName":"B1","VenaRangeType":2,"DimensionIdStr":"FV","MemberIdStr":"e4ba29ebc1de4765976affa3671e236c","DimensionId":-1,"MemberId":"-1","Inc":"222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223":{"RangeName":null,"SectionName":"Lifesheet2","BlockName":"B1","VenaRangeType":2,"DimensionIdStr":"FV","MemberIdStr":"e4ba29ebc1de4765976affa3671e236c","DimensionId":-1,"MemberId":"-1","Inc":"223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224":{"RangeName":null,"SectionName":"Lifesheet2","BlockName":"B1","VenaRangeType":2,"DimensionIdStr":"FV","MemberIdStr":"e4ba29ebc1de4765976affa3671e236c","DimensionId":-1,"MemberId":"-1","Inc":"224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225":{"RangeName":null,"SectionName":"Lifesheet2","BlockName":"B1","VenaRangeType":2,"DimensionIdStr":"FV","MemberIdStr":"e4ba29ebc1de4765976affa3671e236c","DimensionId":-1,"MemberId":"-1","Inc":"225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226":{"RangeName":null,"SectionName":"Lifesheet2","BlockName":"B1","VenaRangeType":2,"DimensionIdStr":"FV","MemberIdStr":"e4ba29ebc1de4765976affa3671e236c","DimensionId":-1,"MemberId":"-1","Inc":"226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23":{"RangeName":null,"SectionName":"Lifesheet2","BlockName":"B1","VenaRangeType":2,"DimensionIdStr":"FV","MemberIdStr":"e4ba29ebc1de4765976affa3671e236c","DimensionId":-1,"MemberId":"-1","Inc":"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24":{"RangeName":null,"SectionName":"Lifesheet2","BlockName":"B1","VenaRangeType":2,"DimensionIdStr":"FV","MemberIdStr":"e4ba29ebc1de4765976affa3671e236c","DimensionId":-1,"MemberId":"-1","Inc":"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26":{"RangeName":null,"SectionName":"Lifesheet2","BlockName":"B1","VenaRangeType":2,"DimensionIdStr":"FV","MemberIdStr":"e4ba29ebc1de4765976affa3671e236c","DimensionId":-1,"MemberId":"-1","Inc":"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27":{"RangeName":null,"SectionName":"Lifesheet2","BlockName":"B1","VenaRangeType":2,"DimensionIdStr":"FV","MemberIdStr":"e4ba29ebc1de4765976affa3671e236c","DimensionId":-1,"MemberId":"-1","Inc":"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28":{"RangeName":null,"SectionName":"Lifesheet2","BlockName":"B1","VenaRangeType":2,"DimensionIdStr":"FV","MemberIdStr":"e4ba29ebc1de4765976affa3671e236c","DimensionId":-1,"MemberId":"-1","Inc":"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29":{"RangeName":null,"SectionName":"Lifesheet2","BlockName":"B1","VenaRangeType":2,"DimensionIdStr":"FV","MemberIdStr":"e4ba29ebc1de4765976affa3671e236c","DimensionId":-1,"MemberId":"-1","Inc":"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RangeName":null,"SectionName":"Lifesheet2","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30":{"RangeName":null,"SectionName":"Lifesheet2","BlockName":"B1","VenaRangeType":2,"DimensionIdStr":"FV","MemberIdStr":"e4ba29ebc1de4765976affa3671e236c","DimensionId":-1,"MemberId":"-1","Inc":"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31":{"RangeName":null,"SectionName":"Lifesheet2","BlockName":"B1","VenaRangeType":2,"DimensionIdStr":"FV","MemberIdStr":"e4ba29ebc1de4765976affa3671e236c","DimensionId":-1,"MemberId":"-1","Inc":"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32":{"RangeName":null,"SectionName":"Lifesheet2","BlockName":"B1","VenaRangeType":2,"DimensionIdStr":"FV","MemberIdStr":"e4ba29ebc1de4765976affa3671e236c","DimensionId":-1,"MemberId":"-1","Inc":"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33":{"RangeName":null,"SectionName":"Lifesheet2","BlockName":"B1","VenaRangeType":2,"DimensionIdStr":"FV","MemberIdStr":"e4ba29ebc1de4765976affa3671e236c","DimensionId":-1,"MemberId":"-1","Inc":"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34":{"RangeName":null,"SectionName":"Lifesheet2","BlockName":"B1","VenaRangeType":2,"DimensionIdStr":"FV","MemberIdStr":"e4ba29ebc1de4765976affa3671e236c","DimensionId":-1,"MemberId":"-1","Inc":"34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35":{"RangeName":null,"SectionName":"Lifesheet2","BlockName":"B1","VenaRangeType":2,"DimensionIdStr":"FV","MemberIdStr":"e4ba29ebc1de4765976affa3671e236c","DimensionId":-1,"MemberId":"-1","Inc":"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36":{"RangeName":null,"SectionName":"Lifesheet2","BlockName":"B1","VenaRangeType":2,"DimensionIdStr":"FV","MemberIdStr":"e4ba29ebc1de4765976affa3671e236c","DimensionId":-1,"MemberId":"-1","Inc":"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37":{"RangeName":null,"SectionName":"Lifesheet2","BlockName":"B1","VenaRangeType":2,"DimensionIdStr":"FV","MemberIdStr":"e4ba29ebc1de4765976affa3671e236c","DimensionId":-1,"MemberId":"-1","Inc":"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38":{"RangeName":null,"SectionName":"Lifesheet2","BlockName":"B1","VenaRangeType":2,"DimensionIdStr":"FV","MemberIdStr":"e4ba29ebc1de4765976affa3671e236c","DimensionId":-1,"MemberId":"-1","Inc":"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39":{"RangeName":null,"SectionName":"Lifesheet2","BlockName":"B1","VenaRangeType":2,"DimensionIdStr":"FV","MemberIdStr":"e4ba29ebc1de4765976affa3671e236c","DimensionId":-1,"MemberId":"-1","Inc":"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RangeName":null,"SectionName":"Lifesheet2","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40":{"RangeName":null,"SectionName":"Lifesheet2","BlockName":"B1","VenaRangeType":2,"DimensionIdStr":"FV","MemberIdStr":"e4ba29ebc1de4765976affa3671e236c","DimensionId":-1,"MemberId":"-1","Inc":"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41":{"RangeName":null,"SectionName":"Lifesheet2","BlockName":"B1","VenaRangeType":2,"DimensionIdStr":"FV","MemberIdStr":"e4ba29ebc1de4765976affa3671e236c","DimensionId":-1,"MemberId":"-1","Inc":"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42":{"RangeName":null,"SectionName":"Lifesheet2","BlockName":"B1","VenaRangeType":2,"DimensionIdStr":"FV","MemberIdStr":"e4ba29ebc1de4765976affa3671e236c","DimensionId":-1,"MemberId":"-1","Inc":"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43":{"RangeName":null,"SectionName":"Lifesheet2","BlockName":"B1","VenaRangeType":2,"DimensionIdStr":"FV","MemberIdStr":"e4ba29ebc1de4765976affa3671e236c","DimensionId":-1,"MemberId":"-1","Inc":"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44":{"RangeName":null,"SectionName":"Lifesheet2","BlockName":"B1","VenaRangeType":2,"DimensionIdStr":"FV","MemberIdStr":"e4ba29ebc1de4765976affa3671e236c","DimensionId":-1,"MemberId":"-1","Inc":"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45":{"RangeName":null,"SectionName":"Lifesheet2","BlockName":"B1","VenaRangeType":2,"DimensionIdStr":"FV","MemberIdStr":"e4ba29ebc1de4765976affa3671e236c","DimensionId":-1,"MemberId":"-1","Inc":"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46":{"RangeName":null,"SectionName":"Lifesheet2","BlockName":"B1","VenaRangeType":2,"DimensionIdStr":"FV","MemberIdStr":"e4ba29ebc1de4765976affa3671e236c","DimensionId":-1,"MemberId":"-1","Inc":"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47":{"RangeName":null,"SectionName":"Lifesheet2","BlockName":"B1","VenaRangeType":2,"DimensionIdStr":"FV","MemberIdStr":"e4ba29ebc1de4765976affa3671e236c","DimensionId":-1,"MemberId":"-1","Inc":"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48":{"RangeName":null,"SectionName":"Lifesheet2","BlockName":"B1","VenaRangeType":2,"DimensionIdStr":"FV","MemberIdStr":"e4ba29ebc1de4765976affa3671e236c","DimensionId":-1,"MemberId":"-1","Inc":"48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RangeName":null,"SectionName":"Lifesheet2","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50":{"RangeName":null,"SectionName":"Lifesheet2","BlockName":"B1","VenaRangeType":2,"DimensionIdStr":"FV","MemberIdStr":"e4ba29ebc1de4765976affa3671e236c","DimensionId":-1,"MemberId":"-1","Inc":"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51":{"RangeName":null,"SectionName":"Lifesheet2","BlockName":"B1","VenaRangeType":2,"DimensionIdStr":"FV","MemberIdStr":"e4ba29ebc1de4765976affa3671e236c","DimensionId":-1,"MemberId":"-1","Inc":"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52":{"RangeName":null,"SectionName":"Lifesheet2","BlockName":"B1","VenaRangeType":2,"DimensionIdStr":"FV","MemberIdStr":"e4ba29ebc1de4765976affa3671e236c","DimensionId":-1,"MemberId":"-1","Inc":"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53":{"RangeName":null,"SectionName":"Lifesheet2","BlockName":"B1","VenaRangeType":2,"DimensionIdStr":"FV","MemberIdStr":"e4ba29ebc1de4765976affa3671e236c","DimensionId":-1,"MemberId":"-1","Inc":"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54":{"RangeName":null,"SectionName":"Lifesheet2","BlockName":"B1","VenaRangeType":2,"DimensionIdStr":"FV","MemberIdStr":"e4ba29ebc1de4765976affa3671e236c","DimensionId":-1,"MemberId":"-1","Inc":"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55":{"RangeName":null,"SectionName":"Lifesheet2","BlockName":"B1","VenaRangeType":2,"DimensionIdStr":"FV","MemberIdStr":"e4ba29ebc1de4765976affa3671e236c","DimensionId":-1,"MemberId":"-1","Inc":"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56":{"RangeName":null,"SectionName":"Lifesheet2","BlockName":"B1","VenaRangeType":2,"DimensionIdStr":"FV","MemberIdStr":"e4ba29ebc1de4765976affa3671e236c","DimensionId":-1,"MemberId":"-1","Inc":"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57":{"RangeName":null,"SectionName":"Lifesheet2","BlockName":"B1","VenaRangeType":2,"DimensionIdStr":"FV","MemberIdStr":"e4ba29ebc1de4765976affa3671e236c","DimensionId":-1,"MemberId":"-1","Inc":"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58":{"RangeName":null,"SectionName":"Lifesheet2","BlockName":"B1","VenaRangeType":2,"DimensionIdStr":"FV","MemberIdStr":"e4ba29ebc1de4765976affa3671e236c","DimensionId":-1,"MemberId":"-1","Inc":"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RangeName":null,"SectionName":"Lifesheet2","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60":{"RangeName":null,"SectionName":"Lifesheet2","BlockName":"B1","VenaRangeType":2,"DimensionIdStr":"FV","MemberIdStr":"e4ba29ebc1de4765976affa3671e236c","DimensionId":-1,"MemberId":"-1","Inc":"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63":{"RangeName":null,"SectionName":"Lifesheet2","BlockName":"B1","VenaRangeType":2,"DimensionIdStr":"FV","MemberIdStr":"e4ba29ebc1de4765976affa3671e236c","DimensionId":-1,"MemberId":"-1","Inc":"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64":{"RangeName":null,"SectionName":"Lifesheet2","BlockName":"B1","VenaRangeType":2,"DimensionIdStr":"FV","MemberIdStr":"e4ba29ebc1de4765976affa3671e236c","DimensionId":-1,"MemberId":"-1","Inc":"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65":{"RangeName":null,"SectionName":"Lifesheet2","BlockName":"B1","VenaRangeType":2,"DimensionIdStr":"FV","MemberIdStr":"e4ba29ebc1de4765976affa3671e236c","DimensionId":-1,"MemberId":"-1","Inc":"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66":{"RangeName":null,"SectionName":"Lifesheet2","BlockName":"B1","VenaRangeType":2,"DimensionIdStr":"FV","MemberIdStr":"e4ba29ebc1de4765976affa3671e236c","DimensionId":-1,"MemberId":"-1","Inc":"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67":{"RangeName":null,"SectionName":"Lifesheet2","BlockName":"B1","VenaRangeType":2,"DimensionIdStr":"FV","MemberIdStr":"e4ba29ebc1de4765976affa3671e236c","DimensionId":-1,"MemberId":"-1","Inc":"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68":{"RangeName":null,"SectionName":"Lifesheet2","BlockName":"B1","VenaRangeType":2,"DimensionIdStr":"FV","MemberIdStr":"e4ba29ebc1de4765976affa3671e236c","DimensionId":-1,"MemberId":"-1","Inc":"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RangeName":null,"SectionName":"Lifesheet2","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70":{"RangeName":null,"SectionName":"Lifesheet2","BlockName":"B1","VenaRangeType":2,"DimensionIdStr":"FV","MemberIdStr":"e4ba29ebc1de4765976affa3671e236c","DimensionId":-1,"MemberId":"-1","Inc":"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71":{"RangeName":null,"SectionName":"Lifesheet2","BlockName":"B1","VenaRangeType":2,"DimensionIdStr":"FV","MemberIdStr":"e4ba29ebc1de4765976affa3671e236c","DimensionId":-1,"MemberId":"-1","Inc":"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72":{"RangeName":null,"SectionName":"Lifesheet2","BlockName":"B1","VenaRangeType":2,"DimensionIdStr":"FV","MemberIdStr":"e4ba29ebc1de4765976affa3671e236c","DimensionId":-1,"MemberId":"-1","Inc":"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73":{"RangeName":null,"SectionName":"Lifesheet2","BlockName":"B1","VenaRangeType":2,"DimensionIdStr":"FV","MemberIdStr":"e4ba29ebc1de4765976affa3671e236c","DimensionId":-1,"MemberId":"-1","Inc":"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74":{"RangeName":null,"SectionName":"Lifesheet2","BlockName":"B1","VenaRangeType":2,"DimensionIdStr":"FV","MemberIdStr":"e4ba29ebc1de4765976affa3671e236c","DimensionId":-1,"MemberId":"-1","Inc":"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75":{"RangeName":null,"SectionName":"Lifesheet2","BlockName":"B1","VenaRangeType":2,"DimensionIdStr":"FV","MemberIdStr":"e4ba29ebc1de4765976affa3671e236c","DimensionId":-1,"MemberId":"-1","Inc":"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76":{"RangeName":null,"SectionName":"Lifesheet2","BlockName":"B1","VenaRangeType":2,"DimensionIdStr":"FV","MemberIdStr":"e4ba29ebc1de4765976affa3671e236c","DimensionId":-1,"MemberId":"-1","Inc":"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77":{"RangeName":null,"SectionName":"Lifesheet2","BlockName":"B1","VenaRangeType":2,"DimensionIdStr":"FV","MemberIdStr":"e4ba29ebc1de4765976affa3671e236c","DimensionId":-1,"MemberId":"-1","Inc":"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79":{"RangeName":null,"SectionName":"Lifesheet2","BlockName":"B1","VenaRangeType":2,"DimensionIdStr":"FV","MemberIdStr":"e4ba29ebc1de4765976affa3671e236c","DimensionId":-1,"MemberId":"-1","Inc":"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RangeName":null,"SectionName":"Lifesheet2","BlockName":"B1","VenaRangeType":2,"DimensionIdStr":"FV","MemberIdStr":"e4ba29ebc1de4765976affa3671e236c","DimensionId":-1,"MemberId":"-1","Inc":"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80":{"RangeName":null,"SectionName":"Lifesheet2","BlockName":"B1","VenaRangeType":2,"DimensionIdStr":"FV","MemberIdStr":"e4ba29ebc1de4765976affa3671e236c","DimensionId":-1,"MemberId":"-1","Inc":"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81":{"RangeName":null,"SectionName":"Lifesheet2","BlockName":"B1","VenaRangeType":2,"DimensionIdStr":"FV","MemberIdStr":"e4ba29ebc1de4765976affa3671e236c","DimensionId":-1,"MemberId":"-1","Inc":"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82":{"RangeName":null,"SectionName":"Lifesheet2","BlockName":"B1","VenaRangeType":2,"DimensionIdStr":"FV","MemberIdStr":"e4ba29ebc1de4765976affa3671e236c","DimensionId":-1,"MemberId":"-1","Inc":"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83":{"RangeName":null,"SectionName":"Lifesheet2","BlockName":"B1","VenaRangeType":2,"DimensionIdStr":"FV","MemberIdStr":"e4ba29ebc1de4765976affa3671e236c","DimensionId":-1,"MemberId":"-1","Inc":"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84":{"RangeName":null,"SectionName":"Lifesheet2","BlockName":"B1","VenaRangeType":2,"DimensionIdStr":"FV","MemberIdStr":"e4ba29ebc1de4765976affa3671e236c","DimensionId":-1,"MemberId":"-1","Inc":"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85":{"RangeName":null,"SectionName":"Lifesheet2","BlockName":"B1","VenaRangeType":2,"DimensionIdStr":"FV","MemberIdStr":"e4ba29ebc1de4765976affa3671e236c","DimensionId":-1,"MemberId":"-1","Inc":"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86":{"RangeName":null,"SectionName":"Lifesheet2","BlockName":"B1","VenaRangeType":2,"DimensionIdStr":"FV","MemberIdStr":"e4ba29ebc1de4765976affa3671e236c","DimensionId":-1,"MemberId":"-1","Inc":"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87":{"RangeName":null,"SectionName":"Lifesheet2","BlockName":"B1","VenaRangeType":2,"DimensionIdStr":"FV","MemberIdStr":"e4ba29ebc1de4765976affa3671e236c","DimensionId":-1,"MemberId":"-1","Inc":"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88":{"RangeName":null,"SectionName":"Lifesheet2","BlockName":"B1","VenaRangeType":2,"DimensionIdStr":"FV","MemberIdStr":"e4ba29ebc1de4765976affa3671e236c","DimensionId":-1,"MemberId":"-1","Inc":"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89":{"RangeName":null,"SectionName":"Lifesheet2","BlockName":"B1","VenaRangeType":2,"DimensionIdStr":"FV","MemberIdStr":"e4ba29ebc1de4765976affa3671e236c","DimensionId":-1,"MemberId":"-1","Inc":"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RangeName":null,"SectionName":"Lifesheet2","BlockName":"B1","VenaRangeType":2,"DimensionIdStr":"FV","MemberIdStr":"e4ba29ebc1de4765976affa3671e236c","DimensionId":-1,"MemberId":"-1","Inc":"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90":{"RangeName":null,"SectionName":"Lifesheet2","BlockName":"B1","VenaRangeType":2,"DimensionIdStr":"FV","MemberIdStr":"e4ba29ebc1de4765976affa3671e236c","DimensionId":-1,"MemberId":"-1","Inc":"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91":{"RangeName":null,"SectionName":"Lifesheet2","BlockName":"B1","VenaRangeType":2,"DimensionIdStr":"FV","MemberIdStr":"e4ba29ebc1de4765976affa3671e236c","DimensionId":-1,"MemberId":"-1","Inc":"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94":{"RangeName":null,"SectionName":"Lifesheet2","BlockName":"B1","VenaRangeType":2,"DimensionIdStr":"FV","MemberIdStr":"e4ba29ebc1de4765976affa3671e236c","DimensionId":-1,"MemberId":"-1","Inc":"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95":{"RangeName":null,"SectionName":"Lifesheet2","BlockName":"B1","VenaRangeType":2,"DimensionIdStr":"FV","MemberIdStr":"e4ba29ebc1de4765976affa3671e236c","DimensionId":-1,"MemberId":"-1","Inc":"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96":{"RangeName":null,"SectionName":"Lifesheet2","BlockName":"B1","VenaRangeType":2,"DimensionIdStr":"FV","MemberIdStr":"e4ba29ebc1de4765976affa3671e236c","DimensionId":-1,"MemberId":"-1","Inc":"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97":{"RangeName":null,"SectionName":"Lifesheet2","BlockName":"B1","VenaRangeType":2,"DimensionIdStr":"FV","MemberIdStr":"e4ba29ebc1de4765976affa3671e236c","DimensionId":-1,"MemberId":"-1","Inc":"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98":{"RangeName":null,"SectionName":"Lifesheet2","BlockName":"B1","VenaRangeType":2,"DimensionIdStr":"FV","MemberIdStr":"e4ba29ebc1de4765976affa3671e236c","DimensionId":-1,"MemberId":"-1","Inc":"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R_FV_c93cfae50ec7487c81aea11c7b1ae03a_295fb18b.b871a645":{"RangeName":null,"SectionName":"Lifesheet2","BlockName":"B1","VenaRangeType":1,"DimensionIdStr":"FV","MemberIdStr":"c93cfae50ec7487c81aea11c7b1ae03a","DimensionId":-1,"MemberId":"-1","Inc":"295fb18b.b871a645","SourceGlobalVariableId":"-1","SourceFormVariableId":"c93cfae5-0ec7-487c-81ae-a11c7b1ae03a","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RangeName":null,"SectionName":"Lifesheet3","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1":{"RangeName":null,"SectionName":"Lifesheet3","BlockName":"B1","VenaRangeType":2,"DimensionIdStr":"FV","MemberIdStr":"74231c0f1ad14929bb43f6957a42045f","DimensionId":-1,"MemberId":"-1","Inc":"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2":{"RangeName":null,"SectionName":"Lifesheet3","BlockName":"B1","VenaRangeType":2,"DimensionIdStr":"FV","MemberIdStr":"74231c0f1ad14929bb43f6957a42045f","DimensionId":-1,"MemberId":"-1","Inc":"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3":{"RangeName":null,"SectionName":"Lifesheet3","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4":{"RangeName":null,"SectionName":"Lifesheet3","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5":{"RangeName":null,"SectionName":"Lifesheet3","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6":{"RangeName":null,"SectionName":"Lifesheet3","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7":{"RangeName":null,"SectionName":"Lifesheet3","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RangeName":null,"SectionName":"Lifesheet3","BlockName":"B1","VenaRangeType":2,"DimensionIdStr":"FV","MemberIdStr":"8c3edfc3fa44458a9fe07c90396b5601","DimensionId":-1,"MemberId":"-1","Inc":"","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1":{"RangeName":null,"SectionName":"Lifesheet3","BlockName":"B1","VenaRangeType":2,"DimensionIdStr":"FV","MemberIdStr":"8c3edfc3fa44458a9fe07c90396b5601","DimensionId":-1,"MemberId":"-1","Inc":"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2":{"RangeName":null,"SectionName":"Lifesheet3","BlockName":"B1","VenaRangeType":2,"DimensionIdStr":"FV","MemberIdStr":"8c3edfc3fa44458a9fe07c90396b5601","DimensionId":-1,"MemberId":"-1","Inc":"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3":{"RangeName":null,"SectionName":"Lifesheet3","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4":{"RangeName":null,"SectionName":"Lifesheet3","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5":{"RangeName":null,"SectionName":"Lifesheet3","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6":{"RangeName":null,"SectionName":"Lifesheet3","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7":{"RangeName":null,"SectionName":"Lifesheet3","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RangeName":null,"SectionName":"Lifesheet3","BlockName":"B1","VenaRangeType":2,"DimensionIdStr":"FV","MemberIdStr":"e4ba29ebc1de4765976affa3671e236c","DimensionId":-1,"MemberId":"-1","Inc":"","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1":{"RangeName":null,"SectionName":"Lifesheet3","BlockName":"B1","VenaRangeType":2,"DimensionIdStr":"FV","MemberIdStr":"e4ba29ebc1de4765976affa3671e236c","DimensionId":-1,"MemberId":"-1","Inc":"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2":{"RangeName":null,"SectionName":"Lifesheet3","BlockName":"B1","VenaRangeType":2,"DimensionIdStr":"FV","MemberIdStr":"e4ba29ebc1de4765976affa3671e236c","DimensionId":-1,"MemberId":"-1","Inc":"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3":{"RangeName":null,"SectionName":"Lifesheet3","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4":{"RangeName":null,"SectionName":"Lifesheet3","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5":{"RangeName":null,"SectionName":"Lifesheet3","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6":{"RangeName":null,"SectionName":"Lifesheet3","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7":{"RangeName":null,"SectionName":"Lifesheet3","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MDYNR_SLifesheet2_BB1_295fb18b_b871a645":{"RangeName":null,"SectionName":"Lifesheet2","BlockName":"B1","VenaRangeType":8,"DimensionIdStr":"-1","MemberIdStr":"-1","DimensionId":-1,"MemberId":"-1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true,"MultiDynamicCollectionID":"295fb18b","MultiDynamicRangeID":"b871a645","IsPageVariable":false},"_vena_Selectie_P_GV_720667124808679427":{"RangeName":null,"SectionName":"Selectie","BlockName":"","VenaRangeType":0,"DimensionIdStr":"GV","MemberIdStr":"720667124808679427","DimensionId":-1,"MemberId":"-1","Inc":"","SourceGlobalVariableId":"720667124808679427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GV_720667363321839617":{"RangeName":null,"SectionName":"Selectie","BlockName":"","VenaRangeType":0,"DimensionIdStr":"GV","MemberIdStr":"720667363321839617","DimensionId":-1,"MemberId":"-1","Inc":"","SourceGlobalVariableId":"720667363321839617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720393359827927042":{"RangeName":null,"SectionName":"Lifesheet2","BlockName":"B1","VenaRangeType":2,"DimensionIdStr":"6","MemberIdStr":"720393359827927042","DimensionId":6,"MemberId":"720393359827927042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728280521634873344":{"RangeName":null,"SectionName":"Lifesheet1","BlockName":"B1","VenaRangeType":1,"DimensionIdStr":"6","MemberIdStr":"728280521634873344","DimensionId":6,"MemberId":"728280521634873344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743575390330290220":{"RangeName":null,"SectionName":"Lifesheet2","BlockName":"B1","VenaRangeType":2,"DimensionIdStr":"6","MemberIdStr":"743575390330290220","DimensionId":6,"MemberId":"743575390330290220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733084532456292352":{"RangeName":null,"SectionName":"Lifesheet2","BlockName":"B1","VenaRangeType":2,"DimensionIdStr":"6","MemberIdStr":"733084532456292352","DimensionId":6,"MemberId":"733084532456292352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7_720673044374355968":{"RangeName":null,"SectionName":"Lifesheet1","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743575390309318666":{"RangeName":null,"SectionName":"Lifesheet2","BlockName":"B1","VenaRangeType":2,"DimensionIdStr":"6","MemberIdStr":"743575390309318666","DimensionId":6,"MemberId":"743575390309318666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720393360025059333":{"RangeName":null,"SectionName":"Selectie","BlockName":"","VenaRangeType":0,"DimensionIdStr":"5","MemberIdStr":"720393360025059333","DimensionId":5,"MemberId":"720393360025059333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720393359647571969":{"RangeName":null,"SectionName":"Lifesheet2","BlockName":"B1","VenaRangeType":2,"DimensionIdStr":"6","MemberIdStr":"720393359647571969","DimensionId":6,"MemberId":"720393359647571969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4_718931129058590721":{"RangeName":null,"SectionName":"Lifesheet3","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720393359634989057":{"RangeName":null,"SectionName":"Lifesheet2","BlockName":"B1","VenaRangeType":2,"DimensionIdStr":"6","MemberIdStr":"720393359634989057","DimensionId":6,"MemberId":"720393359634989057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746804309766832128":{"RangeName":null,"SectionName":"Lifesheet3","BlockName":"B1","VenaRangeType":2,"DimensionIdStr":"6","MemberIdStr":"746804309766832128","DimensionId":6,"MemberId":"746804309766832128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743575390321901603":{"RangeName":null,"SectionName":"Lifesheet2","BlockName":"B1","VenaRangeType":2,"DimensionIdStr":"6","MemberIdStr":"743575390321901603","DimensionId":6,"MemberId":"743575390321901603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736333658625015814":{"RangeName":null,"SectionName":"Lifesheet2","BlockName":"B1","VenaRangeType":2,"DimensionIdStr":"6","MemberIdStr":"736333658625015814","DimensionId":6,"MemberId":"736333658625015814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720393359634989059":{"RangeName":null,"SectionName":"Lifesheet2","BlockName":"B1","VenaRangeType":2,"DimensionIdStr":"6","MemberIdStr":"720393359634989059","DimensionId":6,"MemberId":"720393359634989059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720393359827927040":{"RangeName":null,"SectionName":"Lifesheet2","BlockName":"B1","VenaRangeType":2,"DimensionIdStr":"6","MemberIdStr":"720393359827927040","DimensionId":6,"MemberId":"720393359827927040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743575390296735747":{"RangeName":null,"SectionName":"Lifesheet2","BlockName":"B1","VenaRangeType":2,"DimensionIdStr":"6","MemberIdStr":"743575390296735747","DimensionId":6,"MemberId":"743575390296735747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743575390313512992":{"RangeName":null,"SectionName":"Lifesheet2","BlockName":"B1","VenaRangeType":2,"DimensionIdStr":"6","MemberIdStr":"743575390313512992","DimensionId":6,"MemberId":"743575390313512992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720393359668543488":{"RangeName":null,"SectionName":"Lifesheet2","BlockName":"B1","VenaRangeType":2,"DimensionIdStr":"6","MemberIdStr":"720393359668543488","DimensionId":6,"MemberId":"720393359668543488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720393359924396034":{"RangeName":null,"SectionName":"Lifesheet2","BlockName":"B1","VenaRangeType":2,"DimensionIdStr":"6","MemberIdStr":"720393359924396034","DimensionId":6,"MemberId":"720393359924396034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720393359781789697":{"RangeName":null,"SectionName":"Lifesheet2","BlockName":"B1","VenaRangeType":2,"DimensionIdStr":"6","MemberIdStr":"720393359781789697","DimensionId":6,"MemberId":"720393359781789697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731222331380203520":{"RangeName":null,"SectionName":"Lifesheet1","BlockName":"B1","VenaRangeType":1,"DimensionIdStr":"6","MemberIdStr":"731222331380203520","DimensionId":6,"MemberId":"731222331380203520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720393359903424512":{"RangeName":null,"SectionName":"Lifesheet2","BlockName":"B1","VenaRangeType":2,"DimensionIdStr":"6","MemberIdStr":"720393359903424512","DimensionId":6,"MemberId":"720393359903424512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720393359903424514":{"RangeName":null,"SectionName":"Lifesheet2","BlockName":"B1","VenaRangeType":2,"DimensionIdStr":"6","MemberIdStr":"720393359903424514","DimensionId":6,"MemberId":"720393359903424514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728280480747356160":{"RangeName":null,"SectionName":"Lifesheet1","BlockName":"B1","VenaRangeType":1,"DimensionIdStr":"6","MemberIdStr":"728280480747356160","DimensionId":6,"MemberId":"728280480747356160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731218911848693760":{"RangeName":null,"SectionName":"Lifesheet1","BlockName":"B1","VenaRangeType":1,"DimensionIdStr":"6","MemberIdStr":"731218911848693760","DimensionId":6,"MemberId":"731218911848693760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720393359647571971":{"RangeName":null,"SectionName":"Lifesheet2","BlockName":"B1","VenaRangeType":2,"DimensionIdStr":"6","MemberIdStr":"720393359647571971","DimensionId":6,"MemberId":"720393359647571971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748291234631909376":{"RangeName":null,"SectionName":"Lifesheet2","BlockName":"B1","VenaRangeType":2,"DimensionIdStr":"6","MemberIdStr":"748291234631909376","DimensionId":6,"MemberId":"748291234631909376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743575390300930087":{"RangeName":null,"SectionName":"Lifesheet2","BlockName":"B1","VenaRangeType":2,"DimensionIdStr":"6","MemberIdStr":"743575390300930087","DimensionId":6,"MemberId":"743575390300930087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733316318994104320":{"RangeName":null,"SectionName":"Lifesheet2","BlockName":"B1","VenaRangeType":2,"DimensionIdStr":"6","MemberIdStr":"733316318994104320","DimensionId":6,"MemberId":"733316318994104320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720393359932784643":{"RangeName":null,"SectionName":"Lifesheet2","BlockName":"B1","VenaRangeType":2,"DimensionIdStr":"6","MemberIdStr":"720393359932784643","DimensionId":6,"MemberId":"720393359932784643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728280104507146240":{"RangeName":null,"SectionName":"Lifesheet1","BlockName":"B1","VenaRangeType":1,"DimensionIdStr":"6","MemberIdStr":"728280104507146240","DimensionId":6,"MemberId":"728280104507146240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720393359966339077":{"RangeName":null,"SectionName":"Selectie","BlockName":"","VenaRangeType":0,"DimensionIdStr":"5","MemberIdStr":"720393359966339077","DimensionId":5,"MemberId":"720393359966339077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731222531025534976":{"RangeName":null,"SectionName":"Lifesheet1","BlockName":"B1","VenaRangeType":1,"DimensionIdStr":"6","MemberIdStr":"731222531025534976","DimensionId":6,"MemberId":"731222531025534976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720731102261411840":{"RangeName":null,"SectionName":"Lifesheet2","BlockName":"B1","VenaRangeType":2,"DimensionIdStr":"6","MemberIdStr":"720731102261411840","DimensionId":6,"MemberId":"720731102261411840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743575390309318682":{"RangeName":null,"SectionName":"Lifesheet2","BlockName":"B1","VenaRangeType":2,"DimensionIdStr":"6","MemberIdStr":"743575390309318682","DimensionId":6,"MemberId":"743575390309318682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736331048254308352":{"RangeName":null,"SectionName":"Lifesheet2","BlockName":"B1","VenaRangeType":2,"DimensionIdStr":"6","MemberIdStr":"736331048254308352","DimensionId":6,"MemberId":"736331048254308352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740639113465036800":{"RangeName":null,"SectionName":"Lifesheet2","BlockName":"B1","VenaRangeType":2,"DimensionIdStr":"6","MemberIdStr":"740639113465036800","DimensionId":6,"MemberId":"740639113465036800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743575390330290206":{"RangeName":null,"SectionName":"Lifesheet2","BlockName":"B1","VenaRangeType":2,"DimensionIdStr":"6","MemberIdStr":"743575390330290206","DimensionId":6,"MemberId":"743575390330290206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4_718931129058590721":{"RangeName":null,"SectionName":"Lifesheet1","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720393359777595393":{"RangeName":null,"SectionName":"Lifesheet2","BlockName":"B1","VenaRangeType":2,"DimensionIdStr":"6","MemberIdStr":"720393359777595393","DimensionId":6,"MemberId":"720393359777595393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743575390334484496":{"RangeName":null,"SectionName":"Lifesheet2","BlockName":"B1","VenaRangeType":2,"DimensionIdStr":"6","MemberIdStr":"743575390334484496","DimensionId":6,"MemberId":"743575390334484496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720393359672737793":{"RangeName":null,"SectionName":"Lifesheet2","BlockName":"B1","VenaRangeType":2,"DimensionIdStr":"6","MemberIdStr":"720393359672737793","DimensionId":6,"MemberId":"720393359672737793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720393359777595395":{"RangeName":null,"SectionName":"Lifesheet2","BlockName":"B1","VenaRangeType":2,"DimensionIdStr":"6","MemberIdStr":"720393359777595395","DimensionId":6,"MemberId":"720393359777595395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720393359924396032":{"RangeName":null,"SectionName":"Lifesheet2","BlockName":"B1","VenaRangeType":2,"DimensionIdStr":"6","MemberIdStr":"720393359924396032","DimensionId":6,"MemberId":"720393359924396032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743575390300930055":{"RangeName":null,"SectionName":"Lifesheet2","BlockName":"B1","VenaRangeType":2,"DimensionIdStr":"6","MemberIdStr":"743575390300930055","DimensionId":6,"MemberId":"743575390300930055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720393359731458049":{"RangeName":null,"SectionName":"Lifesheet2","BlockName":"B1","VenaRangeType":2,"DimensionIdStr":"6","MemberIdStr":"720393359731458049","DimensionId":6,"MemberId":"720393359731458049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746804228959371264":{"RangeName":null,"SectionName":"Lifesheet3","BlockName":"B1","VenaRangeType":2,"DimensionIdStr":"6","MemberIdStr":"746804228959371264","DimensionId":6,"MemberId":"746804228959371264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720393359672737795":{"RangeName":null,"SectionName":"Lifesheet2","BlockName":"B1","VenaRangeType":2,"DimensionIdStr":"6","MemberIdStr":"720393359672737795","DimensionId":6,"MemberId":"720393359672737795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725459588615503873":{"RangeName":null,"SectionName":"Lifesheet2","BlockName":"B1","VenaRangeType":2,"DimensionIdStr":"6","MemberIdStr":"725459588615503873","DimensionId":6,"MemberId":"725459588615503873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743575390300930071":{"RangeName":null,"SectionName":"Lifesheet2","BlockName":"B1","VenaRangeType":2,"DimensionIdStr":"6","MemberIdStr":"743575390300930071","DimensionId":6,"MemberId":"743575390300930071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725458340731551744":{"RangeName":null,"SectionName":"Lifesheet2","BlockName":"B1","VenaRangeType":2,"DimensionIdStr":"6","MemberIdStr":"725458340731551744","DimensionId":6,"MemberId":"725458340731551744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743575390296735763":{"RangeName":null,"SectionName":"Lifesheet2","BlockName":"B1","VenaRangeType":2,"DimensionIdStr":"6","MemberIdStr":"743575390296735763","DimensionId":6,"MemberId":"743575390296735763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748291545280151552":{"RangeName":null,"SectionName":"Lifesheet2","BlockName":"B1","VenaRangeType":2,"DimensionIdStr":"6","MemberIdStr":"748291545280151552","DimensionId":6,"MemberId":"748291545280151552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720393359853092865":{"RangeName":null,"SectionName":"Lifesheet2","BlockName":"B1","VenaRangeType":2,"DimensionIdStr":"6","MemberIdStr":"720393359853092865","DimensionId":6,"MemberId":"720393359853092865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743575390288347163":{"RangeName":null,"SectionName":"Lifesheet2","BlockName":"B1","VenaRangeType":2,"DimensionIdStr":"6","MemberIdStr":"743575390288347163","DimensionId":6,"MemberId":"743575390288347163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720393359853092867":{"RangeName":null,"SectionName":"Lifesheet2","BlockName":"B1","VenaRangeType":2,"DimensionIdStr":"6","MemberIdStr":"720393359853092867","DimensionId":6,"MemberId":"720393359853092867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725460460423479296":{"RangeName":null,"SectionName":"Lifesheet2","BlockName":"B1","VenaRangeType":2,"DimensionIdStr":"6","MemberIdStr":"725460460423479296","DimensionId":6,"MemberId":"725460460423479296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737850300291219456":{"RangeName":null,"SectionName":"Lifesheet2","BlockName":"B1","VenaRangeType":2,"DimensionIdStr":"6","MemberIdStr":"737850300291219456","DimensionId":6,"MemberId":"737850300291219456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730128239017197568":{"RangeName":null,"SectionName":"Lifesheet2","BlockName":"B1","VenaRangeType":2,"DimensionIdStr":"6","MemberIdStr":"730128239017197568","DimensionId":6,"MemberId":"730128239017197568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743575390326095883":{"RangeName":null,"SectionName":"Lifesheet2","BlockName":"B1","VenaRangeType":2,"DimensionIdStr":"6","MemberIdStr":"743575390326095883","DimensionId":6,"MemberId":"743575390326095883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720393359895035907":{"RangeName":null,"SectionName":"Lifesheet2","BlockName":"B1","VenaRangeType":2,"DimensionIdStr":"6","MemberIdStr":"720393359895035907","DimensionId":6,"MemberId":"720393359895035907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744397608981889024":{"RangeName":null,"SectionName":"Lifesheet2","BlockName":"B1","VenaRangeType":2,"DimensionIdStr":"6","MemberIdStr":"744397608981889024","DimensionId":6,"MemberId":"744397608981889024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720393359798566915":{"RangeName":null,"SectionName":"Lifesheet2","BlockName":"B1","VenaRangeType":2,"DimensionIdStr":"6","MemberIdStr":"720393359798566915","DimensionId":6,"MemberId":"720393359798566915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720393359798566913":{"RangeName":null,"SectionName":"Lifesheet2","BlockName":"B1","VenaRangeType":2,"DimensionIdStr":"6","MemberIdStr":"720393359798566913","DimensionId":6,"MemberId":"720393359798566913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744397270430384128":{"RangeName":null,"SectionName":"Lifesheet2","BlockName":"B1","VenaRangeType":2,"DimensionIdStr":"6","MemberIdStr":"744397270430384128","DimensionId":6,"MemberId":"744397270430384128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746803942257983488":{"RangeName":null,"SectionName":"Lifesheet3","BlockName":"B1","VenaRangeType":2,"DimensionIdStr":"6","MemberIdStr":"746803942257983488","DimensionId":6,"MemberId":"746803942257983488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720393359882452993":{"RangeName":null,"SectionName":"Lifesheet2","BlockName":"B1","VenaRangeType":2,"DimensionIdStr":"6","MemberIdStr":"720393359882452993","DimensionId":6,"MemberId":"720393359882452993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720393359714680836":{"RangeName":null,"SectionName":"Lifesheet2","BlockName":"B1","VenaRangeType":2,"DimensionIdStr":"6","MemberIdStr":"720393359714680836","DimensionId":6,"MemberId":"720393359714680836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725460592631742464":{"RangeName":null,"SectionName":"Lifesheet2","BlockName":"B1","VenaRangeType":2,"DimensionIdStr":"6","MemberIdStr":"725460592631742464","DimensionId":6,"MemberId":"725460592631742464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720393359714680834":{"RangeName":null,"SectionName":"Lifesheet2","BlockName":"B1","VenaRangeType":2,"DimensionIdStr":"6","MemberIdStr":"720393359714680834","DimensionId":6,"MemberId":"720393359714680834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730128387743023104":{"RangeName":null,"SectionName":"Lifesheet2","BlockName":"B1","VenaRangeType":2,"DimensionIdStr":"6","MemberIdStr":"730128387743023104","DimensionId":6,"MemberId":"730128387743023104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743575390347067399":{"RangeName":null,"SectionName":"Lifesheet2","BlockName":"B1","VenaRangeType":2,"DimensionIdStr":"6","MemberIdStr":"743575390347067399","DimensionId":6,"MemberId":"743575390347067399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720393359714680832":{"RangeName":null,"SectionName":"Lifesheet2","BlockName":"B1","VenaRangeType":2,"DimensionIdStr":"6","MemberIdStr":"720393359714680832","DimensionId":6,"MemberId":"720393359714680832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728280574814715904":{"RangeName":null,"SectionName":"Lifesheet1","BlockName":"B1","VenaRangeType":1,"DimensionIdStr":"6","MemberIdStr":"728280574814715904","DimensionId":6,"MemberId":"728280574814715904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720393359727263745":{"RangeName":null,"SectionName":"Lifesheet2","BlockName":"B1","VenaRangeType":2,"DimensionIdStr":"6","MemberIdStr":"720393359727263745","DimensionId":6,"MemberId":"720393359727263745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720393359727263747":{"RangeName":null,"SectionName":"Lifesheet2","BlockName":"B1","VenaRangeType":2,"DimensionIdStr":"6","MemberIdStr":"720393359727263747","DimensionId":6,"MemberId":"720393359727263747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743575390317707285":{"RangeName":null,"SectionName":"Lifesheet2","BlockName":"B1","VenaRangeType":2,"DimensionIdStr":"6","MemberIdStr":"743575390317707285","DimensionId":6,"MemberId":"743575390317707285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720393360054419457":{"RangeName":null,"SectionName":"Selectie","BlockName":"","VenaRangeType":0,"DimensionIdStr":"5","MemberIdStr":"720393360054419457","DimensionId":5,"MemberId":"720393360054419457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743575390296735780":{"RangeName":null,"SectionName":"Lifesheet2","BlockName":"B1","VenaRangeType":2,"DimensionIdStr":"6","MemberIdStr":"743575390296735780","DimensionId":6,"MemberId":"743575390296735780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720393359857287170":{"RangeName":null,"SectionName":"Lifesheet2","BlockName":"B1","VenaRangeType":2,"DimensionIdStr":"6","MemberIdStr":"720393359857287170","DimensionId":6,"MemberId":"720393359857287170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720393359907618819":{"RangeName":null,"SectionName":"Lifesheet2","BlockName":"B1","VenaRangeType":2,"DimensionIdStr":"6","MemberIdStr":"720393359907618819","DimensionId":6,"MemberId":"720393359907618819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720393359907618817":{"RangeName":null,"SectionName":"Lifesheet2","BlockName":"B1","VenaRangeType":2,"DimensionIdStr":"6","MemberIdStr":"720393359907618817","DimensionId":6,"MemberId":"720393359907618817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743575390309318697":{"RangeName":null,"SectionName":"Lifesheet2","BlockName":"B1","VenaRangeType":2,"DimensionIdStr":"6","MemberIdStr":"743575390309318697","DimensionId":6,"MemberId":"743575390309318697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720393359978921989":{"RangeName":null,"SectionName":"Selectie","BlockName":"","VenaRangeType":0,"DimensionIdStr":"5","MemberIdStr":"720393359978921989","DimensionId":5,"MemberId":"720393359978921989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720393359978921985":{"RangeName":null,"SectionName":"Selectie","BlockName":"","VenaRangeType":0,"DimensionIdStr":"5","MemberIdStr":"720393359978921985","DimensionId":5,"MemberId":"720393359978921985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736332955076788224":{"RangeName":null,"SectionName":"Lifesheet2","BlockName":"B1","VenaRangeType":2,"DimensionIdStr":"6","MemberIdStr":"736332955076788224","DimensionId":6,"MemberId":"736332955076788224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720393359857287168":{"RangeName":null,"SectionName":"Lifesheet2","BlockName":"B1","VenaRangeType":2,"DimensionIdStr":"6","MemberIdStr":"720393359857287168","DimensionId":6,"MemberId":"720393359857287168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720393359622406147":{"RangeName":null,"SectionName":"Lifesheet2","BlockName":"B1","VenaRangeType":2,"DimensionIdStr":"6","MemberIdStr":"720393359622406147","DimensionId":6,"MemberId":"720393359622406147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720393359744040961":{"RangeName":null,"SectionName":"Lifesheet2","BlockName":"B1","VenaRangeType":2,"DimensionIdStr":"6","MemberIdStr":"720393359744040961","DimensionId":6,"MemberId":"720393359744040961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720393359744040963":{"RangeName":null,"SectionName":"Lifesheet2","BlockName":"B1","VenaRangeType":2,"DimensionIdStr":"6","MemberIdStr":"720393359744040963","DimensionId":6,"MemberId":"720393359744040963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720393359744040965":{"RangeName":null,"SectionName":"Lifesheet2","BlockName":"B1","VenaRangeType":2,"DimensionIdStr":"6","MemberIdStr":"720393359744040965","DimensionId":6,"MemberId":"720393359744040965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728280355929587712":{"RangeName":null,"SectionName":"Lifesheet1","BlockName":"B1","VenaRangeType":1,"DimensionIdStr":"6","MemberIdStr":"728280355929587712","DimensionId":6,"MemberId":"728280355929587712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720393359609823232":{"RangeName":null,"SectionName":"Lifesheet2","BlockName":"B1","VenaRangeType":2,"DimensionIdStr":"6","MemberIdStr":"720393359609823232","DimensionId":6,"MemberId":"720393359609823232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733804841428320256":{"RangeName":null,"SectionName":"Lifesheet2","BlockName":"B1","VenaRangeType":2,"DimensionIdStr":"6","MemberIdStr":"733804841428320256","DimensionId":6,"MemberId":"733804841428320256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736332461776306176":{"RangeName":null,"SectionName":"Lifesheet2","BlockName":"B1","VenaRangeType":2,"DimensionIdStr":"6","MemberIdStr":"736332461776306176","DimensionId":6,"MemberId":"736332461776306176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720393359609823234":{"RangeName":null,"SectionName":"Lifesheet2","BlockName":"B1","VenaRangeType":2,"DimensionIdStr":"6","MemberIdStr":"720393359609823234","DimensionId":6,"MemberId":"720393359609823234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743575390342873093":{"RangeName":null,"SectionName":"Lifesheet2","BlockName":"B1","VenaRangeType":2,"DimensionIdStr":"6","MemberIdStr":"743575390342873093","DimensionId":6,"MemberId":"743575390342873093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720393359936978944":{"RangeName":null,"SectionName":"Lifesheet2","BlockName":"B1","VenaRangeType":2,"DimensionIdStr":"6","MemberIdStr":"720393359936978944","DimensionId":6,"MemberId":"720393359936978944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7_720673044374355968":{"RangeName":null,"SectionName":"Lifesheet3","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720393359844704256":{"RangeName":null,"SectionName":"Lifesheet2","BlockName":"B1","VenaRangeType":2,"DimensionIdStr":"6","MemberIdStr":"720393359844704256","DimensionId":6,"MemberId":"720393359844704256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720393359844704258":{"RangeName":null,"SectionName":"Lifesheet2","BlockName":"B1","VenaRangeType":2,"DimensionIdStr":"6","MemberIdStr":"720393359844704258","DimensionId":6,"MemberId":"720393359844704258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743575390351261734":{"RangeName":null,"SectionName":"Lifesheet2","BlockName":"B1","VenaRangeType":2,"DimensionIdStr":"6","MemberIdStr":"743575390351261734","DimensionId":6,"MemberId":"743575390351261734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743575390338678796":{"RangeName":null,"SectionName":"Lifesheet2","BlockName":"B1","VenaRangeType":2,"DimensionIdStr":"6","MemberIdStr":"743575390338678796","DimensionId":6,"MemberId":"743575390338678796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733316753775656960":{"RangeName":null,"SectionName":"Lifesheet2","BlockName":"B1","VenaRangeType":2,"DimensionIdStr":"6","MemberIdStr":"733316753775656960","DimensionId":6,"MemberId":"733316753775656960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720393359911813121":{"RangeName":null,"SectionName":"Lifesheet2","BlockName":"B1","VenaRangeType":2,"DimensionIdStr":"6","MemberIdStr":"720393359911813121","DimensionId":6,"MemberId":"720393359911813121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720393359911813123":{"RangeName":null,"SectionName":"Lifesheet2","BlockName":"B1","VenaRangeType":2,"DimensionIdStr":"6","MemberIdStr":"720393359911813123","DimensionId":6,"MemberId":"720393359911813123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743575390317707269":{"RangeName":null,"SectionName":"Lifesheet2","BlockName":"B1","VenaRangeType":2,"DimensionIdStr":"6","MemberIdStr":"743575390317707269","DimensionId":6,"MemberId":"743575390317707269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740650083968745472":{"RangeName":null,"SectionName":"Lifesheet2","BlockName":"B1","VenaRangeType":2,"DimensionIdStr":"6","MemberIdStr":"740650083968745472","DimensionId":6,"MemberId":"740650083968745472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728279785172893696":{"RangeName":null,"SectionName":"Lifesheet1","BlockName":"B1","VenaRangeType":1,"DimensionIdStr":"6","MemberIdStr":"728279785172893696","DimensionId":6,"MemberId":"728279785172893696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728279652204544000":{"RangeName":null,"SectionName":"Lifesheet1","BlockName":"B1","VenaRangeType":1,"DimensionIdStr":"6","MemberIdStr":"728279652204544000","DimensionId":6,"MemberId":"728279652204544000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744397875060932608":{"RangeName":null,"SectionName":"Lifesheet2","BlockName":"B1","VenaRangeType":2,"DimensionIdStr":"6","MemberIdStr":"744397875060932608","DimensionId":6,"MemberId":"744397875060932608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720393359928590337":{"RangeName":null,"SectionName":"Lifesheet2","BlockName":"B1","VenaRangeType":2,"DimensionIdStr":"6","MemberIdStr":"720393359928590337","DimensionId":6,"MemberId":"720393359928590337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720393359794372609":{"RangeName":null,"SectionName":"Lifesheet2","BlockName":"B1","VenaRangeType":2,"DimensionIdStr":"6","MemberIdStr":"720393359794372609","DimensionId":6,"MemberId":"720393359794372609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746804006871105536":{"RangeName":null,"SectionName":"Lifesheet3","BlockName":"B1","VenaRangeType":2,"DimensionIdStr":"6","MemberIdStr":"746804006871105536","DimensionId":6,"MemberId":"746804006871105536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733317278424104960":{"RangeName":null,"SectionName":"Lifesheet2","BlockName":"B1","VenaRangeType":2,"DimensionIdStr":"6","MemberIdStr":"733317278424104960","DimensionId":6,"MemberId":"733317278424104960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720393359794372611":{"RangeName":null,"SectionName":"Lifesheet2","BlockName":"B1","VenaRangeType":2,"DimensionIdStr":"6","MemberIdStr":"720393359794372611","DimensionId":6,"MemberId":"720393359794372611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720393359928590339":{"RangeName":null,"SectionName":"Lifesheet2","BlockName":"B1","VenaRangeType":2,"DimensionIdStr":"6","MemberIdStr":"720393359928590339","DimensionId":6,"MemberId":"720393359928590339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737845241685606400":{"RangeName":null,"SectionName":"Lifesheet2","BlockName":"B1","VenaRangeType":2,"DimensionIdStr":"6","MemberIdStr":"737845241685606400","DimensionId":6,"MemberId":"737845241685606400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720393359848898563":{"RangeName":null,"SectionName":"Lifesheet2","BlockName":"B1","VenaRangeType":2,"DimensionIdStr":"6","MemberIdStr":"720393359848898563","DimensionId":6,"MemberId":"720393359848898563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748291027631734784":{"RangeName":null,"SectionName":"Lifesheet2","BlockName":"B1","VenaRangeType":2,"DimensionIdStr":"6","MemberIdStr":"748291027631734784","DimensionId":6,"MemberId":"748291027631734784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746804036729176064":{"RangeName":null,"SectionName":"Lifesheet3","BlockName":"B1","VenaRangeType":2,"DimensionIdStr":"6","MemberIdStr":"746804036729176064","DimensionId":6,"MemberId":"746804036729176064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720393359848898561":{"RangeName":null,"SectionName":"Lifesheet2","BlockName":"B1","VenaRangeType":2,"DimensionIdStr":"6","MemberIdStr":"720393359848898561","DimensionId":6,"MemberId":"720393359848898561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743575390338678814":{"RangeName":null,"SectionName":"Lifesheet2","BlockName":"B1","VenaRangeType":2,"DimensionIdStr":"6","MemberIdStr":"743575390338678814","DimensionId":6,"MemberId":"743575390338678814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720393359811149825":{"RangeName":null,"SectionName":"Lifesheet2","BlockName":"B1","VenaRangeType":2,"DimensionIdStr":"6","MemberIdStr":"720393359811149825","DimensionId":6,"MemberId":"720393359811149825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720393359811149827":{"RangeName":null,"SectionName":"Lifesheet2","BlockName":"B1","VenaRangeType":2,"DimensionIdStr":"6","MemberIdStr":"720393359811149827","DimensionId":6,"MemberId":"720393359811149827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720393359811149829":{"RangeName":null,"SectionName":"Lifesheet2","BlockName":"B1","VenaRangeType":2,"DimensionIdStr":"6","MemberIdStr":"720393359811149829","DimensionId":6,"MemberId":"720393359811149829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720393359832121347":{"RangeName":null,"SectionName":"Lifesheet2","BlockName":"B1","VenaRangeType":2,"DimensionIdStr":"6","MemberIdStr":"720393359832121347","DimensionId":6,"MemberId":"720393359832121347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748290905840680960":{"RangeName":null,"SectionName":"Lifesheet2","BlockName":"B1","VenaRangeType":2,"DimensionIdStr":"6","MemberIdStr":"748290905840680960","DimensionId":6,"MemberId":"748290905840680960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720393360012476419":{"RangeName":null,"SectionName":"Selectie","BlockName":"","VenaRangeType":0,"DimensionIdStr":"5","MemberIdStr":"720393360012476419","DimensionId":5,"MemberId":"720393360012476419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723223688553824256":{"RangeName":null,"SectionName":"Lifesheet2","BlockName":"B1","VenaRangeType":2,"DimensionIdStr":"6","MemberIdStr":"723223688553824256","DimensionId":6,"MemberId":"723223688553824256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746803960754864128":{"RangeName":null,"SectionName":"Lifesheet3","BlockName":"B1","VenaRangeType":2,"DimensionIdStr":"6","MemberIdStr":"746803960754864128","DimensionId":6,"MemberId":"746803960754864128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720393359769206789":{"RangeName":null,"SectionName":"Lifesheet2","BlockName":"B1","VenaRangeType":2,"DimensionIdStr":"6","MemberIdStr":"720393359769206789","DimensionId":6,"MemberId":"720393359769206789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731170127446016000":{"RangeName":null,"SectionName":"Lifesheet1","BlockName":"B1","VenaRangeType":1,"DimensionIdStr":"6","MemberIdStr":"731170127446016000","DimensionId":6,"MemberId":"731170127446016000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746826863594176512":{"RangeName":null,"SectionName":"Lifesheet1","BlockName":"B1","VenaRangeType":1,"DimensionIdStr":"6","MemberIdStr":"746826863594176512","DimensionId":6,"MemberId":"746826863594176512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748290565075894272":{"RangeName":null,"SectionName":"Lifesheet2","BlockName":"B1","VenaRangeType":2,"DimensionIdStr":"6","MemberIdStr":"748290565075894272","DimensionId":6,"MemberId":"748290565075894272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720393359702097920":{"RangeName":null,"SectionName":"Lifesheet2","BlockName":"B1","VenaRangeType":2,"DimensionIdStr":"6","MemberIdStr":"720393359702097920","DimensionId":6,"MemberId":"720393359702097920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730128098055815168":{"RangeName":null,"SectionName":"Lifesheet2","BlockName":"B1","VenaRangeType":2,"DimensionIdStr":"6","MemberIdStr":"730128098055815168","DimensionId":6,"MemberId":"730128098055815168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720393359693709315":{"RangeName":null,"SectionName":"Lifesheet2","BlockName":"B1","VenaRangeType":2,"DimensionIdStr":"6","MemberIdStr":"720393359693709315","DimensionId":6,"MemberId":"720393359693709315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720393359702097922":{"RangeName":null,"SectionName":"Lifesheet2","BlockName":"B1","VenaRangeType":2,"DimensionIdStr":"6","MemberIdStr":"720393359702097922","DimensionId":6,"MemberId":"720393359702097922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730128721459281920":{"RangeName":null,"SectionName":"Lifesheet2","BlockName":"B1","VenaRangeType":2,"DimensionIdStr":"6","MemberIdStr":"730128721459281920","DimensionId":6,"MemberId":"730128721459281920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720393359693709313":{"RangeName":null,"SectionName":"Lifesheet2","BlockName":"B1","VenaRangeType":2,"DimensionIdStr":"6","MemberIdStr":"720393359693709313","DimensionId":6,"MemberId":"720393359693709313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720393359760818176":{"RangeName":null,"SectionName":"Lifesheet2","BlockName":"B1","VenaRangeType":2,"DimensionIdStr":"6","MemberIdStr":"720393359760818176","DimensionId":6,"MemberId":"720393359760818176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737842248500117504":{"RangeName":null,"SectionName":"Lifesheet2","BlockName":"B1","VenaRangeType":2,"DimensionIdStr":"6","MemberIdStr":"737842248500117504","DimensionId":6,"MemberId":"737842248500117504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720393359760818178":{"RangeName":null,"SectionName":"Lifesheet2","BlockName":"B1","VenaRangeType":2,"DimensionIdStr":"6","MemberIdStr":"720393359760818178","DimensionId":6,"MemberId":"720393359760818178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720691950702952448":{"RangeName":null,"SectionName":"Lifesheet2","BlockName":"B1","VenaRangeType":2,"DimensionIdStr":"6","MemberIdStr":"720691950702952448","DimensionId":6,"MemberId":"720691950702952448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4_718931129058590721":{"RangeName":null,"SectionName":"Lifesheet2","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743575390359650342":{"RangeName":null,"SectionName":"Lifesheet2","BlockName":"B1","VenaRangeType":2,"DimensionIdStr":"6","MemberIdStr":"743575390359650342","DimensionId":6,"MemberId":"743575390359650342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720393359936978946":{"RangeName":null,"SectionName":"Lifesheet2","BlockName":"B1","VenaRangeType":2,"DimensionIdStr":"6","MemberIdStr":"720393359936978946","DimensionId":6,"MemberId":"720393359936978946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720393359832121345":{"RangeName":null,"SectionName":"Lifesheet2","BlockName":"B1","VenaRangeType":2,"DimensionIdStr":"6","MemberIdStr":"720393359832121345","DimensionId":6,"MemberId":"720393359832121345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748291712526581760":{"RangeName":null,"SectionName":"Lifesheet2","BlockName":"B1","VenaRangeType":2,"DimensionIdStr":"6","MemberIdStr":"748291712526581760","DimensionId":6,"MemberId":"748291712526581760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720393359651766273":{"RangeName":null,"SectionName":"Lifesheet2","BlockName":"B1","VenaRangeType":2,"DimensionIdStr":"6","MemberIdStr":"720393359651766273","DimensionId":6,"MemberId":"720393359651766273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720393359651766275":{"RangeName":null,"SectionName":"Lifesheet2","BlockName":"B1","VenaRangeType":2,"DimensionIdStr":"6","MemberIdStr":"720393359651766275","DimensionId":6,"MemberId":"720393359651766275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720393359739846657":{"RangeName":null,"SectionName":"Lifesheet2","BlockName":"B1","VenaRangeType":2,"DimensionIdStr":"6","MemberIdStr":"720393359739846657","DimensionId":6,"MemberId":"720393359739846657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733068045769637888":{"RangeName":null,"SectionName":"Lifesheet1","BlockName":"B1","VenaRangeType":1,"DimensionIdStr":"6","MemberIdStr":"733068045769637888","DimensionId":6,"MemberId":"733068045769637888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720393359739846659":{"RangeName":null,"SectionName":"Lifesheet2","BlockName":"B1","VenaRangeType":2,"DimensionIdStr":"6","MemberIdStr":"720393359739846659","DimensionId":6,"MemberId":"720393359739846659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725457323285544960":{"RangeName":null,"SectionName":"Lifesheet2","BlockName":"B1","VenaRangeType":2,"DimensionIdStr":"6","MemberIdStr":"725457323285544960","DimensionId":6,"MemberId":"725457323285544960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728279726175813632":{"RangeName":null,"SectionName":"Lifesheet1","BlockName":"B1","VenaRangeType":1,"DimensionIdStr":"6","MemberIdStr":"728279726175813632","DimensionId":6,"MemberId":"728279726175813632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720393359819538433":{"RangeName":null,"SectionName":"Lifesheet2","BlockName":"B1","VenaRangeType":2,"DimensionIdStr":"6","MemberIdStr":"720393359819538433","DimensionId":6,"MemberId":"720393359819538433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725459910747619329":{"RangeName":null,"SectionName":"Lifesheet2","BlockName":"B1","VenaRangeType":2,"DimensionIdStr":"6","MemberIdStr":"725459910747619329","DimensionId":6,"MemberId":"725459910747619329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736333447270760448":{"RangeName":null,"SectionName":"Lifesheet2","BlockName":"B1","VenaRangeType":2,"DimensionIdStr":"6","MemberIdStr":"736333447270760448","DimensionId":6,"MemberId":"736333447270760448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725459288834965504":{"RangeName":null,"SectionName":"Lifesheet2","BlockName":"B1","VenaRangeType":2,"DimensionIdStr":"6","MemberIdStr":"725459288834965504","DimensionId":6,"MemberId":"725459288834965504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720393359790178305":{"RangeName":null,"SectionName":"Lifesheet2","BlockName":"B1","VenaRangeType":2,"DimensionIdStr":"6","MemberIdStr":"720393359790178305","DimensionId":6,"MemberId":"720393359790178305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748291148581568512":{"RangeName":null,"SectionName":"Lifesheet2","BlockName":"B1","VenaRangeType":2,"DimensionIdStr":"6","MemberIdStr":"748291148581568512","DimensionId":6,"MemberId":"748291148581568512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746826965836759040":{"RangeName":null,"SectionName":"Lifesheet1","BlockName":"B1","VenaRangeType":1,"DimensionIdStr":"6","MemberIdStr":"746826965836759040","DimensionId":6,"MemberId":"746826965836759040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720393359790178307":{"RangeName":null,"SectionName":"Lifesheet2","BlockName":"B1","VenaRangeType":2,"DimensionIdStr":"6","MemberIdStr":"720393359790178307","DimensionId":6,"MemberId":"720393359790178307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743575390347067413":{"RangeName":null,"SectionName":"Lifesheet2","BlockName":"B1","VenaRangeType":2,"DimensionIdStr":"6","MemberIdStr":"743575390347067413","DimensionId":6,"MemberId":"743575390347067413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728279931701821440":{"RangeName":null,"SectionName":"Lifesheet1","BlockName":"B1","VenaRangeType":1,"DimensionIdStr":"6","MemberIdStr":"728279931701821440","DimensionId":6,"MemberId":"728279931701821440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748290216834891780":{"RangeName":null,"SectionName":"Lifesheet2","BlockName":"B1","VenaRangeType":2,"DimensionIdStr":"6","MemberIdStr":"748290216834891780","DimensionId":6,"MemberId":"748290216834891780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720393359802761216":{"RangeName":null,"SectionName":"Lifesheet2","BlockName":"B1","VenaRangeType":2,"DimensionIdStr":"6","MemberIdStr":"720393359802761216","DimensionId":6,"MemberId":"720393359802761216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743575390326095915":{"RangeName":null,"SectionName":"Lifesheet2","BlockName":"B1","VenaRangeType":2,"DimensionIdStr":"6","MemberIdStr":"743575390326095915","DimensionId":6,"MemberId":"743575390326095915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743575390355456034":{"RangeName":null,"SectionName":"Lifesheet2","BlockName":"B1","VenaRangeType":2,"DimensionIdStr":"6","MemberIdStr":"743575390355456034","DimensionId":6,"MemberId":"743575390355456034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3_718931117436043267":{"RangeName":null,"SectionName":"Lifesheet1","BlockName":"","VenaRangeType":0,"DimensionIdStr":"3","MemberIdStr":"718931117436043267","DimensionId":3,"MemberId":"718931117436043267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RangeName":null,"SectionName":"Lifesheet2","BlockName":"B1","VenaRangeType":2,"DimensionIdStr":"5","MemberIdStr":"718931142656917509","DimensionId":5,"MemberId":"718931142656917509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720393359987310597":{"RangeName":null,"SectionName":"Selectie","BlockName":"","VenaRangeType":0,"DimensionIdStr":"5","MemberIdStr":"720393359987310597","DimensionId":5,"MemberId":"720393359987310597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720393359689515008":{"RangeName":null,"SectionName":"Lifesheet2","BlockName":"B1","VenaRangeType":2,"DimensionIdStr":"6","MemberIdStr":"720393359689515008","DimensionId":6,"MemberId":"720393359689515008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743575390359650325":{"RangeName":null,"SectionName":"Lifesheet2","BlockName":"B1","VenaRangeType":2,"DimensionIdStr":"6","MemberIdStr":"743575390359650325","DimensionId":6,"MemberId":"743575390359650325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720393359655960578":{"RangeName":null,"SectionName":"Lifesheet2","BlockName":"B1","VenaRangeType":2,"DimensionIdStr":"6","MemberIdStr":"720393359655960578","DimensionId":6,"MemberId":"720393359655960578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720393359723069441":{"RangeName":null,"SectionName":"Lifesheet2","BlockName":"B1","VenaRangeType":2,"DimensionIdStr":"6","MemberIdStr":"720393359723069441","DimensionId":6,"MemberId":"720393359723069441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740656340884389888":{"RangeName":null,"SectionName":"Lifesheet2","BlockName":"B1","VenaRangeType":2,"DimensionIdStr":"6","MemberIdStr":"740656340884389888","DimensionId":6,"MemberId":"740656340884389888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728279996629254144":{"RangeName":null,"SectionName":"Lifesheet1","BlockName":"B1","VenaRangeType":1,"DimensionIdStr":"6","MemberIdStr":"728279996629254144","DimensionId":6,"MemberId":"728279996629254144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720393359723069443":{"RangeName":null,"SectionName":"Lifesheet2","BlockName":"B1","VenaRangeType":2,"DimensionIdStr":"6","MemberIdStr":"720393359723069443","DimensionId":6,"MemberId":"720393359723069443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730127681955037184":{"RangeName":null,"SectionName":"Lifesheet2","BlockName":"B1","VenaRangeType":2,"DimensionIdStr":"6","MemberIdStr":"730127681955037184","DimensionId":6,"MemberId":"730127681955037184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733169517689831424":{"RangeName":null,"SectionName":"Lifesheet2","BlockName":"B1","VenaRangeType":2,"DimensionIdStr":"6","MemberIdStr":"733169517689831424","DimensionId":6,"MemberId":"733169517689831424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720393359723069445":{"RangeName":null,"SectionName":"Lifesheet2","BlockName":"B1","VenaRangeType":2,"DimensionIdStr":"6","MemberIdStr":"720393359723069445","DimensionId":6,"MemberId":"720393359723069445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720393359655960576":{"RangeName":null,"SectionName":"Lifesheet2","BlockName":"B1","VenaRangeType":2,"DimensionIdStr":"6","MemberIdStr":"720393359655960576","DimensionId":6,"MemberId":"720393359655960576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720393359916007427":{"RangeName":null,"SectionName":"Lifesheet2","BlockName":"B1","VenaRangeType":2,"DimensionIdStr":"6","MemberIdStr":"720393359916007427","DimensionId":6,"MemberId":"720393359916007427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744397065957801984":{"RangeName":null,"SectionName":"Lifesheet2","BlockName":"B1","VenaRangeType":2,"DimensionIdStr":"6","MemberIdStr":"744397065957801984","DimensionId":6,"MemberId":"744397065957801984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733810363625373822":{"RangeName":null,"SectionName":"Lifesheet2","BlockName":"B1","VenaRangeType":2,"DimensionIdStr":"6","MemberIdStr":"733810363625373822","DimensionId":6,"MemberId":"733810363625373822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720393359819538435":{"RangeName":null,"SectionName":"Lifesheet2","BlockName":"B1","VenaRangeType":2,"DimensionIdStr":"6","MemberIdStr":"720393359819538435","DimensionId":6,"MemberId":"720393359819538435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720393359916007425":{"RangeName":null,"SectionName":"Lifesheet2","BlockName":"B1","VenaRangeType":2,"DimensionIdStr":"6","MemberIdStr":"720393359916007425","DimensionId":6,"MemberId":"720393359916007425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725459453370826752":{"RangeName":null,"SectionName":"Lifesheet2","BlockName":"B1","VenaRangeType":2,"DimensionIdStr":"6","MemberIdStr":"725459453370826752","DimensionId":6,"MemberId":"725459453370826752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744398046999347200":{"RangeName":null,"SectionName":"Lifesheet2","BlockName":"B1","VenaRangeType":2,"DimensionIdStr":"6","MemberIdStr":"744398046999347200","DimensionId":6,"MemberId":"744398046999347200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746804339197476964":{"RangeName":null,"SectionName":"Lifesheet3","BlockName":"B1","VenaRangeType":2,"DimensionIdStr":"6","MemberIdStr":"746804339197476964","DimensionId":6,"MemberId":"746804339197476964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720393359685320705":{"RangeName":null,"SectionName":"Lifesheet2","BlockName":"B1","VenaRangeType":2,"DimensionIdStr":"6","MemberIdStr":"720393359685320705","DimensionId":6,"MemberId":"720393359685320705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720393359765012483":{"RangeName":null,"SectionName":"Lifesheet2","BlockName":"B1","VenaRangeType":2,"DimensionIdStr":"6","MemberIdStr":"720393359765012483","DimensionId":6,"MemberId":"720393359765012483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743575390305124361":{"RangeName":null,"SectionName":"Lifesheet2","BlockName":"B1","VenaRangeType":2,"DimensionIdStr":"6","MemberIdStr":"743575390305124361","DimensionId":6,"MemberId":"743575390305124361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720393359614017539":{"RangeName":null,"SectionName":"Lifesheet2","BlockName":"B1","VenaRangeType":2,"DimensionIdStr":"6","MemberIdStr":"720393359614017539","DimensionId":6,"MemberId":"720393359614017539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746826937977929730":{"RangeName":null,"SectionName":"Lifesheet1","BlockName":"B1","VenaRangeType":1,"DimensionIdStr":"6","MemberIdStr":"746826937977929730","DimensionId":6,"MemberId":"746826937977929730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746803982165606400":{"RangeName":null,"SectionName":"Lifesheet3","BlockName":"B1","VenaRangeType":2,"DimensionIdStr":"6","MemberIdStr":"746803982165606400","DimensionId":6,"MemberId":"746803982165606400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720393359614017537":{"RangeName":null,"SectionName":"Lifesheet2","BlockName":"B1","VenaRangeType":2,"DimensionIdStr":"6","MemberIdStr":"720393359614017537","DimensionId":6,"MemberId":"720393359614017537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736332843081662464":{"RangeName":null,"SectionName":"Lifesheet2","BlockName":"B1","VenaRangeType":2,"DimensionIdStr":"6","MemberIdStr":"736332843081662464","DimensionId":6,"MemberId":"736332843081662464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720393359765012481":{"RangeName":null,"SectionName":"Lifesheet2","BlockName":"B1","VenaRangeType":2,"DimensionIdStr":"6","MemberIdStr":"720393359765012481","DimensionId":6,"MemberId":"720393359765012481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743575390347067431":{"RangeName":null,"SectionName":"Lifesheet2","BlockName":"B1","VenaRangeType":2,"DimensionIdStr":"6","MemberIdStr":"743575390347067431","DimensionId":6,"MemberId":"743575390347067431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728279860394328064":{"RangeName":null,"SectionName":"Lifesheet1","BlockName":"B1","VenaRangeType":1,"DimensionIdStr":"6","MemberIdStr":"728279860394328064","DimensionId":6,"MemberId":"728279860394328064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733810769510400000":{"RangeName":null,"SectionName":"Lifesheet2","BlockName":"B1","VenaRangeType":2,"DimensionIdStr":"6","MemberIdStr":"733810769510400000","DimensionId":6,"MemberId":"733810769510400000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743575390355456015":{"RangeName":null,"SectionName":"Lifesheet2","BlockName":"B1","VenaRangeType":2,"DimensionIdStr":"6","MemberIdStr":"743575390355456015","DimensionId":6,"MemberId":"743575390355456015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737849146674642946":{"RangeName":null,"SectionName":"Lifesheet2","BlockName":"B1","VenaRangeType":2,"DimensionIdStr":"6","MemberIdStr":"737849146674642946","DimensionId":6,"MemberId":"737849146674642946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743575390342873109":{"RangeName":null,"SectionName":"Lifesheet2","BlockName":"B1","VenaRangeType":2,"DimensionIdStr":"6","MemberIdStr":"743575390342873109","DimensionId":6,"MemberId":"743575390342873109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733317557332869120":{"RangeName":null,"SectionName":"Lifesheet2","BlockName":"B1","VenaRangeType":2,"DimensionIdStr":"6","MemberIdStr":"733317557332869120","DimensionId":6,"MemberId":"733317557332869120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720393359660154881_1":{"RangeName":null,"SectionName":"Lifesheet2","BlockName":"B1","VenaRangeType":2,"DimensionIdStr":"6","MemberIdStr":"720393359660154881","DimensionId":6,"MemberId":"720393359660154881","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743575390326095899":{"RangeName":null,"SectionName":"Lifesheet2","BlockName":"B1","VenaRangeType":2,"DimensionIdStr":"6","MemberIdStr":"743575390326095899","DimensionId":6,"MemberId":"743575390326095899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720393359643377664":{"RangeName":null,"SectionName":"Lifesheet2","BlockName":"B1","VenaRangeType":2,"DimensionIdStr":"6","MemberIdStr":"720393359643377664","DimensionId":6,"MemberId":"720393359643377664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725460230760038400":{"RangeName":null,"SectionName":"Lifesheet2","BlockName":"B1","VenaRangeType":2,"DimensionIdStr":"6","MemberIdStr":"725460230760038400","DimensionId":6,"MemberId":"725460230760038400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743575390359650309":{"RangeName":null,"SectionName":"Lifesheet2","BlockName":"B1","VenaRangeType":2,"DimensionIdStr":"6","MemberIdStr":"743575390359650309","DimensionId":6,"MemberId":"743575390359650309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720393359836315651":{"RangeName":null,"SectionName":"Lifesheet2","BlockName":"B1","VenaRangeType":2,"DimensionIdStr":"6","MemberIdStr":"720393359836315651","DimensionId":6,"MemberId":"720393359836315651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720393359643377666":{"RangeName":null,"SectionName":"Lifesheet2","BlockName":"B1","VenaRangeType":2,"DimensionIdStr":"6","MemberIdStr":"720393359643377666","DimensionId":6,"MemberId":"720393359643377666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720393360033447939":{"RangeName":null,"SectionName":"Selectie","BlockName":"","VenaRangeType":0,"DimensionIdStr":"5","MemberIdStr":"720393360033447939","DimensionId":5,"MemberId":"720393360033447939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720393359735652352":{"RangeName":null,"SectionName":"Lifesheet2","BlockName":"B1","VenaRangeType":2,"DimensionIdStr":"6","MemberIdStr":"720393359735652352","DimensionId":6,"MemberId":"720393359735652352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720393359983116293":{"RangeName":null,"SectionName":"Selectie","BlockName":"","VenaRangeType":0,"DimensionIdStr":"5","MemberIdStr":"720393359983116293","DimensionId":5,"MemberId":"720393359983116293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3":{"RangeName":null,"SectionName":"Lifesheet2","BlockName":"B1","VenaRangeType":2,"DimensionIdStr":"5","MemberIdStr":"718931142656917509","DimensionId":5,"MemberId":"718931142656917509","Inc":"3","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4":{"RangeName":null,"SectionName":"Lifesheet2","BlockName":"B1","VenaRangeType":2,"DimensionIdStr":"5","MemberIdStr":"718931142656917509","DimensionId":5,"MemberId":"718931142656917509","Inc":"4","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736332560242180096":{"RangeName":null,"SectionName":"Lifesheet2","BlockName":"B1","VenaRangeType":2,"DimensionIdStr":"6","MemberIdStr":"736332560242180096","DimensionId":6,"MemberId":"736332560242180096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5":{"RangeName":null,"SectionName":"Lifesheet2","BlockName":"B1","VenaRangeType":2,"DimensionIdStr":"5","MemberIdStr":"718931142656917509","DimensionId":5,"MemberId":"718931142656917509","Inc":"5","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1":{"RangeName":null,"SectionName":"Lifesheet2","BlockName":"B1","VenaRangeType":2,"DimensionIdStr":"5","MemberIdStr":"718931142656917509","DimensionId":5,"MemberId":"718931142656917509","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2":{"RangeName":null,"SectionName":"Lifesheet2","BlockName":"B1","VenaRangeType":2,"DimensionIdStr":"5","MemberIdStr":"718931142656917509","DimensionId":5,"MemberId":"718931142656917509","Inc":"2","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720393359836315649":{"RangeName":null,"SectionName":"Lifesheet2","BlockName":"B1","VenaRangeType":2,"DimensionIdStr":"6","MemberIdStr":"720393359836315649","DimensionId":6,"MemberId":"720393359836315649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720393359999893506":{"RangeName":null,"SectionName":"Selectie","BlockName":"","VenaRangeType":0,"DimensionIdStr":"5","MemberIdStr":"720393359999893506","DimensionId":5,"MemberId":"720393359999893506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730128870879789056":{"RangeName":null,"SectionName":"Lifesheet2","BlockName":"B1","VenaRangeType":2,"DimensionIdStr":"6","MemberIdStr":"730128870879789056","DimensionId":6,"MemberId":"730128870879789056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720393359752429571":{"RangeName":null,"SectionName":"Lifesheet2","BlockName":"B1","VenaRangeType":2,"DimensionIdStr":"6","MemberIdStr":"720393359752429571","DimensionId":6,"MemberId":"720393359752429571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720393359668543490":{"RangeName":null,"SectionName":"Lifesheet2","BlockName":"B1","VenaRangeType":2,"DimensionIdStr":"6","MemberIdStr":"720393359668543490","DimensionId":6,"MemberId":"720393359668543490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720393359668543492":{"RangeName":null,"SectionName":"Lifesheet2","BlockName":"B1","VenaRangeType":2,"DimensionIdStr":"6","MemberIdStr":"720393359668543492","DimensionId":6,"MemberId":"720393359668543492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733807309182205972":{"RangeName":null,"SectionName":"Lifesheet2","BlockName":"B1","VenaRangeType":2,"DimensionIdStr":"6","MemberIdStr":"733807309182205972","DimensionId":6,"MemberId":"733807309182205972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720393359806955520":{"RangeName":null,"SectionName":"Lifesheet2","BlockName":"B1","VenaRangeType":2,"DimensionIdStr":"6","MemberIdStr":"720393359806955520","DimensionId":6,"MemberId":"720393359806955520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740655933303947264":{"RangeName":null,"SectionName":"Lifesheet2","BlockName":"B1","VenaRangeType":2,"DimensionIdStr":"6","MemberIdStr":"740655933303947264","DimensionId":6,"MemberId":"740655933303947264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730446012154118144":{"RangeName":null,"SectionName":"Lifesheet1","BlockName":"B1","VenaRangeType":1,"DimensionIdStr":"6","MemberIdStr":"730446012154118144","DimensionId":6,"MemberId":"730446012154118144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743575390342873124":{"RangeName":null,"SectionName":"Lifesheet2","BlockName":"B1","VenaRangeType":2,"DimensionIdStr":"6","MemberIdStr":"743575390342873124","DimensionId":6,"MemberId":"743575390342873124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733807023590473728":{"RangeName":null,"SectionName":"Lifesheet2","BlockName":"B1","VenaRangeType":2,"DimensionIdStr":"6","MemberIdStr":"733807023590473728","DimensionId":6,"MemberId":"733807023590473728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744401372372926464":{"RangeName":null,"SectionName":"Lifesheet2","BlockName":"B1","VenaRangeType":2,"DimensionIdStr":"6","MemberIdStr":"744401372372926464","DimensionId":6,"MemberId":"744401372372926464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743575390363844615":{"RangeName":null,"SectionName":"Lifesheet2","BlockName":"B1","VenaRangeType":2,"DimensionIdStr":"6","MemberIdStr":"743575390363844615","DimensionId":6,"MemberId":"743575390363844615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743575390317707302":{"RangeName":null,"SectionName":"Lifesheet2","BlockName":"B1","VenaRangeType":2,"DimensionIdStr":"6","MemberIdStr":"743575390317707302","DimensionId":6,"MemberId":"743575390317707302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720393359718875137":{"RangeName":null,"SectionName":"Lifesheet2","BlockName":"B1","VenaRangeType":2,"DimensionIdStr":"6","MemberIdStr":"720393359718875137","DimensionId":6,"MemberId":"720393359718875137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743575390330290190":{"RangeName":null,"SectionName":"Lifesheet2","BlockName":"B1","VenaRangeType":2,"DimensionIdStr":"6","MemberIdStr":"743575390330290190","DimensionId":6,"MemberId":"743575390330290190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720393359718875139":{"RangeName":null,"SectionName":"Lifesheet2","BlockName":"B1","VenaRangeType":2,"DimensionIdStr":"6","MemberIdStr":"720393359718875139","DimensionId":6,"MemberId":"720393359718875139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720393359815344129":{"RangeName":null,"SectionName":"Lifesheet2","BlockName":"B1","VenaRangeType":2,"DimensionIdStr":"6","MemberIdStr":"720393359815344129","DimensionId":6,"MemberId":"720393359815344129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748291792277078016":{"RangeName":null,"SectionName":"Lifesheet2","BlockName":"B1","VenaRangeType":2,"DimensionIdStr":"6","MemberIdStr":"748291792277078016","DimensionId":6,"MemberId":"748291792277078016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743575390313512976":{"RangeName":null,"SectionName":"Lifesheet2","BlockName":"B1","VenaRangeType":2,"DimensionIdStr":"6","MemberIdStr":"743575390313512976","DimensionId":6,"MemberId":"743575390313512976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720393359785984000":{"RangeName":null,"SectionName":"Lifesheet2","BlockName":"B1","VenaRangeType":2,"DimensionIdStr":"6","MemberIdStr":"720393359785984000","DimensionId":6,"MemberId":"720393359785984000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728280311567220736":{"RangeName":null,"SectionName":"Lifesheet1","BlockName":"B1","VenaRangeType":1,"DimensionIdStr":"6","MemberIdStr":"728280311567220736","DimensionId":6,"MemberId":"728280311567220736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7_720673044374355968":{"RangeName":null,"SectionName":"Lifesheet2","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720393359748235265":{"RangeName":null,"SectionName":"Lifesheet2","BlockName":"B1","VenaRangeType":2,"DimensionIdStr":"6","MemberIdStr":"720393359748235265","DimensionId":6,"MemberId":"720393359748235265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720393359630794752":{"RangeName":null,"SectionName":"Lifesheet2","BlockName":"B1","VenaRangeType":2,"DimensionIdStr":"6","MemberIdStr":"720393359630794752","DimensionId":6,"MemberId":"720393359630794752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720393359748235267":{"RangeName":null,"SectionName":"Lifesheet2","BlockName":"B1","VenaRangeType":2,"DimensionIdStr":"6","MemberIdStr":"720393359748235267","DimensionId":6,"MemberId":"720393359748235267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743575390292541466":{"RangeName":null,"SectionName":"Lifesheet2","BlockName":"B1","VenaRangeType":2,"DimensionIdStr":"6","MemberIdStr":"743575390292541466","DimensionId":6,"MemberId":"743575390292541466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730127974076252160":{"RangeName":null,"SectionName":"Lifesheet2","BlockName":"B1","VenaRangeType":2,"DimensionIdStr":"6","MemberIdStr":"730127974076252160","DimensionId":6,"MemberId":"730127974076252160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748291394503704576":{"RangeName":null,"SectionName":"Lifesheet2","BlockName":"B1","VenaRangeType":2,"DimensionIdStr":"6","MemberIdStr":"748291394503704576","DimensionId":6,"MemberId":"748291394503704576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720393359681126400":{"RangeName":null,"SectionName":"Lifesheet2","BlockName":"B1","VenaRangeType":2,"DimensionIdStr":"6","MemberIdStr":"720393359681126400","DimensionId":6,"MemberId":"720393359681126400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733804570261979136":{"RangeName":null,"SectionName":"Lifesheet2","BlockName":"B1","VenaRangeType":2,"DimensionIdStr":"6","MemberIdStr":"733804570261979136","DimensionId":6,"MemberId":"733804570261979136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R_3_733406386659655682":{"RangeName":null,"SectionName":"Lifesheet3","BlockName":"B1","VenaRangeType":1,"DimensionIdStr":"3","MemberIdStr":"733406386659655682","DimensionId":3,"MemberId":"733406386659655682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720393359681126404":{"RangeName":null,"SectionName":"Lifesheet2","BlockName":"B1","VenaRangeType":2,"DimensionIdStr":"6","MemberIdStr":"720393359681126404","DimensionId":6,"MemberId":"720393359681126404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736331715175645184":{"RangeName":null,"SectionName":"Lifesheet2","BlockName":"B1","VenaRangeType":2,"DimensionIdStr":"6","MemberIdStr":"736331715175645184","DimensionId":6,"MemberId":"736331715175645184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720393359681126402":{"RangeName":null,"SectionName":"Lifesheet2","BlockName":"B1","VenaRangeType":2,"DimensionIdStr":"6","MemberIdStr":"720393359681126402","DimensionId":6,"MemberId":"720393359681126402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720393359815344131":{"RangeName":null,"SectionName":"Lifesheet2","BlockName":"B1","VenaRangeType":2,"DimensionIdStr":"6","MemberIdStr":"720393359815344131","DimensionId":6,"MemberId":"720393359815344131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DynamicRangeStoreData":{"4cb9fec6":{"guid":"4cb9fec6","dimension":6,"member":"720735931771256832","filter":5,"referenceGlobalVariable":false,"globalVaribleId":"00000000-0000-0000-0000-000000000000","referenceFormVariable":false,"formVaribleId":"00000000-0000-0000-0000-000000000000","sorted":false,"dynamicExpression":null,"globalVaribleSnowflake":"-1","DynamicExpressionObject":null,"staticPageMembers":null},"de344bf6":{"guid":"de344bf6","dimension":5,"member":"720741147862761472","filter":7,"referenceGlobalVariable":false,"globalVaribleId":"00000000-0000-0000-0000-000000000000","referenceFormVariable":false,"formVaribleId":"00000000-0000-0000-0000-000000000000","sorted":false,"dynamicExpression":"H4sIAAAAAAAAAK1Py27CMBD8lWovBcmVbCuxwbfwOCABqdqIC+JgkkVYchLkGKkI5d9rt1TlwKnq\r\naXdmHzNzhY22ZwQFk7wo8tVyvpkvB5m1+NSV2Ghn2uduCASatsIO1PYKK6z36BYVqBdGYIZeGwtK\r\nMjliaUpTIThPxJjxMDN1XEsJZN47sz97/DnLT+i0bx0oRin9xZkz/vJFEpiitW94QIdNiWtdR5fB\r\nybd+xO+oXXksLqcwCfvrYDH+v7WvOhz6RVPhR9Tsyb11yalMGEvkSHApQuX/EOUe3YJE6q852IMc\r\ntN/1n6xtPUi0AQAA\r\n","globalVaribleSnowflake":"-1","DynamicExpressionObject":{"lastNodeId":-1,"sorted":false,"DrillDownMembersMemberIds":null,"DrillDownLeavesMemberIds":null,"DimensionId":0,"Value":"BOTTOMLEVEL(Alle scenario's)","nodes":[{"MemberId":-1,"Detail":717815505662246912,"DimId":5,"AttributeId":-1,"Operator":1000,"OperatorArity":100,"CellReferenceName":"","MemberNameSearchType":0,"NodeId":0,"NodeParentIndex":-1},{"MemberId":720741147862761472,"Detail":717815505662246912,"DimId":5,"AttributeId":-1,"Operator":-1,"OperatorArity":-1,"CellReferenceName":"","MemberNameSearchType":0,"NodeId":1,"NodeParentIndex":0}]},"staticPageMembers":[]}},"MultiDynamicRangeMetaData":{},"FormVariables":{"GroupMembers":{},"Groups":{"e4ba29eb-c1de-4765-976a-ffa3671e236c":{"id":"e4ba29eb-c1de-4765-976a-ffa3671e236c","lookupId":"e4ba29ebc1de4765976affa3671e236c","Name":"*fvJaar","DynamicMemberType":6,"DynamicMatchField":3,"DynamicMemberDimensionId":1,"DynamicMemberDimensionMemberId":"718945599621693440","DataModelId":"717815505662246912","Id":"e4ba29eb-c1de-4765-976a-ffa3671e236c"},"8c3edfc3-fa44-458a-9fe0-7c90396b5601":{"id":"8c3edfc3-fa44-458a-9fe0-7c90396b5601","lookupId":"8c3edfc3fa44458a9fe07c90396b5601","Name":"*fvPeriode","DynamicMemberType":6,"DynamicMatchField":3,"DynamicMemberDimensionId":2,"DynamicMemberDimensionMemberId":"718947118358200320","DataModelId":"717815505662246912","Id":"8c3edfc3-fa44-458a-9fe0-7c90396b5601"},"c93cfae5-0ec7-487c-81ae-a11c7b1ae03a":{"id":"c93cfae5-0ec7-487c-81ae-a11c7b1ae03a","lookupId":"c93cfae50ec7487c81aea11c7b1ae03a","Name":"*fvNiveau","DynamicMemberType":6,"DynamicMatchField":3,"DynamicMemberDimensionId":3,"DynamicMemberDimensionMemberId":"718947653484806146","DataModelId":"717815505662246912","Id":"c93cfae5-0ec7-487c-81ae-a11c7b1ae03a"},"054274b2-a3b6-478f-af70-409c78054f9f":{"id":"054274b2-a3b6-478f-af70-409c78054f9f","lookupId":"054274b2a3b6478faf70409c78054f9f","Name":"*fvRun","DynamicMemberType":6,"DynamicMatchField":3,"DynamicMemberDimensionId":4,"DynamicMemberDimensionMemberId":"718947118500806657","DataModelId":"717815505662246912","Id":"054274b2-a3b6-478f-af70-409c78054f9f"},"74231c0f-1ad1-4929-bb43-f6957a42045f":{"id":"74231c0f-1ad1-4929-bb43-f6957a42045f","lookupId":"74231c0f1ad14929bb43f6957a42045f","Name":"*fvScenario","DynamicMemberType":6,"DynamicMatchField":3,"DynamicMemberDimensionId":5,"DynamicMemberDimensionMemberId":"720393359936978948","DataModelId":"717815505662246912","Id":"74231c0f-1ad1-4929-bb43-f6957a42045f"},"f766e3ed-5409-409f-8510-d0aef3aff6d6":{"id":"f766e3ed-5409-409f-8510-d0aef3aff6d6","lookupId":"f766e3ed5409409f8510d0aef3aff6d6","Name":"*fvVariabele","DynamicMemberType":6,"DynamicMatchField":3,"DynamicMemberDimensionId":6,"DynamicMemberDimensionMemberId":"720393359572074496","DataModelId":"717815505662246912","Id":"f766e3ed-5409-409f-8510-d0aef3aff6d6"},"9e3c4ada-04d1-4a62-afcb-7d4ea31b4621":{"id":"9e3c4ada-04d1-4a62-afcb-7d4ea31b4621","lookupId":"9e3c4ada04d14a62afcb7d4ea31b4621","Name":"*fvProjectie","DynamicMemberType":6,"DynamicMatchField":3,"DynamicMemberDimensionId":7,"DynamicMemberDimensionMemberId":"718947119138340867","DataModelId":"717815505662246912","Id":"9e3c4ada-04d1-4a62-afcb-7d4ea31b4621"}}},"MaxLIDInsertChunksize":null,"LoadedDataModels":["717815505662246912"],"DynamicBindingStoreDataList":{"BindList":[]},"LineItemEnabledSectionBlockPairs":null,"LineItemDetailsRowMap":{},"VenaWorkbookSettings":{"LoadedSuccessfully":true,"FastChooseEnabled":false,"FastFormulaScanEnabled":false,"RibbonButtonMap":{"WorkOffline":{"TagId":"WorkOffline","ManagerHidden":false,"ContributorHidden":false},"Cascade":{"TagId":"Cascade","ManagerHidden":false,"ContributorHidden":false},"InsertLID":{"TagId":"InsertLID","ManagerHidden":false,"ContributorHidden":false},"RemoveLID":{"TagId":"RemoveLID","ManagerHidden":false,"ContributorHidden":false},"MultiInsertLID":{"TagId":"MultiInsertLID","ManagerHidden":false,"ContributorHidden":false},"SelectLID":{"TagId":"SelectLID","ManagerHidden":false,"ContributorHidden":false},"MoveLID":{"TagId":"MoveLID","ManagerHidden":false,"ContributorHidden":false},"DrillMenu":{"TagId":"DrillMenu","ManagerHidden":false,"ContributorHidden":false},"AuditTrail":{"TagId":"AuditTrail","ManagerHidden":false,"ContributorHidden":false},"Comments":{"TagId":"Comments","ManagerHidden":false,"ContributorHidden":false},"IntersectionFiles":{"TagId":"IntersectionFiles","ManagerHidden":false,"ContributorHidden":false},"MyFunctions":{"TagId":"MyFunctions","ManagerHidden":false,"ContributorHidden":false},"KeyInfo":{"TagId":"KeyInfo","ManagerHidden":false,"ContributorHidden":false},"ZoomOut":{"TagId":"ZoomOut","ManagerHidden":false,"ContributorHidden":false},"ZoomIn":{"TagId":"ZoomIn","ManagerHidden":false,"ContributorHidden":false}},"RibbonButtons":[{"TagId":"WorkOffline","ManagerHidden":false,"ContributorHidden":false},{"TagId":"Cascade","ManagerHidden":false,"ContributorHidden":false},{"TagId":"InsertLID","ManagerHidden":false,"ContributorHidden":false},{"TagId":"RemoveLID","ManagerHidden":false,"ContributorHidden":false},{"TagId":"MultiInsertLID","ManagerHidden":false,"ContributorHidden":false},{"TagId":"SelectLID","ManagerHidden":false,"ContributorHidden":false},{"TagId":"MoveLID","ManagerHidden":false,"ContributorHidden":false},{"TagId":"DrillMenu","ManagerHidden":false,"ContributorHidden":false},{"TagId":"AuditTrail","ManagerHidden":false,"ContributorHidden":false},{"TagId":"Comments","ManagerHidden":false,"ContributorHidden":false},{"TagId":"IntersectionFiles","ManagerHidden":false,"ContributorHidden":false},{"TagId":"MyFunctions","ManagerHidden":false,"ContributorHidden":false},{"TagId":"KeyInfo","ManagerHidden":false,"ContributorHidden":false},{"TagId":"ZoomOut","ManagerHidden":false,"ContributorHidden":false},{"TagId":"ZoomIn","ManagerHidden":false,"ContributorHidden":false}],"OneTimeToken":null,"AddinType":null,"ReadOnly":false,"ProcessId":null},"VenaSqlQueries":null}</venadatastore>
</file>

<file path=customXml/item6.xml><?xml version="1.0" encoding="utf-8"?>
<venadatastore xmlns="http://venasolutions.com/VenaSPMAddin/DataModelSectionStore_V1">{"S1":{"Id":717815505662246912,"Name":"ECAP Dev"},"S2":{"Id":717815505662246912,"Name":"ECAP Dev"},"InputCurves":{"Id":717815505662246912,"Name":"ECAP Dev"},"MeerwaardeSpaarlos1":{"Id":717815505662246912,"Name":"ECAP Dev"},"MeerwaardeSpaarlos2":{"Id":717815505662246912,"Name":"ECAP Dev"},"MeerwaardeSpaarlos3":{"Id":717815505662246912,"Name":"ECAP Dev"},"MeerwaardeSpaarlos4":{"Id":717815505662246912,"Name":"ECAP Dev"},"Selectie":{"Id":717815505662246912,"Name":"ECAP Dev"},"MeerwaardeSpaarlos5":{"Id":717815505662246912,"Name":"ECAP Dev"},"Lifesheet1":{"Id":717815505662246912,"Name":"ECAP"},"Selectie1":{"Id":717815505662246912,"Name":"ECAP Dev"},"Lifesheet2":{"Id":717815505662246912,"Name":"ECAP"},"Lifesheet3":{"Id":717815505662246912,"Name":"ECAP"}}</venadatastore>
</file>

<file path=customXml/item7.xml><?xml version="1.0" encoding="utf-8"?>
<p:properties xmlns:p="http://schemas.microsoft.com/office/2006/metadata/properties" xmlns:xsi="http://www.w3.org/2001/XMLSchema-instance" xmlns:pc="http://schemas.microsoft.com/office/infopath/2007/PartnerControls">
  <documentManagement/>
</p:properties>
</file>

<file path=customXml/item8.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AFFC2B6-945F-4C0D-AE42-F3F079E73A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6818e7-171f-43cb-99a4-4b35303167b0"/>
    <ds:schemaRef ds:uri="bf8e6a59-8887-400e-bd32-f41b965d62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8A0BE2-9DA4-4B2C-B5E8-AF8792DD69E8}">
  <ds:schemaRefs>
    <ds:schemaRef ds:uri="http://venasolutions.com/VenaSPMAddin/VenaWorkbookProperties"/>
  </ds:schemaRefs>
</ds:datastoreItem>
</file>

<file path=customXml/itemProps3.xml><?xml version="1.0" encoding="utf-8"?>
<ds:datastoreItem xmlns:ds="http://schemas.openxmlformats.org/officeDocument/2006/customXml" ds:itemID="{3A56C5BE-37C5-4750-A078-ACB1D10A08D5}">
  <ds:schemaRefs>
    <ds:schemaRef ds:uri="http://venasolutions.com/VenaSPMAddin/ExcelCustomMultiDynamicCollectionStore_V1"/>
  </ds:schemaRefs>
</ds:datastoreItem>
</file>

<file path=customXml/itemProps4.xml><?xml version="1.0" encoding="utf-8"?>
<ds:datastoreItem xmlns:ds="http://schemas.openxmlformats.org/officeDocument/2006/customXml" ds:itemID="{EDBF1122-7FED-4A1C-BE1F-BABC19DC4E84}">
  <ds:schemaRefs>
    <ds:schemaRef ds:uri="http://venasolutions.com/VenaSPMAddin/ServerSideBlobV2"/>
  </ds:schemaRefs>
</ds:datastoreItem>
</file>

<file path=customXml/itemProps5.xml><?xml version="1.0" encoding="utf-8"?>
<ds:datastoreItem xmlns:ds="http://schemas.openxmlformats.org/officeDocument/2006/customXml" ds:itemID="{43A6472F-BB26-436A-AE67-A2EA101A2B50}">
  <ds:schemaRefs>
    <ds:schemaRef ds:uri="http://venasolutions.com/VenaSPMAddin/ServerSideBlobV1"/>
  </ds:schemaRefs>
</ds:datastoreItem>
</file>

<file path=customXml/itemProps6.xml><?xml version="1.0" encoding="utf-8"?>
<ds:datastoreItem xmlns:ds="http://schemas.openxmlformats.org/officeDocument/2006/customXml" ds:itemID="{0FF4BE8B-1FD4-462C-8A4A-A24C42A448C3}">
  <ds:schemaRefs>
    <ds:schemaRef ds:uri="http://venasolutions.com/VenaSPMAddin/DataModelSectionStore_V1"/>
  </ds:schemaRefs>
</ds:datastoreItem>
</file>

<file path=customXml/itemProps7.xml><?xml version="1.0" encoding="utf-8"?>
<ds:datastoreItem xmlns:ds="http://schemas.openxmlformats.org/officeDocument/2006/customXml" ds:itemID="{2BA55093-908B-4CEB-8DC4-982E57C1C849}">
  <ds:schemaRefs>
    <ds:schemaRef ds:uri="http://schemas.microsoft.com/office/2006/metadata/properties"/>
    <ds:schemaRef ds:uri="http://schemas.microsoft.com/office/infopath/2007/PartnerControls"/>
  </ds:schemaRefs>
</ds:datastoreItem>
</file>

<file path=customXml/itemProps8.xml><?xml version="1.0" encoding="utf-8"?>
<ds:datastoreItem xmlns:ds="http://schemas.openxmlformats.org/officeDocument/2006/customXml" ds:itemID="{F400A8A7-B48F-45ED-8AE8-BB08EA89B0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5</vt:i4>
      </vt:variant>
      <vt:variant>
        <vt:lpstr>Benoemde bereiken</vt:lpstr>
      </vt:variant>
      <vt:variant>
        <vt:i4>921</vt:i4>
      </vt:variant>
    </vt:vector>
  </HeadingPairs>
  <TitlesOfParts>
    <vt:vector size="926" baseType="lpstr">
      <vt:lpstr>Voorblad</vt:lpstr>
      <vt:lpstr>Toelichting</vt:lpstr>
      <vt:lpstr>Versiebeheer</vt:lpstr>
      <vt:lpstr>Selectie</vt:lpstr>
      <vt:lpstr>Lifesheet</vt:lpstr>
      <vt:lpstr>_vena_DYNP_SSelectie_de344bf6</vt:lpstr>
      <vt:lpstr>_vena_Lifesheet1_B1_C_FV_74231c0f1ad14929bb43f6957a42045f</vt:lpstr>
      <vt:lpstr>_vena_Lifesheet1_B1_R_6_728279652204544000</vt:lpstr>
      <vt:lpstr>_vena_Lifesheet1_B1_R_6_728279726175813632</vt:lpstr>
      <vt:lpstr>_vena_Lifesheet1_B1_R_6_728279785172893696</vt:lpstr>
      <vt:lpstr>_vena_Lifesheet1_B1_R_6_728279860394328064</vt:lpstr>
      <vt:lpstr>_vena_Lifesheet1_B1_R_6_728279931701821440</vt:lpstr>
      <vt:lpstr>_vena_Lifesheet1_B1_R_6_728279996629254144</vt:lpstr>
      <vt:lpstr>_vena_Lifesheet1_B1_R_6_728280104507146240</vt:lpstr>
      <vt:lpstr>_vena_Lifesheet1_B1_R_6_728280311567220736</vt:lpstr>
      <vt:lpstr>_vena_Lifesheet1_B1_R_6_728280355929587712</vt:lpstr>
      <vt:lpstr>_vena_Lifesheet1_B1_R_6_728280480747356160</vt:lpstr>
      <vt:lpstr>_vena_Lifesheet1_B1_R_6_728280521634873344</vt:lpstr>
      <vt:lpstr>_vena_Lifesheet1_B1_R_6_728280574814715904</vt:lpstr>
      <vt:lpstr>_vena_Lifesheet1_B1_R_6_730446012154118144</vt:lpstr>
      <vt:lpstr>_vena_Lifesheet1_B1_R_6_731170127446016000</vt:lpstr>
      <vt:lpstr>_vena_Lifesheet1_B1_R_6_731218911848693760</vt:lpstr>
      <vt:lpstr>_vena_Lifesheet1_B1_R_6_731222331380203520</vt:lpstr>
      <vt:lpstr>_vena_Lifesheet1_B1_R_6_731222531025534976</vt:lpstr>
      <vt:lpstr>_vena_Lifesheet1_B1_R_6_733068045769637888</vt:lpstr>
      <vt:lpstr>_vena_Lifesheet1_B1_R_6_746826863594176512</vt:lpstr>
      <vt:lpstr>_vena_Lifesheet1_B1_R_6_746826937977929730</vt:lpstr>
      <vt:lpstr>_vena_Lifesheet1_B1_R_6_746826965836759040</vt:lpstr>
      <vt:lpstr>_vena_Lifesheet1_P_3_718931117436043267</vt:lpstr>
      <vt:lpstr>_vena_Lifesheet1_P_4_718931129058590721</vt:lpstr>
      <vt:lpstr>_vena_Lifesheet1_P_7_720673044374355968</vt:lpstr>
      <vt:lpstr>_vena_Lifesheet1_P_PVSelectie_1</vt:lpstr>
      <vt:lpstr>_vena_Lifesheet1_P_PVSelectie_2</vt:lpstr>
      <vt:lpstr>_vena_Lifesheet2_B1_C_5_718931142656917509</vt:lpstr>
      <vt:lpstr>_vena_Lifesheet2_B1_C_5_718931142656917509_1</vt:lpstr>
      <vt:lpstr>_vena_Lifesheet2_B1_C_5_718931142656917509_2</vt:lpstr>
      <vt:lpstr>_vena_Lifesheet2_B1_C_5_718931142656917509_3</vt:lpstr>
      <vt:lpstr>_vena_Lifesheet2_B1_C_5_718931142656917509_4</vt:lpstr>
      <vt:lpstr>_vena_Lifesheet2_B1_C_5_718931142656917509_5</vt:lpstr>
      <vt:lpstr>_vena_Lifesheet2_B1_C_6_720393359609823232</vt:lpstr>
      <vt:lpstr>_vena_Lifesheet2_B1_C_6_720393359609823234</vt:lpstr>
      <vt:lpstr>_vena_Lifesheet2_B1_C_6_720393359614017537</vt:lpstr>
      <vt:lpstr>_vena_Lifesheet2_B1_C_6_720393359614017539</vt:lpstr>
      <vt:lpstr>_vena_Lifesheet2_B1_C_6_720393359622406147</vt:lpstr>
      <vt:lpstr>_vena_Lifesheet2_B1_C_6_720393359630794752</vt:lpstr>
      <vt:lpstr>_vena_Lifesheet2_B1_C_6_720393359634989057</vt:lpstr>
      <vt:lpstr>_vena_Lifesheet2_B1_C_6_720393359634989059</vt:lpstr>
      <vt:lpstr>_vena_Lifesheet2_B1_C_6_720393359643377664</vt:lpstr>
      <vt:lpstr>_vena_Lifesheet2_B1_C_6_720393359643377666</vt:lpstr>
      <vt:lpstr>_vena_Lifesheet2_B1_C_6_720393359647571969</vt:lpstr>
      <vt:lpstr>_vena_Lifesheet2_B1_C_6_720393359647571971</vt:lpstr>
      <vt:lpstr>_vena_Lifesheet2_B1_C_6_720393359651766273</vt:lpstr>
      <vt:lpstr>_vena_Lifesheet2_B1_C_6_720393359651766275</vt:lpstr>
      <vt:lpstr>_vena_Lifesheet2_B1_C_6_720393359655960576</vt:lpstr>
      <vt:lpstr>_vena_Lifesheet2_B1_C_6_720393359655960578</vt:lpstr>
      <vt:lpstr>_vena_Lifesheet2_B1_C_6_720393359660154881_1</vt:lpstr>
      <vt:lpstr>_vena_Lifesheet2_B1_C_6_720393359668543488</vt:lpstr>
      <vt:lpstr>_vena_Lifesheet2_B1_C_6_720393359668543490</vt:lpstr>
      <vt:lpstr>_vena_Lifesheet2_B1_C_6_720393359668543492</vt:lpstr>
      <vt:lpstr>_vena_Lifesheet2_B1_C_6_720393359672737793</vt:lpstr>
      <vt:lpstr>_vena_Lifesheet2_B1_C_6_720393359672737795</vt:lpstr>
      <vt:lpstr>_vena_Lifesheet2_B1_C_6_720393359681126400</vt:lpstr>
      <vt:lpstr>_vena_Lifesheet2_B1_C_6_720393359681126402</vt:lpstr>
      <vt:lpstr>_vena_Lifesheet2_B1_C_6_720393359681126404</vt:lpstr>
      <vt:lpstr>_vena_Lifesheet2_B1_C_6_720393359685320705</vt:lpstr>
      <vt:lpstr>_vena_Lifesheet2_B1_C_6_720393359689515008</vt:lpstr>
      <vt:lpstr>_vena_Lifesheet2_B1_C_6_720393359693709313</vt:lpstr>
      <vt:lpstr>_vena_Lifesheet2_B1_C_6_720393359693709315</vt:lpstr>
      <vt:lpstr>_vena_Lifesheet2_B1_C_6_720393359702097920</vt:lpstr>
      <vt:lpstr>_vena_Lifesheet2_B1_C_6_720393359702097922</vt:lpstr>
      <vt:lpstr>_vena_Lifesheet2_B1_C_6_720393359714680832</vt:lpstr>
      <vt:lpstr>_vena_Lifesheet2_B1_C_6_720393359714680834</vt:lpstr>
      <vt:lpstr>_vena_Lifesheet2_B1_C_6_720393359714680836</vt:lpstr>
      <vt:lpstr>_vena_Lifesheet2_B1_C_6_720393359718875137</vt:lpstr>
      <vt:lpstr>_vena_Lifesheet2_B1_C_6_720393359718875139</vt:lpstr>
      <vt:lpstr>_vena_Lifesheet2_B1_C_6_720393359723069441</vt:lpstr>
      <vt:lpstr>_vena_Lifesheet2_B1_C_6_720393359723069443</vt:lpstr>
      <vt:lpstr>_vena_Lifesheet2_B1_C_6_720393359723069445</vt:lpstr>
      <vt:lpstr>_vena_Lifesheet2_B1_C_6_720393359727263745</vt:lpstr>
      <vt:lpstr>_vena_Lifesheet2_B1_C_6_720393359727263747</vt:lpstr>
      <vt:lpstr>_vena_Lifesheet2_B1_C_6_720393359731458049</vt:lpstr>
      <vt:lpstr>_vena_Lifesheet2_B1_C_6_720393359735652352</vt:lpstr>
      <vt:lpstr>_vena_Lifesheet2_B1_C_6_720393359739846657</vt:lpstr>
      <vt:lpstr>_vena_Lifesheet2_B1_C_6_720393359739846659</vt:lpstr>
      <vt:lpstr>_vena_Lifesheet2_B1_C_6_720393359744040961</vt:lpstr>
      <vt:lpstr>_vena_Lifesheet2_B1_C_6_720393359744040963</vt:lpstr>
      <vt:lpstr>_vena_Lifesheet2_B1_C_6_720393359744040965</vt:lpstr>
      <vt:lpstr>_vena_Lifesheet2_B1_C_6_720393359748235265</vt:lpstr>
      <vt:lpstr>_vena_Lifesheet2_B1_C_6_720393359748235267</vt:lpstr>
      <vt:lpstr>_vena_Lifesheet2_B1_C_6_720393359752429571</vt:lpstr>
      <vt:lpstr>_vena_Lifesheet2_B1_C_6_720393359760818176</vt:lpstr>
      <vt:lpstr>_vena_Lifesheet2_B1_C_6_720393359760818178</vt:lpstr>
      <vt:lpstr>_vena_Lifesheet2_B1_C_6_720393359765012481</vt:lpstr>
      <vt:lpstr>_vena_Lifesheet2_B1_C_6_720393359765012483</vt:lpstr>
      <vt:lpstr>_vena_Lifesheet2_B1_C_6_720393359769206789</vt:lpstr>
      <vt:lpstr>_vena_Lifesheet2_B1_C_6_720393359777595393</vt:lpstr>
      <vt:lpstr>_vena_Lifesheet2_B1_C_6_720393359777595395</vt:lpstr>
      <vt:lpstr>_vena_Lifesheet2_B1_C_6_720393359781789697</vt:lpstr>
      <vt:lpstr>_vena_Lifesheet2_B1_C_6_720393359785984000</vt:lpstr>
      <vt:lpstr>_vena_Lifesheet2_B1_C_6_720393359790178305</vt:lpstr>
      <vt:lpstr>_vena_Lifesheet2_B1_C_6_720393359790178307</vt:lpstr>
      <vt:lpstr>_vena_Lifesheet2_B1_C_6_720393359794372609</vt:lpstr>
      <vt:lpstr>_vena_Lifesheet2_B1_C_6_720393359794372611</vt:lpstr>
      <vt:lpstr>_vena_Lifesheet2_B1_C_6_720393359798566913</vt:lpstr>
      <vt:lpstr>_vena_Lifesheet2_B1_C_6_720393359798566915</vt:lpstr>
      <vt:lpstr>_vena_Lifesheet2_B1_C_6_720393359802761216</vt:lpstr>
      <vt:lpstr>_vena_Lifesheet2_B1_C_6_720393359806955520</vt:lpstr>
      <vt:lpstr>_vena_Lifesheet2_B1_C_6_720393359811149825</vt:lpstr>
      <vt:lpstr>_vena_Lifesheet2_B1_C_6_720393359811149827</vt:lpstr>
      <vt:lpstr>_vena_Lifesheet2_B1_C_6_720393359811149829</vt:lpstr>
      <vt:lpstr>_vena_Lifesheet2_B1_C_6_720393359815344129</vt:lpstr>
      <vt:lpstr>_vena_Lifesheet2_B1_C_6_720393359815344131</vt:lpstr>
      <vt:lpstr>_vena_Lifesheet2_B1_C_6_720393359819538433</vt:lpstr>
      <vt:lpstr>_vena_Lifesheet2_B1_C_6_720393359819538435</vt:lpstr>
      <vt:lpstr>_vena_Lifesheet2_B1_C_6_720393359827927040</vt:lpstr>
      <vt:lpstr>_vena_Lifesheet2_B1_C_6_720393359827927042</vt:lpstr>
      <vt:lpstr>_vena_Lifesheet2_B1_C_6_720393359832121345</vt:lpstr>
      <vt:lpstr>_vena_Lifesheet2_B1_C_6_720393359832121347</vt:lpstr>
      <vt:lpstr>_vena_Lifesheet2_B1_C_6_720393359836315649</vt:lpstr>
      <vt:lpstr>_vena_Lifesheet2_B1_C_6_720393359836315651</vt:lpstr>
      <vt:lpstr>_vena_Lifesheet2_B1_C_6_720393359844704256</vt:lpstr>
      <vt:lpstr>_vena_Lifesheet2_B1_C_6_720393359844704258</vt:lpstr>
      <vt:lpstr>_vena_Lifesheet2_B1_C_6_720393359848898561</vt:lpstr>
      <vt:lpstr>_vena_Lifesheet2_B1_C_6_720393359848898563</vt:lpstr>
      <vt:lpstr>_vena_Lifesheet2_B1_C_6_720393359853092865</vt:lpstr>
      <vt:lpstr>_vena_Lifesheet2_B1_C_6_720393359853092867</vt:lpstr>
      <vt:lpstr>_vena_Lifesheet2_B1_C_6_720393359857287168</vt:lpstr>
      <vt:lpstr>_vena_Lifesheet2_B1_C_6_720393359857287170</vt:lpstr>
      <vt:lpstr>_vena_Lifesheet2_B1_C_6_720393359882452993</vt:lpstr>
      <vt:lpstr>_vena_Lifesheet2_B1_C_6_720393359895035907</vt:lpstr>
      <vt:lpstr>_vena_Lifesheet2_B1_C_6_720393359903424512</vt:lpstr>
      <vt:lpstr>_vena_Lifesheet2_B1_C_6_720393359903424514</vt:lpstr>
      <vt:lpstr>_vena_Lifesheet2_B1_C_6_720393359907618817</vt:lpstr>
      <vt:lpstr>_vena_Lifesheet2_B1_C_6_720393359907618819</vt:lpstr>
      <vt:lpstr>_vena_Lifesheet2_B1_C_6_720393359911813121</vt:lpstr>
      <vt:lpstr>_vena_Lifesheet2_B1_C_6_720393359911813123</vt:lpstr>
      <vt:lpstr>_vena_Lifesheet2_B1_C_6_720393359916007425</vt:lpstr>
      <vt:lpstr>_vena_Lifesheet2_B1_C_6_720393359916007427</vt:lpstr>
      <vt:lpstr>_vena_Lifesheet2_B1_C_6_720393359924396032</vt:lpstr>
      <vt:lpstr>_vena_Lifesheet2_B1_C_6_720393359924396034</vt:lpstr>
      <vt:lpstr>_vena_Lifesheet2_B1_C_6_720393359928590337</vt:lpstr>
      <vt:lpstr>_vena_Lifesheet2_B1_C_6_720393359928590339</vt:lpstr>
      <vt:lpstr>_vena_Lifesheet2_B1_C_6_720393359932784643</vt:lpstr>
      <vt:lpstr>_vena_Lifesheet2_B1_C_6_720393359936978944</vt:lpstr>
      <vt:lpstr>_vena_Lifesheet2_B1_C_6_720393359936978946</vt:lpstr>
      <vt:lpstr>_vena_Lifesheet2_B1_C_6_720691950702952448</vt:lpstr>
      <vt:lpstr>_vena_Lifesheet2_B1_C_6_720731102261411840</vt:lpstr>
      <vt:lpstr>_vena_Lifesheet2_B1_C_6_723223688553824256</vt:lpstr>
      <vt:lpstr>_vena_Lifesheet2_B1_C_6_725457323285544960</vt:lpstr>
      <vt:lpstr>_vena_Lifesheet2_B1_C_6_725458340731551744</vt:lpstr>
      <vt:lpstr>_vena_Lifesheet2_B1_C_6_725459288834965504</vt:lpstr>
      <vt:lpstr>_vena_Lifesheet2_B1_C_6_725459453370826752</vt:lpstr>
      <vt:lpstr>_vena_Lifesheet2_B1_C_6_725459588615503873</vt:lpstr>
      <vt:lpstr>_vena_Lifesheet2_B1_C_6_725459910747619329</vt:lpstr>
      <vt:lpstr>_vena_Lifesheet2_B1_C_6_725460230760038400</vt:lpstr>
      <vt:lpstr>_vena_Lifesheet2_B1_C_6_725460460423479296</vt:lpstr>
      <vt:lpstr>_vena_Lifesheet2_B1_C_6_725460592631742464</vt:lpstr>
      <vt:lpstr>_vena_Lifesheet2_B1_C_6_730127681955037184</vt:lpstr>
      <vt:lpstr>_vena_Lifesheet2_B1_C_6_730127974076252160</vt:lpstr>
      <vt:lpstr>_vena_Lifesheet2_B1_C_6_730128098055815168</vt:lpstr>
      <vt:lpstr>_vena_Lifesheet2_B1_C_6_730128239017197568</vt:lpstr>
      <vt:lpstr>_vena_Lifesheet2_B1_C_6_730128387743023104</vt:lpstr>
      <vt:lpstr>_vena_Lifesheet2_B1_C_6_730128721459281920</vt:lpstr>
      <vt:lpstr>_vena_Lifesheet2_B1_C_6_730128870879789056</vt:lpstr>
      <vt:lpstr>_vena_Lifesheet2_B1_C_6_733084532456292352</vt:lpstr>
      <vt:lpstr>_vena_Lifesheet2_B1_C_6_733169517689831424</vt:lpstr>
      <vt:lpstr>_vena_Lifesheet2_B1_C_6_733316318994104320</vt:lpstr>
      <vt:lpstr>_vena_Lifesheet2_B1_C_6_733316753775656960</vt:lpstr>
      <vt:lpstr>_vena_Lifesheet2_B1_C_6_733317278424104960</vt:lpstr>
      <vt:lpstr>_vena_Lifesheet2_B1_C_6_733317557332869120</vt:lpstr>
      <vt:lpstr>_vena_Lifesheet2_B1_C_6_733804570261979136</vt:lpstr>
      <vt:lpstr>_vena_Lifesheet2_B1_C_6_733804841428320256</vt:lpstr>
      <vt:lpstr>_vena_Lifesheet2_B1_C_6_733807023590473728</vt:lpstr>
      <vt:lpstr>_vena_Lifesheet2_B1_C_6_733807309182205972</vt:lpstr>
      <vt:lpstr>_vena_Lifesheet2_B1_C_6_733810363625373822</vt:lpstr>
      <vt:lpstr>_vena_Lifesheet2_B1_C_6_733810769510400000</vt:lpstr>
      <vt:lpstr>_vena_Lifesheet2_B1_C_6_736331048254308352</vt:lpstr>
      <vt:lpstr>_vena_Lifesheet2_B1_C_6_736331715175645184</vt:lpstr>
      <vt:lpstr>_vena_Lifesheet2_B1_C_6_736332461776306176</vt:lpstr>
      <vt:lpstr>_vena_Lifesheet2_B1_C_6_736332560242180096</vt:lpstr>
      <vt:lpstr>_vena_Lifesheet2_B1_C_6_736332843081662464</vt:lpstr>
      <vt:lpstr>_vena_Lifesheet2_B1_C_6_736332955076788224</vt:lpstr>
      <vt:lpstr>_vena_Lifesheet2_B1_C_6_736333447270760448</vt:lpstr>
      <vt:lpstr>_vena_Lifesheet2_B1_C_6_736333658625015814</vt:lpstr>
      <vt:lpstr>_vena_Lifesheet2_B1_C_6_737842248500117504</vt:lpstr>
      <vt:lpstr>_vena_Lifesheet2_B1_C_6_737845241685606400</vt:lpstr>
      <vt:lpstr>_vena_Lifesheet2_B1_C_6_737849146674642946</vt:lpstr>
      <vt:lpstr>_vena_Lifesheet2_B1_C_6_737850300291219456</vt:lpstr>
      <vt:lpstr>_vena_Lifesheet2_B1_C_6_740639113465036800</vt:lpstr>
      <vt:lpstr>_vena_Lifesheet2_B1_C_6_740650083968745472</vt:lpstr>
      <vt:lpstr>_vena_Lifesheet2_B1_C_6_740655933303947264</vt:lpstr>
      <vt:lpstr>_vena_Lifesheet2_B1_C_6_740656340884389888</vt:lpstr>
      <vt:lpstr>_vena_Lifesheet2_B1_C_6_743575390288347163</vt:lpstr>
      <vt:lpstr>_vena_Lifesheet2_B1_C_6_743575390292541466</vt:lpstr>
      <vt:lpstr>_vena_Lifesheet2_B1_C_6_743575390296735747</vt:lpstr>
      <vt:lpstr>_vena_Lifesheet2_B1_C_6_743575390296735763</vt:lpstr>
      <vt:lpstr>_vena_Lifesheet2_B1_C_6_743575390296735780</vt:lpstr>
      <vt:lpstr>_vena_Lifesheet2_B1_C_6_743575390300930055</vt:lpstr>
      <vt:lpstr>_vena_Lifesheet2_B1_C_6_743575390300930071</vt:lpstr>
      <vt:lpstr>_vena_Lifesheet2_B1_C_6_743575390300930087</vt:lpstr>
      <vt:lpstr>_vena_Lifesheet2_B1_C_6_743575390305124361</vt:lpstr>
      <vt:lpstr>_vena_Lifesheet2_B1_C_6_743575390309318666</vt:lpstr>
      <vt:lpstr>_vena_Lifesheet2_B1_C_6_743575390309318682</vt:lpstr>
      <vt:lpstr>_vena_Lifesheet2_B1_C_6_743575390309318697</vt:lpstr>
      <vt:lpstr>_vena_Lifesheet2_B1_C_6_743575390313512976</vt:lpstr>
      <vt:lpstr>_vena_Lifesheet2_B1_C_6_743575390313512992</vt:lpstr>
      <vt:lpstr>_vena_Lifesheet2_B1_C_6_743575390317707269</vt:lpstr>
      <vt:lpstr>_vena_Lifesheet2_B1_C_6_743575390317707285</vt:lpstr>
      <vt:lpstr>_vena_Lifesheet2_B1_C_6_743575390317707302</vt:lpstr>
      <vt:lpstr>_vena_Lifesheet2_B1_C_6_743575390321901603</vt:lpstr>
      <vt:lpstr>_vena_Lifesheet2_B1_C_6_743575390326095883</vt:lpstr>
      <vt:lpstr>_vena_Lifesheet2_B1_C_6_743575390326095899</vt:lpstr>
      <vt:lpstr>_vena_Lifesheet2_B1_C_6_743575390326095915</vt:lpstr>
      <vt:lpstr>_vena_Lifesheet2_B1_C_6_743575390330290190</vt:lpstr>
      <vt:lpstr>_vena_Lifesheet2_B1_C_6_743575390330290206</vt:lpstr>
      <vt:lpstr>_vena_Lifesheet2_B1_C_6_743575390330290220</vt:lpstr>
      <vt:lpstr>_vena_Lifesheet2_B1_C_6_743575390334484496</vt:lpstr>
      <vt:lpstr>_vena_Lifesheet2_B1_C_6_743575390338678796</vt:lpstr>
      <vt:lpstr>_vena_Lifesheet2_B1_C_6_743575390338678814</vt:lpstr>
      <vt:lpstr>_vena_Lifesheet2_B1_C_6_743575390342873093</vt:lpstr>
      <vt:lpstr>_vena_Lifesheet2_B1_C_6_743575390342873109</vt:lpstr>
      <vt:lpstr>_vena_Lifesheet2_B1_C_6_743575390342873124</vt:lpstr>
      <vt:lpstr>_vena_Lifesheet2_B1_C_6_743575390347067399</vt:lpstr>
      <vt:lpstr>_vena_Lifesheet2_B1_C_6_743575390347067413</vt:lpstr>
      <vt:lpstr>_vena_Lifesheet2_B1_C_6_743575390347067431</vt:lpstr>
      <vt:lpstr>_vena_Lifesheet2_B1_C_6_743575390351261734</vt:lpstr>
      <vt:lpstr>_vena_Lifesheet2_B1_C_6_743575390355456015</vt:lpstr>
      <vt:lpstr>_vena_Lifesheet2_B1_C_6_743575390355456034</vt:lpstr>
      <vt:lpstr>_vena_Lifesheet2_B1_C_6_743575390359650309</vt:lpstr>
      <vt:lpstr>_vena_Lifesheet2_B1_C_6_743575390359650325</vt:lpstr>
      <vt:lpstr>_vena_Lifesheet2_B1_C_6_743575390359650342</vt:lpstr>
      <vt:lpstr>_vena_Lifesheet2_B1_C_6_743575390363844615</vt:lpstr>
      <vt:lpstr>_vena_Lifesheet2_B1_C_6_744397065957801984</vt:lpstr>
      <vt:lpstr>_vena_Lifesheet2_B1_C_6_744397270430384128</vt:lpstr>
      <vt:lpstr>_vena_Lifesheet2_B1_C_6_744397608981889024</vt:lpstr>
      <vt:lpstr>_vena_Lifesheet2_B1_C_6_744397875060932608</vt:lpstr>
      <vt:lpstr>_vena_Lifesheet2_B1_C_6_744398046999347200</vt:lpstr>
      <vt:lpstr>_vena_Lifesheet2_B1_C_6_744401372372926464</vt:lpstr>
      <vt:lpstr>_vena_Lifesheet2_B1_C_6_748290216834891780</vt:lpstr>
      <vt:lpstr>_vena_Lifesheet2_B1_C_6_748290565075894272</vt:lpstr>
      <vt:lpstr>_vena_Lifesheet2_B1_C_6_748290905840680960</vt:lpstr>
      <vt:lpstr>_vena_Lifesheet2_B1_C_6_748291027631734784</vt:lpstr>
      <vt:lpstr>_vena_Lifesheet2_B1_C_6_748291148581568512</vt:lpstr>
      <vt:lpstr>_vena_Lifesheet2_B1_C_6_748291234631909376</vt:lpstr>
      <vt:lpstr>_vena_Lifesheet2_B1_C_6_748291394503704576</vt:lpstr>
      <vt:lpstr>_vena_Lifesheet2_B1_C_6_748291545280151552</vt:lpstr>
      <vt:lpstr>_vena_Lifesheet2_B1_C_6_748291712526581760</vt:lpstr>
      <vt:lpstr>_vena_Lifesheet2_B1_C_6_748291792277078016</vt:lpstr>
      <vt:lpstr>_vena_Lifesheet2_B1_C_FV_74231c0f1ad14929bb43f6957a42045f_10</vt:lpstr>
      <vt:lpstr>_vena_Lifesheet2_B1_C_FV_74231c0f1ad14929bb43f6957a42045f_100</vt:lpstr>
      <vt:lpstr>_vena_Lifesheet2_B1_C_FV_74231c0f1ad14929bb43f6957a42045f_101</vt:lpstr>
      <vt:lpstr>_vena_Lifesheet2_B1_C_FV_74231c0f1ad14929bb43f6957a42045f_103</vt:lpstr>
      <vt:lpstr>_vena_Lifesheet2_B1_C_FV_74231c0f1ad14929bb43f6957a42045f_104</vt:lpstr>
      <vt:lpstr>_vena_Lifesheet2_B1_C_FV_74231c0f1ad14929bb43f6957a42045f_106</vt:lpstr>
      <vt:lpstr>_vena_Lifesheet2_B1_C_FV_74231c0f1ad14929bb43f6957a42045f_107</vt:lpstr>
      <vt:lpstr>_vena_Lifesheet2_B1_C_FV_74231c0f1ad14929bb43f6957a42045f_108</vt:lpstr>
      <vt:lpstr>_vena_Lifesheet2_B1_C_FV_74231c0f1ad14929bb43f6957a42045f_109</vt:lpstr>
      <vt:lpstr>_vena_Lifesheet2_B1_C_FV_74231c0f1ad14929bb43f6957a42045f_11</vt:lpstr>
      <vt:lpstr>_vena_Lifesheet2_B1_C_FV_74231c0f1ad14929bb43f6957a42045f_110</vt:lpstr>
      <vt:lpstr>_vena_Lifesheet2_B1_C_FV_74231c0f1ad14929bb43f6957a42045f_111</vt:lpstr>
      <vt:lpstr>_vena_Lifesheet2_B1_C_FV_74231c0f1ad14929bb43f6957a42045f_112</vt:lpstr>
      <vt:lpstr>_vena_Lifesheet2_B1_C_FV_74231c0f1ad14929bb43f6957a42045f_113</vt:lpstr>
      <vt:lpstr>_vena_Lifesheet2_B1_C_FV_74231c0f1ad14929bb43f6957a42045f_114</vt:lpstr>
      <vt:lpstr>_vena_Lifesheet2_B1_C_FV_74231c0f1ad14929bb43f6957a42045f_115</vt:lpstr>
      <vt:lpstr>_vena_Lifesheet2_B1_C_FV_74231c0f1ad14929bb43f6957a42045f_117</vt:lpstr>
      <vt:lpstr>_vena_Lifesheet2_B1_C_FV_74231c0f1ad14929bb43f6957a42045f_118</vt:lpstr>
      <vt:lpstr>_vena_Lifesheet2_B1_C_FV_74231c0f1ad14929bb43f6957a42045f_119</vt:lpstr>
      <vt:lpstr>_vena_Lifesheet2_B1_C_FV_74231c0f1ad14929bb43f6957a42045f_12</vt:lpstr>
      <vt:lpstr>_vena_Lifesheet2_B1_C_FV_74231c0f1ad14929bb43f6957a42045f_120</vt:lpstr>
      <vt:lpstr>_vena_Lifesheet2_B1_C_FV_74231c0f1ad14929bb43f6957a42045f_121</vt:lpstr>
      <vt:lpstr>_vena_Lifesheet2_B1_C_FV_74231c0f1ad14929bb43f6957a42045f_122</vt:lpstr>
      <vt:lpstr>_vena_Lifesheet2_B1_C_FV_74231c0f1ad14929bb43f6957a42045f_123</vt:lpstr>
      <vt:lpstr>_vena_Lifesheet2_B1_C_FV_74231c0f1ad14929bb43f6957a42045f_124</vt:lpstr>
      <vt:lpstr>_vena_Lifesheet2_B1_C_FV_74231c0f1ad14929bb43f6957a42045f_125</vt:lpstr>
      <vt:lpstr>_vena_Lifesheet2_B1_C_FV_74231c0f1ad14929bb43f6957a42045f_126</vt:lpstr>
      <vt:lpstr>_vena_Lifesheet2_B1_C_FV_74231c0f1ad14929bb43f6957a42045f_127</vt:lpstr>
      <vt:lpstr>_vena_Lifesheet2_B1_C_FV_74231c0f1ad14929bb43f6957a42045f_128</vt:lpstr>
      <vt:lpstr>_vena_Lifesheet2_B1_C_FV_74231c0f1ad14929bb43f6957a42045f_129</vt:lpstr>
      <vt:lpstr>_vena_Lifesheet2_B1_C_FV_74231c0f1ad14929bb43f6957a42045f_13</vt:lpstr>
      <vt:lpstr>_vena_Lifesheet2_B1_C_FV_74231c0f1ad14929bb43f6957a42045f_130</vt:lpstr>
      <vt:lpstr>_vena_Lifesheet2_B1_C_FV_74231c0f1ad14929bb43f6957a42045f_131</vt:lpstr>
      <vt:lpstr>_vena_Lifesheet2_B1_C_FV_74231c0f1ad14929bb43f6957a42045f_132</vt:lpstr>
      <vt:lpstr>_vena_Lifesheet2_B1_C_FV_74231c0f1ad14929bb43f6957a42045f_133</vt:lpstr>
      <vt:lpstr>_vena_Lifesheet2_B1_C_FV_74231c0f1ad14929bb43f6957a42045f_134</vt:lpstr>
      <vt:lpstr>_vena_Lifesheet2_B1_C_FV_74231c0f1ad14929bb43f6957a42045f_135</vt:lpstr>
      <vt:lpstr>_vena_Lifesheet2_B1_C_FV_74231c0f1ad14929bb43f6957a42045f_136</vt:lpstr>
      <vt:lpstr>_vena_Lifesheet2_B1_C_FV_74231c0f1ad14929bb43f6957a42045f_137</vt:lpstr>
      <vt:lpstr>_vena_Lifesheet2_B1_C_FV_74231c0f1ad14929bb43f6957a42045f_138</vt:lpstr>
      <vt:lpstr>_vena_Lifesheet2_B1_C_FV_74231c0f1ad14929bb43f6957a42045f_139</vt:lpstr>
      <vt:lpstr>_vena_Lifesheet2_B1_C_FV_74231c0f1ad14929bb43f6957a42045f_14</vt:lpstr>
      <vt:lpstr>_vena_Lifesheet2_B1_C_FV_74231c0f1ad14929bb43f6957a42045f_141</vt:lpstr>
      <vt:lpstr>_vena_Lifesheet2_B1_C_FV_74231c0f1ad14929bb43f6957a42045f_142</vt:lpstr>
      <vt:lpstr>_vena_Lifesheet2_B1_C_FV_74231c0f1ad14929bb43f6957a42045f_143</vt:lpstr>
      <vt:lpstr>_vena_Lifesheet2_B1_C_FV_74231c0f1ad14929bb43f6957a42045f_144</vt:lpstr>
      <vt:lpstr>_vena_Lifesheet2_B1_C_FV_74231c0f1ad14929bb43f6957a42045f_145</vt:lpstr>
      <vt:lpstr>_vena_Lifesheet2_B1_C_FV_74231c0f1ad14929bb43f6957a42045f_146</vt:lpstr>
      <vt:lpstr>_vena_Lifesheet2_B1_C_FV_74231c0f1ad14929bb43f6957a42045f_147</vt:lpstr>
      <vt:lpstr>_vena_Lifesheet2_B1_C_FV_74231c0f1ad14929bb43f6957a42045f_148</vt:lpstr>
      <vt:lpstr>_vena_Lifesheet2_B1_C_FV_74231c0f1ad14929bb43f6957a42045f_149</vt:lpstr>
      <vt:lpstr>_vena_Lifesheet2_B1_C_FV_74231c0f1ad14929bb43f6957a42045f_15</vt:lpstr>
      <vt:lpstr>_vena_Lifesheet2_B1_C_FV_74231c0f1ad14929bb43f6957a42045f_150</vt:lpstr>
      <vt:lpstr>_vena_Lifesheet2_B1_C_FV_74231c0f1ad14929bb43f6957a42045f_151</vt:lpstr>
      <vt:lpstr>_vena_Lifesheet2_B1_C_FV_74231c0f1ad14929bb43f6957a42045f_153</vt:lpstr>
      <vt:lpstr>_vena_Lifesheet2_B1_C_FV_74231c0f1ad14929bb43f6957a42045f_154</vt:lpstr>
      <vt:lpstr>_vena_Lifesheet2_B1_C_FV_74231c0f1ad14929bb43f6957a42045f_155</vt:lpstr>
      <vt:lpstr>_vena_Lifesheet2_B1_C_FV_74231c0f1ad14929bb43f6957a42045f_156</vt:lpstr>
      <vt:lpstr>_vena_Lifesheet2_B1_C_FV_74231c0f1ad14929bb43f6957a42045f_157</vt:lpstr>
      <vt:lpstr>_vena_Lifesheet2_B1_C_FV_74231c0f1ad14929bb43f6957a42045f_158</vt:lpstr>
      <vt:lpstr>_vena_Lifesheet2_B1_C_FV_74231c0f1ad14929bb43f6957a42045f_159</vt:lpstr>
      <vt:lpstr>_vena_Lifesheet2_B1_C_FV_74231c0f1ad14929bb43f6957a42045f_16</vt:lpstr>
      <vt:lpstr>_vena_Lifesheet2_B1_C_FV_74231c0f1ad14929bb43f6957a42045f_160</vt:lpstr>
      <vt:lpstr>_vena_Lifesheet2_B1_C_FV_74231c0f1ad14929bb43f6957a42045f_161</vt:lpstr>
      <vt:lpstr>_vena_Lifesheet2_B1_C_FV_74231c0f1ad14929bb43f6957a42045f_162</vt:lpstr>
      <vt:lpstr>_vena_Lifesheet2_B1_C_FV_74231c0f1ad14929bb43f6957a42045f_163</vt:lpstr>
      <vt:lpstr>_vena_Lifesheet2_B1_C_FV_74231c0f1ad14929bb43f6957a42045f_164</vt:lpstr>
      <vt:lpstr>_vena_Lifesheet2_B1_C_FV_74231c0f1ad14929bb43f6957a42045f_165</vt:lpstr>
      <vt:lpstr>_vena_Lifesheet2_B1_C_FV_74231c0f1ad14929bb43f6957a42045f_166</vt:lpstr>
      <vt:lpstr>_vena_Lifesheet2_B1_C_FV_74231c0f1ad14929bb43f6957a42045f_167</vt:lpstr>
      <vt:lpstr>_vena_Lifesheet2_B1_C_FV_74231c0f1ad14929bb43f6957a42045f_168</vt:lpstr>
      <vt:lpstr>_vena_Lifesheet2_B1_C_FV_74231c0f1ad14929bb43f6957a42045f_169</vt:lpstr>
      <vt:lpstr>_vena_Lifesheet2_B1_C_FV_74231c0f1ad14929bb43f6957a42045f_170</vt:lpstr>
      <vt:lpstr>_vena_Lifesheet2_B1_C_FV_74231c0f1ad14929bb43f6957a42045f_171</vt:lpstr>
      <vt:lpstr>_vena_Lifesheet2_B1_C_FV_74231c0f1ad14929bb43f6957a42045f_172</vt:lpstr>
      <vt:lpstr>_vena_Lifesheet2_B1_C_FV_74231c0f1ad14929bb43f6957a42045f_173</vt:lpstr>
      <vt:lpstr>_vena_Lifesheet2_B1_C_FV_74231c0f1ad14929bb43f6957a42045f_174</vt:lpstr>
      <vt:lpstr>_vena_Lifesheet2_B1_C_FV_74231c0f1ad14929bb43f6957a42045f_175</vt:lpstr>
      <vt:lpstr>_vena_Lifesheet2_B1_C_FV_74231c0f1ad14929bb43f6957a42045f_176</vt:lpstr>
      <vt:lpstr>_vena_Lifesheet2_B1_C_FV_74231c0f1ad14929bb43f6957a42045f_177</vt:lpstr>
      <vt:lpstr>_vena_Lifesheet2_B1_C_FV_74231c0f1ad14929bb43f6957a42045f_178</vt:lpstr>
      <vt:lpstr>_vena_Lifesheet2_B1_C_FV_74231c0f1ad14929bb43f6957a42045f_179</vt:lpstr>
      <vt:lpstr>_vena_Lifesheet2_B1_C_FV_74231c0f1ad14929bb43f6957a42045f_180</vt:lpstr>
      <vt:lpstr>_vena_Lifesheet2_B1_C_FV_74231c0f1ad14929bb43f6957a42045f_181</vt:lpstr>
      <vt:lpstr>_vena_Lifesheet2_B1_C_FV_74231c0f1ad14929bb43f6957a42045f_182</vt:lpstr>
      <vt:lpstr>_vena_Lifesheet2_B1_C_FV_74231c0f1ad14929bb43f6957a42045f_183</vt:lpstr>
      <vt:lpstr>_vena_Lifesheet2_B1_C_FV_74231c0f1ad14929bb43f6957a42045f_184</vt:lpstr>
      <vt:lpstr>_vena_Lifesheet2_B1_C_FV_74231c0f1ad14929bb43f6957a42045f_185</vt:lpstr>
      <vt:lpstr>_vena_Lifesheet2_B1_C_FV_74231c0f1ad14929bb43f6957a42045f_186</vt:lpstr>
      <vt:lpstr>_vena_Lifesheet2_B1_C_FV_74231c0f1ad14929bb43f6957a42045f_187</vt:lpstr>
      <vt:lpstr>_vena_Lifesheet2_B1_C_FV_74231c0f1ad14929bb43f6957a42045f_188</vt:lpstr>
      <vt:lpstr>_vena_Lifesheet2_B1_C_FV_74231c0f1ad14929bb43f6957a42045f_189</vt:lpstr>
      <vt:lpstr>_vena_Lifesheet2_B1_C_FV_74231c0f1ad14929bb43f6957a42045f_19</vt:lpstr>
      <vt:lpstr>_vena_Lifesheet2_B1_C_FV_74231c0f1ad14929bb43f6957a42045f_190</vt:lpstr>
      <vt:lpstr>_vena_Lifesheet2_B1_C_FV_74231c0f1ad14929bb43f6957a42045f_191</vt:lpstr>
      <vt:lpstr>_vena_Lifesheet2_B1_C_FV_74231c0f1ad14929bb43f6957a42045f_192</vt:lpstr>
      <vt:lpstr>_vena_Lifesheet2_B1_C_FV_74231c0f1ad14929bb43f6957a42045f_193</vt:lpstr>
      <vt:lpstr>_vena_Lifesheet2_B1_C_FV_74231c0f1ad14929bb43f6957a42045f_194</vt:lpstr>
      <vt:lpstr>_vena_Lifesheet2_B1_C_FV_74231c0f1ad14929bb43f6957a42045f_195</vt:lpstr>
      <vt:lpstr>_vena_Lifesheet2_B1_C_FV_74231c0f1ad14929bb43f6957a42045f_196</vt:lpstr>
      <vt:lpstr>_vena_Lifesheet2_B1_C_FV_74231c0f1ad14929bb43f6957a42045f_197</vt:lpstr>
      <vt:lpstr>_vena_Lifesheet2_B1_C_FV_74231c0f1ad14929bb43f6957a42045f_198</vt:lpstr>
      <vt:lpstr>_vena_Lifesheet2_B1_C_FV_74231c0f1ad14929bb43f6957a42045f_199</vt:lpstr>
      <vt:lpstr>_vena_Lifesheet2_B1_C_FV_74231c0f1ad14929bb43f6957a42045f_20</vt:lpstr>
      <vt:lpstr>_vena_Lifesheet2_B1_C_FV_74231c0f1ad14929bb43f6957a42045f_200</vt:lpstr>
      <vt:lpstr>_vena_Lifesheet2_B1_C_FV_74231c0f1ad14929bb43f6957a42045f_201</vt:lpstr>
      <vt:lpstr>_vena_Lifesheet2_B1_C_FV_74231c0f1ad14929bb43f6957a42045f_202</vt:lpstr>
      <vt:lpstr>_vena_Lifesheet2_B1_C_FV_74231c0f1ad14929bb43f6957a42045f_203</vt:lpstr>
      <vt:lpstr>_vena_Lifesheet2_B1_C_FV_74231c0f1ad14929bb43f6957a42045f_204</vt:lpstr>
      <vt:lpstr>_vena_Lifesheet2_B1_C_FV_74231c0f1ad14929bb43f6957a42045f_205</vt:lpstr>
      <vt:lpstr>_vena_Lifesheet2_B1_C_FV_74231c0f1ad14929bb43f6957a42045f_206</vt:lpstr>
      <vt:lpstr>_vena_Lifesheet2_B1_C_FV_74231c0f1ad14929bb43f6957a42045f_207</vt:lpstr>
      <vt:lpstr>_vena_Lifesheet2_B1_C_FV_74231c0f1ad14929bb43f6957a42045f_208</vt:lpstr>
      <vt:lpstr>_vena_Lifesheet2_B1_C_FV_74231c0f1ad14929bb43f6957a42045f_209</vt:lpstr>
      <vt:lpstr>_vena_Lifesheet2_B1_C_FV_74231c0f1ad14929bb43f6957a42045f_21</vt:lpstr>
      <vt:lpstr>_vena_Lifesheet2_B1_C_FV_74231c0f1ad14929bb43f6957a42045f_210</vt:lpstr>
      <vt:lpstr>_vena_Lifesheet2_B1_C_FV_74231c0f1ad14929bb43f6957a42045f_211</vt:lpstr>
      <vt:lpstr>_vena_Lifesheet2_B1_C_FV_74231c0f1ad14929bb43f6957a42045f_212</vt:lpstr>
      <vt:lpstr>_vena_Lifesheet2_B1_C_FV_74231c0f1ad14929bb43f6957a42045f_213</vt:lpstr>
      <vt:lpstr>_vena_Lifesheet2_B1_C_FV_74231c0f1ad14929bb43f6957a42045f_214</vt:lpstr>
      <vt:lpstr>_vena_Lifesheet2_B1_C_FV_74231c0f1ad14929bb43f6957a42045f_215</vt:lpstr>
      <vt:lpstr>_vena_Lifesheet2_B1_C_FV_74231c0f1ad14929bb43f6957a42045f_216</vt:lpstr>
      <vt:lpstr>_vena_Lifesheet2_B1_C_FV_74231c0f1ad14929bb43f6957a42045f_217</vt:lpstr>
      <vt:lpstr>_vena_Lifesheet2_B1_C_FV_74231c0f1ad14929bb43f6957a42045f_218</vt:lpstr>
      <vt:lpstr>_vena_Lifesheet2_B1_C_FV_74231c0f1ad14929bb43f6957a42045f_219</vt:lpstr>
      <vt:lpstr>_vena_Lifesheet2_B1_C_FV_74231c0f1ad14929bb43f6957a42045f_22</vt:lpstr>
      <vt:lpstr>_vena_Lifesheet2_B1_C_FV_74231c0f1ad14929bb43f6957a42045f_220</vt:lpstr>
      <vt:lpstr>_vena_Lifesheet2_B1_C_FV_74231c0f1ad14929bb43f6957a42045f_221</vt:lpstr>
      <vt:lpstr>_vena_Lifesheet2_B1_C_FV_74231c0f1ad14929bb43f6957a42045f_222</vt:lpstr>
      <vt:lpstr>_vena_Lifesheet2_B1_C_FV_74231c0f1ad14929bb43f6957a42045f_223</vt:lpstr>
      <vt:lpstr>_vena_Lifesheet2_B1_C_FV_74231c0f1ad14929bb43f6957a42045f_224</vt:lpstr>
      <vt:lpstr>_vena_Lifesheet2_B1_C_FV_74231c0f1ad14929bb43f6957a42045f_225</vt:lpstr>
      <vt:lpstr>_vena_Lifesheet2_B1_C_FV_74231c0f1ad14929bb43f6957a42045f_226</vt:lpstr>
      <vt:lpstr>_vena_Lifesheet2_B1_C_FV_74231c0f1ad14929bb43f6957a42045f_227</vt:lpstr>
      <vt:lpstr>_vena_Lifesheet2_B1_C_FV_74231c0f1ad14929bb43f6957a42045f_228</vt:lpstr>
      <vt:lpstr>_vena_Lifesheet2_B1_C_FV_74231c0f1ad14929bb43f6957a42045f_229</vt:lpstr>
      <vt:lpstr>_vena_Lifesheet2_B1_C_FV_74231c0f1ad14929bb43f6957a42045f_23</vt:lpstr>
      <vt:lpstr>_vena_Lifesheet2_B1_C_FV_74231c0f1ad14929bb43f6957a42045f_24</vt:lpstr>
      <vt:lpstr>_vena_Lifesheet2_B1_C_FV_74231c0f1ad14929bb43f6957a42045f_26</vt:lpstr>
      <vt:lpstr>_vena_Lifesheet2_B1_C_FV_74231c0f1ad14929bb43f6957a42045f_27</vt:lpstr>
      <vt:lpstr>_vena_Lifesheet2_B1_C_FV_74231c0f1ad14929bb43f6957a42045f_28</vt:lpstr>
      <vt:lpstr>_vena_Lifesheet2_B1_C_FV_74231c0f1ad14929bb43f6957a42045f_29</vt:lpstr>
      <vt:lpstr>_vena_Lifesheet2_B1_C_FV_74231c0f1ad14929bb43f6957a42045f_3</vt:lpstr>
      <vt:lpstr>_vena_Lifesheet2_B1_C_FV_74231c0f1ad14929bb43f6957a42045f_30</vt:lpstr>
      <vt:lpstr>_vena_Lifesheet2_B1_C_FV_74231c0f1ad14929bb43f6957a42045f_31</vt:lpstr>
      <vt:lpstr>_vena_Lifesheet2_B1_C_FV_74231c0f1ad14929bb43f6957a42045f_32</vt:lpstr>
      <vt:lpstr>_vena_Lifesheet2_B1_C_FV_74231c0f1ad14929bb43f6957a42045f_33</vt:lpstr>
      <vt:lpstr>_vena_Lifesheet2_B1_C_FV_74231c0f1ad14929bb43f6957a42045f_34</vt:lpstr>
      <vt:lpstr>_vena_Lifesheet2_B1_C_FV_74231c0f1ad14929bb43f6957a42045f_35</vt:lpstr>
      <vt:lpstr>_vena_Lifesheet2_B1_C_FV_74231c0f1ad14929bb43f6957a42045f_36</vt:lpstr>
      <vt:lpstr>_vena_Lifesheet2_B1_C_FV_74231c0f1ad14929bb43f6957a42045f_37</vt:lpstr>
      <vt:lpstr>_vena_Lifesheet2_B1_C_FV_74231c0f1ad14929bb43f6957a42045f_38</vt:lpstr>
      <vt:lpstr>_vena_Lifesheet2_B1_C_FV_74231c0f1ad14929bb43f6957a42045f_39</vt:lpstr>
      <vt:lpstr>_vena_Lifesheet2_B1_C_FV_74231c0f1ad14929bb43f6957a42045f_4</vt:lpstr>
      <vt:lpstr>_vena_Lifesheet2_B1_C_FV_74231c0f1ad14929bb43f6957a42045f_40</vt:lpstr>
      <vt:lpstr>_vena_Lifesheet2_B1_C_FV_74231c0f1ad14929bb43f6957a42045f_41</vt:lpstr>
      <vt:lpstr>_vena_Lifesheet2_B1_C_FV_74231c0f1ad14929bb43f6957a42045f_42</vt:lpstr>
      <vt:lpstr>_vena_Lifesheet2_B1_C_FV_74231c0f1ad14929bb43f6957a42045f_43</vt:lpstr>
      <vt:lpstr>_vena_Lifesheet2_B1_C_FV_74231c0f1ad14929bb43f6957a42045f_44</vt:lpstr>
      <vt:lpstr>_vena_Lifesheet2_B1_C_FV_74231c0f1ad14929bb43f6957a42045f_45</vt:lpstr>
      <vt:lpstr>_vena_Lifesheet2_B1_C_FV_74231c0f1ad14929bb43f6957a42045f_46</vt:lpstr>
      <vt:lpstr>_vena_Lifesheet2_B1_C_FV_74231c0f1ad14929bb43f6957a42045f_47</vt:lpstr>
      <vt:lpstr>_vena_Lifesheet2_B1_C_FV_74231c0f1ad14929bb43f6957a42045f_48</vt:lpstr>
      <vt:lpstr>_vena_Lifesheet2_B1_C_FV_74231c0f1ad14929bb43f6957a42045f_5</vt:lpstr>
      <vt:lpstr>_vena_Lifesheet2_B1_C_FV_74231c0f1ad14929bb43f6957a42045f_50</vt:lpstr>
      <vt:lpstr>_vena_Lifesheet2_B1_C_FV_74231c0f1ad14929bb43f6957a42045f_51</vt:lpstr>
      <vt:lpstr>_vena_Lifesheet2_B1_C_FV_74231c0f1ad14929bb43f6957a42045f_52</vt:lpstr>
      <vt:lpstr>_vena_Lifesheet2_B1_C_FV_74231c0f1ad14929bb43f6957a42045f_53</vt:lpstr>
      <vt:lpstr>_vena_Lifesheet2_B1_C_FV_74231c0f1ad14929bb43f6957a42045f_54</vt:lpstr>
      <vt:lpstr>_vena_Lifesheet2_B1_C_FV_74231c0f1ad14929bb43f6957a42045f_55</vt:lpstr>
      <vt:lpstr>_vena_Lifesheet2_B1_C_FV_74231c0f1ad14929bb43f6957a42045f_56</vt:lpstr>
      <vt:lpstr>_vena_Lifesheet2_B1_C_FV_74231c0f1ad14929bb43f6957a42045f_57</vt:lpstr>
      <vt:lpstr>_vena_Lifesheet2_B1_C_FV_74231c0f1ad14929bb43f6957a42045f_58</vt:lpstr>
      <vt:lpstr>_vena_Lifesheet2_B1_C_FV_74231c0f1ad14929bb43f6957a42045f_6</vt:lpstr>
      <vt:lpstr>_vena_Lifesheet2_B1_C_FV_74231c0f1ad14929bb43f6957a42045f_60</vt:lpstr>
      <vt:lpstr>_vena_Lifesheet2_B1_C_FV_74231c0f1ad14929bb43f6957a42045f_63</vt:lpstr>
      <vt:lpstr>_vena_Lifesheet2_B1_C_FV_74231c0f1ad14929bb43f6957a42045f_64</vt:lpstr>
      <vt:lpstr>_vena_Lifesheet2_B1_C_FV_74231c0f1ad14929bb43f6957a42045f_65</vt:lpstr>
      <vt:lpstr>_vena_Lifesheet2_B1_C_FV_74231c0f1ad14929bb43f6957a42045f_66</vt:lpstr>
      <vt:lpstr>_vena_Lifesheet2_B1_C_FV_74231c0f1ad14929bb43f6957a42045f_67</vt:lpstr>
      <vt:lpstr>_vena_Lifesheet2_B1_C_FV_74231c0f1ad14929bb43f6957a42045f_68</vt:lpstr>
      <vt:lpstr>_vena_Lifesheet2_B1_C_FV_74231c0f1ad14929bb43f6957a42045f_7</vt:lpstr>
      <vt:lpstr>_vena_Lifesheet2_B1_C_FV_74231c0f1ad14929bb43f6957a42045f_70</vt:lpstr>
      <vt:lpstr>_vena_Lifesheet2_B1_C_FV_74231c0f1ad14929bb43f6957a42045f_71</vt:lpstr>
      <vt:lpstr>_vena_Lifesheet2_B1_C_FV_74231c0f1ad14929bb43f6957a42045f_72</vt:lpstr>
      <vt:lpstr>_vena_Lifesheet2_B1_C_FV_74231c0f1ad14929bb43f6957a42045f_73</vt:lpstr>
      <vt:lpstr>_vena_Lifesheet2_B1_C_FV_74231c0f1ad14929bb43f6957a42045f_74</vt:lpstr>
      <vt:lpstr>_vena_Lifesheet2_B1_C_FV_74231c0f1ad14929bb43f6957a42045f_75</vt:lpstr>
      <vt:lpstr>_vena_Lifesheet2_B1_C_FV_74231c0f1ad14929bb43f6957a42045f_76</vt:lpstr>
      <vt:lpstr>_vena_Lifesheet2_B1_C_FV_74231c0f1ad14929bb43f6957a42045f_77</vt:lpstr>
      <vt:lpstr>_vena_Lifesheet2_B1_C_FV_74231c0f1ad14929bb43f6957a42045f_79</vt:lpstr>
      <vt:lpstr>_vena_Lifesheet2_B1_C_FV_74231c0f1ad14929bb43f6957a42045f_8</vt:lpstr>
      <vt:lpstr>_vena_Lifesheet2_B1_C_FV_74231c0f1ad14929bb43f6957a42045f_80</vt:lpstr>
      <vt:lpstr>_vena_Lifesheet2_B1_C_FV_74231c0f1ad14929bb43f6957a42045f_9</vt:lpstr>
      <vt:lpstr>_vena_Lifesheet2_B1_C_FV_74231c0f1ad14929bb43f6957a42045f_90</vt:lpstr>
      <vt:lpstr>_vena_Lifesheet2_B1_C_FV_74231c0f1ad14929bb43f6957a42045f_91</vt:lpstr>
      <vt:lpstr>_vena_Lifesheet2_B1_C_FV_74231c0f1ad14929bb43f6957a42045f_93</vt:lpstr>
      <vt:lpstr>_vena_Lifesheet2_B1_C_FV_74231c0f1ad14929bb43f6957a42045f_94</vt:lpstr>
      <vt:lpstr>_vena_Lifesheet2_B1_C_FV_74231c0f1ad14929bb43f6957a42045f_95</vt:lpstr>
      <vt:lpstr>_vena_Lifesheet2_B1_C_FV_74231c0f1ad14929bb43f6957a42045f_96</vt:lpstr>
      <vt:lpstr>_vena_Lifesheet2_B1_C_FV_74231c0f1ad14929bb43f6957a42045f_97</vt:lpstr>
      <vt:lpstr>_vena_Lifesheet2_B1_C_FV_74231c0f1ad14929bb43f6957a42045f_98</vt:lpstr>
      <vt:lpstr>_vena_Lifesheet2_B1_C_FV_74231c0f1ad14929bb43f6957a42045f_99</vt:lpstr>
      <vt:lpstr>_vena_Lifesheet2_B1_C_FV_8c3edfc3fa44458a9fe07c90396b5601_10</vt:lpstr>
      <vt:lpstr>_vena_Lifesheet2_B1_C_FV_8c3edfc3fa44458a9fe07c90396b5601_100</vt:lpstr>
      <vt:lpstr>_vena_Lifesheet2_B1_C_FV_8c3edfc3fa44458a9fe07c90396b5601_101</vt:lpstr>
      <vt:lpstr>_vena_Lifesheet2_B1_C_FV_8c3edfc3fa44458a9fe07c90396b5601_102</vt:lpstr>
      <vt:lpstr>_vena_Lifesheet2_B1_C_FV_8c3edfc3fa44458a9fe07c90396b5601_103</vt:lpstr>
      <vt:lpstr>_vena_Lifesheet2_B1_C_FV_8c3edfc3fa44458a9fe07c90396b5601_104</vt:lpstr>
      <vt:lpstr>_vena_Lifesheet2_B1_C_FV_8c3edfc3fa44458a9fe07c90396b5601_105</vt:lpstr>
      <vt:lpstr>_vena_Lifesheet2_B1_C_FV_8c3edfc3fa44458a9fe07c90396b5601_106</vt:lpstr>
      <vt:lpstr>_vena_Lifesheet2_B1_C_FV_8c3edfc3fa44458a9fe07c90396b5601_107</vt:lpstr>
      <vt:lpstr>_vena_Lifesheet2_B1_C_FV_8c3edfc3fa44458a9fe07c90396b5601_108</vt:lpstr>
      <vt:lpstr>_vena_Lifesheet2_B1_C_FV_8c3edfc3fa44458a9fe07c90396b5601_109</vt:lpstr>
      <vt:lpstr>_vena_Lifesheet2_B1_C_FV_8c3edfc3fa44458a9fe07c90396b5601_11</vt:lpstr>
      <vt:lpstr>_vena_Lifesheet2_B1_C_FV_8c3edfc3fa44458a9fe07c90396b5601_111</vt:lpstr>
      <vt:lpstr>_vena_Lifesheet2_B1_C_FV_8c3edfc3fa44458a9fe07c90396b5601_112</vt:lpstr>
      <vt:lpstr>_vena_Lifesheet2_B1_C_FV_8c3edfc3fa44458a9fe07c90396b5601_113</vt:lpstr>
      <vt:lpstr>_vena_Lifesheet2_B1_C_FV_8c3edfc3fa44458a9fe07c90396b5601_114</vt:lpstr>
      <vt:lpstr>_vena_Lifesheet2_B1_C_FV_8c3edfc3fa44458a9fe07c90396b5601_115</vt:lpstr>
      <vt:lpstr>_vena_Lifesheet2_B1_C_FV_8c3edfc3fa44458a9fe07c90396b5601_116</vt:lpstr>
      <vt:lpstr>_vena_Lifesheet2_B1_C_FV_8c3edfc3fa44458a9fe07c90396b5601_117</vt:lpstr>
      <vt:lpstr>_vena_Lifesheet2_B1_C_FV_8c3edfc3fa44458a9fe07c90396b5601_118</vt:lpstr>
      <vt:lpstr>_vena_Lifesheet2_B1_C_FV_8c3edfc3fa44458a9fe07c90396b5601_119</vt:lpstr>
      <vt:lpstr>_vena_Lifesheet2_B1_C_FV_8c3edfc3fa44458a9fe07c90396b5601_12</vt:lpstr>
      <vt:lpstr>_vena_Lifesheet2_B1_C_FV_8c3edfc3fa44458a9fe07c90396b5601_120</vt:lpstr>
      <vt:lpstr>_vena_Lifesheet2_B1_C_FV_8c3edfc3fa44458a9fe07c90396b5601_121</vt:lpstr>
      <vt:lpstr>_vena_Lifesheet2_B1_C_FV_8c3edfc3fa44458a9fe07c90396b5601_122</vt:lpstr>
      <vt:lpstr>_vena_Lifesheet2_B1_C_FV_8c3edfc3fa44458a9fe07c90396b5601_123</vt:lpstr>
      <vt:lpstr>_vena_Lifesheet2_B1_C_FV_8c3edfc3fa44458a9fe07c90396b5601_124</vt:lpstr>
      <vt:lpstr>_vena_Lifesheet2_B1_C_FV_8c3edfc3fa44458a9fe07c90396b5601_125</vt:lpstr>
      <vt:lpstr>_vena_Lifesheet2_B1_C_FV_8c3edfc3fa44458a9fe07c90396b5601_126</vt:lpstr>
      <vt:lpstr>_vena_Lifesheet2_B1_C_FV_8c3edfc3fa44458a9fe07c90396b5601_127</vt:lpstr>
      <vt:lpstr>_vena_Lifesheet2_B1_C_FV_8c3edfc3fa44458a9fe07c90396b5601_128</vt:lpstr>
      <vt:lpstr>_vena_Lifesheet2_B1_C_FV_8c3edfc3fa44458a9fe07c90396b5601_129</vt:lpstr>
      <vt:lpstr>_vena_Lifesheet2_B1_C_FV_8c3edfc3fa44458a9fe07c90396b5601_13</vt:lpstr>
      <vt:lpstr>_vena_Lifesheet2_B1_C_FV_8c3edfc3fa44458a9fe07c90396b5601_130</vt:lpstr>
      <vt:lpstr>_vena_Lifesheet2_B1_C_FV_8c3edfc3fa44458a9fe07c90396b5601_131</vt:lpstr>
      <vt:lpstr>_vena_Lifesheet2_B1_C_FV_8c3edfc3fa44458a9fe07c90396b5601_132</vt:lpstr>
      <vt:lpstr>_vena_Lifesheet2_B1_C_FV_8c3edfc3fa44458a9fe07c90396b5601_133</vt:lpstr>
      <vt:lpstr>_vena_Lifesheet2_B1_C_FV_8c3edfc3fa44458a9fe07c90396b5601_135</vt:lpstr>
      <vt:lpstr>_vena_Lifesheet2_B1_C_FV_8c3edfc3fa44458a9fe07c90396b5601_136</vt:lpstr>
      <vt:lpstr>_vena_Lifesheet2_B1_C_FV_8c3edfc3fa44458a9fe07c90396b5601_137</vt:lpstr>
      <vt:lpstr>_vena_Lifesheet2_B1_C_FV_8c3edfc3fa44458a9fe07c90396b5601_138</vt:lpstr>
      <vt:lpstr>_vena_Lifesheet2_B1_C_FV_8c3edfc3fa44458a9fe07c90396b5601_139</vt:lpstr>
      <vt:lpstr>_vena_Lifesheet2_B1_C_FV_8c3edfc3fa44458a9fe07c90396b5601_14</vt:lpstr>
      <vt:lpstr>_vena_Lifesheet2_B1_C_FV_8c3edfc3fa44458a9fe07c90396b5601_140</vt:lpstr>
      <vt:lpstr>_vena_Lifesheet2_B1_C_FV_8c3edfc3fa44458a9fe07c90396b5601_141</vt:lpstr>
      <vt:lpstr>_vena_Lifesheet2_B1_C_FV_8c3edfc3fa44458a9fe07c90396b5601_142</vt:lpstr>
      <vt:lpstr>_vena_Lifesheet2_B1_C_FV_8c3edfc3fa44458a9fe07c90396b5601_143</vt:lpstr>
      <vt:lpstr>_vena_Lifesheet2_B1_C_FV_8c3edfc3fa44458a9fe07c90396b5601_144</vt:lpstr>
      <vt:lpstr>_vena_Lifesheet2_B1_C_FV_8c3edfc3fa44458a9fe07c90396b5601_145</vt:lpstr>
      <vt:lpstr>_vena_Lifesheet2_B1_C_FV_8c3edfc3fa44458a9fe07c90396b5601_146</vt:lpstr>
      <vt:lpstr>_vena_Lifesheet2_B1_C_FV_8c3edfc3fa44458a9fe07c90396b5601_147</vt:lpstr>
      <vt:lpstr>_vena_Lifesheet2_B1_C_FV_8c3edfc3fa44458a9fe07c90396b5601_149</vt:lpstr>
      <vt:lpstr>_vena_Lifesheet2_B1_C_FV_8c3edfc3fa44458a9fe07c90396b5601_15</vt:lpstr>
      <vt:lpstr>_vena_Lifesheet2_B1_C_FV_8c3edfc3fa44458a9fe07c90396b5601_150</vt:lpstr>
      <vt:lpstr>_vena_Lifesheet2_B1_C_FV_8c3edfc3fa44458a9fe07c90396b5601_151</vt:lpstr>
      <vt:lpstr>_vena_Lifesheet2_B1_C_FV_8c3edfc3fa44458a9fe07c90396b5601_152</vt:lpstr>
      <vt:lpstr>_vena_Lifesheet2_B1_C_FV_8c3edfc3fa44458a9fe07c90396b5601_153</vt:lpstr>
      <vt:lpstr>_vena_Lifesheet2_B1_C_FV_8c3edfc3fa44458a9fe07c90396b5601_154</vt:lpstr>
      <vt:lpstr>_vena_Lifesheet2_B1_C_FV_8c3edfc3fa44458a9fe07c90396b5601_155</vt:lpstr>
      <vt:lpstr>_vena_Lifesheet2_B1_C_FV_8c3edfc3fa44458a9fe07c90396b5601_156</vt:lpstr>
      <vt:lpstr>_vena_Lifesheet2_B1_C_FV_8c3edfc3fa44458a9fe07c90396b5601_157</vt:lpstr>
      <vt:lpstr>_vena_Lifesheet2_B1_C_FV_8c3edfc3fa44458a9fe07c90396b5601_158</vt:lpstr>
      <vt:lpstr>_vena_Lifesheet2_B1_C_FV_8c3edfc3fa44458a9fe07c90396b5601_159</vt:lpstr>
      <vt:lpstr>_vena_Lifesheet2_B1_C_FV_8c3edfc3fa44458a9fe07c90396b5601_16</vt:lpstr>
      <vt:lpstr>_vena_Lifesheet2_B1_C_FV_8c3edfc3fa44458a9fe07c90396b5601_160</vt:lpstr>
      <vt:lpstr>_vena_Lifesheet2_B1_C_FV_8c3edfc3fa44458a9fe07c90396b5601_161</vt:lpstr>
      <vt:lpstr>_vena_Lifesheet2_B1_C_FV_8c3edfc3fa44458a9fe07c90396b5601_162</vt:lpstr>
      <vt:lpstr>_vena_Lifesheet2_B1_C_FV_8c3edfc3fa44458a9fe07c90396b5601_163</vt:lpstr>
      <vt:lpstr>_vena_Lifesheet2_B1_C_FV_8c3edfc3fa44458a9fe07c90396b5601_164</vt:lpstr>
      <vt:lpstr>_vena_Lifesheet2_B1_C_FV_8c3edfc3fa44458a9fe07c90396b5601_166</vt:lpstr>
      <vt:lpstr>_vena_Lifesheet2_B1_C_FV_8c3edfc3fa44458a9fe07c90396b5601_167</vt:lpstr>
      <vt:lpstr>_vena_Lifesheet2_B1_C_FV_8c3edfc3fa44458a9fe07c90396b5601_168</vt:lpstr>
      <vt:lpstr>_vena_Lifesheet2_B1_C_FV_8c3edfc3fa44458a9fe07c90396b5601_169</vt:lpstr>
      <vt:lpstr>_vena_Lifesheet2_B1_C_FV_8c3edfc3fa44458a9fe07c90396b5601_170</vt:lpstr>
      <vt:lpstr>_vena_Lifesheet2_B1_C_FV_8c3edfc3fa44458a9fe07c90396b5601_171</vt:lpstr>
      <vt:lpstr>_vena_Lifesheet2_B1_C_FV_8c3edfc3fa44458a9fe07c90396b5601_172</vt:lpstr>
      <vt:lpstr>_vena_Lifesheet2_B1_C_FV_8c3edfc3fa44458a9fe07c90396b5601_173</vt:lpstr>
      <vt:lpstr>_vena_Lifesheet2_B1_C_FV_8c3edfc3fa44458a9fe07c90396b5601_174</vt:lpstr>
      <vt:lpstr>_vena_Lifesheet2_B1_C_FV_8c3edfc3fa44458a9fe07c90396b5601_175</vt:lpstr>
      <vt:lpstr>_vena_Lifesheet2_B1_C_FV_8c3edfc3fa44458a9fe07c90396b5601_176</vt:lpstr>
      <vt:lpstr>_vena_Lifesheet2_B1_C_FV_8c3edfc3fa44458a9fe07c90396b5601_177</vt:lpstr>
      <vt:lpstr>_vena_Lifesheet2_B1_C_FV_8c3edfc3fa44458a9fe07c90396b5601_178</vt:lpstr>
      <vt:lpstr>_vena_Lifesheet2_B1_C_FV_8c3edfc3fa44458a9fe07c90396b5601_179</vt:lpstr>
      <vt:lpstr>_vena_Lifesheet2_B1_C_FV_8c3edfc3fa44458a9fe07c90396b5601_180</vt:lpstr>
      <vt:lpstr>_vena_Lifesheet2_B1_C_FV_8c3edfc3fa44458a9fe07c90396b5601_181</vt:lpstr>
      <vt:lpstr>_vena_Lifesheet2_B1_C_FV_8c3edfc3fa44458a9fe07c90396b5601_182</vt:lpstr>
      <vt:lpstr>_vena_Lifesheet2_B1_C_FV_8c3edfc3fa44458a9fe07c90396b5601_183</vt:lpstr>
      <vt:lpstr>_vena_Lifesheet2_B1_C_FV_8c3edfc3fa44458a9fe07c90396b5601_184</vt:lpstr>
      <vt:lpstr>_vena_Lifesheet2_B1_C_FV_8c3edfc3fa44458a9fe07c90396b5601_185</vt:lpstr>
      <vt:lpstr>_vena_Lifesheet2_B1_C_FV_8c3edfc3fa44458a9fe07c90396b5601_186</vt:lpstr>
      <vt:lpstr>_vena_Lifesheet2_B1_C_FV_8c3edfc3fa44458a9fe07c90396b5601_187</vt:lpstr>
      <vt:lpstr>_vena_Lifesheet2_B1_C_FV_8c3edfc3fa44458a9fe07c90396b5601_188</vt:lpstr>
      <vt:lpstr>_vena_Lifesheet2_B1_C_FV_8c3edfc3fa44458a9fe07c90396b5601_189</vt:lpstr>
      <vt:lpstr>_vena_Lifesheet2_B1_C_FV_8c3edfc3fa44458a9fe07c90396b5601_19</vt:lpstr>
      <vt:lpstr>_vena_Lifesheet2_B1_C_FV_8c3edfc3fa44458a9fe07c90396b5601_190</vt:lpstr>
      <vt:lpstr>_vena_Lifesheet2_B1_C_FV_8c3edfc3fa44458a9fe07c90396b5601_191</vt:lpstr>
      <vt:lpstr>_vena_Lifesheet2_B1_C_FV_8c3edfc3fa44458a9fe07c90396b5601_192</vt:lpstr>
      <vt:lpstr>_vena_Lifesheet2_B1_C_FV_8c3edfc3fa44458a9fe07c90396b5601_193</vt:lpstr>
      <vt:lpstr>_vena_Lifesheet2_B1_C_FV_8c3edfc3fa44458a9fe07c90396b5601_194</vt:lpstr>
      <vt:lpstr>_vena_Lifesheet2_B1_C_FV_8c3edfc3fa44458a9fe07c90396b5601_195</vt:lpstr>
      <vt:lpstr>_vena_Lifesheet2_B1_C_FV_8c3edfc3fa44458a9fe07c90396b5601_196</vt:lpstr>
      <vt:lpstr>_vena_Lifesheet2_B1_C_FV_8c3edfc3fa44458a9fe07c90396b5601_197</vt:lpstr>
      <vt:lpstr>_vena_Lifesheet2_B1_C_FV_8c3edfc3fa44458a9fe07c90396b5601_198</vt:lpstr>
      <vt:lpstr>_vena_Lifesheet2_B1_C_FV_8c3edfc3fa44458a9fe07c90396b5601_199</vt:lpstr>
      <vt:lpstr>_vena_Lifesheet2_B1_C_FV_8c3edfc3fa44458a9fe07c90396b5601_20</vt:lpstr>
      <vt:lpstr>_vena_Lifesheet2_B1_C_FV_8c3edfc3fa44458a9fe07c90396b5601_200</vt:lpstr>
      <vt:lpstr>_vena_Lifesheet2_B1_C_FV_8c3edfc3fa44458a9fe07c90396b5601_201</vt:lpstr>
      <vt:lpstr>_vena_Lifesheet2_B1_C_FV_8c3edfc3fa44458a9fe07c90396b5601_202</vt:lpstr>
      <vt:lpstr>_vena_Lifesheet2_B1_C_FV_8c3edfc3fa44458a9fe07c90396b5601_203</vt:lpstr>
      <vt:lpstr>_vena_Lifesheet2_B1_C_FV_8c3edfc3fa44458a9fe07c90396b5601_204</vt:lpstr>
      <vt:lpstr>_vena_Lifesheet2_B1_C_FV_8c3edfc3fa44458a9fe07c90396b5601_205</vt:lpstr>
      <vt:lpstr>_vena_Lifesheet2_B1_C_FV_8c3edfc3fa44458a9fe07c90396b5601_206</vt:lpstr>
      <vt:lpstr>_vena_Lifesheet2_B1_C_FV_8c3edfc3fa44458a9fe07c90396b5601_207</vt:lpstr>
      <vt:lpstr>_vena_Lifesheet2_B1_C_FV_8c3edfc3fa44458a9fe07c90396b5601_208</vt:lpstr>
      <vt:lpstr>_vena_Lifesheet2_B1_C_FV_8c3edfc3fa44458a9fe07c90396b5601_209</vt:lpstr>
      <vt:lpstr>_vena_Lifesheet2_B1_C_FV_8c3edfc3fa44458a9fe07c90396b5601_21</vt:lpstr>
      <vt:lpstr>_vena_Lifesheet2_B1_C_FV_8c3edfc3fa44458a9fe07c90396b5601_210</vt:lpstr>
      <vt:lpstr>_vena_Lifesheet2_B1_C_FV_8c3edfc3fa44458a9fe07c90396b5601_211</vt:lpstr>
      <vt:lpstr>_vena_Lifesheet2_B1_C_FV_8c3edfc3fa44458a9fe07c90396b5601_212</vt:lpstr>
      <vt:lpstr>_vena_Lifesheet2_B1_C_FV_8c3edfc3fa44458a9fe07c90396b5601_213</vt:lpstr>
      <vt:lpstr>_vena_Lifesheet2_B1_C_FV_8c3edfc3fa44458a9fe07c90396b5601_214</vt:lpstr>
      <vt:lpstr>_vena_Lifesheet2_B1_C_FV_8c3edfc3fa44458a9fe07c90396b5601_215</vt:lpstr>
      <vt:lpstr>_vena_Lifesheet2_B1_C_FV_8c3edfc3fa44458a9fe07c90396b5601_216</vt:lpstr>
      <vt:lpstr>_vena_Lifesheet2_B1_C_FV_8c3edfc3fa44458a9fe07c90396b5601_217</vt:lpstr>
      <vt:lpstr>_vena_Lifesheet2_B1_C_FV_8c3edfc3fa44458a9fe07c90396b5601_218</vt:lpstr>
      <vt:lpstr>_vena_Lifesheet2_B1_C_FV_8c3edfc3fa44458a9fe07c90396b5601_219</vt:lpstr>
      <vt:lpstr>_vena_Lifesheet2_B1_C_FV_8c3edfc3fa44458a9fe07c90396b5601_22</vt:lpstr>
      <vt:lpstr>_vena_Lifesheet2_B1_C_FV_8c3edfc3fa44458a9fe07c90396b5601_220</vt:lpstr>
      <vt:lpstr>_vena_Lifesheet2_B1_C_FV_8c3edfc3fa44458a9fe07c90396b5601_221</vt:lpstr>
      <vt:lpstr>_vena_Lifesheet2_B1_C_FV_8c3edfc3fa44458a9fe07c90396b5601_222</vt:lpstr>
      <vt:lpstr>_vena_Lifesheet2_B1_C_FV_8c3edfc3fa44458a9fe07c90396b5601_223</vt:lpstr>
      <vt:lpstr>_vena_Lifesheet2_B1_C_FV_8c3edfc3fa44458a9fe07c90396b5601_224</vt:lpstr>
      <vt:lpstr>_vena_Lifesheet2_B1_C_FV_8c3edfc3fa44458a9fe07c90396b5601_225</vt:lpstr>
      <vt:lpstr>_vena_Lifesheet2_B1_C_FV_8c3edfc3fa44458a9fe07c90396b5601_226</vt:lpstr>
      <vt:lpstr>_vena_Lifesheet2_B1_C_FV_8c3edfc3fa44458a9fe07c90396b5601_227</vt:lpstr>
      <vt:lpstr>_vena_Lifesheet2_B1_C_FV_8c3edfc3fa44458a9fe07c90396b5601_23</vt:lpstr>
      <vt:lpstr>_vena_Lifesheet2_B1_C_FV_8c3edfc3fa44458a9fe07c90396b5601_24</vt:lpstr>
      <vt:lpstr>_vena_Lifesheet2_B1_C_FV_8c3edfc3fa44458a9fe07c90396b5601_26</vt:lpstr>
      <vt:lpstr>_vena_Lifesheet2_B1_C_FV_8c3edfc3fa44458a9fe07c90396b5601_27</vt:lpstr>
      <vt:lpstr>_vena_Lifesheet2_B1_C_FV_8c3edfc3fa44458a9fe07c90396b5601_28</vt:lpstr>
      <vt:lpstr>_vena_Lifesheet2_B1_C_FV_8c3edfc3fa44458a9fe07c90396b5601_29</vt:lpstr>
      <vt:lpstr>_vena_Lifesheet2_B1_C_FV_8c3edfc3fa44458a9fe07c90396b5601_3</vt:lpstr>
      <vt:lpstr>_vena_Lifesheet2_B1_C_FV_8c3edfc3fa44458a9fe07c90396b5601_30</vt:lpstr>
      <vt:lpstr>_vena_Lifesheet2_B1_C_FV_8c3edfc3fa44458a9fe07c90396b5601_31</vt:lpstr>
      <vt:lpstr>_vena_Lifesheet2_B1_C_FV_8c3edfc3fa44458a9fe07c90396b5601_32</vt:lpstr>
      <vt:lpstr>_vena_Lifesheet2_B1_C_FV_8c3edfc3fa44458a9fe07c90396b5601_33</vt:lpstr>
      <vt:lpstr>_vena_Lifesheet2_B1_C_FV_8c3edfc3fa44458a9fe07c90396b5601_34</vt:lpstr>
      <vt:lpstr>_vena_Lifesheet2_B1_C_FV_8c3edfc3fa44458a9fe07c90396b5601_35</vt:lpstr>
      <vt:lpstr>_vena_Lifesheet2_B1_C_FV_8c3edfc3fa44458a9fe07c90396b5601_36</vt:lpstr>
      <vt:lpstr>_vena_Lifesheet2_B1_C_FV_8c3edfc3fa44458a9fe07c90396b5601_37</vt:lpstr>
      <vt:lpstr>_vena_Lifesheet2_B1_C_FV_8c3edfc3fa44458a9fe07c90396b5601_38</vt:lpstr>
      <vt:lpstr>_vena_Lifesheet2_B1_C_FV_8c3edfc3fa44458a9fe07c90396b5601_39</vt:lpstr>
      <vt:lpstr>_vena_Lifesheet2_B1_C_FV_8c3edfc3fa44458a9fe07c90396b5601_4</vt:lpstr>
      <vt:lpstr>_vena_Lifesheet2_B1_C_FV_8c3edfc3fa44458a9fe07c90396b5601_40</vt:lpstr>
      <vt:lpstr>_vena_Lifesheet2_B1_C_FV_8c3edfc3fa44458a9fe07c90396b5601_41</vt:lpstr>
      <vt:lpstr>_vena_Lifesheet2_B1_C_FV_8c3edfc3fa44458a9fe07c90396b5601_42</vt:lpstr>
      <vt:lpstr>_vena_Lifesheet2_B1_C_FV_8c3edfc3fa44458a9fe07c90396b5601_43</vt:lpstr>
      <vt:lpstr>_vena_Lifesheet2_B1_C_FV_8c3edfc3fa44458a9fe07c90396b5601_44</vt:lpstr>
      <vt:lpstr>_vena_Lifesheet2_B1_C_FV_8c3edfc3fa44458a9fe07c90396b5601_45</vt:lpstr>
      <vt:lpstr>_vena_Lifesheet2_B1_C_FV_8c3edfc3fa44458a9fe07c90396b5601_46</vt:lpstr>
      <vt:lpstr>_vena_Lifesheet2_B1_C_FV_8c3edfc3fa44458a9fe07c90396b5601_47</vt:lpstr>
      <vt:lpstr>_vena_Lifesheet2_B1_C_FV_8c3edfc3fa44458a9fe07c90396b5601_48</vt:lpstr>
      <vt:lpstr>_vena_Lifesheet2_B1_C_FV_8c3edfc3fa44458a9fe07c90396b5601_5</vt:lpstr>
      <vt:lpstr>_vena_Lifesheet2_B1_C_FV_8c3edfc3fa44458a9fe07c90396b5601_50</vt:lpstr>
      <vt:lpstr>_vena_Lifesheet2_B1_C_FV_8c3edfc3fa44458a9fe07c90396b5601_51</vt:lpstr>
      <vt:lpstr>_vena_Lifesheet2_B1_C_FV_8c3edfc3fa44458a9fe07c90396b5601_52</vt:lpstr>
      <vt:lpstr>_vena_Lifesheet2_B1_C_FV_8c3edfc3fa44458a9fe07c90396b5601_53</vt:lpstr>
      <vt:lpstr>_vena_Lifesheet2_B1_C_FV_8c3edfc3fa44458a9fe07c90396b5601_54</vt:lpstr>
      <vt:lpstr>_vena_Lifesheet2_B1_C_FV_8c3edfc3fa44458a9fe07c90396b5601_55</vt:lpstr>
      <vt:lpstr>_vena_Lifesheet2_B1_C_FV_8c3edfc3fa44458a9fe07c90396b5601_56</vt:lpstr>
      <vt:lpstr>_vena_Lifesheet2_B1_C_FV_8c3edfc3fa44458a9fe07c90396b5601_57</vt:lpstr>
      <vt:lpstr>_vena_Lifesheet2_B1_C_FV_8c3edfc3fa44458a9fe07c90396b5601_58</vt:lpstr>
      <vt:lpstr>_vena_Lifesheet2_B1_C_FV_8c3edfc3fa44458a9fe07c90396b5601_6</vt:lpstr>
      <vt:lpstr>_vena_Lifesheet2_B1_C_FV_8c3edfc3fa44458a9fe07c90396b5601_60</vt:lpstr>
      <vt:lpstr>_vena_Lifesheet2_B1_C_FV_8c3edfc3fa44458a9fe07c90396b5601_63</vt:lpstr>
      <vt:lpstr>_vena_Lifesheet2_B1_C_FV_8c3edfc3fa44458a9fe07c90396b5601_64</vt:lpstr>
      <vt:lpstr>_vena_Lifesheet2_B1_C_FV_8c3edfc3fa44458a9fe07c90396b5601_65</vt:lpstr>
      <vt:lpstr>_vena_Lifesheet2_B1_C_FV_8c3edfc3fa44458a9fe07c90396b5601_66</vt:lpstr>
      <vt:lpstr>_vena_Lifesheet2_B1_C_FV_8c3edfc3fa44458a9fe07c90396b5601_67</vt:lpstr>
      <vt:lpstr>_vena_Lifesheet2_B1_C_FV_8c3edfc3fa44458a9fe07c90396b5601_68</vt:lpstr>
      <vt:lpstr>_vena_Lifesheet2_B1_C_FV_8c3edfc3fa44458a9fe07c90396b5601_7</vt:lpstr>
      <vt:lpstr>_vena_Lifesheet2_B1_C_FV_8c3edfc3fa44458a9fe07c90396b5601_70</vt:lpstr>
      <vt:lpstr>_vena_Lifesheet2_B1_C_FV_8c3edfc3fa44458a9fe07c90396b5601_71</vt:lpstr>
      <vt:lpstr>_vena_Lifesheet2_B1_C_FV_8c3edfc3fa44458a9fe07c90396b5601_72</vt:lpstr>
      <vt:lpstr>_vena_Lifesheet2_B1_C_FV_8c3edfc3fa44458a9fe07c90396b5601_73</vt:lpstr>
      <vt:lpstr>_vena_Lifesheet2_B1_C_FV_8c3edfc3fa44458a9fe07c90396b5601_74</vt:lpstr>
      <vt:lpstr>_vena_Lifesheet2_B1_C_FV_8c3edfc3fa44458a9fe07c90396b5601_75</vt:lpstr>
      <vt:lpstr>_vena_Lifesheet2_B1_C_FV_8c3edfc3fa44458a9fe07c90396b5601_76</vt:lpstr>
      <vt:lpstr>_vena_Lifesheet2_B1_C_FV_8c3edfc3fa44458a9fe07c90396b5601_77</vt:lpstr>
      <vt:lpstr>_vena_Lifesheet2_B1_C_FV_8c3edfc3fa44458a9fe07c90396b5601_79</vt:lpstr>
      <vt:lpstr>_vena_Lifesheet2_B1_C_FV_8c3edfc3fa44458a9fe07c90396b5601_8</vt:lpstr>
      <vt:lpstr>_vena_Lifesheet2_B1_C_FV_8c3edfc3fa44458a9fe07c90396b5601_80</vt:lpstr>
      <vt:lpstr>_vena_Lifesheet2_B1_C_FV_8c3edfc3fa44458a9fe07c90396b5601_81</vt:lpstr>
      <vt:lpstr>_vena_Lifesheet2_B1_C_FV_8c3edfc3fa44458a9fe07c90396b5601_82</vt:lpstr>
      <vt:lpstr>_vena_Lifesheet2_B1_C_FV_8c3edfc3fa44458a9fe07c90396b5601_83</vt:lpstr>
      <vt:lpstr>_vena_Lifesheet2_B1_C_FV_8c3edfc3fa44458a9fe07c90396b5601_84</vt:lpstr>
      <vt:lpstr>_vena_Lifesheet2_B1_C_FV_8c3edfc3fa44458a9fe07c90396b5601_85</vt:lpstr>
      <vt:lpstr>_vena_Lifesheet2_B1_C_FV_8c3edfc3fa44458a9fe07c90396b5601_86</vt:lpstr>
      <vt:lpstr>_vena_Lifesheet2_B1_C_FV_8c3edfc3fa44458a9fe07c90396b5601_87</vt:lpstr>
      <vt:lpstr>_vena_Lifesheet2_B1_C_FV_8c3edfc3fa44458a9fe07c90396b5601_88</vt:lpstr>
      <vt:lpstr>_vena_Lifesheet2_B1_C_FV_8c3edfc3fa44458a9fe07c90396b5601_89</vt:lpstr>
      <vt:lpstr>_vena_Lifesheet2_B1_C_FV_8c3edfc3fa44458a9fe07c90396b5601_9</vt:lpstr>
      <vt:lpstr>_vena_Lifesheet2_B1_C_FV_8c3edfc3fa44458a9fe07c90396b5601_90</vt:lpstr>
      <vt:lpstr>_vena_Lifesheet2_B1_C_FV_8c3edfc3fa44458a9fe07c90396b5601_91</vt:lpstr>
      <vt:lpstr>_vena_Lifesheet2_B1_C_FV_8c3edfc3fa44458a9fe07c90396b5601_94</vt:lpstr>
      <vt:lpstr>_vena_Lifesheet2_B1_C_FV_8c3edfc3fa44458a9fe07c90396b5601_95</vt:lpstr>
      <vt:lpstr>_vena_Lifesheet2_B1_C_FV_8c3edfc3fa44458a9fe07c90396b5601_96</vt:lpstr>
      <vt:lpstr>_vena_Lifesheet2_B1_C_FV_8c3edfc3fa44458a9fe07c90396b5601_97</vt:lpstr>
      <vt:lpstr>_vena_Lifesheet2_B1_C_FV_8c3edfc3fa44458a9fe07c90396b5601_98</vt:lpstr>
      <vt:lpstr>_vena_Lifesheet2_B1_C_FV_e4ba29ebc1de4765976affa3671e236c_10</vt:lpstr>
      <vt:lpstr>_vena_Lifesheet2_B1_C_FV_e4ba29ebc1de4765976affa3671e236c_100</vt:lpstr>
      <vt:lpstr>_vena_Lifesheet2_B1_C_FV_e4ba29ebc1de4765976affa3671e236c_101</vt:lpstr>
      <vt:lpstr>_vena_Lifesheet2_B1_C_FV_e4ba29ebc1de4765976affa3671e236c_102</vt:lpstr>
      <vt:lpstr>_vena_Lifesheet2_B1_C_FV_e4ba29ebc1de4765976affa3671e236c_103</vt:lpstr>
      <vt:lpstr>_vena_Lifesheet2_B1_C_FV_e4ba29ebc1de4765976affa3671e236c_104</vt:lpstr>
      <vt:lpstr>_vena_Lifesheet2_B1_C_FV_e4ba29ebc1de4765976affa3671e236c_105</vt:lpstr>
      <vt:lpstr>_vena_Lifesheet2_B1_C_FV_e4ba29ebc1de4765976affa3671e236c_106</vt:lpstr>
      <vt:lpstr>_vena_Lifesheet2_B1_C_FV_e4ba29ebc1de4765976affa3671e236c_107</vt:lpstr>
      <vt:lpstr>_vena_Lifesheet2_B1_C_FV_e4ba29ebc1de4765976affa3671e236c_108</vt:lpstr>
      <vt:lpstr>_vena_Lifesheet2_B1_C_FV_e4ba29ebc1de4765976affa3671e236c_109</vt:lpstr>
      <vt:lpstr>_vena_Lifesheet2_B1_C_FV_e4ba29ebc1de4765976affa3671e236c_11</vt:lpstr>
      <vt:lpstr>_vena_Lifesheet2_B1_C_FV_e4ba29ebc1de4765976affa3671e236c_111</vt:lpstr>
      <vt:lpstr>_vena_Lifesheet2_B1_C_FV_e4ba29ebc1de4765976affa3671e236c_112</vt:lpstr>
      <vt:lpstr>_vena_Lifesheet2_B1_C_FV_e4ba29ebc1de4765976affa3671e236c_113</vt:lpstr>
      <vt:lpstr>_vena_Lifesheet2_B1_C_FV_e4ba29ebc1de4765976affa3671e236c_114</vt:lpstr>
      <vt:lpstr>_vena_Lifesheet2_B1_C_FV_e4ba29ebc1de4765976affa3671e236c_115</vt:lpstr>
      <vt:lpstr>_vena_Lifesheet2_B1_C_FV_e4ba29ebc1de4765976affa3671e236c_116</vt:lpstr>
      <vt:lpstr>_vena_Lifesheet2_B1_C_FV_e4ba29ebc1de4765976affa3671e236c_117</vt:lpstr>
      <vt:lpstr>_vena_Lifesheet2_B1_C_FV_e4ba29ebc1de4765976affa3671e236c_118</vt:lpstr>
      <vt:lpstr>_vena_Lifesheet2_B1_C_FV_e4ba29ebc1de4765976affa3671e236c_119</vt:lpstr>
      <vt:lpstr>_vena_Lifesheet2_B1_C_FV_e4ba29ebc1de4765976affa3671e236c_12</vt:lpstr>
      <vt:lpstr>_vena_Lifesheet2_B1_C_FV_e4ba29ebc1de4765976affa3671e236c_120</vt:lpstr>
      <vt:lpstr>_vena_Lifesheet2_B1_C_FV_e4ba29ebc1de4765976affa3671e236c_121</vt:lpstr>
      <vt:lpstr>_vena_Lifesheet2_B1_C_FV_e4ba29ebc1de4765976affa3671e236c_122</vt:lpstr>
      <vt:lpstr>_vena_Lifesheet2_B1_C_FV_e4ba29ebc1de4765976affa3671e236c_123</vt:lpstr>
      <vt:lpstr>_vena_Lifesheet2_B1_C_FV_e4ba29ebc1de4765976affa3671e236c_124</vt:lpstr>
      <vt:lpstr>_vena_Lifesheet2_B1_C_FV_e4ba29ebc1de4765976affa3671e236c_125</vt:lpstr>
      <vt:lpstr>_vena_Lifesheet2_B1_C_FV_e4ba29ebc1de4765976affa3671e236c_126</vt:lpstr>
      <vt:lpstr>_vena_Lifesheet2_B1_C_FV_e4ba29ebc1de4765976affa3671e236c_127</vt:lpstr>
      <vt:lpstr>_vena_Lifesheet2_B1_C_FV_e4ba29ebc1de4765976affa3671e236c_128</vt:lpstr>
      <vt:lpstr>_vena_Lifesheet2_B1_C_FV_e4ba29ebc1de4765976affa3671e236c_129</vt:lpstr>
      <vt:lpstr>_vena_Lifesheet2_B1_C_FV_e4ba29ebc1de4765976affa3671e236c_13</vt:lpstr>
      <vt:lpstr>_vena_Lifesheet2_B1_C_FV_e4ba29ebc1de4765976affa3671e236c_130</vt:lpstr>
      <vt:lpstr>_vena_Lifesheet2_B1_C_FV_e4ba29ebc1de4765976affa3671e236c_131</vt:lpstr>
      <vt:lpstr>_vena_Lifesheet2_B1_C_FV_e4ba29ebc1de4765976affa3671e236c_132</vt:lpstr>
      <vt:lpstr>_vena_Lifesheet2_B1_C_FV_e4ba29ebc1de4765976affa3671e236c_133</vt:lpstr>
      <vt:lpstr>_vena_Lifesheet2_B1_C_FV_e4ba29ebc1de4765976affa3671e236c_135</vt:lpstr>
      <vt:lpstr>_vena_Lifesheet2_B1_C_FV_e4ba29ebc1de4765976affa3671e236c_136</vt:lpstr>
      <vt:lpstr>_vena_Lifesheet2_B1_C_FV_e4ba29ebc1de4765976affa3671e236c_137</vt:lpstr>
      <vt:lpstr>_vena_Lifesheet2_B1_C_FV_e4ba29ebc1de4765976affa3671e236c_138</vt:lpstr>
      <vt:lpstr>_vena_Lifesheet2_B1_C_FV_e4ba29ebc1de4765976affa3671e236c_139</vt:lpstr>
      <vt:lpstr>_vena_Lifesheet2_B1_C_FV_e4ba29ebc1de4765976affa3671e236c_14</vt:lpstr>
      <vt:lpstr>_vena_Lifesheet2_B1_C_FV_e4ba29ebc1de4765976affa3671e236c_140</vt:lpstr>
      <vt:lpstr>_vena_Lifesheet2_B1_C_FV_e4ba29ebc1de4765976affa3671e236c_141</vt:lpstr>
      <vt:lpstr>_vena_Lifesheet2_B1_C_FV_e4ba29ebc1de4765976affa3671e236c_142</vt:lpstr>
      <vt:lpstr>_vena_Lifesheet2_B1_C_FV_e4ba29ebc1de4765976affa3671e236c_143</vt:lpstr>
      <vt:lpstr>_vena_Lifesheet2_B1_C_FV_e4ba29ebc1de4765976affa3671e236c_144</vt:lpstr>
      <vt:lpstr>_vena_Lifesheet2_B1_C_FV_e4ba29ebc1de4765976affa3671e236c_145</vt:lpstr>
      <vt:lpstr>_vena_Lifesheet2_B1_C_FV_e4ba29ebc1de4765976affa3671e236c_146</vt:lpstr>
      <vt:lpstr>_vena_Lifesheet2_B1_C_FV_e4ba29ebc1de4765976affa3671e236c_147</vt:lpstr>
      <vt:lpstr>_vena_Lifesheet2_B1_C_FV_e4ba29ebc1de4765976affa3671e236c_149</vt:lpstr>
      <vt:lpstr>_vena_Lifesheet2_B1_C_FV_e4ba29ebc1de4765976affa3671e236c_15</vt:lpstr>
      <vt:lpstr>_vena_Lifesheet2_B1_C_FV_e4ba29ebc1de4765976affa3671e236c_150</vt:lpstr>
      <vt:lpstr>_vena_Lifesheet2_B1_C_FV_e4ba29ebc1de4765976affa3671e236c_151</vt:lpstr>
      <vt:lpstr>_vena_Lifesheet2_B1_C_FV_e4ba29ebc1de4765976affa3671e236c_152</vt:lpstr>
      <vt:lpstr>_vena_Lifesheet2_B1_C_FV_e4ba29ebc1de4765976affa3671e236c_153</vt:lpstr>
      <vt:lpstr>_vena_Lifesheet2_B1_C_FV_e4ba29ebc1de4765976affa3671e236c_154</vt:lpstr>
      <vt:lpstr>_vena_Lifesheet2_B1_C_FV_e4ba29ebc1de4765976affa3671e236c_155</vt:lpstr>
      <vt:lpstr>_vena_Lifesheet2_B1_C_FV_e4ba29ebc1de4765976affa3671e236c_156</vt:lpstr>
      <vt:lpstr>_vena_Lifesheet2_B1_C_FV_e4ba29ebc1de4765976affa3671e236c_157</vt:lpstr>
      <vt:lpstr>_vena_Lifesheet2_B1_C_FV_e4ba29ebc1de4765976affa3671e236c_158</vt:lpstr>
      <vt:lpstr>_vena_Lifesheet2_B1_C_FV_e4ba29ebc1de4765976affa3671e236c_159</vt:lpstr>
      <vt:lpstr>_vena_Lifesheet2_B1_C_FV_e4ba29ebc1de4765976affa3671e236c_16</vt:lpstr>
      <vt:lpstr>_vena_Lifesheet2_B1_C_FV_e4ba29ebc1de4765976affa3671e236c_160</vt:lpstr>
      <vt:lpstr>_vena_Lifesheet2_B1_C_FV_e4ba29ebc1de4765976affa3671e236c_161</vt:lpstr>
      <vt:lpstr>_vena_Lifesheet2_B1_C_FV_e4ba29ebc1de4765976affa3671e236c_162</vt:lpstr>
      <vt:lpstr>_vena_Lifesheet2_B1_C_FV_e4ba29ebc1de4765976affa3671e236c_163</vt:lpstr>
      <vt:lpstr>_vena_Lifesheet2_B1_C_FV_e4ba29ebc1de4765976affa3671e236c_164</vt:lpstr>
      <vt:lpstr>_vena_Lifesheet2_B1_C_FV_e4ba29ebc1de4765976affa3671e236c_165</vt:lpstr>
      <vt:lpstr>_vena_Lifesheet2_B1_C_FV_e4ba29ebc1de4765976affa3671e236c_166</vt:lpstr>
      <vt:lpstr>_vena_Lifesheet2_B1_C_FV_e4ba29ebc1de4765976affa3671e236c_167</vt:lpstr>
      <vt:lpstr>_vena_Lifesheet2_B1_C_FV_e4ba29ebc1de4765976affa3671e236c_168</vt:lpstr>
      <vt:lpstr>_vena_Lifesheet2_B1_C_FV_e4ba29ebc1de4765976affa3671e236c_169</vt:lpstr>
      <vt:lpstr>_vena_Lifesheet2_B1_C_FV_e4ba29ebc1de4765976affa3671e236c_170</vt:lpstr>
      <vt:lpstr>_vena_Lifesheet2_B1_C_FV_e4ba29ebc1de4765976affa3671e236c_171</vt:lpstr>
      <vt:lpstr>_vena_Lifesheet2_B1_C_FV_e4ba29ebc1de4765976affa3671e236c_172</vt:lpstr>
      <vt:lpstr>_vena_Lifesheet2_B1_C_FV_e4ba29ebc1de4765976affa3671e236c_173</vt:lpstr>
      <vt:lpstr>_vena_Lifesheet2_B1_C_FV_e4ba29ebc1de4765976affa3671e236c_174</vt:lpstr>
      <vt:lpstr>_vena_Lifesheet2_B1_C_FV_e4ba29ebc1de4765976affa3671e236c_175</vt:lpstr>
      <vt:lpstr>_vena_Lifesheet2_B1_C_FV_e4ba29ebc1de4765976affa3671e236c_176</vt:lpstr>
      <vt:lpstr>_vena_Lifesheet2_B1_C_FV_e4ba29ebc1de4765976affa3671e236c_177</vt:lpstr>
      <vt:lpstr>_vena_Lifesheet2_B1_C_FV_e4ba29ebc1de4765976affa3671e236c_178</vt:lpstr>
      <vt:lpstr>_vena_Lifesheet2_B1_C_FV_e4ba29ebc1de4765976affa3671e236c_179</vt:lpstr>
      <vt:lpstr>_vena_Lifesheet2_B1_C_FV_e4ba29ebc1de4765976affa3671e236c_180</vt:lpstr>
      <vt:lpstr>_vena_Lifesheet2_B1_C_FV_e4ba29ebc1de4765976affa3671e236c_181</vt:lpstr>
      <vt:lpstr>_vena_Lifesheet2_B1_C_FV_e4ba29ebc1de4765976affa3671e236c_182</vt:lpstr>
      <vt:lpstr>_vena_Lifesheet2_B1_C_FV_e4ba29ebc1de4765976affa3671e236c_183</vt:lpstr>
      <vt:lpstr>_vena_Lifesheet2_B1_C_FV_e4ba29ebc1de4765976affa3671e236c_184</vt:lpstr>
      <vt:lpstr>_vena_Lifesheet2_B1_C_FV_e4ba29ebc1de4765976affa3671e236c_185</vt:lpstr>
      <vt:lpstr>_vena_Lifesheet2_B1_C_FV_e4ba29ebc1de4765976affa3671e236c_186</vt:lpstr>
      <vt:lpstr>_vena_Lifesheet2_B1_C_FV_e4ba29ebc1de4765976affa3671e236c_187</vt:lpstr>
      <vt:lpstr>_vena_Lifesheet2_B1_C_FV_e4ba29ebc1de4765976affa3671e236c_188</vt:lpstr>
      <vt:lpstr>_vena_Lifesheet2_B1_C_FV_e4ba29ebc1de4765976affa3671e236c_189</vt:lpstr>
      <vt:lpstr>_vena_Lifesheet2_B1_C_FV_e4ba29ebc1de4765976affa3671e236c_19</vt:lpstr>
      <vt:lpstr>_vena_Lifesheet2_B1_C_FV_e4ba29ebc1de4765976affa3671e236c_190</vt:lpstr>
      <vt:lpstr>_vena_Lifesheet2_B1_C_FV_e4ba29ebc1de4765976affa3671e236c_191</vt:lpstr>
      <vt:lpstr>_vena_Lifesheet2_B1_C_FV_e4ba29ebc1de4765976affa3671e236c_192</vt:lpstr>
      <vt:lpstr>_vena_Lifesheet2_B1_C_FV_e4ba29ebc1de4765976affa3671e236c_193</vt:lpstr>
      <vt:lpstr>_vena_Lifesheet2_B1_C_FV_e4ba29ebc1de4765976affa3671e236c_194</vt:lpstr>
      <vt:lpstr>_vena_Lifesheet2_B1_C_FV_e4ba29ebc1de4765976affa3671e236c_195</vt:lpstr>
      <vt:lpstr>_vena_Lifesheet2_B1_C_FV_e4ba29ebc1de4765976affa3671e236c_196</vt:lpstr>
      <vt:lpstr>_vena_Lifesheet2_B1_C_FV_e4ba29ebc1de4765976affa3671e236c_197</vt:lpstr>
      <vt:lpstr>_vena_Lifesheet2_B1_C_FV_e4ba29ebc1de4765976affa3671e236c_198</vt:lpstr>
      <vt:lpstr>_vena_Lifesheet2_B1_C_FV_e4ba29ebc1de4765976affa3671e236c_199</vt:lpstr>
      <vt:lpstr>_vena_Lifesheet2_B1_C_FV_e4ba29ebc1de4765976affa3671e236c_20</vt:lpstr>
      <vt:lpstr>_vena_Lifesheet2_B1_C_FV_e4ba29ebc1de4765976affa3671e236c_200</vt:lpstr>
      <vt:lpstr>_vena_Lifesheet2_B1_C_FV_e4ba29ebc1de4765976affa3671e236c_201</vt:lpstr>
      <vt:lpstr>_vena_Lifesheet2_B1_C_FV_e4ba29ebc1de4765976affa3671e236c_202</vt:lpstr>
      <vt:lpstr>_vena_Lifesheet2_B1_C_FV_e4ba29ebc1de4765976affa3671e236c_203</vt:lpstr>
      <vt:lpstr>_vena_Lifesheet2_B1_C_FV_e4ba29ebc1de4765976affa3671e236c_204</vt:lpstr>
      <vt:lpstr>_vena_Lifesheet2_B1_C_FV_e4ba29ebc1de4765976affa3671e236c_205</vt:lpstr>
      <vt:lpstr>_vena_Lifesheet2_B1_C_FV_e4ba29ebc1de4765976affa3671e236c_206</vt:lpstr>
      <vt:lpstr>_vena_Lifesheet2_B1_C_FV_e4ba29ebc1de4765976affa3671e236c_207</vt:lpstr>
      <vt:lpstr>_vena_Lifesheet2_B1_C_FV_e4ba29ebc1de4765976affa3671e236c_208</vt:lpstr>
      <vt:lpstr>_vena_Lifesheet2_B1_C_FV_e4ba29ebc1de4765976affa3671e236c_209</vt:lpstr>
      <vt:lpstr>_vena_Lifesheet2_B1_C_FV_e4ba29ebc1de4765976affa3671e236c_21</vt:lpstr>
      <vt:lpstr>_vena_Lifesheet2_B1_C_FV_e4ba29ebc1de4765976affa3671e236c_210</vt:lpstr>
      <vt:lpstr>_vena_Lifesheet2_B1_C_FV_e4ba29ebc1de4765976affa3671e236c_211</vt:lpstr>
      <vt:lpstr>_vena_Lifesheet2_B1_C_FV_e4ba29ebc1de4765976affa3671e236c_212</vt:lpstr>
      <vt:lpstr>_vena_Lifesheet2_B1_C_FV_e4ba29ebc1de4765976affa3671e236c_213</vt:lpstr>
      <vt:lpstr>_vena_Lifesheet2_B1_C_FV_e4ba29ebc1de4765976affa3671e236c_214</vt:lpstr>
      <vt:lpstr>_vena_Lifesheet2_B1_C_FV_e4ba29ebc1de4765976affa3671e236c_215</vt:lpstr>
      <vt:lpstr>_vena_Lifesheet2_B1_C_FV_e4ba29ebc1de4765976affa3671e236c_216</vt:lpstr>
      <vt:lpstr>_vena_Lifesheet2_B1_C_FV_e4ba29ebc1de4765976affa3671e236c_217</vt:lpstr>
      <vt:lpstr>_vena_Lifesheet2_B1_C_FV_e4ba29ebc1de4765976affa3671e236c_218</vt:lpstr>
      <vt:lpstr>_vena_Lifesheet2_B1_C_FV_e4ba29ebc1de4765976affa3671e236c_219</vt:lpstr>
      <vt:lpstr>_vena_Lifesheet2_B1_C_FV_e4ba29ebc1de4765976affa3671e236c_22</vt:lpstr>
      <vt:lpstr>_vena_Lifesheet2_B1_C_FV_e4ba29ebc1de4765976affa3671e236c_220</vt:lpstr>
      <vt:lpstr>_vena_Lifesheet2_B1_C_FV_e4ba29ebc1de4765976affa3671e236c_221</vt:lpstr>
      <vt:lpstr>_vena_Lifesheet2_B1_C_FV_e4ba29ebc1de4765976affa3671e236c_222</vt:lpstr>
      <vt:lpstr>_vena_Lifesheet2_B1_C_FV_e4ba29ebc1de4765976affa3671e236c_223</vt:lpstr>
      <vt:lpstr>_vena_Lifesheet2_B1_C_FV_e4ba29ebc1de4765976affa3671e236c_224</vt:lpstr>
      <vt:lpstr>_vena_Lifesheet2_B1_C_FV_e4ba29ebc1de4765976affa3671e236c_225</vt:lpstr>
      <vt:lpstr>_vena_Lifesheet2_B1_C_FV_e4ba29ebc1de4765976affa3671e236c_226</vt:lpstr>
      <vt:lpstr>_vena_Lifesheet2_B1_C_FV_e4ba29ebc1de4765976affa3671e236c_23</vt:lpstr>
      <vt:lpstr>_vena_Lifesheet2_B1_C_FV_e4ba29ebc1de4765976affa3671e236c_24</vt:lpstr>
      <vt:lpstr>_vena_Lifesheet2_B1_C_FV_e4ba29ebc1de4765976affa3671e236c_26</vt:lpstr>
      <vt:lpstr>_vena_Lifesheet2_B1_C_FV_e4ba29ebc1de4765976affa3671e236c_27</vt:lpstr>
      <vt:lpstr>_vena_Lifesheet2_B1_C_FV_e4ba29ebc1de4765976affa3671e236c_28</vt:lpstr>
      <vt:lpstr>_vena_Lifesheet2_B1_C_FV_e4ba29ebc1de4765976affa3671e236c_29</vt:lpstr>
      <vt:lpstr>_vena_Lifesheet2_B1_C_FV_e4ba29ebc1de4765976affa3671e236c_3</vt:lpstr>
      <vt:lpstr>_vena_Lifesheet2_B1_C_FV_e4ba29ebc1de4765976affa3671e236c_30</vt:lpstr>
      <vt:lpstr>_vena_Lifesheet2_B1_C_FV_e4ba29ebc1de4765976affa3671e236c_31</vt:lpstr>
      <vt:lpstr>_vena_Lifesheet2_B1_C_FV_e4ba29ebc1de4765976affa3671e236c_32</vt:lpstr>
      <vt:lpstr>_vena_Lifesheet2_B1_C_FV_e4ba29ebc1de4765976affa3671e236c_33</vt:lpstr>
      <vt:lpstr>_vena_Lifesheet2_B1_C_FV_e4ba29ebc1de4765976affa3671e236c_34</vt:lpstr>
      <vt:lpstr>_vena_Lifesheet2_B1_C_FV_e4ba29ebc1de4765976affa3671e236c_35</vt:lpstr>
      <vt:lpstr>_vena_Lifesheet2_B1_C_FV_e4ba29ebc1de4765976affa3671e236c_36</vt:lpstr>
      <vt:lpstr>_vena_Lifesheet2_B1_C_FV_e4ba29ebc1de4765976affa3671e236c_37</vt:lpstr>
      <vt:lpstr>_vena_Lifesheet2_B1_C_FV_e4ba29ebc1de4765976affa3671e236c_38</vt:lpstr>
      <vt:lpstr>_vena_Lifesheet2_B1_C_FV_e4ba29ebc1de4765976affa3671e236c_39</vt:lpstr>
      <vt:lpstr>_vena_Lifesheet2_B1_C_FV_e4ba29ebc1de4765976affa3671e236c_4</vt:lpstr>
      <vt:lpstr>_vena_Lifesheet2_B1_C_FV_e4ba29ebc1de4765976affa3671e236c_40</vt:lpstr>
      <vt:lpstr>_vena_Lifesheet2_B1_C_FV_e4ba29ebc1de4765976affa3671e236c_41</vt:lpstr>
      <vt:lpstr>_vena_Lifesheet2_B1_C_FV_e4ba29ebc1de4765976affa3671e236c_42</vt:lpstr>
      <vt:lpstr>_vena_Lifesheet2_B1_C_FV_e4ba29ebc1de4765976affa3671e236c_43</vt:lpstr>
      <vt:lpstr>_vena_Lifesheet2_B1_C_FV_e4ba29ebc1de4765976affa3671e236c_44</vt:lpstr>
      <vt:lpstr>_vena_Lifesheet2_B1_C_FV_e4ba29ebc1de4765976affa3671e236c_45</vt:lpstr>
      <vt:lpstr>_vena_Lifesheet2_B1_C_FV_e4ba29ebc1de4765976affa3671e236c_46</vt:lpstr>
      <vt:lpstr>_vena_Lifesheet2_B1_C_FV_e4ba29ebc1de4765976affa3671e236c_47</vt:lpstr>
      <vt:lpstr>_vena_Lifesheet2_B1_C_FV_e4ba29ebc1de4765976affa3671e236c_48</vt:lpstr>
      <vt:lpstr>_vena_Lifesheet2_B1_C_FV_e4ba29ebc1de4765976affa3671e236c_5</vt:lpstr>
      <vt:lpstr>_vena_Lifesheet2_B1_C_FV_e4ba29ebc1de4765976affa3671e236c_50</vt:lpstr>
      <vt:lpstr>_vena_Lifesheet2_B1_C_FV_e4ba29ebc1de4765976affa3671e236c_51</vt:lpstr>
      <vt:lpstr>_vena_Lifesheet2_B1_C_FV_e4ba29ebc1de4765976affa3671e236c_52</vt:lpstr>
      <vt:lpstr>_vena_Lifesheet2_B1_C_FV_e4ba29ebc1de4765976affa3671e236c_53</vt:lpstr>
      <vt:lpstr>_vena_Lifesheet2_B1_C_FV_e4ba29ebc1de4765976affa3671e236c_54</vt:lpstr>
      <vt:lpstr>_vena_Lifesheet2_B1_C_FV_e4ba29ebc1de4765976affa3671e236c_55</vt:lpstr>
      <vt:lpstr>_vena_Lifesheet2_B1_C_FV_e4ba29ebc1de4765976affa3671e236c_56</vt:lpstr>
      <vt:lpstr>_vena_Lifesheet2_B1_C_FV_e4ba29ebc1de4765976affa3671e236c_57</vt:lpstr>
      <vt:lpstr>_vena_Lifesheet2_B1_C_FV_e4ba29ebc1de4765976affa3671e236c_58</vt:lpstr>
      <vt:lpstr>_vena_Lifesheet2_B1_C_FV_e4ba29ebc1de4765976affa3671e236c_6</vt:lpstr>
      <vt:lpstr>_vena_Lifesheet2_B1_C_FV_e4ba29ebc1de4765976affa3671e236c_60</vt:lpstr>
      <vt:lpstr>_vena_Lifesheet2_B1_C_FV_e4ba29ebc1de4765976affa3671e236c_63</vt:lpstr>
      <vt:lpstr>_vena_Lifesheet2_B1_C_FV_e4ba29ebc1de4765976affa3671e236c_64</vt:lpstr>
      <vt:lpstr>_vena_Lifesheet2_B1_C_FV_e4ba29ebc1de4765976affa3671e236c_65</vt:lpstr>
      <vt:lpstr>_vena_Lifesheet2_B1_C_FV_e4ba29ebc1de4765976affa3671e236c_66</vt:lpstr>
      <vt:lpstr>_vena_Lifesheet2_B1_C_FV_e4ba29ebc1de4765976affa3671e236c_67</vt:lpstr>
      <vt:lpstr>_vena_Lifesheet2_B1_C_FV_e4ba29ebc1de4765976affa3671e236c_68</vt:lpstr>
      <vt:lpstr>_vena_Lifesheet2_B1_C_FV_e4ba29ebc1de4765976affa3671e236c_7</vt:lpstr>
      <vt:lpstr>_vena_Lifesheet2_B1_C_FV_e4ba29ebc1de4765976affa3671e236c_70</vt:lpstr>
      <vt:lpstr>_vena_Lifesheet2_B1_C_FV_e4ba29ebc1de4765976affa3671e236c_71</vt:lpstr>
      <vt:lpstr>_vena_Lifesheet2_B1_C_FV_e4ba29ebc1de4765976affa3671e236c_72</vt:lpstr>
      <vt:lpstr>_vena_Lifesheet2_B1_C_FV_e4ba29ebc1de4765976affa3671e236c_73</vt:lpstr>
      <vt:lpstr>_vena_Lifesheet2_B1_C_FV_e4ba29ebc1de4765976affa3671e236c_74</vt:lpstr>
      <vt:lpstr>_vena_Lifesheet2_B1_C_FV_e4ba29ebc1de4765976affa3671e236c_75</vt:lpstr>
      <vt:lpstr>_vena_Lifesheet2_B1_C_FV_e4ba29ebc1de4765976affa3671e236c_76</vt:lpstr>
      <vt:lpstr>_vena_Lifesheet2_B1_C_FV_e4ba29ebc1de4765976affa3671e236c_77</vt:lpstr>
      <vt:lpstr>_vena_Lifesheet2_B1_C_FV_e4ba29ebc1de4765976affa3671e236c_79</vt:lpstr>
      <vt:lpstr>_vena_Lifesheet2_B1_C_FV_e4ba29ebc1de4765976affa3671e236c_8</vt:lpstr>
      <vt:lpstr>_vena_Lifesheet2_B1_C_FV_e4ba29ebc1de4765976affa3671e236c_80</vt:lpstr>
      <vt:lpstr>_vena_Lifesheet2_B1_C_FV_e4ba29ebc1de4765976affa3671e236c_81</vt:lpstr>
      <vt:lpstr>_vena_Lifesheet2_B1_C_FV_e4ba29ebc1de4765976affa3671e236c_82</vt:lpstr>
      <vt:lpstr>_vena_Lifesheet2_B1_C_FV_e4ba29ebc1de4765976affa3671e236c_83</vt:lpstr>
      <vt:lpstr>_vena_Lifesheet2_B1_C_FV_e4ba29ebc1de4765976affa3671e236c_84</vt:lpstr>
      <vt:lpstr>_vena_Lifesheet2_B1_C_FV_e4ba29ebc1de4765976affa3671e236c_85</vt:lpstr>
      <vt:lpstr>_vena_Lifesheet2_B1_C_FV_e4ba29ebc1de4765976affa3671e236c_86</vt:lpstr>
      <vt:lpstr>_vena_Lifesheet2_B1_C_FV_e4ba29ebc1de4765976affa3671e236c_87</vt:lpstr>
      <vt:lpstr>_vena_Lifesheet2_B1_C_FV_e4ba29ebc1de4765976affa3671e236c_88</vt:lpstr>
      <vt:lpstr>_vena_Lifesheet2_B1_C_FV_e4ba29ebc1de4765976affa3671e236c_89</vt:lpstr>
      <vt:lpstr>_vena_Lifesheet2_B1_C_FV_e4ba29ebc1de4765976affa3671e236c_9</vt:lpstr>
      <vt:lpstr>_vena_Lifesheet2_B1_C_FV_e4ba29ebc1de4765976affa3671e236c_90</vt:lpstr>
      <vt:lpstr>_vena_Lifesheet2_B1_C_FV_e4ba29ebc1de4765976affa3671e236c_91</vt:lpstr>
      <vt:lpstr>_vena_Lifesheet2_B1_C_FV_e4ba29ebc1de4765976affa3671e236c_94</vt:lpstr>
      <vt:lpstr>_vena_Lifesheet2_B1_C_FV_e4ba29ebc1de4765976affa3671e236c_95</vt:lpstr>
      <vt:lpstr>_vena_Lifesheet2_B1_C_FV_e4ba29ebc1de4765976affa3671e236c_96</vt:lpstr>
      <vt:lpstr>_vena_Lifesheet2_B1_C_FV_e4ba29ebc1de4765976affa3671e236c_97</vt:lpstr>
      <vt:lpstr>_vena_Lifesheet2_B1_C_FV_e4ba29ebc1de4765976affa3671e236c_98</vt:lpstr>
      <vt:lpstr>_vena_Lifesheet2_B1_R_FV_c93cfae50ec7487c81aea11c7b1ae03a_295fb18b.b871a645</vt:lpstr>
      <vt:lpstr>_vena_Lifesheet2_P_4_718931129058590721</vt:lpstr>
      <vt:lpstr>_vena_Lifesheet2_P_7_720673044374355968</vt:lpstr>
      <vt:lpstr>_vena_Lifesheet3_B1_C_6_746803942257983488</vt:lpstr>
      <vt:lpstr>_vena_Lifesheet3_B1_C_6_746803960754864128</vt:lpstr>
      <vt:lpstr>_vena_Lifesheet3_B1_C_6_746803982165606400</vt:lpstr>
      <vt:lpstr>_vena_Lifesheet3_B1_C_6_746804006871105536</vt:lpstr>
      <vt:lpstr>_vena_Lifesheet3_B1_C_6_746804036729176064</vt:lpstr>
      <vt:lpstr>_vena_Lifesheet3_B1_C_6_746804228959371264</vt:lpstr>
      <vt:lpstr>_vena_Lifesheet3_B1_C_6_746804309766832128</vt:lpstr>
      <vt:lpstr>_vena_Lifesheet3_B1_C_6_746804339197476964</vt:lpstr>
      <vt:lpstr>_vena_Lifesheet3_B1_C_FV_74231c0f1ad14929bb43f6957a42045f</vt:lpstr>
      <vt:lpstr>_vena_Lifesheet3_B1_C_FV_74231c0f1ad14929bb43f6957a42045f_1</vt:lpstr>
      <vt:lpstr>_vena_Lifesheet3_B1_C_FV_74231c0f1ad14929bb43f6957a42045f_2</vt:lpstr>
      <vt:lpstr>_vena_Lifesheet3_B1_C_FV_74231c0f1ad14929bb43f6957a42045f_3</vt:lpstr>
      <vt:lpstr>_vena_Lifesheet3_B1_C_FV_74231c0f1ad14929bb43f6957a42045f_4</vt:lpstr>
      <vt:lpstr>_vena_Lifesheet3_B1_C_FV_74231c0f1ad14929bb43f6957a42045f_5</vt:lpstr>
      <vt:lpstr>_vena_Lifesheet3_B1_C_FV_74231c0f1ad14929bb43f6957a42045f_6</vt:lpstr>
      <vt:lpstr>_vena_Lifesheet3_B1_C_FV_74231c0f1ad14929bb43f6957a42045f_7</vt:lpstr>
      <vt:lpstr>_vena_Lifesheet3_B1_C_FV_8c3edfc3fa44458a9fe07c90396b5601</vt:lpstr>
      <vt:lpstr>_vena_Lifesheet3_B1_C_FV_8c3edfc3fa44458a9fe07c90396b5601_1</vt:lpstr>
      <vt:lpstr>_vena_Lifesheet3_B1_C_FV_8c3edfc3fa44458a9fe07c90396b5601_2</vt:lpstr>
      <vt:lpstr>_vena_Lifesheet3_B1_C_FV_8c3edfc3fa44458a9fe07c90396b5601_3</vt:lpstr>
      <vt:lpstr>_vena_Lifesheet3_B1_C_FV_8c3edfc3fa44458a9fe07c90396b5601_4</vt:lpstr>
      <vt:lpstr>_vena_Lifesheet3_B1_C_FV_8c3edfc3fa44458a9fe07c90396b5601_5</vt:lpstr>
      <vt:lpstr>_vena_Lifesheet3_B1_C_FV_8c3edfc3fa44458a9fe07c90396b5601_6</vt:lpstr>
      <vt:lpstr>_vena_Lifesheet3_B1_C_FV_8c3edfc3fa44458a9fe07c90396b5601_7</vt:lpstr>
      <vt:lpstr>_vena_Lifesheet3_B1_C_FV_e4ba29ebc1de4765976affa3671e236c</vt:lpstr>
      <vt:lpstr>_vena_Lifesheet3_B1_C_FV_e4ba29ebc1de4765976affa3671e236c_1</vt:lpstr>
      <vt:lpstr>_vena_Lifesheet3_B1_C_FV_e4ba29ebc1de4765976affa3671e236c_2</vt:lpstr>
      <vt:lpstr>_vena_Lifesheet3_B1_C_FV_e4ba29ebc1de4765976affa3671e236c_3</vt:lpstr>
      <vt:lpstr>_vena_Lifesheet3_B1_C_FV_e4ba29ebc1de4765976affa3671e236c_4</vt:lpstr>
      <vt:lpstr>_vena_Lifesheet3_B1_C_FV_e4ba29ebc1de4765976affa3671e236c_5</vt:lpstr>
      <vt:lpstr>_vena_Lifesheet3_B1_C_FV_e4ba29ebc1de4765976affa3671e236c_6</vt:lpstr>
      <vt:lpstr>_vena_Lifesheet3_B1_C_FV_e4ba29ebc1de4765976affa3671e236c_7</vt:lpstr>
      <vt:lpstr>_vena_Lifesheet3_B1_R_3_733406386659655682</vt:lpstr>
      <vt:lpstr>_vena_Lifesheet3_P_4_718931129058590721</vt:lpstr>
      <vt:lpstr>_vena_Lifesheet3_P_7_720673044374355968</vt:lpstr>
      <vt:lpstr>_vena_MDYNR_SLifesheet2_BB1_295fb18b_b871a645</vt:lpstr>
      <vt:lpstr>_vena_Selectie_P_5_720393359966339077</vt:lpstr>
      <vt:lpstr>_vena_Selectie_P_5_720393359978921985</vt:lpstr>
      <vt:lpstr>_vena_Selectie_P_5_720393359978921989</vt:lpstr>
      <vt:lpstr>_vena_Selectie_P_5_720393359983116293</vt:lpstr>
      <vt:lpstr>_vena_Selectie_P_5_720393359987310597</vt:lpstr>
      <vt:lpstr>_vena_Selectie_P_5_720393359999893506</vt:lpstr>
      <vt:lpstr>_vena_Selectie_P_5_720393360012476419</vt:lpstr>
      <vt:lpstr>_vena_Selectie_P_5_720393360020865026</vt:lpstr>
      <vt:lpstr>_vena_Selectie_P_5_720393360025059333</vt:lpstr>
      <vt:lpstr>_vena_Selectie_P_5_720393360033447939</vt:lpstr>
      <vt:lpstr>_vena_Selectie_P_5_720393360054419457</vt:lpstr>
      <vt:lpstr>_vena_Selectie_P_GV_720667124808679427</vt:lpstr>
      <vt:lpstr>_vena_Selectie_P_GV_720667363321839617</vt:lpstr>
      <vt:lpstr>ay</vt:lpstr>
      <vt:lpstr>bd</vt:lpstr>
      <vt:lpstr>bf</vt:lpstr>
      <vt:lpstr>br</vt:lpstr>
      <vt:lpstr>dq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van Niekerk</dc:creator>
  <cp:lastModifiedBy>Dries O.C.G. (Oscar)</cp:lastModifiedBy>
  <dcterms:created xsi:type="dcterms:W3CDTF">2019-03-20T09:23:02Z</dcterms:created>
  <dcterms:modified xsi:type="dcterms:W3CDTF">2022-05-25T09:41:42Z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0x01010039E2C7A683396D4CBDFAB91B33EC65D2</vt:lpwstr>
  </property>
</Properties>
</file>