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cho\CIREL\Practica 4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D7" i="1"/>
  <c r="L4" i="1"/>
  <c r="L5" i="1"/>
  <c r="L6" i="1"/>
  <c r="M6" i="1" s="1"/>
  <c r="L7" i="1"/>
  <c r="M7" i="1" s="1"/>
  <c r="L8" i="1"/>
  <c r="M8" i="1" s="1"/>
  <c r="L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M4" i="1"/>
  <c r="L3" i="1"/>
  <c r="M3" i="1" s="1"/>
  <c r="M5" i="1"/>
  <c r="M9" i="1"/>
  <c r="E3" i="1"/>
  <c r="D3" i="1"/>
  <c r="D4" i="1" l="1"/>
  <c r="E4" i="1" s="1"/>
  <c r="D5" i="1"/>
  <c r="E5" i="1" s="1"/>
  <c r="D6" i="1"/>
  <c r="E6" i="1" s="1"/>
  <c r="E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</calcChain>
</file>

<file path=xl/sharedStrings.xml><?xml version="1.0" encoding="utf-8"?>
<sst xmlns="http://schemas.openxmlformats.org/spreadsheetml/2006/main" count="16" uniqueCount="9">
  <si>
    <t>frecuencia (Hz)</t>
  </si>
  <si>
    <t>|Vab| (V)</t>
  </si>
  <si>
    <t>|V2| (V)</t>
  </si>
  <si>
    <t>|Av|</t>
  </si>
  <si>
    <t>∂t (s)</t>
  </si>
  <si>
    <t>dB</t>
  </si>
  <si>
    <t>Circuito 1K, 2K2</t>
  </si>
  <si>
    <t>Grados (º)</t>
  </si>
  <si>
    <t>Circuito 10K y 22K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</si>
</sst>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Cociente</a:t>
            </a:r>
            <a:r>
              <a:rPr lang="es-ES" baseline="0"/>
              <a:t> Vab/V2 (lineal)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Hoja1!$D$3:$D$15</c:f>
              <c:numCache>
                <c:formatCode>General</c:formatCode>
                <c:ptCount val="13"/>
                <c:pt idx="0">
                  <c:v>1.7999999999999999E-2</c:v>
                </c:pt>
                <c:pt idx="1">
                  <c:v>6.7000000000000004E-2</c:v>
                </c:pt>
                <c:pt idx="2">
                  <c:v>0.11</c:v>
                </c:pt>
                <c:pt idx="3">
                  <c:v>0.15</c:v>
                </c:pt>
                <c:pt idx="4">
                  <c:v>0.21</c:v>
                </c:pt>
                <c:pt idx="5">
                  <c:v>0.505</c:v>
                </c:pt>
                <c:pt idx="6">
                  <c:v>0.69</c:v>
                </c:pt>
                <c:pt idx="7">
                  <c:v>0.76</c:v>
                </c:pt>
                <c:pt idx="8">
                  <c:v>0.84</c:v>
                </c:pt>
                <c:pt idx="9">
                  <c:v>0.9</c:v>
                </c:pt>
                <c:pt idx="10">
                  <c:v>0.92307692307692313</c:v>
                </c:pt>
                <c:pt idx="11">
                  <c:v>0.94358974358974368</c:v>
                </c:pt>
                <c:pt idx="12">
                  <c:v>0.96354166666666674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96952"/>
        <c:axId val="198897736"/>
      </c:scatterChart>
      <c:valAx>
        <c:axId val="19889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7736"/>
        <c:crosses val="autoZero"/>
        <c:crossBetween val="midCat"/>
      </c:valAx>
      <c:valAx>
        <c:axId val="1988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|Av|</a:t>
                </a:r>
                <a:r>
                  <a:rPr lang="es-ES" baseline="0"/>
                  <a:t> (V)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|Av| en escala logarítmica (dB)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Hoja1!$E$3:$E$15</c:f>
              <c:numCache>
                <c:formatCode>General</c:formatCode>
                <c:ptCount val="13"/>
                <c:pt idx="0">
                  <c:v>-34.894549897933878</c:v>
                </c:pt>
                <c:pt idx="1">
                  <c:v>-23.478503945983469</c:v>
                </c:pt>
                <c:pt idx="2">
                  <c:v>-19.1721462968355</c:v>
                </c:pt>
                <c:pt idx="3">
                  <c:v>-16.478174818886377</c:v>
                </c:pt>
                <c:pt idx="4">
                  <c:v>-13.555614105321613</c:v>
                </c:pt>
                <c:pt idx="5">
                  <c:v>-5.9341724376267724</c:v>
                </c:pt>
                <c:pt idx="6">
                  <c:v>-3.2230181852548947</c:v>
                </c:pt>
                <c:pt idx="7">
                  <c:v>-2.3837281543841731</c:v>
                </c:pt>
                <c:pt idx="8">
                  <c:v>-1.5144142787623671</c:v>
                </c:pt>
                <c:pt idx="9">
                  <c:v>-0.91514981121350236</c:v>
                </c:pt>
                <c:pt idx="10">
                  <c:v>-0.69524212518423834</c:v>
                </c:pt>
                <c:pt idx="11">
                  <c:v>-0.50433576705963012</c:v>
                </c:pt>
                <c:pt idx="12">
                  <c:v>-0.32259000601071552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98520"/>
        <c:axId val="198895384"/>
      </c:scatterChart>
      <c:valAx>
        <c:axId val="198898520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5384"/>
        <c:crosses val="autoZero"/>
        <c:crossBetween val="midCat"/>
      </c:valAx>
      <c:valAx>
        <c:axId val="19889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|Av|</a:t>
                </a:r>
                <a:r>
                  <a:rPr lang="es-ES" baseline="0"/>
                  <a:t> (dB)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Cociente</a:t>
            </a:r>
            <a:r>
              <a:rPr lang="es-ES" baseline="0"/>
              <a:t> Vab/V2 (lineal)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Hoja1!$L$3:$L$15</c:f>
              <c:numCache>
                <c:formatCode>General</c:formatCode>
                <c:ptCount val="13"/>
                <c:pt idx="0">
                  <c:v>0.22</c:v>
                </c:pt>
                <c:pt idx="1">
                  <c:v>0.54</c:v>
                </c:pt>
                <c:pt idx="2">
                  <c:v>0.73</c:v>
                </c:pt>
                <c:pt idx="3">
                  <c:v>0.82499999999999996</c:v>
                </c:pt>
                <c:pt idx="4">
                  <c:v>0.87254901960784315</c:v>
                </c:pt>
                <c:pt idx="5">
                  <c:v>0.95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92640"/>
        <c:axId val="198899304"/>
      </c:scatterChart>
      <c:valAx>
        <c:axId val="1988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9304"/>
        <c:crosses val="autoZero"/>
        <c:crossBetween val="midCat"/>
      </c:valAx>
      <c:valAx>
        <c:axId val="1988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|Av|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|Av| en escala</a:t>
            </a:r>
            <a:r>
              <a:rPr lang="es-ES" baseline="0"/>
              <a:t> logarítmica (dB)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Hoja1!$M$3:$M$15</c:f>
              <c:numCache>
                <c:formatCode>General</c:formatCode>
                <c:ptCount val="13"/>
                <c:pt idx="0">
                  <c:v>-13.151546383555875</c:v>
                </c:pt>
                <c:pt idx="1">
                  <c:v>-5.3521248035406286</c:v>
                </c:pt>
                <c:pt idx="2">
                  <c:v>-2.7335427975908821</c:v>
                </c:pt>
                <c:pt idx="3">
                  <c:v>-1.6709210290014986</c:v>
                </c:pt>
                <c:pt idx="4">
                  <c:v>-1.1842033023400953</c:v>
                </c:pt>
                <c:pt idx="5">
                  <c:v>-0.44552789422304506</c:v>
                </c:pt>
                <c:pt idx="6">
                  <c:v>-0.35457533920863205</c:v>
                </c:pt>
                <c:pt idx="7">
                  <c:v>-0.35457533920863205</c:v>
                </c:pt>
                <c:pt idx="8">
                  <c:v>-0.35457533920863205</c:v>
                </c:pt>
                <c:pt idx="9">
                  <c:v>-0.35457533920863205</c:v>
                </c:pt>
                <c:pt idx="10">
                  <c:v>-0.35457533920863205</c:v>
                </c:pt>
                <c:pt idx="11">
                  <c:v>-0.35457533920863205</c:v>
                </c:pt>
                <c:pt idx="12">
                  <c:v>-0.35457533920863205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91856"/>
        <c:axId val="198892248"/>
      </c:scatterChart>
      <c:valAx>
        <c:axId val="198891856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2248"/>
        <c:crosses val="autoZero"/>
        <c:crossBetween val="midCat"/>
      </c:valAx>
      <c:valAx>
        <c:axId val="19889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|Av|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Diferencia</a:t>
            </a:r>
            <a:r>
              <a:rPr lang="es-ES" baseline="0"/>
              <a:t> de fase (grados)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Hoja1!$G$3:$G$15</c:f>
              <c:numCache>
                <c:formatCode>General</c:formatCode>
                <c:ptCount val="13"/>
                <c:pt idx="0">
                  <c:v>90</c:v>
                </c:pt>
                <c:pt idx="1">
                  <c:v>86.4</c:v>
                </c:pt>
                <c:pt idx="2">
                  <c:v>86.4</c:v>
                </c:pt>
                <c:pt idx="3">
                  <c:v>78.12</c:v>
                </c:pt>
                <c:pt idx="4">
                  <c:v>72.000000000000014</c:v>
                </c:pt>
                <c:pt idx="5">
                  <c:v>56.160000000000004</c:v>
                </c:pt>
                <c:pt idx="6">
                  <c:v>43.2</c:v>
                </c:pt>
                <c:pt idx="7">
                  <c:v>30.240000000000002</c:v>
                </c:pt>
                <c:pt idx="8">
                  <c:v>18</c:v>
                </c:pt>
                <c:pt idx="9">
                  <c:v>10.799999999999999</c:v>
                </c:pt>
                <c:pt idx="10">
                  <c:v>12.6</c:v>
                </c:pt>
                <c:pt idx="11">
                  <c:v>12.6</c:v>
                </c:pt>
                <c:pt idx="12">
                  <c:v>0.18000000000000002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96168"/>
        <c:axId val="198896560"/>
      </c:scatterChart>
      <c:valAx>
        <c:axId val="198896168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  <a:r>
                  <a:rPr lang="es-ES" baseline="0"/>
                  <a:t> (Hz)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6560"/>
        <c:crosses val="autoZero"/>
        <c:crossBetween val="midCat"/>
      </c:valAx>
      <c:valAx>
        <c:axId val="1988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 (º)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Diferencia de fase (grados)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Hoja1!$I$3:$I$15</c:f>
              <c:numCache>
                <c:formatCode>General</c:formatCode>
                <c:ptCount val="13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1500</c:v>
                </c:pt>
                <c:pt idx="6">
                  <c:v>2500</c:v>
                </c:pt>
                <c:pt idx="7">
                  <c:v>3500</c:v>
                </c:pt>
                <c:pt idx="8">
                  <c:v>5000</c:v>
                </c:pt>
                <c:pt idx="9">
                  <c:v>15000</c:v>
                </c:pt>
                <c:pt idx="10">
                  <c:v>25000</c:v>
                </c:pt>
                <c:pt idx="11">
                  <c:v>35000</c:v>
                </c:pt>
                <c:pt idx="12">
                  <c:v>50000</c:v>
                </c:pt>
              </c:numCache>
            </c:numRef>
          </c:xVal>
          <c:yVal>
            <c:numRef>
              <c:f>Hoja1!$O$3:$O$15</c:f>
              <c:numCache>
                <c:formatCode>General</c:formatCode>
                <c:ptCount val="13"/>
                <c:pt idx="0">
                  <c:v>75.599999999999994</c:v>
                </c:pt>
                <c:pt idx="1">
                  <c:v>64.8</c:v>
                </c:pt>
                <c:pt idx="2">
                  <c:v>45</c:v>
                </c:pt>
                <c:pt idx="3">
                  <c:v>39.06</c:v>
                </c:pt>
                <c:pt idx="4">
                  <c:v>19.8</c:v>
                </c:pt>
                <c:pt idx="5">
                  <c:v>11.88</c:v>
                </c:pt>
                <c:pt idx="6">
                  <c:v>6.3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93816"/>
        <c:axId val="198894600"/>
      </c:scatterChart>
      <c:valAx>
        <c:axId val="198893816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(Hz)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4600"/>
        <c:crosses val="autoZero"/>
        <c:crossBetween val="midCat"/>
      </c:valAx>
      <c:valAx>
        <c:axId val="1988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 (º)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9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19</xdr:row>
      <xdr:rowOff>119062</xdr:rowOff>
    </xdr:from>
    <xdr:to>
      <xdr:col>4</xdr:col>
      <xdr:colOff>328612</xdr:colOff>
      <xdr:row>34</xdr:row>
      <xdr:rowOff>4762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538162</xdr:colOff>
      <xdr:row>34</xdr:row>
      <xdr:rowOff>52387</xdr:rowOff>
    </xdr:from>
    <xdr:to>
      <xdr:col>4</xdr:col>
      <xdr:colOff>290512</xdr:colOff>
      <xdr:row>48</xdr:row>
      <xdr:rowOff>128587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80962</xdr:colOff>
      <xdr:row>17</xdr:row>
      <xdr:rowOff>71437</xdr:rowOff>
    </xdr:from>
    <xdr:to>
      <xdr:col>11</xdr:col>
      <xdr:colOff>728662</xdr:colOff>
      <xdr:row>31</xdr:row>
      <xdr:rowOff>147637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</xdr:colOff>
      <xdr:row>32</xdr:row>
      <xdr:rowOff>52387</xdr:rowOff>
    </xdr:from>
    <xdr:to>
      <xdr:col>11</xdr:col>
      <xdr:colOff>661987</xdr:colOff>
      <xdr:row>46</xdr:row>
      <xdr:rowOff>128587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528637</xdr:colOff>
      <xdr:row>49</xdr:row>
      <xdr:rowOff>71437</xdr:rowOff>
    </xdr:from>
    <xdr:to>
      <xdr:col>4</xdr:col>
      <xdr:colOff>280987</xdr:colOff>
      <xdr:row>63</xdr:row>
      <xdr:rowOff>147637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42862</xdr:colOff>
      <xdr:row>47</xdr:row>
      <xdr:rowOff>23812</xdr:rowOff>
    </xdr:from>
    <xdr:to>
      <xdr:col>11</xdr:col>
      <xdr:colOff>690562</xdr:colOff>
      <xdr:row>61</xdr:row>
      <xdr:rowOff>100012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I1" sqref="I1:O15"/>
    </sheetView>
  </sheetViews>
  <sheetFormatPr baseColWidth="10" defaultRowHeight="15" x14ac:dyDescent="0.25"/>
  <cols>
    <col min="1" max="1" width="17.7109375" customWidth="1"/>
    <col min="2" max="2" width="18.28515625" customWidth="1"/>
    <col min="3" max="3" width="18.5703125" customWidth="1"/>
    <col min="4" max="7" width="17.7109375" customWidth="1"/>
    <col min="9" max="9" width="17.5703125" customWidth="1"/>
    <col min="10" max="10" width="15" customWidth="1"/>
    <col min="11" max="11" width="14.85546875" customWidth="1"/>
    <col min="12" max="12" width="14.28515625" customWidth="1"/>
    <col min="13" max="13" width="15.5703125" customWidth="1"/>
    <col min="14" max="14" width="11.85546875" customWidth="1"/>
  </cols>
  <sheetData>
    <row r="1" spans="1:15" x14ac:dyDescent="0.25">
      <c r="A1" s="4" t="s">
        <v>6</v>
      </c>
      <c r="B1" s="4"/>
      <c r="C1" s="4"/>
      <c r="D1" s="4"/>
      <c r="E1" s="4"/>
      <c r="F1" s="4"/>
      <c r="G1" s="3"/>
      <c r="I1" s="4" t="s">
        <v>8</v>
      </c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  <c r="F2" s="2" t="s">
        <v>4</v>
      </c>
      <c r="G2" s="2" t="s">
        <v>7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5</v>
      </c>
      <c r="N2" s="2" t="s">
        <v>4</v>
      </c>
      <c r="O2" s="2" t="s">
        <v>7</v>
      </c>
    </row>
    <row r="3" spans="1:15" x14ac:dyDescent="0.25">
      <c r="A3" s="1">
        <v>50</v>
      </c>
      <c r="B3" s="1">
        <v>7.1999999999999995E-2</v>
      </c>
      <c r="C3" s="1">
        <v>4</v>
      </c>
      <c r="D3" s="1">
        <f>B3/C3</f>
        <v>1.7999999999999999E-2</v>
      </c>
      <c r="E3" s="1">
        <f>20*LOG10(D3)</f>
        <v>-34.894549897933878</v>
      </c>
      <c r="F3" s="1">
        <v>5.0000000000000001E-3</v>
      </c>
      <c r="G3" s="1">
        <f>360*F3*A3</f>
        <v>90</v>
      </c>
      <c r="H3" s="1"/>
      <c r="I3" s="1">
        <v>50</v>
      </c>
      <c r="J3" s="1">
        <v>0.88</v>
      </c>
      <c r="K3" s="1">
        <v>4</v>
      </c>
      <c r="L3" s="1">
        <f>J3/K3</f>
        <v>0.22</v>
      </c>
      <c r="M3" s="1">
        <f>20*LOG10(L3)</f>
        <v>-13.151546383555875</v>
      </c>
      <c r="N3" s="1">
        <v>4.1999999999999997E-3</v>
      </c>
      <c r="O3" s="3">
        <f>360*N3*I3</f>
        <v>75.599999999999994</v>
      </c>
    </row>
    <row r="4" spans="1:15" x14ac:dyDescent="0.25">
      <c r="A4" s="1">
        <v>150</v>
      </c>
      <c r="B4" s="1">
        <v>0.26800000000000002</v>
      </c>
      <c r="C4" s="1">
        <v>4</v>
      </c>
      <c r="D4" s="1">
        <f t="shared" ref="D4:D15" si="0">B4/C4</f>
        <v>6.7000000000000004E-2</v>
      </c>
      <c r="E4" s="1">
        <f t="shared" ref="E4:E15" si="1">20*LOG10(D4)</f>
        <v>-23.478503945983469</v>
      </c>
      <c r="F4" s="1">
        <v>1.6000000000000001E-3</v>
      </c>
      <c r="G4" s="1">
        <f t="shared" ref="G4:G15" si="2">360*F4*A4</f>
        <v>86.4</v>
      </c>
      <c r="H4" s="1"/>
      <c r="I4" s="1">
        <v>150</v>
      </c>
      <c r="J4" s="1">
        <v>2.16</v>
      </c>
      <c r="K4" s="1">
        <v>4</v>
      </c>
      <c r="L4" s="1">
        <f t="shared" ref="L4:L15" si="3">J4/K4</f>
        <v>0.54</v>
      </c>
      <c r="M4" s="1">
        <f t="shared" ref="M4:M15" si="4">20*LOG10(L4)</f>
        <v>-5.3521248035406286</v>
      </c>
      <c r="N4" s="1">
        <v>1.1999999999999999E-3</v>
      </c>
      <c r="O4" s="3">
        <f t="shared" ref="O4:O15" si="5">360*N4*I4</f>
        <v>64.8</v>
      </c>
    </row>
    <row r="5" spans="1:15" x14ac:dyDescent="0.25">
      <c r="A5" s="1">
        <v>250</v>
      </c>
      <c r="B5" s="1">
        <v>0.44</v>
      </c>
      <c r="C5" s="1">
        <v>4</v>
      </c>
      <c r="D5" s="1">
        <f t="shared" si="0"/>
        <v>0.11</v>
      </c>
      <c r="E5" s="1">
        <f t="shared" si="1"/>
        <v>-19.1721462968355</v>
      </c>
      <c r="F5" s="1">
        <v>9.6000000000000002E-4</v>
      </c>
      <c r="G5" s="1">
        <f t="shared" si="2"/>
        <v>86.4</v>
      </c>
      <c r="H5" s="1"/>
      <c r="I5" s="1">
        <v>250</v>
      </c>
      <c r="J5" s="1">
        <v>2.92</v>
      </c>
      <c r="K5" s="1">
        <v>4</v>
      </c>
      <c r="L5" s="1">
        <f t="shared" si="3"/>
        <v>0.73</v>
      </c>
      <c r="M5" s="1">
        <f t="shared" si="4"/>
        <v>-2.7335427975908821</v>
      </c>
      <c r="N5" s="1">
        <v>5.0000000000000001E-4</v>
      </c>
      <c r="O5" s="3">
        <f t="shared" si="5"/>
        <v>45</v>
      </c>
    </row>
    <row r="6" spans="1:15" x14ac:dyDescent="0.25">
      <c r="A6" s="1">
        <v>350</v>
      </c>
      <c r="B6" s="1">
        <v>0.6</v>
      </c>
      <c r="C6" s="1">
        <v>4</v>
      </c>
      <c r="D6" s="1">
        <f t="shared" si="0"/>
        <v>0.15</v>
      </c>
      <c r="E6" s="1">
        <f t="shared" si="1"/>
        <v>-16.478174818886377</v>
      </c>
      <c r="F6" s="1">
        <v>6.2E-4</v>
      </c>
      <c r="G6" s="1">
        <f t="shared" si="2"/>
        <v>78.12</v>
      </c>
      <c r="H6" s="1"/>
      <c r="I6" s="1">
        <v>350</v>
      </c>
      <c r="J6" s="1">
        <v>3.3</v>
      </c>
      <c r="K6" s="1">
        <v>4</v>
      </c>
      <c r="L6" s="1">
        <f t="shared" si="3"/>
        <v>0.82499999999999996</v>
      </c>
      <c r="M6" s="1">
        <f t="shared" si="4"/>
        <v>-1.6709210290014986</v>
      </c>
      <c r="N6" s="1">
        <v>3.1E-4</v>
      </c>
      <c r="O6" s="3">
        <f t="shared" si="5"/>
        <v>39.06</v>
      </c>
    </row>
    <row r="7" spans="1:15" x14ac:dyDescent="0.25">
      <c r="A7" s="1">
        <v>500</v>
      </c>
      <c r="B7" s="1">
        <v>0.84</v>
      </c>
      <c r="C7" s="1">
        <v>4</v>
      </c>
      <c r="D7" s="1">
        <f t="shared" si="0"/>
        <v>0.21</v>
      </c>
      <c r="E7" s="1">
        <f t="shared" si="1"/>
        <v>-13.555614105321613</v>
      </c>
      <c r="F7" s="1">
        <v>4.0000000000000002E-4</v>
      </c>
      <c r="G7" s="1">
        <f t="shared" si="2"/>
        <v>72.000000000000014</v>
      </c>
      <c r="H7" s="1"/>
      <c r="I7" s="1">
        <v>500</v>
      </c>
      <c r="J7" s="1">
        <v>3.56</v>
      </c>
      <c r="K7" s="1">
        <v>4.08</v>
      </c>
      <c r="L7" s="1">
        <f t="shared" si="3"/>
        <v>0.87254901960784315</v>
      </c>
      <c r="M7" s="1">
        <f t="shared" si="4"/>
        <v>-1.1842033023400953</v>
      </c>
      <c r="N7" s="1">
        <v>1.1E-4</v>
      </c>
      <c r="O7" s="3">
        <f t="shared" si="5"/>
        <v>19.8</v>
      </c>
    </row>
    <row r="8" spans="1:15" x14ac:dyDescent="0.25">
      <c r="A8" s="1">
        <v>1500</v>
      </c>
      <c r="B8" s="1">
        <v>2.02</v>
      </c>
      <c r="C8" s="1">
        <v>4</v>
      </c>
      <c r="D8" s="1">
        <f t="shared" si="0"/>
        <v>0.505</v>
      </c>
      <c r="E8" s="1">
        <f t="shared" si="1"/>
        <v>-5.9341724376267724</v>
      </c>
      <c r="F8" s="1">
        <v>1.0399999999999999E-4</v>
      </c>
      <c r="G8" s="1">
        <f t="shared" si="2"/>
        <v>56.160000000000004</v>
      </c>
      <c r="H8" s="1"/>
      <c r="I8" s="1">
        <v>1500</v>
      </c>
      <c r="J8" s="1">
        <v>3.8</v>
      </c>
      <c r="K8" s="1">
        <v>4</v>
      </c>
      <c r="L8" s="1">
        <f t="shared" si="3"/>
        <v>0.95</v>
      </c>
      <c r="M8" s="1">
        <f t="shared" si="4"/>
        <v>-0.44552789422304506</v>
      </c>
      <c r="N8" s="1">
        <v>2.1999999999999999E-5</v>
      </c>
      <c r="O8" s="3">
        <f t="shared" si="5"/>
        <v>11.88</v>
      </c>
    </row>
    <row r="9" spans="1:15" x14ac:dyDescent="0.25">
      <c r="A9" s="1">
        <v>2500</v>
      </c>
      <c r="B9" s="1">
        <v>2.76</v>
      </c>
      <c r="C9" s="1">
        <v>4</v>
      </c>
      <c r="D9" s="1">
        <f t="shared" si="0"/>
        <v>0.69</v>
      </c>
      <c r="E9" s="1">
        <f t="shared" si="1"/>
        <v>-3.2230181852548947</v>
      </c>
      <c r="F9" s="1">
        <v>4.8000000000000001E-5</v>
      </c>
      <c r="G9" s="1">
        <f t="shared" si="2"/>
        <v>43.2</v>
      </c>
      <c r="H9" s="1"/>
      <c r="I9" s="1">
        <v>2500</v>
      </c>
      <c r="J9" s="1">
        <v>3.84</v>
      </c>
      <c r="K9" s="1">
        <v>4</v>
      </c>
      <c r="L9" s="1">
        <f t="shared" si="3"/>
        <v>0.96</v>
      </c>
      <c r="M9" s="1">
        <f t="shared" si="4"/>
        <v>-0.35457533920863205</v>
      </c>
      <c r="N9" s="1">
        <v>6.9999999999999999E-6</v>
      </c>
      <c r="O9" s="3">
        <f t="shared" si="5"/>
        <v>6.3</v>
      </c>
    </row>
    <row r="10" spans="1:15" x14ac:dyDescent="0.25">
      <c r="A10" s="1">
        <v>3500</v>
      </c>
      <c r="B10" s="1">
        <v>3.04</v>
      </c>
      <c r="C10" s="1">
        <v>4</v>
      </c>
      <c r="D10" s="1">
        <f t="shared" si="0"/>
        <v>0.76</v>
      </c>
      <c r="E10" s="1">
        <f t="shared" si="1"/>
        <v>-2.3837281543841731</v>
      </c>
      <c r="F10" s="1">
        <v>2.4000000000000001E-5</v>
      </c>
      <c r="G10" s="1">
        <f t="shared" si="2"/>
        <v>30.240000000000002</v>
      </c>
      <c r="H10" s="1"/>
      <c r="I10" s="1">
        <v>3500</v>
      </c>
      <c r="J10" s="1">
        <v>3.84</v>
      </c>
      <c r="K10" s="1">
        <v>4</v>
      </c>
      <c r="L10" s="1">
        <f t="shared" si="3"/>
        <v>0.96</v>
      </c>
      <c r="M10" s="1">
        <f t="shared" si="4"/>
        <v>-0.35457533920863205</v>
      </c>
      <c r="N10" s="1">
        <v>0</v>
      </c>
      <c r="O10" s="3">
        <f t="shared" si="5"/>
        <v>0</v>
      </c>
    </row>
    <row r="11" spans="1:15" x14ac:dyDescent="0.25">
      <c r="A11" s="1">
        <v>5000</v>
      </c>
      <c r="B11" s="1">
        <v>3.36</v>
      </c>
      <c r="C11" s="1">
        <v>4</v>
      </c>
      <c r="D11" s="1">
        <f t="shared" si="0"/>
        <v>0.84</v>
      </c>
      <c r="E11" s="1">
        <f t="shared" si="1"/>
        <v>-1.5144142787623671</v>
      </c>
      <c r="F11" s="1">
        <v>1.0000000000000001E-5</v>
      </c>
      <c r="G11" s="1">
        <f t="shared" si="2"/>
        <v>18</v>
      </c>
      <c r="H11" s="1"/>
      <c r="I11" s="1">
        <v>5000</v>
      </c>
      <c r="J11" s="1">
        <v>3.84</v>
      </c>
      <c r="K11" s="1">
        <v>4</v>
      </c>
      <c r="L11" s="1">
        <f t="shared" si="3"/>
        <v>0.96</v>
      </c>
      <c r="M11" s="1">
        <f t="shared" si="4"/>
        <v>-0.35457533920863205</v>
      </c>
      <c r="N11" s="1">
        <v>0</v>
      </c>
      <c r="O11" s="3">
        <f t="shared" si="5"/>
        <v>0</v>
      </c>
    </row>
    <row r="12" spans="1:15" x14ac:dyDescent="0.25">
      <c r="A12" s="1">
        <v>15000</v>
      </c>
      <c r="B12" s="1">
        <v>3.6</v>
      </c>
      <c r="C12" s="1">
        <v>4</v>
      </c>
      <c r="D12" s="1">
        <f t="shared" si="0"/>
        <v>0.9</v>
      </c>
      <c r="E12" s="1">
        <f t="shared" si="1"/>
        <v>-0.91514981121350236</v>
      </c>
      <c r="F12" s="1">
        <v>1.9999999999999999E-6</v>
      </c>
      <c r="G12" s="1">
        <f t="shared" si="2"/>
        <v>10.799999999999999</v>
      </c>
      <c r="H12" s="1"/>
      <c r="I12" s="1">
        <v>15000</v>
      </c>
      <c r="J12" s="1">
        <v>3.84</v>
      </c>
      <c r="K12" s="1">
        <v>4</v>
      </c>
      <c r="L12" s="1">
        <f t="shared" si="3"/>
        <v>0.96</v>
      </c>
      <c r="M12" s="1">
        <f t="shared" si="4"/>
        <v>-0.35457533920863205</v>
      </c>
      <c r="N12" s="1">
        <v>0</v>
      </c>
      <c r="O12" s="3">
        <f t="shared" si="5"/>
        <v>0</v>
      </c>
    </row>
    <row r="13" spans="1:15" x14ac:dyDescent="0.25">
      <c r="A13" s="1">
        <v>25000</v>
      </c>
      <c r="B13" s="1">
        <v>3.6</v>
      </c>
      <c r="C13" s="1">
        <v>3.9</v>
      </c>
      <c r="D13" s="1">
        <f t="shared" si="0"/>
        <v>0.92307692307692313</v>
      </c>
      <c r="E13" s="1">
        <f t="shared" si="1"/>
        <v>-0.69524212518423834</v>
      </c>
      <c r="F13" s="1">
        <v>1.3999999999999999E-6</v>
      </c>
      <c r="G13" s="1">
        <f t="shared" si="2"/>
        <v>12.6</v>
      </c>
      <c r="H13" s="1"/>
      <c r="I13" s="1">
        <v>25000</v>
      </c>
      <c r="J13" s="1">
        <v>3.84</v>
      </c>
      <c r="K13" s="1">
        <v>4</v>
      </c>
      <c r="L13" s="1">
        <f t="shared" si="3"/>
        <v>0.96</v>
      </c>
      <c r="M13" s="1">
        <f t="shared" si="4"/>
        <v>-0.35457533920863205</v>
      </c>
      <c r="N13" s="1">
        <v>0</v>
      </c>
      <c r="O13" s="3">
        <f t="shared" si="5"/>
        <v>0</v>
      </c>
    </row>
    <row r="14" spans="1:15" x14ac:dyDescent="0.25">
      <c r="A14" s="1">
        <v>35000</v>
      </c>
      <c r="B14" s="1">
        <v>3.68</v>
      </c>
      <c r="C14" s="1">
        <v>3.9</v>
      </c>
      <c r="D14" s="1">
        <f t="shared" si="0"/>
        <v>0.94358974358974368</v>
      </c>
      <c r="E14" s="1">
        <f t="shared" si="1"/>
        <v>-0.50433576705963012</v>
      </c>
      <c r="F14" s="1">
        <v>9.9999999999999995E-7</v>
      </c>
      <c r="G14" s="1">
        <f t="shared" si="2"/>
        <v>12.6</v>
      </c>
      <c r="H14" s="1"/>
      <c r="I14" s="1">
        <v>35000</v>
      </c>
      <c r="J14" s="1">
        <v>3.84</v>
      </c>
      <c r="K14" s="1">
        <v>4</v>
      </c>
      <c r="L14" s="1">
        <f t="shared" si="3"/>
        <v>0.96</v>
      </c>
      <c r="M14" s="1">
        <f t="shared" si="4"/>
        <v>-0.35457533920863205</v>
      </c>
      <c r="N14" s="1">
        <v>0</v>
      </c>
      <c r="O14" s="3">
        <f t="shared" si="5"/>
        <v>0</v>
      </c>
    </row>
    <row r="15" spans="1:15" x14ac:dyDescent="0.25">
      <c r="A15" s="1">
        <v>50000</v>
      </c>
      <c r="B15" s="1">
        <v>3.7</v>
      </c>
      <c r="C15" s="1">
        <v>3.84</v>
      </c>
      <c r="D15" s="1">
        <f t="shared" si="0"/>
        <v>0.96354166666666674</v>
      </c>
      <c r="E15" s="1">
        <f t="shared" si="1"/>
        <v>-0.32259000601071552</v>
      </c>
      <c r="F15" s="1">
        <v>1E-8</v>
      </c>
      <c r="G15" s="1">
        <f t="shared" si="2"/>
        <v>0.18000000000000002</v>
      </c>
      <c r="H15" s="1"/>
      <c r="I15" s="1">
        <v>50000</v>
      </c>
      <c r="J15" s="1">
        <v>3.84</v>
      </c>
      <c r="K15" s="1">
        <v>4</v>
      </c>
      <c r="L15" s="1">
        <f t="shared" si="3"/>
        <v>0.96</v>
      </c>
      <c r="M15" s="1">
        <f t="shared" si="4"/>
        <v>-0.35457533920863205</v>
      </c>
      <c r="N15" s="1">
        <v>0</v>
      </c>
      <c r="O15" s="3">
        <f t="shared" si="5"/>
        <v>0</v>
      </c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mergeCells count="2">
    <mergeCell ref="A1:F1"/>
    <mergeCell ref="I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Nacho Gómez García</cp:lastModifiedBy>
  <dcterms:created xsi:type="dcterms:W3CDTF">2016-10-25T16:36:43Z</dcterms:created>
  <dcterms:modified xsi:type="dcterms:W3CDTF">2016-11-03T23:43:43Z</dcterms:modified>
</cp:coreProperties>
</file>