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scar\CIREL\Practica 5\"/>
    </mc:Choice>
  </mc:AlternateContent>
  <bookViews>
    <workbookView xWindow="0" yWindow="0" windowWidth="19200" windowHeight="11595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7" i="1" l="1"/>
  <c r="M16" i="1"/>
  <c r="M14" i="1"/>
  <c r="M13" i="1"/>
  <c r="M12" i="1"/>
  <c r="M11" i="1"/>
  <c r="M9" i="1"/>
  <c r="M8" i="1"/>
  <c r="M6" i="1"/>
  <c r="M5" i="1"/>
  <c r="M4" i="1"/>
  <c r="M3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2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3" i="1"/>
  <c r="E4" i="1"/>
  <c r="E5" i="1"/>
  <c r="E6" i="1"/>
  <c r="E12" i="1"/>
  <c r="E13" i="1"/>
  <c r="E14" i="1"/>
  <c r="E20" i="1"/>
  <c r="E21" i="1"/>
  <c r="E22" i="1"/>
  <c r="E28" i="1"/>
  <c r="E29" i="1"/>
  <c r="E30" i="1"/>
  <c r="E36" i="1"/>
  <c r="E37" i="1"/>
  <c r="E38" i="1"/>
  <c r="D4" i="1"/>
  <c r="D5" i="1"/>
  <c r="D6" i="1"/>
  <c r="D7" i="1"/>
  <c r="E7" i="1" s="1"/>
  <c r="D8" i="1"/>
  <c r="E8" i="1" s="1"/>
  <c r="D9" i="1"/>
  <c r="E9" i="1" s="1"/>
  <c r="D10" i="1"/>
  <c r="E10" i="1" s="1"/>
  <c r="D11" i="1"/>
  <c r="E11" i="1" s="1"/>
  <c r="D12" i="1"/>
  <c r="D13" i="1"/>
  <c r="D14" i="1"/>
  <c r="D15" i="1"/>
  <c r="E15" i="1" s="1"/>
  <c r="D16" i="1"/>
  <c r="E16" i="1" s="1"/>
  <c r="D17" i="1"/>
  <c r="E17" i="1" s="1"/>
  <c r="D18" i="1"/>
  <c r="E18" i="1" s="1"/>
  <c r="D19" i="1"/>
  <c r="E19" i="1" s="1"/>
  <c r="D20" i="1"/>
  <c r="D21" i="1"/>
  <c r="M18" i="1" s="1"/>
  <c r="D22" i="1"/>
  <c r="D23" i="1"/>
  <c r="E23" i="1" s="1"/>
  <c r="D24" i="1"/>
  <c r="E24" i="1" s="1"/>
  <c r="D25" i="1"/>
  <c r="E25" i="1" s="1"/>
  <c r="D26" i="1"/>
  <c r="E26" i="1" s="1"/>
  <c r="D27" i="1"/>
  <c r="E27" i="1" s="1"/>
  <c r="D28" i="1"/>
  <c r="D29" i="1"/>
  <c r="D30" i="1"/>
  <c r="D31" i="1"/>
  <c r="E31" i="1" s="1"/>
  <c r="D32" i="1"/>
  <c r="E32" i="1" s="1"/>
  <c r="D33" i="1"/>
  <c r="E33" i="1" s="1"/>
  <c r="D34" i="1"/>
  <c r="E34" i="1" s="1"/>
  <c r="D35" i="1"/>
  <c r="E35" i="1" s="1"/>
  <c r="D36" i="1"/>
  <c r="D37" i="1"/>
  <c r="D38" i="1"/>
  <c r="D39" i="1"/>
  <c r="E39" i="1" s="1"/>
  <c r="D3" i="1"/>
  <c r="E3" i="1" s="1"/>
  <c r="M7" i="1" l="1"/>
  <c r="M15" i="1"/>
  <c r="M10" i="1"/>
</calcChain>
</file>

<file path=xl/sharedStrings.xml><?xml version="1.0" encoding="utf-8"?>
<sst xmlns="http://schemas.openxmlformats.org/spreadsheetml/2006/main" count="11" uniqueCount="11">
  <si>
    <t>frecuencia (Hz)</t>
  </si>
  <si>
    <t>V1 (v)</t>
  </si>
  <si>
    <t>Vab (V)</t>
  </si>
  <si>
    <t>Av</t>
  </si>
  <si>
    <t xml:space="preserve">At (s) </t>
  </si>
  <si>
    <t>Grados º</t>
  </si>
  <si>
    <t>dB</t>
  </si>
  <si>
    <t>frecuencia(Hz)</t>
  </si>
  <si>
    <t>k</t>
  </si>
  <si>
    <t>Vab</t>
  </si>
  <si>
    <t>(4/pi*k)* Avmax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</si>
</sst>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|AV| en dB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8122703412073497E-2"/>
          <c:y val="0.20966790609507144"/>
          <c:w val="0.85087729658792655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Hoja1!$A$3:$A$39</c:f>
              <c:numCache>
                <c:formatCode>General</c:formatCode>
                <c:ptCount val="37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2000</c:v>
                </c:pt>
                <c:pt idx="16">
                  <c:v>3000</c:v>
                </c:pt>
                <c:pt idx="17">
                  <c:v>4000</c:v>
                </c:pt>
                <c:pt idx="18">
                  <c:v>5000</c:v>
                </c:pt>
                <c:pt idx="19">
                  <c:v>6000</c:v>
                </c:pt>
                <c:pt idx="20">
                  <c:v>7000</c:v>
                </c:pt>
                <c:pt idx="21">
                  <c:v>8000</c:v>
                </c:pt>
                <c:pt idx="22">
                  <c:v>9000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40000</c:v>
                </c:pt>
                <c:pt idx="27">
                  <c:v>50000</c:v>
                </c:pt>
                <c:pt idx="28">
                  <c:v>60000</c:v>
                </c:pt>
                <c:pt idx="29">
                  <c:v>70000</c:v>
                </c:pt>
                <c:pt idx="30">
                  <c:v>80000</c:v>
                </c:pt>
                <c:pt idx="31">
                  <c:v>90000</c:v>
                </c:pt>
                <c:pt idx="32">
                  <c:v>100000</c:v>
                </c:pt>
                <c:pt idx="33">
                  <c:v>200000</c:v>
                </c:pt>
                <c:pt idx="34">
                  <c:v>300000</c:v>
                </c:pt>
                <c:pt idx="35">
                  <c:v>400000</c:v>
                </c:pt>
                <c:pt idx="36">
                  <c:v>500000</c:v>
                </c:pt>
              </c:numCache>
            </c:numRef>
          </c:xVal>
          <c:yVal>
            <c:numRef>
              <c:f>Hoja1!$E$3:$E$39</c:f>
              <c:numCache>
                <c:formatCode>General</c:formatCode>
                <c:ptCount val="37"/>
                <c:pt idx="0">
                  <c:v>-32.220296679617775</c:v>
                </c:pt>
                <c:pt idx="1">
                  <c:v>-32.220296679617775</c:v>
                </c:pt>
                <c:pt idx="2">
                  <c:v>-32.220296679617775</c:v>
                </c:pt>
                <c:pt idx="3">
                  <c:v>-32.220296679617775</c:v>
                </c:pt>
                <c:pt idx="4">
                  <c:v>-32.220296679617775</c:v>
                </c:pt>
                <c:pt idx="5">
                  <c:v>-32.220296679617775</c:v>
                </c:pt>
                <c:pt idx="6">
                  <c:v>-32.220296679617775</c:v>
                </c:pt>
                <c:pt idx="7">
                  <c:v>-32.220296679617775</c:v>
                </c:pt>
                <c:pt idx="8">
                  <c:v>-32.220296679617775</c:v>
                </c:pt>
                <c:pt idx="9">
                  <c:v>-32.220296679617775</c:v>
                </c:pt>
                <c:pt idx="10">
                  <c:v>-31.525054554433538</c:v>
                </c:pt>
                <c:pt idx="11">
                  <c:v>-31.197246230670149</c:v>
                </c:pt>
                <c:pt idx="12">
                  <c:v>-30.881360887005513</c:v>
                </c:pt>
                <c:pt idx="13">
                  <c:v>-29.997287637164444</c:v>
                </c:pt>
                <c:pt idx="14">
                  <c:v>-29.721521947451777</c:v>
                </c:pt>
                <c:pt idx="15">
                  <c:v>-24.860760973725888</c:v>
                </c:pt>
                <c:pt idx="16">
                  <c:v>-19.483854727874292</c:v>
                </c:pt>
                <c:pt idx="17">
                  <c:v>-13.201038766112983</c:v>
                </c:pt>
                <c:pt idx="18">
                  <c:v>-6.6854185760532072</c:v>
                </c:pt>
                <c:pt idx="19">
                  <c:v>-12.041199826559248</c:v>
                </c:pt>
                <c:pt idx="20">
                  <c:v>-15.215543086284418</c:v>
                </c:pt>
                <c:pt idx="21">
                  <c:v>-16.901960800285135</c:v>
                </c:pt>
                <c:pt idx="22">
                  <c:v>-18.151809764372398</c:v>
                </c:pt>
                <c:pt idx="23">
                  <c:v>-21.338935792612265</c:v>
                </c:pt>
                <c:pt idx="24">
                  <c:v>-28.698471498504151</c:v>
                </c:pt>
                <c:pt idx="25">
                  <c:v>-30.576561555870775</c:v>
                </c:pt>
                <c:pt idx="26">
                  <c:v>-32.976067897405777</c:v>
                </c:pt>
                <c:pt idx="27">
                  <c:v>-33.80392160057027</c:v>
                </c:pt>
                <c:pt idx="28">
                  <c:v>-34.249449494793318</c:v>
                </c:pt>
                <c:pt idx="29">
                  <c:v>-34.71907141178378</c:v>
                </c:pt>
                <c:pt idx="30">
                  <c:v>-36.901960800285131</c:v>
                </c:pt>
                <c:pt idx="31">
                  <c:v>-38.2408965928974</c:v>
                </c:pt>
                <c:pt idx="32">
                  <c:v>-38.610564706777659</c:v>
                </c:pt>
                <c:pt idx="33">
                  <c:v>-39.400735532451137</c:v>
                </c:pt>
                <c:pt idx="34">
                  <c:v>-40.270049408072943</c:v>
                </c:pt>
                <c:pt idx="35">
                  <c:v>-40.739671325063398</c:v>
                </c:pt>
                <c:pt idx="36">
                  <c:v>-41.762721774011027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23-476D-B9FD-07018F512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936160"/>
        <c:axId val="341936992"/>
      </c:scatterChart>
      <c:valAx>
        <c:axId val="341936160"/>
        <c:scaling>
          <c:logBase val="10"/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frecuencia</a:t>
                </a:r>
                <a:r>
                  <a:rPr lang="es-ES" baseline="0"/>
                  <a:t> (Hz)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1936992"/>
        <c:crosses val="autoZero"/>
        <c:crossBetween val="midCat"/>
      </c:valAx>
      <c:valAx>
        <c:axId val="34193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193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Desfase (Grados)</a:t>
            </a:r>
          </a:p>
        </c:rich>
      </c:tx>
      <c:layout>
        <c:manualLayout>
          <c:xMode val="edge"/>
          <c:yMode val="edge"/>
          <c:x val="0.359680446194225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Hoja1!$A$3:$A$39</c:f>
              <c:numCache>
                <c:formatCode>General</c:formatCode>
                <c:ptCount val="37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2000</c:v>
                </c:pt>
                <c:pt idx="16">
                  <c:v>3000</c:v>
                </c:pt>
                <c:pt idx="17">
                  <c:v>4000</c:v>
                </c:pt>
                <c:pt idx="18">
                  <c:v>5000</c:v>
                </c:pt>
                <c:pt idx="19">
                  <c:v>6000</c:v>
                </c:pt>
                <c:pt idx="20">
                  <c:v>7000</c:v>
                </c:pt>
                <c:pt idx="21">
                  <c:v>8000</c:v>
                </c:pt>
                <c:pt idx="22">
                  <c:v>9000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40000</c:v>
                </c:pt>
                <c:pt idx="27">
                  <c:v>50000</c:v>
                </c:pt>
                <c:pt idx="28">
                  <c:v>60000</c:v>
                </c:pt>
                <c:pt idx="29">
                  <c:v>70000</c:v>
                </c:pt>
                <c:pt idx="30">
                  <c:v>80000</c:v>
                </c:pt>
                <c:pt idx="31">
                  <c:v>90000</c:v>
                </c:pt>
                <c:pt idx="32">
                  <c:v>100000</c:v>
                </c:pt>
                <c:pt idx="33">
                  <c:v>200000</c:v>
                </c:pt>
                <c:pt idx="34">
                  <c:v>300000</c:v>
                </c:pt>
                <c:pt idx="35">
                  <c:v>400000</c:v>
                </c:pt>
                <c:pt idx="36">
                  <c:v>500000</c:v>
                </c:pt>
              </c:numCache>
            </c:numRef>
          </c:xVal>
          <c:yVal>
            <c:numRef>
              <c:f>Hoja1!$G$3:$G$39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17.28</c:v>
                </c:pt>
                <c:pt idx="7">
                  <c:v>25.92</c:v>
                </c:pt>
                <c:pt idx="8">
                  <c:v>34.56</c:v>
                </c:pt>
                <c:pt idx="9">
                  <c:v>36</c:v>
                </c:pt>
                <c:pt idx="10">
                  <c:v>43.2</c:v>
                </c:pt>
                <c:pt idx="11">
                  <c:v>50.400000000000006</c:v>
                </c:pt>
                <c:pt idx="12">
                  <c:v>63.36</c:v>
                </c:pt>
                <c:pt idx="13">
                  <c:v>64.8</c:v>
                </c:pt>
                <c:pt idx="14">
                  <c:v>68.400000000000006</c:v>
                </c:pt>
                <c:pt idx="15">
                  <c:v>72</c:v>
                </c:pt>
                <c:pt idx="16">
                  <c:v>75.599999999999994</c:v>
                </c:pt>
                <c:pt idx="17">
                  <c:v>63.36</c:v>
                </c:pt>
                <c:pt idx="18">
                  <c:v>0</c:v>
                </c:pt>
                <c:pt idx="19">
                  <c:v>-64.8</c:v>
                </c:pt>
                <c:pt idx="20">
                  <c:v>-80.64</c:v>
                </c:pt>
                <c:pt idx="21">
                  <c:v>-77.759999999999991</c:v>
                </c:pt>
                <c:pt idx="22">
                  <c:v>-89.100000000000009</c:v>
                </c:pt>
                <c:pt idx="23">
                  <c:v>-86.76</c:v>
                </c:pt>
                <c:pt idx="24">
                  <c:v>-85.679999999999993</c:v>
                </c:pt>
                <c:pt idx="25">
                  <c:v>-88.559999999999988</c:v>
                </c:pt>
                <c:pt idx="26">
                  <c:v>-87.84</c:v>
                </c:pt>
                <c:pt idx="27">
                  <c:v>-86.399999999999991</c:v>
                </c:pt>
                <c:pt idx="28">
                  <c:v>-82.08</c:v>
                </c:pt>
                <c:pt idx="29">
                  <c:v>-88.2</c:v>
                </c:pt>
                <c:pt idx="30">
                  <c:v>-89.28</c:v>
                </c:pt>
                <c:pt idx="31">
                  <c:v>-87.48</c:v>
                </c:pt>
                <c:pt idx="32">
                  <c:v>-86.399999999999991</c:v>
                </c:pt>
                <c:pt idx="33">
                  <c:v>-86.399999999999991</c:v>
                </c:pt>
                <c:pt idx="34">
                  <c:v>-86.399999999999991</c:v>
                </c:pt>
                <c:pt idx="35">
                  <c:v>-86.399999999999991</c:v>
                </c:pt>
                <c:pt idx="36">
                  <c:v>-90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26-4334-9967-D552B9862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717328"/>
        <c:axId val="348718576"/>
      </c:scatterChart>
      <c:valAx>
        <c:axId val="348717328"/>
        <c:scaling>
          <c:logBase val="10"/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Frecuencia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8718576"/>
        <c:crosses val="autoZero"/>
        <c:crossBetween val="midCat"/>
      </c:valAx>
      <c:valAx>
        <c:axId val="34871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Grados (º)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871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369794</xdr:colOff>
      <xdr:row>22</xdr:row>
      <xdr:rowOff>156882</xdr:rowOff>
    </xdr:from>
    <xdr:to>
      <xdr:col>13</xdr:col>
      <xdr:colOff>313764</xdr:colOff>
      <xdr:row>39</xdr:row>
      <xdr:rowOff>4484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84043</xdr:colOff>
      <xdr:row>14</xdr:row>
      <xdr:rowOff>179294</xdr:rowOff>
    </xdr:from>
    <xdr:to>
      <xdr:col>20</xdr:col>
      <xdr:colOff>481852</xdr:colOff>
      <xdr:row>32</xdr:row>
      <xdr:rowOff>15689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9"/>
  <sheetViews>
    <sheetView tabSelected="1" zoomScale="85" zoomScaleNormal="85" workbookViewId="0">
      <selection activeCell="A20" sqref="A20"/>
    </sheetView>
  </sheetViews>
  <sheetFormatPr baseColWidth="10" defaultRowHeight="15" x14ac:dyDescent="0.25"/>
  <cols>
    <col min="1" max="1" width="17" customWidth="1"/>
    <col min="5" max="5" width="11.85546875" bestFit="1" customWidth="1"/>
    <col min="10" max="10" width="19.140625" customWidth="1"/>
    <col min="13" max="13" width="17.5703125" customWidth="1"/>
  </cols>
  <sheetData>
    <row r="2" spans="1:13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6</v>
      </c>
      <c r="F2" s="1" t="s">
        <v>4</v>
      </c>
      <c r="G2" s="1" t="s">
        <v>5</v>
      </c>
      <c r="J2" s="1" t="s">
        <v>7</v>
      </c>
      <c r="K2" s="1" t="s">
        <v>8</v>
      </c>
      <c r="L2" s="1" t="s">
        <v>9</v>
      </c>
      <c r="M2" s="1" t="s">
        <v>10</v>
      </c>
    </row>
    <row r="3" spans="1:13" x14ac:dyDescent="0.25">
      <c r="A3" s="1">
        <v>50</v>
      </c>
      <c r="B3" s="1">
        <v>1.96</v>
      </c>
      <c r="C3" s="1">
        <v>4.8000000000000001E-2</v>
      </c>
      <c r="D3" s="1">
        <f>C3/B3</f>
        <v>2.4489795918367349E-2</v>
      </c>
      <c r="E3" s="1">
        <f>20*LOG(D3)</f>
        <v>-32.220296679617775</v>
      </c>
      <c r="F3" s="1">
        <v>0</v>
      </c>
      <c r="G3" s="1">
        <f>360*A3*F3</f>
        <v>0</v>
      </c>
      <c r="J3" s="1">
        <v>5000</v>
      </c>
      <c r="K3" s="1">
        <v>1</v>
      </c>
      <c r="L3" s="1">
        <v>1.2</v>
      </c>
      <c r="M3" s="1">
        <f>4*D21/(PI() * K3)</f>
        <v>0.5897109470352333</v>
      </c>
    </row>
    <row r="4" spans="1:13" x14ac:dyDescent="0.25">
      <c r="A4" s="1">
        <v>60</v>
      </c>
      <c r="B4" s="1">
        <v>1.96</v>
      </c>
      <c r="C4" s="1">
        <v>4.8000000000000001E-2</v>
      </c>
      <c r="D4" s="1">
        <f t="shared" ref="D4:D39" si="0">C4/B4</f>
        <v>2.4489795918367349E-2</v>
      </c>
      <c r="E4" s="1">
        <f t="shared" ref="E4:E39" si="1">20*LOG(D4)</f>
        <v>-32.220296679617775</v>
      </c>
      <c r="F4" s="1">
        <v>0</v>
      </c>
      <c r="G4" s="1">
        <f t="shared" ref="G4:G21" si="2">360*A4*F4</f>
        <v>0</v>
      </c>
      <c r="J4" s="1">
        <v>15000</v>
      </c>
      <c r="K4" s="1">
        <v>3</v>
      </c>
      <c r="L4" s="1">
        <v>0.32</v>
      </c>
      <c r="M4" s="1">
        <f>4*D21/(PI() * K4)</f>
        <v>0.1965703156784111</v>
      </c>
    </row>
    <row r="5" spans="1:13" x14ac:dyDescent="0.25">
      <c r="A5" s="1">
        <v>70</v>
      </c>
      <c r="B5" s="1">
        <v>1.96</v>
      </c>
      <c r="C5" s="1">
        <v>4.8000000000000001E-2</v>
      </c>
      <c r="D5" s="1">
        <f t="shared" si="0"/>
        <v>2.4489795918367349E-2</v>
      </c>
      <c r="E5" s="1">
        <f t="shared" si="1"/>
        <v>-32.220296679617775</v>
      </c>
      <c r="F5" s="1">
        <v>0</v>
      </c>
      <c r="G5" s="1">
        <f t="shared" si="2"/>
        <v>0</v>
      </c>
      <c r="J5" s="1">
        <v>25000</v>
      </c>
      <c r="K5" s="1">
        <v>5</v>
      </c>
      <c r="L5" s="1">
        <v>0.28000000000000003</v>
      </c>
      <c r="M5" s="1">
        <f>4*D21/(PI() * K5)</f>
        <v>0.11794218940704665</v>
      </c>
    </row>
    <row r="6" spans="1:13" x14ac:dyDescent="0.25">
      <c r="A6" s="1">
        <v>80</v>
      </c>
      <c r="B6" s="1">
        <v>1.96</v>
      </c>
      <c r="C6" s="1">
        <v>4.8000000000000001E-2</v>
      </c>
      <c r="D6" s="1">
        <f t="shared" si="0"/>
        <v>2.4489795918367349E-2</v>
      </c>
      <c r="E6" s="1">
        <f t="shared" si="1"/>
        <v>-32.220296679617775</v>
      </c>
      <c r="F6" s="1">
        <v>0</v>
      </c>
      <c r="G6" s="1">
        <f t="shared" si="2"/>
        <v>0</v>
      </c>
      <c r="J6" s="1">
        <v>35000</v>
      </c>
      <c r="K6" s="1">
        <v>7</v>
      </c>
      <c r="L6" s="1">
        <v>0.06</v>
      </c>
      <c r="M6" s="1">
        <f>4*D21/(PI() * K6)</f>
        <v>8.4244421005033321E-2</v>
      </c>
    </row>
    <row r="7" spans="1:13" x14ac:dyDescent="0.25">
      <c r="A7" s="1">
        <v>90</v>
      </c>
      <c r="B7" s="1">
        <v>1.96</v>
      </c>
      <c r="C7" s="1">
        <v>4.8000000000000001E-2</v>
      </c>
      <c r="D7" s="1">
        <f t="shared" si="0"/>
        <v>2.4489795918367349E-2</v>
      </c>
      <c r="E7" s="1">
        <f t="shared" si="1"/>
        <v>-32.220296679617775</v>
      </c>
      <c r="F7" s="1">
        <v>0</v>
      </c>
      <c r="G7" s="1">
        <f t="shared" si="2"/>
        <v>0</v>
      </c>
      <c r="J7" s="1">
        <v>45000</v>
      </c>
      <c r="K7" s="1">
        <v>9</v>
      </c>
      <c r="L7" s="1">
        <v>5.6000000000000001E-2</v>
      </c>
      <c r="M7" s="1">
        <f>4*D21/(PI() * K7)</f>
        <v>6.5523438559470362E-2</v>
      </c>
    </row>
    <row r="8" spans="1:13" x14ac:dyDescent="0.25">
      <c r="A8" s="1">
        <v>100</v>
      </c>
      <c r="B8" s="1">
        <v>1.96</v>
      </c>
      <c r="C8" s="1">
        <v>4.8000000000000001E-2</v>
      </c>
      <c r="D8" s="1">
        <f t="shared" si="0"/>
        <v>2.4489795918367349E-2</v>
      </c>
      <c r="E8" s="1">
        <f t="shared" si="1"/>
        <v>-32.220296679617775</v>
      </c>
      <c r="F8" s="1">
        <v>0</v>
      </c>
      <c r="G8" s="1">
        <f t="shared" si="2"/>
        <v>0</v>
      </c>
      <c r="J8" s="1">
        <v>55000</v>
      </c>
      <c r="K8" s="1">
        <v>11</v>
      </c>
      <c r="L8" s="1">
        <v>4.5999999999999999E-2</v>
      </c>
      <c r="M8" s="1">
        <f>4*D21/(PI() * K8)</f>
        <v>5.3610086094112122E-2</v>
      </c>
    </row>
    <row r="9" spans="1:13" x14ac:dyDescent="0.25">
      <c r="A9" s="1">
        <v>200</v>
      </c>
      <c r="B9" s="1">
        <v>1.96</v>
      </c>
      <c r="C9" s="1">
        <v>4.8000000000000001E-2</v>
      </c>
      <c r="D9" s="1">
        <f t="shared" si="0"/>
        <v>2.4489795918367349E-2</v>
      </c>
      <c r="E9" s="1">
        <f t="shared" si="1"/>
        <v>-32.220296679617775</v>
      </c>
      <c r="F9" s="1">
        <v>2.4000000000000001E-4</v>
      </c>
      <c r="G9" s="1">
        <f t="shared" si="2"/>
        <v>17.28</v>
      </c>
      <c r="J9" s="1">
        <v>65000</v>
      </c>
      <c r="K9" s="1">
        <v>13</v>
      </c>
      <c r="L9" s="1">
        <v>0.04</v>
      </c>
      <c r="M9" s="1">
        <f>4*D21/(PI() * K9)</f>
        <v>4.5362380541171789E-2</v>
      </c>
    </row>
    <row r="10" spans="1:13" x14ac:dyDescent="0.25">
      <c r="A10" s="1">
        <v>300</v>
      </c>
      <c r="B10" s="1">
        <v>1.96</v>
      </c>
      <c r="C10" s="1">
        <v>4.8000000000000001E-2</v>
      </c>
      <c r="D10" s="1">
        <f t="shared" si="0"/>
        <v>2.4489795918367349E-2</v>
      </c>
      <c r="E10" s="1">
        <f t="shared" si="1"/>
        <v>-32.220296679617775</v>
      </c>
      <c r="F10" s="1">
        <v>2.4000000000000001E-4</v>
      </c>
      <c r="G10" s="1">
        <f t="shared" si="2"/>
        <v>25.92</v>
      </c>
      <c r="J10" s="1">
        <v>75000</v>
      </c>
      <c r="K10" s="1">
        <v>15</v>
      </c>
      <c r="L10" s="1">
        <v>3.7999999999999999E-2</v>
      </c>
      <c r="M10" s="1">
        <f>4*D21/(PI() * K10)</f>
        <v>3.9314063135682219E-2</v>
      </c>
    </row>
    <row r="11" spans="1:13" x14ac:dyDescent="0.25">
      <c r="A11" s="1">
        <v>400</v>
      </c>
      <c r="B11" s="1">
        <v>1.96</v>
      </c>
      <c r="C11" s="1">
        <v>4.8000000000000001E-2</v>
      </c>
      <c r="D11" s="1">
        <f t="shared" si="0"/>
        <v>2.4489795918367349E-2</v>
      </c>
      <c r="E11" s="1">
        <f t="shared" si="1"/>
        <v>-32.220296679617775</v>
      </c>
      <c r="F11" s="1">
        <v>2.4000000000000001E-4</v>
      </c>
      <c r="G11" s="1">
        <f t="shared" si="2"/>
        <v>34.56</v>
      </c>
      <c r="J11" s="1">
        <v>85000</v>
      </c>
      <c r="K11" s="1">
        <v>17</v>
      </c>
      <c r="L11" s="1">
        <v>3.5999999999999997E-2</v>
      </c>
      <c r="M11" s="1">
        <f>4*D21/(PI() * K11)</f>
        <v>3.468887923736666E-2</v>
      </c>
    </row>
    <row r="12" spans="1:13" x14ac:dyDescent="0.25">
      <c r="A12" s="1">
        <v>500</v>
      </c>
      <c r="B12" s="1">
        <v>1.96</v>
      </c>
      <c r="C12" s="1">
        <v>4.8000000000000001E-2</v>
      </c>
      <c r="D12" s="1">
        <f t="shared" si="0"/>
        <v>2.4489795918367349E-2</v>
      </c>
      <c r="E12" s="1">
        <f t="shared" si="1"/>
        <v>-32.220296679617775</v>
      </c>
      <c r="F12" s="1">
        <v>2.0000000000000001E-4</v>
      </c>
      <c r="G12" s="1">
        <f t="shared" si="2"/>
        <v>36</v>
      </c>
      <c r="J12" s="1">
        <v>95000</v>
      </c>
      <c r="K12" s="1">
        <v>19</v>
      </c>
      <c r="L12" s="1">
        <v>0.03</v>
      </c>
      <c r="M12" s="1">
        <f>4*D21/(PI() * K12)</f>
        <v>3.103741826501228E-2</v>
      </c>
    </row>
    <row r="13" spans="1:13" x14ac:dyDescent="0.25">
      <c r="A13" s="1">
        <v>600</v>
      </c>
      <c r="B13" s="1">
        <v>1.96</v>
      </c>
      <c r="C13" s="1">
        <v>5.1999999999999998E-2</v>
      </c>
      <c r="D13" s="1">
        <f t="shared" si="0"/>
        <v>2.6530612244897958E-2</v>
      </c>
      <c r="E13" s="1">
        <f t="shared" si="1"/>
        <v>-31.525054554433538</v>
      </c>
      <c r="F13" s="1">
        <v>2.0000000000000001E-4</v>
      </c>
      <c r="G13" s="1">
        <f t="shared" si="2"/>
        <v>43.2</v>
      </c>
      <c r="J13" s="1">
        <v>105000</v>
      </c>
      <c r="K13" s="1">
        <v>21</v>
      </c>
      <c r="L13" s="1">
        <v>0.03</v>
      </c>
      <c r="M13" s="1">
        <f>4*D21/(PI() * K13)</f>
        <v>2.8081473668344438E-2</v>
      </c>
    </row>
    <row r="14" spans="1:13" x14ac:dyDescent="0.25">
      <c r="A14" s="1">
        <v>700</v>
      </c>
      <c r="B14" s="1">
        <v>1.96</v>
      </c>
      <c r="C14" s="1">
        <v>5.3999999999999999E-2</v>
      </c>
      <c r="D14" s="1">
        <f t="shared" si="0"/>
        <v>2.7551020408163266E-2</v>
      </c>
      <c r="E14" s="1">
        <f t="shared" si="1"/>
        <v>-31.197246230670149</v>
      </c>
      <c r="F14" s="1">
        <v>2.0000000000000001E-4</v>
      </c>
      <c r="G14" s="1">
        <f t="shared" si="2"/>
        <v>50.400000000000006</v>
      </c>
      <c r="J14" s="1">
        <v>115000</v>
      </c>
      <c r="K14" s="1">
        <v>23</v>
      </c>
      <c r="L14" s="1">
        <v>0.03</v>
      </c>
      <c r="M14" s="1">
        <f>4*D21/(PI() * K14)</f>
        <v>2.5639606392836231E-2</v>
      </c>
    </row>
    <row r="15" spans="1:13" x14ac:dyDescent="0.25">
      <c r="A15" s="1">
        <v>800</v>
      </c>
      <c r="B15" s="1">
        <v>1.96</v>
      </c>
      <c r="C15" s="1">
        <v>5.6000000000000001E-2</v>
      </c>
      <c r="D15" s="1">
        <f t="shared" si="0"/>
        <v>2.8571428571428574E-2</v>
      </c>
      <c r="E15" s="1">
        <f t="shared" si="1"/>
        <v>-30.881360887005513</v>
      </c>
      <c r="F15" s="1">
        <v>2.2000000000000001E-4</v>
      </c>
      <c r="G15" s="1">
        <f t="shared" si="2"/>
        <v>63.36</v>
      </c>
      <c r="J15" s="1">
        <v>125000</v>
      </c>
      <c r="K15" s="1">
        <v>25</v>
      </c>
      <c r="L15" s="1">
        <v>0.03</v>
      </c>
      <c r="M15" s="1">
        <f>4*D21/(PI() * K15)</f>
        <v>2.3588437881409328E-2</v>
      </c>
    </row>
    <row r="16" spans="1:13" x14ac:dyDescent="0.25">
      <c r="A16" s="1">
        <v>900</v>
      </c>
      <c r="B16" s="1">
        <v>1.96</v>
      </c>
      <c r="C16" s="1">
        <v>6.2E-2</v>
      </c>
      <c r="D16" s="1">
        <f t="shared" si="0"/>
        <v>3.1632653061224487E-2</v>
      </c>
      <c r="E16" s="1">
        <f t="shared" si="1"/>
        <v>-29.997287637164444</v>
      </c>
      <c r="F16" s="1">
        <v>2.0000000000000001E-4</v>
      </c>
      <c r="G16" s="1">
        <f t="shared" si="2"/>
        <v>64.8</v>
      </c>
      <c r="J16" s="1">
        <v>135000</v>
      </c>
      <c r="K16" s="1">
        <v>27</v>
      </c>
      <c r="L16" s="1">
        <v>0.03</v>
      </c>
      <c r="M16" s="1">
        <f>4*D21/(PI() * K16)</f>
        <v>2.1841146186490121E-2</v>
      </c>
    </row>
    <row r="17" spans="1:13" x14ac:dyDescent="0.25">
      <c r="A17" s="1">
        <v>1000</v>
      </c>
      <c r="B17" s="1">
        <v>1.96</v>
      </c>
      <c r="C17" s="1">
        <v>6.4000000000000001E-2</v>
      </c>
      <c r="D17" s="2">
        <f t="shared" si="0"/>
        <v>3.2653061224489799E-2</v>
      </c>
      <c r="E17" s="1">
        <f t="shared" si="1"/>
        <v>-29.721521947451777</v>
      </c>
      <c r="F17" s="1">
        <v>1.9000000000000001E-4</v>
      </c>
      <c r="G17" s="1">
        <f t="shared" si="2"/>
        <v>68.400000000000006</v>
      </c>
      <c r="J17" s="1">
        <v>145000</v>
      </c>
      <c r="K17" s="1">
        <v>29</v>
      </c>
      <c r="L17" s="1">
        <v>0.03</v>
      </c>
      <c r="M17" s="1">
        <f>4*D21/(PI() * K17)</f>
        <v>2.033486024259425E-2</v>
      </c>
    </row>
    <row r="18" spans="1:13" x14ac:dyDescent="0.25">
      <c r="A18" s="1">
        <v>2000</v>
      </c>
      <c r="B18" s="1">
        <v>1.96</v>
      </c>
      <c r="C18" s="1">
        <v>0.112</v>
      </c>
      <c r="D18" s="1">
        <f t="shared" si="0"/>
        <v>5.7142857142857148E-2</v>
      </c>
      <c r="E18" s="1">
        <f t="shared" si="1"/>
        <v>-24.860760973725888</v>
      </c>
      <c r="F18" s="1">
        <v>1E-4</v>
      </c>
      <c r="G18" s="1">
        <f t="shared" si="2"/>
        <v>72</v>
      </c>
      <c r="J18" s="1">
        <v>155000</v>
      </c>
      <c r="K18" s="1">
        <v>31</v>
      </c>
      <c r="L18" s="1">
        <v>0.03</v>
      </c>
      <c r="M18" s="1">
        <f>4*D21/(PI() * K18)</f>
        <v>1.9022933775330104E-2</v>
      </c>
    </row>
    <row r="19" spans="1:13" x14ac:dyDescent="0.25">
      <c r="A19" s="1">
        <v>3000</v>
      </c>
      <c r="B19" s="1">
        <v>1.96</v>
      </c>
      <c r="C19" s="1">
        <v>0.20799999999999999</v>
      </c>
      <c r="D19" s="1">
        <f t="shared" si="0"/>
        <v>0.10612244897959183</v>
      </c>
      <c r="E19" s="1">
        <f t="shared" si="1"/>
        <v>-19.483854727874292</v>
      </c>
      <c r="F19" s="1">
        <v>6.9999999999999994E-5</v>
      </c>
      <c r="G19" s="1">
        <f t="shared" si="2"/>
        <v>75.599999999999994</v>
      </c>
    </row>
    <row r="20" spans="1:13" x14ac:dyDescent="0.25">
      <c r="A20" s="1">
        <v>4000</v>
      </c>
      <c r="B20" s="1">
        <v>1.92</v>
      </c>
      <c r="C20" s="1">
        <v>0.42</v>
      </c>
      <c r="D20" s="1">
        <f t="shared" si="0"/>
        <v>0.21875</v>
      </c>
      <c r="E20" s="1">
        <f t="shared" si="1"/>
        <v>-13.201038766112983</v>
      </c>
      <c r="F20" s="1">
        <v>4.3999999999999999E-5</v>
      </c>
      <c r="G20" s="1">
        <f t="shared" si="2"/>
        <v>63.36</v>
      </c>
    </row>
    <row r="21" spans="1:13" x14ac:dyDescent="0.25">
      <c r="A21" s="1">
        <v>5000</v>
      </c>
      <c r="B21" s="1">
        <v>1.9</v>
      </c>
      <c r="C21" s="1">
        <v>0.88</v>
      </c>
      <c r="D21" s="3">
        <f t="shared" si="0"/>
        <v>0.4631578947368421</v>
      </c>
      <c r="E21" s="1">
        <f t="shared" si="1"/>
        <v>-6.6854185760532072</v>
      </c>
      <c r="F21" s="1">
        <v>0</v>
      </c>
      <c r="G21" s="1">
        <f t="shared" si="2"/>
        <v>0</v>
      </c>
    </row>
    <row r="22" spans="1:13" x14ac:dyDescent="0.25">
      <c r="A22" s="1">
        <v>6000</v>
      </c>
      <c r="B22" s="1">
        <v>2</v>
      </c>
      <c r="C22" s="1">
        <v>0.5</v>
      </c>
      <c r="D22" s="1">
        <f t="shared" si="0"/>
        <v>0.25</v>
      </c>
      <c r="E22" s="1">
        <f t="shared" si="1"/>
        <v>-12.041199826559248</v>
      </c>
      <c r="F22" s="1">
        <v>3.0000000000000001E-5</v>
      </c>
      <c r="G22" s="1">
        <f>-360*A22*F22</f>
        <v>-64.8</v>
      </c>
    </row>
    <row r="23" spans="1:13" x14ac:dyDescent="0.25">
      <c r="A23" s="1">
        <v>7000</v>
      </c>
      <c r="B23" s="1">
        <v>1.96</v>
      </c>
      <c r="C23" s="1">
        <v>0.34</v>
      </c>
      <c r="D23" s="1">
        <f t="shared" si="0"/>
        <v>0.17346938775510207</v>
      </c>
      <c r="E23" s="1">
        <f t="shared" si="1"/>
        <v>-15.215543086284418</v>
      </c>
      <c r="F23" s="1">
        <v>3.1999999999999999E-5</v>
      </c>
      <c r="G23" s="1">
        <f t="shared" ref="G23:G39" si="3">-360*A23*F23</f>
        <v>-80.64</v>
      </c>
    </row>
    <row r="24" spans="1:13" x14ac:dyDescent="0.25">
      <c r="A24" s="1">
        <v>8000</v>
      </c>
      <c r="B24" s="1">
        <v>1.96</v>
      </c>
      <c r="C24" s="1">
        <v>0.28000000000000003</v>
      </c>
      <c r="D24" s="1">
        <f t="shared" si="0"/>
        <v>0.14285714285714288</v>
      </c>
      <c r="E24" s="1">
        <f t="shared" si="1"/>
        <v>-16.901960800285135</v>
      </c>
      <c r="F24" s="1">
        <v>2.6999999999999999E-5</v>
      </c>
      <c r="G24" s="1">
        <f t="shared" si="3"/>
        <v>-77.759999999999991</v>
      </c>
    </row>
    <row r="25" spans="1:13" x14ac:dyDescent="0.25">
      <c r="A25" s="1">
        <v>9000</v>
      </c>
      <c r="B25" s="1">
        <v>1.94</v>
      </c>
      <c r="C25" s="1">
        <v>0.24</v>
      </c>
      <c r="D25" s="1">
        <f t="shared" si="0"/>
        <v>0.12371134020618557</v>
      </c>
      <c r="E25" s="1">
        <f t="shared" si="1"/>
        <v>-18.151809764372398</v>
      </c>
      <c r="F25" s="1">
        <v>2.7500000000000001E-5</v>
      </c>
      <c r="G25" s="1">
        <f t="shared" si="3"/>
        <v>-89.100000000000009</v>
      </c>
    </row>
    <row r="26" spans="1:13" x14ac:dyDescent="0.25">
      <c r="A26" s="1">
        <v>10000</v>
      </c>
      <c r="B26" s="1">
        <v>1.96</v>
      </c>
      <c r="C26" s="1">
        <v>0.16800000000000001</v>
      </c>
      <c r="D26" s="1">
        <f t="shared" si="0"/>
        <v>8.5714285714285715E-2</v>
      </c>
      <c r="E26" s="1">
        <f t="shared" si="1"/>
        <v>-21.338935792612265</v>
      </c>
      <c r="F26" s="1">
        <v>2.41E-5</v>
      </c>
      <c r="G26" s="1">
        <f t="shared" si="3"/>
        <v>-86.76</v>
      </c>
    </row>
    <row r="27" spans="1:13" x14ac:dyDescent="0.25">
      <c r="A27" s="1">
        <v>20000</v>
      </c>
      <c r="B27" s="1">
        <v>1.96</v>
      </c>
      <c r="C27" s="1">
        <v>7.1999999999999995E-2</v>
      </c>
      <c r="D27" s="1">
        <f t="shared" si="0"/>
        <v>3.6734693877551017E-2</v>
      </c>
      <c r="E27" s="1">
        <f t="shared" si="1"/>
        <v>-28.698471498504151</v>
      </c>
      <c r="F27" s="1">
        <v>1.19E-5</v>
      </c>
      <c r="G27" s="1">
        <f t="shared" si="3"/>
        <v>-85.679999999999993</v>
      </c>
    </row>
    <row r="28" spans="1:13" x14ac:dyDescent="0.25">
      <c r="A28" s="1">
        <v>30000</v>
      </c>
      <c r="B28" s="1">
        <v>1.96</v>
      </c>
      <c r="C28" s="1">
        <v>5.8000000000000003E-2</v>
      </c>
      <c r="D28" s="1">
        <f t="shared" si="0"/>
        <v>2.9591836734693878E-2</v>
      </c>
      <c r="E28" s="1">
        <f t="shared" si="1"/>
        <v>-30.576561555870775</v>
      </c>
      <c r="F28" s="1">
        <v>8.1999999999999994E-6</v>
      </c>
      <c r="G28" s="1">
        <f t="shared" si="3"/>
        <v>-88.559999999999988</v>
      </c>
    </row>
    <row r="29" spans="1:13" x14ac:dyDescent="0.25">
      <c r="A29" s="1">
        <v>40000</v>
      </c>
      <c r="B29" s="1">
        <v>1.96</v>
      </c>
      <c r="C29" s="1">
        <v>4.3999999999999997E-2</v>
      </c>
      <c r="D29" s="1">
        <f t="shared" si="0"/>
        <v>2.2448979591836733E-2</v>
      </c>
      <c r="E29" s="1">
        <f t="shared" si="1"/>
        <v>-32.976067897405777</v>
      </c>
      <c r="F29" s="1">
        <v>6.1E-6</v>
      </c>
      <c r="G29" s="1">
        <f t="shared" si="3"/>
        <v>-87.84</v>
      </c>
    </row>
    <row r="30" spans="1:13" x14ac:dyDescent="0.25">
      <c r="A30" s="1">
        <v>50000</v>
      </c>
      <c r="B30" s="1">
        <v>1.96</v>
      </c>
      <c r="C30" s="1">
        <v>0.04</v>
      </c>
      <c r="D30" s="1">
        <f t="shared" si="0"/>
        <v>2.0408163265306124E-2</v>
      </c>
      <c r="E30" s="1">
        <f t="shared" si="1"/>
        <v>-33.80392160057027</v>
      </c>
      <c r="F30" s="1">
        <v>4.7999999999999998E-6</v>
      </c>
      <c r="G30" s="1">
        <f t="shared" si="3"/>
        <v>-86.399999999999991</v>
      </c>
    </row>
    <row r="31" spans="1:13" x14ac:dyDescent="0.25">
      <c r="A31" s="1">
        <v>60000</v>
      </c>
      <c r="B31" s="1">
        <v>1.96</v>
      </c>
      <c r="C31" s="1">
        <v>3.7999999999999999E-2</v>
      </c>
      <c r="D31" s="1">
        <f t="shared" si="0"/>
        <v>1.9387755102040816E-2</v>
      </c>
      <c r="E31" s="1">
        <f t="shared" si="1"/>
        <v>-34.249449494793318</v>
      </c>
      <c r="F31" s="1">
        <v>3.8E-6</v>
      </c>
      <c r="G31" s="1">
        <f t="shared" si="3"/>
        <v>-82.08</v>
      </c>
    </row>
    <row r="32" spans="1:13" x14ac:dyDescent="0.25">
      <c r="A32" s="1">
        <v>70000</v>
      </c>
      <c r="B32" s="1">
        <v>1.96</v>
      </c>
      <c r="C32" s="1">
        <v>3.5999999999999997E-2</v>
      </c>
      <c r="D32" s="1">
        <f t="shared" si="0"/>
        <v>1.8367346938775508E-2</v>
      </c>
      <c r="E32" s="1">
        <f t="shared" si="1"/>
        <v>-34.71907141178378</v>
      </c>
      <c r="F32" s="1">
        <v>3.4999999999999999E-6</v>
      </c>
      <c r="G32" s="1">
        <f t="shared" si="3"/>
        <v>-88.2</v>
      </c>
    </row>
    <row r="33" spans="1:7" x14ac:dyDescent="0.25">
      <c r="A33" s="1">
        <v>80000</v>
      </c>
      <c r="B33" s="1">
        <v>1.96</v>
      </c>
      <c r="C33" s="1">
        <v>2.8000000000000001E-2</v>
      </c>
      <c r="D33" s="1">
        <f t="shared" si="0"/>
        <v>1.4285714285714287E-2</v>
      </c>
      <c r="E33" s="1">
        <f t="shared" si="1"/>
        <v>-36.901960800285131</v>
      </c>
      <c r="F33" s="1">
        <v>3.1E-6</v>
      </c>
      <c r="G33" s="1">
        <f t="shared" si="3"/>
        <v>-89.28</v>
      </c>
    </row>
    <row r="34" spans="1:7" x14ac:dyDescent="0.25">
      <c r="A34" s="1">
        <v>90000</v>
      </c>
      <c r="B34" s="1">
        <v>1.96</v>
      </c>
      <c r="C34" s="1">
        <v>2.4E-2</v>
      </c>
      <c r="D34" s="1">
        <f t="shared" si="0"/>
        <v>1.2244897959183675E-2</v>
      </c>
      <c r="E34" s="1">
        <f t="shared" si="1"/>
        <v>-38.2408965928974</v>
      </c>
      <c r="F34" s="1">
        <v>2.7E-6</v>
      </c>
      <c r="G34" s="1">
        <f t="shared" si="3"/>
        <v>-87.48</v>
      </c>
    </row>
    <row r="35" spans="1:7" x14ac:dyDescent="0.25">
      <c r="A35" s="1">
        <v>100000</v>
      </c>
      <c r="B35" s="1">
        <v>1.96</v>
      </c>
      <c r="C35" s="1">
        <v>2.3E-2</v>
      </c>
      <c r="D35" s="1">
        <f t="shared" si="0"/>
        <v>1.1734693877551021E-2</v>
      </c>
      <c r="E35" s="1">
        <f t="shared" si="1"/>
        <v>-38.610564706777659</v>
      </c>
      <c r="F35" s="1">
        <v>2.3999999999999999E-6</v>
      </c>
      <c r="G35" s="1">
        <f t="shared" si="3"/>
        <v>-86.399999999999991</v>
      </c>
    </row>
    <row r="36" spans="1:7" x14ac:dyDescent="0.25">
      <c r="A36" s="1">
        <v>200000</v>
      </c>
      <c r="B36" s="1">
        <v>1.96</v>
      </c>
      <c r="C36" s="1">
        <v>2.1000000000000001E-2</v>
      </c>
      <c r="D36" s="1">
        <f t="shared" si="0"/>
        <v>1.0714285714285714E-2</v>
      </c>
      <c r="E36" s="1">
        <f t="shared" si="1"/>
        <v>-39.400735532451137</v>
      </c>
      <c r="F36" s="1">
        <v>1.1999999999999999E-6</v>
      </c>
      <c r="G36" s="1">
        <f t="shared" si="3"/>
        <v>-86.399999999999991</v>
      </c>
    </row>
    <row r="37" spans="1:7" x14ac:dyDescent="0.25">
      <c r="A37" s="1">
        <v>300000</v>
      </c>
      <c r="B37" s="1">
        <v>1.96</v>
      </c>
      <c r="C37" s="1">
        <v>1.9E-2</v>
      </c>
      <c r="D37" s="1">
        <f t="shared" si="0"/>
        <v>9.6938775510204082E-3</v>
      </c>
      <c r="E37" s="1">
        <f t="shared" si="1"/>
        <v>-40.270049408072943</v>
      </c>
      <c r="F37" s="1">
        <v>7.9999999999999996E-7</v>
      </c>
      <c r="G37" s="1">
        <f t="shared" si="3"/>
        <v>-86.399999999999991</v>
      </c>
    </row>
    <row r="38" spans="1:7" x14ac:dyDescent="0.25">
      <c r="A38" s="1">
        <v>400000</v>
      </c>
      <c r="B38" s="1">
        <v>1.96</v>
      </c>
      <c r="C38" s="1">
        <v>1.7999999999999999E-2</v>
      </c>
      <c r="D38" s="1">
        <f t="shared" si="0"/>
        <v>9.1836734693877542E-3</v>
      </c>
      <c r="E38" s="1">
        <f t="shared" si="1"/>
        <v>-40.739671325063398</v>
      </c>
      <c r="F38" s="1">
        <v>5.9999999999999997E-7</v>
      </c>
      <c r="G38" s="1">
        <f t="shared" si="3"/>
        <v>-86.399999999999991</v>
      </c>
    </row>
    <row r="39" spans="1:7" x14ac:dyDescent="0.25">
      <c r="A39" s="1">
        <v>500000</v>
      </c>
      <c r="B39" s="1">
        <v>1.96</v>
      </c>
      <c r="C39" s="1">
        <v>1.6E-2</v>
      </c>
      <c r="D39" s="1">
        <f t="shared" si="0"/>
        <v>8.1632653061224497E-3</v>
      </c>
      <c r="E39" s="1">
        <f t="shared" si="1"/>
        <v>-41.762721774011027</v>
      </c>
      <c r="F39" s="1">
        <v>4.9999999999999998E-7</v>
      </c>
      <c r="G39" s="1">
        <f t="shared" si="3"/>
        <v>-90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UAM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Escuela Politecnica Superior</dc:creator>
  <cp:lastModifiedBy>Oscar</cp:lastModifiedBy>
  <dcterms:created xsi:type="dcterms:W3CDTF">2016-11-08T17:37:16Z</dcterms:created>
  <dcterms:modified xsi:type="dcterms:W3CDTF">2016-11-13T23:05:15Z</dcterms:modified>
</cp:coreProperties>
</file>