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opticaavplus/Desktop/CAROLINA/"/>
    </mc:Choice>
  </mc:AlternateContent>
  <bookViews>
    <workbookView xWindow="0" yWindow="440" windowWidth="36880" windowHeight="19760"/>
  </bookViews>
  <sheets>
    <sheet name="CORTE DE CAJA " sheetId="3" r:id="rId1"/>
    <sheet name="MARZO" sheetId="4" r:id="rId2"/>
  </sheets>
  <definedNames>
    <definedName name="_xlnm.Print_Area" localSheetId="0">'CORTE DE CAJA '!$B$2:$O$85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3" i="3" l="1"/>
  <c r="M73" i="3"/>
  <c r="N73" i="3"/>
  <c r="O73" i="3"/>
  <c r="N58" i="3"/>
  <c r="O58" i="3"/>
  <c r="N56" i="3"/>
  <c r="O56" i="3"/>
  <c r="H14" i="3"/>
  <c r="D77" i="3"/>
  <c r="H23" i="3"/>
  <c r="H30" i="3"/>
  <c r="D78" i="3"/>
  <c r="I14" i="3"/>
  <c r="I78" i="3"/>
  <c r="J14" i="3"/>
  <c r="J23" i="3"/>
  <c r="J30" i="3"/>
  <c r="J78" i="3"/>
  <c r="K14" i="3"/>
  <c r="K23" i="3"/>
  <c r="K30" i="3"/>
  <c r="K78" i="3"/>
  <c r="L14" i="3"/>
  <c r="L23" i="3"/>
  <c r="L30" i="3"/>
  <c r="L78" i="3"/>
  <c r="M14" i="3"/>
  <c r="M23" i="3"/>
  <c r="M30" i="3"/>
  <c r="M78" i="3"/>
  <c r="N78" i="3"/>
  <c r="N40" i="3"/>
  <c r="N41" i="3"/>
  <c r="N42" i="3"/>
  <c r="N43" i="3"/>
  <c r="D79" i="3"/>
  <c r="I43" i="3"/>
  <c r="I51" i="3"/>
  <c r="I79" i="3"/>
  <c r="J43" i="3"/>
  <c r="J51" i="3"/>
  <c r="J79" i="3"/>
  <c r="K43" i="3"/>
  <c r="K51" i="3"/>
  <c r="K79" i="3"/>
  <c r="L43" i="3"/>
  <c r="L51" i="3"/>
  <c r="L79" i="3"/>
  <c r="M43" i="3"/>
  <c r="M51" i="3"/>
  <c r="M79" i="3"/>
  <c r="N79" i="3"/>
  <c r="N48" i="3"/>
  <c r="N49" i="3"/>
  <c r="N50" i="3"/>
  <c r="N51" i="3"/>
  <c r="D80" i="3"/>
  <c r="I80" i="3"/>
  <c r="J80" i="3"/>
  <c r="K80" i="3"/>
  <c r="L80" i="3"/>
  <c r="M80" i="3"/>
  <c r="N80" i="3"/>
  <c r="N57" i="3"/>
  <c r="O57" i="3"/>
  <c r="O50" i="3"/>
  <c r="F51" i="3"/>
  <c r="N20" i="3"/>
  <c r="O20" i="3"/>
  <c r="H51" i="3"/>
  <c r="O49" i="3"/>
  <c r="O42" i="3"/>
  <c r="O41" i="3"/>
  <c r="I30" i="3"/>
  <c r="N29" i="3"/>
  <c r="O29" i="3"/>
  <c r="N28" i="3"/>
  <c r="I23" i="3"/>
  <c r="N22" i="3"/>
  <c r="O22" i="3"/>
  <c r="N21" i="3"/>
  <c r="O21" i="3"/>
  <c r="N19" i="3"/>
  <c r="O19" i="3"/>
  <c r="N13" i="3"/>
  <c r="O13" i="3"/>
  <c r="N11" i="3"/>
  <c r="O11" i="3"/>
  <c r="N12" i="3"/>
  <c r="O12" i="3"/>
  <c r="N10" i="3"/>
  <c r="O10" i="3"/>
  <c r="O23" i="3"/>
  <c r="N30" i="3"/>
  <c r="O51" i="3"/>
  <c r="O40" i="3"/>
  <c r="O43" i="3"/>
  <c r="O28" i="3"/>
  <c r="O30" i="3"/>
  <c r="N23" i="3"/>
  <c r="O14" i="3"/>
  <c r="N14" i="3"/>
</calcChain>
</file>

<file path=xl/sharedStrings.xml><?xml version="1.0" encoding="utf-8"?>
<sst xmlns="http://schemas.openxmlformats.org/spreadsheetml/2006/main" count="201" uniqueCount="74">
  <si>
    <t>No</t>
  </si>
  <si>
    <t>FECHA:</t>
  </si>
  <si>
    <t>FACTURA</t>
  </si>
  <si>
    <t>RECIBO</t>
  </si>
  <si>
    <t>NOMBRE CLIENTE</t>
  </si>
  <si>
    <t>TOTAL</t>
  </si>
  <si>
    <t>FORMA DE COBRO</t>
  </si>
  <si>
    <t>SALDO</t>
  </si>
  <si>
    <t>No.</t>
  </si>
  <si>
    <t>EFECTIVO</t>
  </si>
  <si>
    <t>CHEQUES</t>
  </si>
  <si>
    <t>CREDOMATIC</t>
  </si>
  <si>
    <t>OTROS</t>
  </si>
  <si>
    <t>COBRADO</t>
  </si>
  <si>
    <t>ANTICIPOS</t>
  </si>
  <si>
    <t>COBROS EFECTUADOS</t>
  </si>
  <si>
    <t>NUEVO</t>
  </si>
  <si>
    <t>ANTERIORES</t>
  </si>
  <si>
    <t>ACTUAL</t>
  </si>
  <si>
    <t>RESUMEN DE COBROS</t>
  </si>
  <si>
    <t>SUCURSAL</t>
  </si>
  <si>
    <t>FACTURA  O RECIBO</t>
  </si>
  <si>
    <t>NOMBRE DEL PACIENTE</t>
  </si>
  <si>
    <t>EMPRESA</t>
  </si>
  <si>
    <t>Vo. Bo. __________________________________________</t>
  </si>
  <si>
    <t>0001</t>
  </si>
  <si>
    <t>VENDEDOR</t>
  </si>
  <si>
    <t>VENTAS DE CONTADO</t>
  </si>
  <si>
    <t>RECUPERADO METROCENTRO</t>
  </si>
  <si>
    <t>RECUPERADO EMPRESARIAL</t>
  </si>
  <si>
    <t>VENTAS CONTADO</t>
  </si>
  <si>
    <t>VENTAS CREDITO</t>
  </si>
  <si>
    <t>RECUPERADO CONTADO</t>
  </si>
  <si>
    <t>RECUPERADO CREDITO</t>
  </si>
  <si>
    <t>VENTAS DE CARGO AUTOMATICO</t>
  </si>
  <si>
    <t xml:space="preserve">CORTE DE CAJA VENTAS </t>
  </si>
  <si>
    <t xml:space="preserve">                                     OPTICA AV PLUS S A DE C V</t>
  </si>
  <si>
    <t>CORTE DE CAJA RECUPERADO</t>
  </si>
  <si>
    <t>SERFINSA</t>
  </si>
  <si>
    <t>VENTAS CREDITO EMPRESARIAL</t>
  </si>
  <si>
    <t xml:space="preserve">COBROS TOTALES </t>
  </si>
  <si>
    <t xml:space="preserve">OBSERVACIONES: </t>
  </si>
  <si>
    <t xml:space="preserve">ELABORADO POR:  </t>
  </si>
  <si>
    <t>RECUPERADO CARGO AUTOMATICO</t>
  </si>
  <si>
    <t>METROCENTRO</t>
  </si>
  <si>
    <t>CARGO APRO</t>
  </si>
  <si>
    <t>2 INTENTO</t>
  </si>
  <si>
    <t xml:space="preserve">BRYAN ALEXIS ABARCA GARCIA </t>
  </si>
  <si>
    <t>MATEO ALFONSO RODRIGUEZ PEREZ</t>
  </si>
  <si>
    <t>1 INTENTO</t>
  </si>
  <si>
    <t>MARIA DEL CARMEN GARCIA RAMIREZ</t>
  </si>
  <si>
    <t>VERONICA ESMERALDA ORELLANA</t>
  </si>
  <si>
    <t>HOWARD MARCELO MARROQUIN REYES</t>
  </si>
  <si>
    <t>MARIA LOURDES GONZALEZ</t>
  </si>
  <si>
    <t>CARGO DENE</t>
  </si>
  <si>
    <t>OSCAR ROBERTO LOPEZ CRUZ</t>
  </si>
  <si>
    <t>ADRIANNA VICTORIA SALAMANCA</t>
  </si>
  <si>
    <t>KAREN VANESA RAMIREZ SOLANO</t>
  </si>
  <si>
    <t>MARINA EVANGELINA CARCAMO</t>
  </si>
  <si>
    <t>WENDY YAMILETH DOMINGUEZ</t>
  </si>
  <si>
    <t>MARIO ANTONIO CASTRO HERCULES</t>
  </si>
  <si>
    <t>NELSY MARIA VILLALTA MONTOYA</t>
  </si>
  <si>
    <t xml:space="preserve">JULIO ABNER HERNANDEZ </t>
  </si>
  <si>
    <t xml:space="preserve">JOSE ARNOLDO SORTO HERNANDEZ    </t>
  </si>
  <si>
    <t xml:space="preserve">JOSE ANDRES RIVERA DIAZ   </t>
  </si>
  <si>
    <t xml:space="preserve">SAMUEL AMADEO ALFEREZ DIAZ </t>
  </si>
  <si>
    <t>REC 1409</t>
  </si>
  <si>
    <t>GOBERNACION</t>
  </si>
  <si>
    <t>WILFREDO ALIRIO CERRATO</t>
  </si>
  <si>
    <t>CCF 0031</t>
  </si>
  <si>
    <t>BONILLA GOMEZ, INGENIEROS</t>
  </si>
  <si>
    <t>MAX BLOSH</t>
  </si>
  <si>
    <t>HECTOR MANUEL RETONA</t>
  </si>
  <si>
    <t>JOSUE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</si>
</sst>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entury Gothic"/>
      <family val="2"/>
    </font>
    <font>
      <b/>
      <sz val="14"/>
      <color theme="0"/>
      <name val="Century Gothic"/>
      <family val="2"/>
    </font>
    <font>
      <b/>
      <sz val="9"/>
      <color theme="1"/>
      <name val="Century Gothic"/>
      <family val="2"/>
    </font>
    <font>
      <b/>
      <sz val="11"/>
      <color theme="1"/>
      <name val="Calibri"/>
      <scheme val="minor"/>
    </font>
    <font>
      <b/>
      <sz val="9"/>
      <color rgb="FF000000"/>
      <name val="Century Gothic"/>
      <charset val="16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4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3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49" fontId="4" fillId="2" borderId="15" xfId="0" applyNumberFormat="1" applyFont="1" applyFill="1" applyBorder="1" applyAlignment="1">
      <alignment wrapText="1"/>
    </xf>
    <xf numFmtId="8" fontId="2" fillId="0" borderId="3" xfId="0" applyNumberFormat="1" applyFont="1" applyBorder="1" applyAlignment="1">
      <alignment wrapText="1"/>
    </xf>
    <xf numFmtId="8" fontId="2" fillId="0" borderId="3" xfId="1" applyNumberFormat="1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0" fillId="0" borderId="14" xfId="0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Border="1"/>
    <xf numFmtId="44" fontId="2" fillId="0" borderId="3" xfId="1" applyFont="1" applyBorder="1" applyAlignment="1">
      <alignment wrapText="1"/>
    </xf>
    <xf numFmtId="44" fontId="2" fillId="0" borderId="3" xfId="1" applyFont="1" applyBorder="1" applyAlignment="1">
      <alignment horizontal="center" wrapText="1"/>
    </xf>
    <xf numFmtId="44" fontId="2" fillId="0" borderId="3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4" fontId="8" fillId="0" borderId="3" xfId="1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8" fontId="2" fillId="0" borderId="3" xfId="1" applyNumberFormat="1" applyFont="1" applyBorder="1" applyAlignment="1">
      <alignment horizontal="right" vertical="center" wrapText="1"/>
    </xf>
    <xf numFmtId="8" fontId="2" fillId="0" borderId="3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8" fontId="2" fillId="0" borderId="3" xfId="1" applyNumberFormat="1" applyFont="1" applyBorder="1" applyAlignment="1">
      <alignment horizontal="right" wrapText="1"/>
    </xf>
    <xf numFmtId="8" fontId="2" fillId="0" borderId="3" xfId="0" applyNumberFormat="1" applyFont="1" applyBorder="1" applyAlignment="1">
      <alignment horizontal="right" wrapText="1"/>
    </xf>
    <xf numFmtId="0" fontId="3" fillId="0" borderId="2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44" fontId="2" fillId="0" borderId="0" xfId="1" applyFont="1" applyBorder="1" applyAlignment="1">
      <alignment wrapText="1"/>
    </xf>
    <xf numFmtId="44" fontId="2" fillId="0" borderId="0" xfId="1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wrapText="1"/>
    </xf>
    <xf numFmtId="0" fontId="9" fillId="0" borderId="0" xfId="0" applyFont="1" applyBorder="1"/>
    <xf numFmtId="0" fontId="3" fillId="0" borderId="2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8" fontId="3" fillId="0" borderId="28" xfId="0" applyNumberFormat="1" applyFont="1" applyBorder="1" applyAlignment="1">
      <alignment horizontal="right" wrapText="1"/>
    </xf>
    <xf numFmtId="8" fontId="3" fillId="0" borderId="13" xfId="0" applyNumberFormat="1" applyFont="1" applyBorder="1" applyAlignment="1">
      <alignment horizontal="right" wrapText="1"/>
    </xf>
    <xf numFmtId="8" fontId="3" fillId="0" borderId="29" xfId="0" applyNumberFormat="1" applyFont="1" applyBorder="1" applyAlignment="1">
      <alignment horizontal="right" wrapText="1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8" fontId="2" fillId="0" borderId="28" xfId="0" applyNumberFormat="1" applyFont="1" applyBorder="1" applyAlignment="1">
      <alignment horizontal="right" wrapText="1"/>
    </xf>
    <xf numFmtId="8" fontId="2" fillId="0" borderId="13" xfId="0" applyNumberFormat="1" applyFont="1" applyBorder="1" applyAlignment="1">
      <alignment horizontal="right" wrapText="1"/>
    </xf>
    <xf numFmtId="8" fontId="2" fillId="0" borderId="29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6" fillId="4" borderId="17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0" fontId="10" fillId="0" borderId="13" xfId="0" applyFont="1" applyBorder="1" applyAlignment="1">
      <alignment horizontal="center" wrapText="1"/>
    </xf>
    <xf numFmtId="0" fontId="10" fillId="0" borderId="29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4" fontId="2" fillId="0" borderId="28" xfId="0" applyNumberFormat="1" applyFont="1" applyBorder="1" applyAlignment="1">
      <alignment horizontal="center" wrapText="1"/>
    </xf>
    <xf numFmtId="44" fontId="2" fillId="0" borderId="13" xfId="0" applyNumberFormat="1" applyFont="1" applyBorder="1" applyAlignment="1">
      <alignment horizontal="center" wrapText="1"/>
    </xf>
    <xf numFmtId="44" fontId="2" fillId="0" borderId="29" xfId="0" applyNumberFormat="1" applyFont="1" applyBorder="1" applyAlignment="1">
      <alignment horizontal="center" wrapText="1"/>
    </xf>
    <xf numFmtId="44" fontId="3" fillId="0" borderId="28" xfId="0" applyNumberFormat="1" applyFont="1" applyBorder="1" applyAlignment="1">
      <alignment horizontal="center" wrapText="1"/>
    </xf>
    <xf numFmtId="44" fontId="3" fillId="0" borderId="13" xfId="0" applyNumberFormat="1" applyFont="1" applyBorder="1" applyAlignment="1">
      <alignment horizontal="center" wrapText="1"/>
    </xf>
    <xf numFmtId="44" fontId="3" fillId="0" borderId="29" xfId="0" applyNumberFormat="1" applyFont="1" applyBorder="1" applyAlignment="1">
      <alignment horizontal="center" wrapText="1"/>
    </xf>
    <xf numFmtId="0" fontId="7" fillId="3" borderId="22" xfId="0" applyFont="1" applyFill="1" applyBorder="1" applyAlignment="1">
      <alignment horizontal="center" wrapText="1"/>
    </xf>
    <xf numFmtId="0" fontId="7" fillId="3" borderId="14" xfId="0" applyFont="1" applyFill="1" applyBorder="1" applyAlignment="1">
      <alignment horizontal="center" wrapText="1"/>
    </xf>
    <xf numFmtId="0" fontId="7" fillId="3" borderId="18" xfId="0" applyFont="1" applyFill="1" applyBorder="1" applyAlignment="1">
      <alignment horizontal="center" wrapText="1"/>
    </xf>
    <xf numFmtId="0" fontId="7" fillId="3" borderId="12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7" fillId="3" borderId="23" xfId="0" applyFont="1" applyFill="1" applyBorder="1" applyAlignment="1">
      <alignment horizontal="center" wrapText="1"/>
    </xf>
    <xf numFmtId="0" fontId="7" fillId="3" borderId="24" xfId="0" applyFont="1" applyFill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44" fontId="2" fillId="0" borderId="4" xfId="1" applyFont="1" applyBorder="1" applyAlignment="1">
      <alignment wrapText="1"/>
    </xf>
    <xf numFmtId="44" fontId="2" fillId="0" borderId="4" xfId="1" applyFont="1" applyBorder="1" applyAlignment="1">
      <alignment horizontal="center" vertical="center" wrapText="1"/>
    </xf>
    <xf numFmtId="0" fontId="2" fillId="0" borderId="32" xfId="0" applyFont="1" applyBorder="1" applyAlignment="1">
      <alignment wrapText="1"/>
    </xf>
    <xf numFmtId="44" fontId="2" fillId="0" borderId="32" xfId="1" applyFont="1" applyBorder="1" applyAlignment="1">
      <alignment wrapText="1"/>
    </xf>
    <xf numFmtId="44" fontId="2" fillId="0" borderId="32" xfId="1" applyFont="1" applyBorder="1" applyAlignment="1">
      <alignment horizontal="center" vertical="center" wrapText="1"/>
    </xf>
    <xf numFmtId="0" fontId="3" fillId="0" borderId="33" xfId="0" applyFont="1" applyBorder="1" applyAlignment="1">
      <alignment wrapText="1"/>
    </xf>
    <xf numFmtId="0" fontId="3" fillId="0" borderId="34" xfId="0" applyFont="1" applyBorder="1" applyAlignment="1">
      <alignment horizontal="center" vertical="center" wrapText="1"/>
    </xf>
    <xf numFmtId="8" fontId="2" fillId="0" borderId="4" xfId="0" applyNumberFormat="1" applyFont="1" applyBorder="1" applyAlignment="1">
      <alignment wrapText="1"/>
    </xf>
    <xf numFmtId="0" fontId="3" fillId="0" borderId="32" xfId="0" applyFont="1" applyBorder="1" applyAlignment="1">
      <alignment wrapText="1"/>
    </xf>
    <xf numFmtId="8" fontId="2" fillId="0" borderId="32" xfId="0" applyNumberFormat="1" applyFont="1" applyBorder="1" applyAlignment="1">
      <alignment wrapText="1"/>
    </xf>
    <xf numFmtId="8" fontId="2" fillId="0" borderId="32" xfId="1" applyNumberFormat="1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P90"/>
  <sheetViews>
    <sheetView tabSelected="1" topLeftCell="A10" workbookViewId="0">
      <selection activeCell="I19" sqref="I19"/>
    </sheetView>
  </sheetViews>
  <sheetFormatPr baseColWidth="10" defaultRowHeight="15" x14ac:dyDescent="0.2"/>
  <cols>
    <col min="1" max="1" width="4.5" customWidth="1"/>
    <col min="2" max="2" width="13" customWidth="1"/>
    <col min="3" max="3" width="15.1640625" customWidth="1"/>
    <col min="4" max="4" width="45.5" customWidth="1"/>
    <col min="5" max="5" width="15.1640625" customWidth="1"/>
    <col min="6" max="7" width="13.5" customWidth="1"/>
    <col min="8" max="11" width="13" customWidth="1"/>
    <col min="12" max="12" width="13.5" customWidth="1"/>
    <col min="13" max="15" width="13" customWidth="1"/>
    <col min="19" max="19" width="40.83203125" customWidth="1"/>
  </cols>
  <sheetData>
    <row r="2" spans="1:16" ht="24.75" customHeight="1" thickBot="1" x14ac:dyDescent="0.3">
      <c r="B2" s="82" t="s">
        <v>36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19" t="s">
        <v>0</v>
      </c>
      <c r="O2" s="20" t="s">
        <v>25</v>
      </c>
    </row>
    <row r="3" spans="1:16" ht="24.75" customHeight="1" x14ac:dyDescent="0.2">
      <c r="B3" s="82" t="s">
        <v>35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</row>
    <row r="4" spans="1:16" x14ac:dyDescent="0.2">
      <c r="E4" s="3"/>
      <c r="F4" s="3"/>
      <c r="G4" s="24"/>
      <c r="H4" s="3"/>
      <c r="I4" s="3"/>
      <c r="J4" s="3"/>
      <c r="K4" s="3"/>
      <c r="L4" s="3"/>
      <c r="M4" s="3"/>
      <c r="N4" s="5"/>
      <c r="O4" s="5"/>
    </row>
    <row r="5" spans="1:16" ht="16" thickBot="1" x14ac:dyDescent="0.25">
      <c r="B5" s="6" t="s">
        <v>20</v>
      </c>
      <c r="C5" s="123" t="s">
        <v>44</v>
      </c>
      <c r="D5" s="123"/>
      <c r="E5" s="3"/>
      <c r="F5" s="3"/>
      <c r="G5" s="24"/>
      <c r="H5" s="3"/>
      <c r="I5" s="3"/>
      <c r="J5" s="3"/>
      <c r="K5" s="3"/>
      <c r="L5" s="3" t="s">
        <v>1</v>
      </c>
      <c r="M5" s="124">
        <v>43571</v>
      </c>
      <c r="N5" s="125"/>
      <c r="O5" s="125"/>
    </row>
    <row r="6" spans="1:16" ht="16" thickBot="1" x14ac:dyDescent="0.25">
      <c r="B6" s="2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35"/>
      <c r="O6" s="28"/>
    </row>
    <row r="7" spans="1:16" ht="17" thickBot="1" x14ac:dyDescent="0.25">
      <c r="A7" s="7"/>
      <c r="B7" s="88" t="s">
        <v>27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7"/>
    </row>
    <row r="8" spans="1:16" ht="16" thickBot="1" x14ac:dyDescent="0.25">
      <c r="A8" s="7"/>
      <c r="B8" s="34" t="s">
        <v>2</v>
      </c>
      <c r="C8" s="89" t="s">
        <v>3</v>
      </c>
      <c r="D8" s="91" t="s">
        <v>4</v>
      </c>
      <c r="E8" s="92"/>
      <c r="F8" s="93"/>
      <c r="G8" s="89" t="s">
        <v>26</v>
      </c>
      <c r="H8" s="10" t="s">
        <v>5</v>
      </c>
      <c r="I8" s="83" t="s">
        <v>6</v>
      </c>
      <c r="J8" s="84"/>
      <c r="K8" s="84"/>
      <c r="L8" s="84"/>
      <c r="M8" s="85"/>
      <c r="N8" s="10" t="s">
        <v>5</v>
      </c>
      <c r="O8" s="10" t="s">
        <v>7</v>
      </c>
      <c r="P8" s="7"/>
    </row>
    <row r="9" spans="1:16" ht="16" thickBot="1" x14ac:dyDescent="0.25">
      <c r="A9" s="7"/>
      <c r="B9" s="8" t="s">
        <v>8</v>
      </c>
      <c r="C9" s="90"/>
      <c r="D9" s="94"/>
      <c r="E9" s="95"/>
      <c r="F9" s="96"/>
      <c r="G9" s="90"/>
      <c r="H9" s="11" t="s">
        <v>2</v>
      </c>
      <c r="I9" s="9" t="s">
        <v>9</v>
      </c>
      <c r="J9" s="9" t="s">
        <v>10</v>
      </c>
      <c r="K9" s="9" t="s">
        <v>38</v>
      </c>
      <c r="L9" s="11" t="s">
        <v>11</v>
      </c>
      <c r="M9" s="9" t="s">
        <v>12</v>
      </c>
      <c r="N9" s="9" t="s">
        <v>13</v>
      </c>
      <c r="O9" s="9"/>
      <c r="P9" s="7"/>
    </row>
    <row r="10" spans="1:16" ht="16" thickBot="1" x14ac:dyDescent="0.25">
      <c r="A10" s="7"/>
      <c r="B10" s="8"/>
      <c r="C10" s="8"/>
      <c r="D10" s="67"/>
      <c r="E10" s="86"/>
      <c r="F10" s="87"/>
      <c r="G10" s="9"/>
      <c r="H10" s="38"/>
      <c r="I10" s="38"/>
      <c r="J10" s="38"/>
      <c r="K10" s="38"/>
      <c r="L10" s="38"/>
      <c r="M10" s="38"/>
      <c r="N10" s="22">
        <f>I10+J10+K10+L10+M10</f>
        <v>0</v>
      </c>
      <c r="O10" s="21">
        <f>H10-N10</f>
        <v>0</v>
      </c>
      <c r="P10" s="7"/>
    </row>
    <row r="11" spans="1:16" ht="16" thickBot="1" x14ac:dyDescent="0.25">
      <c r="A11" s="7"/>
      <c r="B11" s="8"/>
      <c r="C11" s="8"/>
      <c r="D11" s="67"/>
      <c r="E11" s="86"/>
      <c r="F11" s="87"/>
      <c r="G11" s="9"/>
      <c r="H11" s="38"/>
      <c r="I11" s="38"/>
      <c r="J11" s="38"/>
      <c r="K11" s="38"/>
      <c r="L11" s="38"/>
      <c r="M11" s="38"/>
      <c r="N11" s="22">
        <f t="shared" ref="N11:N13" si="0">I11+J11+K11+L11+M11</f>
        <v>0</v>
      </c>
      <c r="O11" s="21">
        <f t="shared" ref="O11:O13" si="1">H11-N11</f>
        <v>0</v>
      </c>
      <c r="P11" s="7"/>
    </row>
    <row r="12" spans="1:16" ht="16" thickBot="1" x14ac:dyDescent="0.25">
      <c r="A12" s="7"/>
      <c r="B12" s="8"/>
      <c r="C12" s="8"/>
      <c r="D12" s="67"/>
      <c r="E12" s="86"/>
      <c r="F12" s="87"/>
      <c r="G12" s="9"/>
      <c r="H12" s="38"/>
      <c r="I12" s="38"/>
      <c r="J12" s="38"/>
      <c r="K12" s="38"/>
      <c r="L12" s="38"/>
      <c r="M12" s="38"/>
      <c r="N12" s="22">
        <f t="shared" si="0"/>
        <v>0</v>
      </c>
      <c r="O12" s="21">
        <f t="shared" si="1"/>
        <v>0</v>
      </c>
      <c r="P12" s="7"/>
    </row>
    <row r="13" spans="1:16" ht="16" thickBot="1" x14ac:dyDescent="0.25">
      <c r="A13" s="7"/>
      <c r="B13" s="8"/>
      <c r="C13" s="13"/>
      <c r="D13" s="67"/>
      <c r="E13" s="86"/>
      <c r="F13" s="87"/>
      <c r="G13" s="9"/>
      <c r="H13" s="38"/>
      <c r="I13" s="38"/>
      <c r="J13" s="38"/>
      <c r="K13" s="38"/>
      <c r="L13" s="38"/>
      <c r="M13" s="38"/>
      <c r="N13" s="22">
        <f t="shared" si="0"/>
        <v>0</v>
      </c>
      <c r="O13" s="21">
        <f t="shared" si="1"/>
        <v>0</v>
      </c>
      <c r="P13" s="7"/>
    </row>
    <row r="14" spans="1:16" ht="16" thickBot="1" x14ac:dyDescent="0.25">
      <c r="A14" s="7"/>
      <c r="B14" s="8"/>
      <c r="C14" s="13"/>
      <c r="D14" s="67"/>
      <c r="E14" s="86"/>
      <c r="F14" s="87"/>
      <c r="G14" s="9"/>
      <c r="H14" s="38">
        <f t="shared" ref="H14:O14" si="2">SUM(H10:H13)</f>
        <v>0</v>
      </c>
      <c r="I14" s="38">
        <f t="shared" si="2"/>
        <v>0</v>
      </c>
      <c r="J14" s="38">
        <f t="shared" si="2"/>
        <v>0</v>
      </c>
      <c r="K14" s="38">
        <f t="shared" si="2"/>
        <v>0</v>
      </c>
      <c r="L14" s="38">
        <f t="shared" si="2"/>
        <v>0</v>
      </c>
      <c r="M14" s="38">
        <f t="shared" si="2"/>
        <v>0</v>
      </c>
      <c r="N14" s="21">
        <f t="shared" si="2"/>
        <v>0</v>
      </c>
      <c r="O14" s="21">
        <f t="shared" si="2"/>
        <v>0</v>
      </c>
      <c r="P14" s="7"/>
    </row>
    <row r="15" spans="1:16" ht="16" thickBot="1" x14ac:dyDescent="0.25">
      <c r="A15" s="7"/>
      <c r="B15" s="27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O15" s="28"/>
      <c r="P15" s="7"/>
    </row>
    <row r="16" spans="1:16" ht="17" thickBot="1" x14ac:dyDescent="0.25">
      <c r="A16" s="7"/>
      <c r="B16" s="88" t="s">
        <v>39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7"/>
    </row>
    <row r="17" spans="1:16" ht="16" thickBot="1" x14ac:dyDescent="0.25">
      <c r="A17" s="7"/>
      <c r="B17" s="89" t="s">
        <v>23</v>
      </c>
      <c r="C17" s="89" t="s">
        <v>3</v>
      </c>
      <c r="D17" s="91" t="s">
        <v>4</v>
      </c>
      <c r="E17" s="92"/>
      <c r="F17" s="93"/>
      <c r="G17" s="89" t="s">
        <v>26</v>
      </c>
      <c r="H17" s="10" t="s">
        <v>5</v>
      </c>
      <c r="I17" s="83" t="s">
        <v>6</v>
      </c>
      <c r="J17" s="84"/>
      <c r="K17" s="84"/>
      <c r="L17" s="84"/>
      <c r="M17" s="85"/>
      <c r="N17" s="10" t="s">
        <v>5</v>
      </c>
      <c r="O17" s="10" t="s">
        <v>7</v>
      </c>
      <c r="P17" s="7"/>
    </row>
    <row r="18" spans="1:16" ht="16" thickBot="1" x14ac:dyDescent="0.25">
      <c r="A18" s="7"/>
      <c r="B18" s="90"/>
      <c r="C18" s="90"/>
      <c r="D18" s="94"/>
      <c r="E18" s="95"/>
      <c r="F18" s="96"/>
      <c r="G18" s="90"/>
      <c r="H18" s="11" t="s">
        <v>2</v>
      </c>
      <c r="I18" s="9" t="s">
        <v>9</v>
      </c>
      <c r="J18" s="9" t="s">
        <v>10</v>
      </c>
      <c r="K18" s="9" t="s">
        <v>38</v>
      </c>
      <c r="L18" s="11" t="s">
        <v>11</v>
      </c>
      <c r="M18" s="9" t="s">
        <v>12</v>
      </c>
      <c r="N18" s="9" t="s">
        <v>13</v>
      </c>
      <c r="O18" s="9"/>
      <c r="P18" s="7"/>
    </row>
    <row r="19" spans="1:16" ht="16" thickBot="1" x14ac:dyDescent="0.25">
      <c r="A19" s="7"/>
      <c r="B19" s="23" t="s">
        <v>71</v>
      </c>
      <c r="C19" s="23"/>
      <c r="D19" s="67" t="s">
        <v>72</v>
      </c>
      <c r="E19" s="86"/>
      <c r="F19" s="87"/>
      <c r="G19" s="9" t="s">
        <v>73</v>
      </c>
      <c r="H19" s="38">
        <v>275</v>
      </c>
      <c r="I19" s="38"/>
      <c r="J19" s="38"/>
      <c r="K19" s="38"/>
      <c r="L19" s="38"/>
      <c r="M19" s="38"/>
      <c r="N19" s="22">
        <f>I19+J19+K19+L19+M19</f>
        <v>0</v>
      </c>
      <c r="O19" s="21">
        <f>H19-N19</f>
        <v>275</v>
      </c>
      <c r="P19" s="7"/>
    </row>
    <row r="20" spans="1:16" ht="16" thickBot="1" x14ac:dyDescent="0.25">
      <c r="A20" s="7"/>
      <c r="B20" s="23"/>
      <c r="C20" s="23"/>
      <c r="D20" s="67"/>
      <c r="E20" s="86"/>
      <c r="F20" s="87"/>
      <c r="G20" s="9"/>
      <c r="H20" s="38"/>
      <c r="I20" s="38"/>
      <c r="J20" s="38"/>
      <c r="K20" s="38"/>
      <c r="L20" s="38"/>
      <c r="M20" s="38"/>
      <c r="N20" s="22">
        <f t="shared" ref="N20" si="3">I20+J20+K20+L20+M20</f>
        <v>0</v>
      </c>
      <c r="O20" s="21">
        <f t="shared" ref="O20" si="4">H20-N20</f>
        <v>0</v>
      </c>
      <c r="P20" s="7"/>
    </row>
    <row r="21" spans="1:16" ht="16" thickBot="1" x14ac:dyDescent="0.25">
      <c r="A21" s="7"/>
      <c r="B21" s="23"/>
      <c r="C21" s="23"/>
      <c r="D21" s="67"/>
      <c r="E21" s="86"/>
      <c r="F21" s="87"/>
      <c r="G21" s="9"/>
      <c r="H21" s="38"/>
      <c r="I21" s="38"/>
      <c r="J21" s="38"/>
      <c r="K21" s="38"/>
      <c r="L21" s="38"/>
      <c r="M21" s="38"/>
      <c r="N21" s="22">
        <f t="shared" ref="N21:N22" si="5">I21+J21+K21+L21+M21</f>
        <v>0</v>
      </c>
      <c r="O21" s="21">
        <f t="shared" ref="O21:O22" si="6">H21-N21</f>
        <v>0</v>
      </c>
      <c r="P21" s="7"/>
    </row>
    <row r="22" spans="1:16" ht="16" thickBot="1" x14ac:dyDescent="0.25">
      <c r="A22" s="7"/>
      <c r="B22" s="23"/>
      <c r="C22" s="13"/>
      <c r="D22" s="67"/>
      <c r="E22" s="86"/>
      <c r="F22" s="87"/>
      <c r="G22" s="9"/>
      <c r="H22" s="38"/>
      <c r="I22" s="38"/>
      <c r="J22" s="38"/>
      <c r="K22" s="38"/>
      <c r="L22" s="38"/>
      <c r="M22" s="38"/>
      <c r="N22" s="22">
        <f t="shared" si="5"/>
        <v>0</v>
      </c>
      <c r="O22" s="21">
        <f t="shared" si="6"/>
        <v>0</v>
      </c>
      <c r="P22" s="7"/>
    </row>
    <row r="23" spans="1:16" ht="16" thickBot="1" x14ac:dyDescent="0.25">
      <c r="A23" s="7"/>
      <c r="B23" s="23"/>
      <c r="C23" s="13"/>
      <c r="D23" s="67"/>
      <c r="E23" s="86"/>
      <c r="F23" s="87"/>
      <c r="G23" s="9"/>
      <c r="H23" s="38">
        <f t="shared" ref="H23:O23" si="7">SUM(H19:H22)</f>
        <v>275</v>
      </c>
      <c r="I23" s="38">
        <f t="shared" si="7"/>
        <v>0</v>
      </c>
      <c r="J23" s="38">
        <f t="shared" si="7"/>
        <v>0</v>
      </c>
      <c r="K23" s="38">
        <f t="shared" si="7"/>
        <v>0</v>
      </c>
      <c r="L23" s="38">
        <f t="shared" si="7"/>
        <v>0</v>
      </c>
      <c r="M23" s="38">
        <f t="shared" si="7"/>
        <v>0</v>
      </c>
      <c r="N23" s="21">
        <f t="shared" si="7"/>
        <v>0</v>
      </c>
      <c r="O23" s="21">
        <f t="shared" si="7"/>
        <v>275</v>
      </c>
      <c r="P23" s="7"/>
    </row>
    <row r="24" spans="1:16" ht="16" thickBot="1" x14ac:dyDescent="0.25">
      <c r="A24" s="7"/>
      <c r="B24" s="27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O24" s="28"/>
      <c r="P24" s="7"/>
    </row>
    <row r="25" spans="1:16" ht="17" thickBot="1" x14ac:dyDescent="0.25">
      <c r="A25" s="7"/>
      <c r="B25" s="88" t="s">
        <v>34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7"/>
    </row>
    <row r="26" spans="1:16" ht="16" thickBot="1" x14ac:dyDescent="0.25">
      <c r="A26" s="7"/>
      <c r="B26" s="34" t="s">
        <v>2</v>
      </c>
      <c r="C26" s="121" t="s">
        <v>3</v>
      </c>
      <c r="D26" s="92" t="s">
        <v>4</v>
      </c>
      <c r="E26" s="92"/>
      <c r="F26" s="93"/>
      <c r="G26" s="89" t="s">
        <v>26</v>
      </c>
      <c r="H26" s="10" t="s">
        <v>5</v>
      </c>
      <c r="I26" s="83" t="s">
        <v>6</v>
      </c>
      <c r="J26" s="84"/>
      <c r="K26" s="84"/>
      <c r="L26" s="84"/>
      <c r="M26" s="85"/>
      <c r="N26" s="10" t="s">
        <v>5</v>
      </c>
      <c r="O26" s="10" t="s">
        <v>7</v>
      </c>
      <c r="P26" s="7"/>
    </row>
    <row r="27" spans="1:16" ht="16" thickBot="1" x14ac:dyDescent="0.25">
      <c r="A27" s="7"/>
      <c r="B27" s="23" t="s">
        <v>8</v>
      </c>
      <c r="C27" s="122"/>
      <c r="D27" s="95"/>
      <c r="E27" s="95"/>
      <c r="F27" s="96"/>
      <c r="G27" s="90"/>
      <c r="H27" s="11" t="s">
        <v>2</v>
      </c>
      <c r="I27" s="9" t="s">
        <v>9</v>
      </c>
      <c r="J27" s="9" t="s">
        <v>10</v>
      </c>
      <c r="K27" s="9" t="s">
        <v>38</v>
      </c>
      <c r="L27" s="11" t="s">
        <v>11</v>
      </c>
      <c r="M27" s="9" t="s">
        <v>12</v>
      </c>
      <c r="N27" s="9" t="s">
        <v>13</v>
      </c>
      <c r="O27" s="9"/>
      <c r="P27" s="7"/>
    </row>
    <row r="28" spans="1:16" ht="16" thickBot="1" x14ac:dyDescent="0.25">
      <c r="A28" s="7"/>
      <c r="B28" s="23"/>
      <c r="C28" s="34"/>
      <c r="D28" s="67"/>
      <c r="E28" s="86"/>
      <c r="F28" s="87"/>
      <c r="G28" s="9"/>
      <c r="H28" s="37"/>
      <c r="I28" s="37"/>
      <c r="J28" s="37"/>
      <c r="K28" s="37"/>
      <c r="L28" s="37"/>
      <c r="M28" s="37"/>
      <c r="N28" s="22">
        <f>I28+J28+K28+L28+M28</f>
        <v>0</v>
      </c>
      <c r="O28" s="21">
        <f>H28-N28</f>
        <v>0</v>
      </c>
      <c r="P28" s="7"/>
    </row>
    <row r="29" spans="1:16" ht="16" thickBot="1" x14ac:dyDescent="0.25">
      <c r="A29" s="7"/>
      <c r="B29" s="23"/>
      <c r="C29" s="13"/>
      <c r="D29" s="67"/>
      <c r="E29" s="86"/>
      <c r="F29" s="87"/>
      <c r="G29" s="9"/>
      <c r="H29" s="37"/>
      <c r="I29" s="37"/>
      <c r="J29" s="37"/>
      <c r="K29" s="37"/>
      <c r="L29" s="37"/>
      <c r="M29" s="37"/>
      <c r="N29" s="22">
        <f t="shared" ref="N29" si="8">I29+J29+K29+L29+M29</f>
        <v>0</v>
      </c>
      <c r="O29" s="21">
        <f t="shared" ref="O29" si="9">H29-N29</f>
        <v>0</v>
      </c>
      <c r="P29" s="7"/>
    </row>
    <row r="30" spans="1:16" ht="16" thickBot="1" x14ac:dyDescent="0.25">
      <c r="A30" s="7"/>
      <c r="B30" s="23"/>
      <c r="C30" s="13"/>
      <c r="D30" s="67"/>
      <c r="E30" s="86"/>
      <c r="F30" s="87"/>
      <c r="G30" s="9"/>
      <c r="H30" s="37">
        <f t="shared" ref="H30:O30" si="10">SUM(H28:H29)</f>
        <v>0</v>
      </c>
      <c r="I30" s="37">
        <f t="shared" si="10"/>
        <v>0</v>
      </c>
      <c r="J30" s="37">
        <f t="shared" si="10"/>
        <v>0</v>
      </c>
      <c r="K30" s="37">
        <f t="shared" si="10"/>
        <v>0</v>
      </c>
      <c r="L30" s="37">
        <f t="shared" si="10"/>
        <v>0</v>
      </c>
      <c r="M30" s="37">
        <f t="shared" si="10"/>
        <v>0</v>
      </c>
      <c r="N30" s="21">
        <f t="shared" si="10"/>
        <v>0</v>
      </c>
      <c r="O30" s="21">
        <f t="shared" si="10"/>
        <v>0</v>
      </c>
      <c r="P30" s="7"/>
    </row>
    <row r="31" spans="1:16" x14ac:dyDescent="0.2">
      <c r="A31" s="7"/>
      <c r="B31" s="29"/>
      <c r="C31" s="29"/>
      <c r="D31" s="29"/>
      <c r="E31" s="29"/>
      <c r="F31" s="29"/>
      <c r="G31" s="29"/>
      <c r="H31" s="26"/>
      <c r="I31" s="26"/>
      <c r="J31" s="26"/>
      <c r="K31" s="26"/>
      <c r="L31" s="26"/>
      <c r="M31" s="26"/>
      <c r="N31" s="26"/>
      <c r="O31" s="26"/>
      <c r="P31" s="7"/>
    </row>
    <row r="32" spans="1:16" ht="24.75" customHeight="1" thickBot="1" x14ac:dyDescent="0.3">
      <c r="B32" s="82" t="s">
        <v>36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19" t="s">
        <v>0</v>
      </c>
      <c r="O32" s="20" t="s">
        <v>25</v>
      </c>
    </row>
    <row r="33" spans="1:16" ht="24.75" customHeight="1" x14ac:dyDescent="0.2">
      <c r="B33" s="82" t="s">
        <v>37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</row>
    <row r="34" spans="1:16" x14ac:dyDescent="0.2">
      <c r="A34" s="7"/>
      <c r="B34" s="2"/>
      <c r="C34" s="4"/>
      <c r="D34" s="5"/>
      <c r="E34" s="24"/>
      <c r="F34" s="24"/>
      <c r="G34" s="24"/>
      <c r="H34" s="24"/>
      <c r="I34" s="24"/>
      <c r="J34" s="24"/>
      <c r="K34" s="24"/>
      <c r="L34" s="24"/>
      <c r="M34" s="24"/>
      <c r="N34" s="5"/>
      <c r="O34" s="5"/>
      <c r="P34" s="7"/>
    </row>
    <row r="35" spans="1:16" ht="16" thickBot="1" x14ac:dyDescent="0.25">
      <c r="A35" s="7"/>
      <c r="B35" s="6" t="s">
        <v>20</v>
      </c>
      <c r="C35" s="123"/>
      <c r="D35" s="123"/>
      <c r="E35" s="24"/>
      <c r="F35" s="24"/>
      <c r="G35" s="24"/>
      <c r="H35" s="24"/>
      <c r="I35" s="24"/>
      <c r="J35" s="24"/>
      <c r="K35" s="24"/>
      <c r="L35" s="24" t="s">
        <v>1</v>
      </c>
      <c r="M35" s="124"/>
      <c r="N35" s="125"/>
      <c r="O35" s="125"/>
      <c r="P35" s="7"/>
    </row>
    <row r="36" spans="1:16" ht="16.5" customHeight="1" thickBot="1" x14ac:dyDescent="0.25">
      <c r="A36" s="7"/>
      <c r="P36" s="7"/>
    </row>
    <row r="37" spans="1:16" ht="16.5" customHeight="1" thickBot="1" x14ac:dyDescent="0.25">
      <c r="A37" s="7"/>
      <c r="B37" s="116" t="s">
        <v>28</v>
      </c>
      <c r="C37" s="117"/>
      <c r="D37" s="117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9"/>
      <c r="P37" s="7"/>
    </row>
    <row r="38" spans="1:16" ht="16.5" customHeight="1" thickBot="1" x14ac:dyDescent="0.25">
      <c r="A38" s="7"/>
      <c r="B38" s="115" t="s">
        <v>2</v>
      </c>
      <c r="C38" s="115" t="s">
        <v>3</v>
      </c>
      <c r="D38" s="115" t="s">
        <v>22</v>
      </c>
      <c r="E38" s="120" t="s">
        <v>26</v>
      </c>
      <c r="F38" s="10" t="s">
        <v>5</v>
      </c>
      <c r="G38" s="10" t="s">
        <v>14</v>
      </c>
      <c r="H38" s="10" t="s">
        <v>7</v>
      </c>
      <c r="I38" s="67" t="s">
        <v>15</v>
      </c>
      <c r="J38" s="86"/>
      <c r="K38" s="86"/>
      <c r="L38" s="86"/>
      <c r="M38" s="87"/>
      <c r="N38" s="10" t="s">
        <v>5</v>
      </c>
      <c r="O38" s="10" t="s">
        <v>16</v>
      </c>
      <c r="P38" s="7"/>
    </row>
    <row r="39" spans="1:16" ht="16" thickBot="1" x14ac:dyDescent="0.25">
      <c r="A39" s="7"/>
      <c r="B39" s="115"/>
      <c r="C39" s="115"/>
      <c r="D39" s="115"/>
      <c r="E39" s="96"/>
      <c r="F39" s="9" t="s">
        <v>2</v>
      </c>
      <c r="G39" s="9" t="s">
        <v>17</v>
      </c>
      <c r="H39" s="9" t="s">
        <v>18</v>
      </c>
      <c r="I39" s="9" t="s">
        <v>9</v>
      </c>
      <c r="J39" s="9" t="s">
        <v>10</v>
      </c>
      <c r="K39" s="9" t="s">
        <v>38</v>
      </c>
      <c r="L39" s="11" t="s">
        <v>11</v>
      </c>
      <c r="M39" s="9" t="s">
        <v>12</v>
      </c>
      <c r="N39" s="9" t="s">
        <v>13</v>
      </c>
      <c r="O39" s="9" t="s">
        <v>7</v>
      </c>
      <c r="P39" s="7"/>
    </row>
    <row r="40" spans="1:16" s="46" customFormat="1" ht="16" thickBot="1" x14ac:dyDescent="0.25">
      <c r="A40" s="49"/>
      <c r="B40" s="43" t="s">
        <v>69</v>
      </c>
      <c r="C40" s="41"/>
      <c r="D40" s="63" t="s">
        <v>70</v>
      </c>
      <c r="E40" s="39"/>
      <c r="F40" s="38">
        <v>430</v>
      </c>
      <c r="G40" s="38">
        <v>200</v>
      </c>
      <c r="H40" s="38">
        <v>230</v>
      </c>
      <c r="I40" s="38"/>
      <c r="J40" s="38">
        <v>230</v>
      </c>
      <c r="K40" s="38"/>
      <c r="L40" s="38"/>
      <c r="M40" s="38"/>
      <c r="N40" s="47">
        <f>I40+J40+K40+L40+M40</f>
        <v>230</v>
      </c>
      <c r="O40" s="48">
        <f>H40-N40</f>
        <v>0</v>
      </c>
      <c r="P40" s="49"/>
    </row>
    <row r="41" spans="1:16" s="46" customFormat="1" ht="16" thickBot="1" x14ac:dyDescent="0.25">
      <c r="A41" s="49"/>
      <c r="B41" s="40"/>
      <c r="C41" s="62"/>
      <c r="D41" s="54"/>
      <c r="E41" s="39"/>
      <c r="F41" s="38"/>
      <c r="G41" s="38"/>
      <c r="H41" s="38"/>
      <c r="I41" s="38"/>
      <c r="J41" s="38"/>
      <c r="K41" s="38"/>
      <c r="L41" s="38"/>
      <c r="M41" s="38"/>
      <c r="N41" s="47">
        <f t="shared" ref="N41:N42" si="11">I41+J41+K41+L41+M41</f>
        <v>0</v>
      </c>
      <c r="O41" s="48">
        <f t="shared" ref="O41" si="12">H41-N41</f>
        <v>0</v>
      </c>
      <c r="P41" s="49"/>
    </row>
    <row r="42" spans="1:16" s="46" customFormat="1" ht="16" thickBot="1" x14ac:dyDescent="0.25">
      <c r="A42" s="49"/>
      <c r="B42" s="40"/>
      <c r="C42" s="62"/>
      <c r="E42" s="62"/>
      <c r="F42" s="62"/>
      <c r="G42" s="62"/>
      <c r="H42" s="62"/>
      <c r="I42" s="38"/>
      <c r="J42" s="38"/>
      <c r="K42" s="38"/>
      <c r="L42" s="38"/>
      <c r="M42" s="38"/>
      <c r="N42" s="47">
        <f t="shared" si="11"/>
        <v>0</v>
      </c>
      <c r="O42" s="48">
        <f>H56-N42</f>
        <v>316.66000000000003</v>
      </c>
      <c r="P42" s="49"/>
    </row>
    <row r="43" spans="1:16" s="46" customFormat="1" ht="16" thickBot="1" x14ac:dyDescent="0.25">
      <c r="A43" s="49"/>
      <c r="B43" s="40"/>
      <c r="C43" s="41"/>
      <c r="D43" s="16"/>
      <c r="E43" s="39"/>
      <c r="F43" s="38">
        <v>0</v>
      </c>
      <c r="G43" s="38">
        <v>0</v>
      </c>
      <c r="H43" s="38">
        <v>0</v>
      </c>
      <c r="I43" s="38">
        <f t="shared" ref="I43:O43" si="13">SUM(I40:I42)</f>
        <v>0</v>
      </c>
      <c r="J43" s="38">
        <f t="shared" si="13"/>
        <v>230</v>
      </c>
      <c r="K43" s="38">
        <f t="shared" si="13"/>
        <v>0</v>
      </c>
      <c r="L43" s="38">
        <f t="shared" si="13"/>
        <v>0</v>
      </c>
      <c r="M43" s="38">
        <f t="shared" si="13"/>
        <v>0</v>
      </c>
      <c r="N43" s="48">
        <f t="shared" si="13"/>
        <v>230</v>
      </c>
      <c r="O43" s="48">
        <f t="shared" si="13"/>
        <v>316.66000000000003</v>
      </c>
      <c r="P43" s="49"/>
    </row>
    <row r="44" spans="1:16" ht="16" thickBot="1" x14ac:dyDescent="0.25">
      <c r="A44" s="7"/>
      <c r="B44" s="29"/>
      <c r="C44" s="30"/>
      <c r="D44" s="32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7"/>
    </row>
    <row r="45" spans="1:16" ht="16.5" customHeight="1" thickBot="1" x14ac:dyDescent="0.25">
      <c r="B45" s="110" t="s">
        <v>29</v>
      </c>
      <c r="C45" s="111"/>
      <c r="D45" s="111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3"/>
    </row>
    <row r="46" spans="1:16" ht="26" thickBot="1" x14ac:dyDescent="0.25">
      <c r="B46" s="13" t="s">
        <v>21</v>
      </c>
      <c r="C46" s="115" t="s">
        <v>23</v>
      </c>
      <c r="D46" s="115" t="s">
        <v>22</v>
      </c>
      <c r="E46" s="114" t="s">
        <v>26</v>
      </c>
      <c r="F46" s="10" t="s">
        <v>5</v>
      </c>
      <c r="G46" s="10" t="s">
        <v>14</v>
      </c>
      <c r="H46" s="10" t="s">
        <v>7</v>
      </c>
      <c r="I46" s="67" t="s">
        <v>15</v>
      </c>
      <c r="J46" s="86"/>
      <c r="K46" s="86"/>
      <c r="L46" s="86"/>
      <c r="M46" s="87"/>
      <c r="N46" s="10" t="s">
        <v>5</v>
      </c>
      <c r="O46" s="10" t="s">
        <v>16</v>
      </c>
    </row>
    <row r="47" spans="1:16" ht="16" thickBot="1" x14ac:dyDescent="0.25">
      <c r="B47" s="23" t="s">
        <v>8</v>
      </c>
      <c r="C47" s="115"/>
      <c r="D47" s="115"/>
      <c r="E47" s="85"/>
      <c r="F47" s="9" t="s">
        <v>2</v>
      </c>
      <c r="G47" s="9" t="s">
        <v>17</v>
      </c>
      <c r="H47" s="9" t="s">
        <v>18</v>
      </c>
      <c r="I47" s="9" t="s">
        <v>9</v>
      </c>
      <c r="J47" s="9" t="s">
        <v>10</v>
      </c>
      <c r="K47" s="9" t="s">
        <v>38</v>
      </c>
      <c r="L47" s="11" t="s">
        <v>11</v>
      </c>
      <c r="M47" s="9" t="s">
        <v>12</v>
      </c>
      <c r="N47" s="9" t="s">
        <v>13</v>
      </c>
      <c r="O47" s="9" t="s">
        <v>7</v>
      </c>
    </row>
    <row r="48" spans="1:16" s="45" customFormat="1" ht="16" thickBot="1" x14ac:dyDescent="0.25">
      <c r="B48" s="23" t="s">
        <v>66</v>
      </c>
      <c r="C48" s="17" t="s">
        <v>67</v>
      </c>
      <c r="D48" s="10" t="s">
        <v>68</v>
      </c>
      <c r="E48" s="33"/>
      <c r="F48" s="37"/>
      <c r="G48" s="37"/>
      <c r="H48" s="37"/>
      <c r="I48" s="37">
        <v>50</v>
      </c>
      <c r="J48" s="37"/>
      <c r="K48" s="37"/>
      <c r="L48" s="37"/>
      <c r="M48" s="37"/>
      <c r="N48" s="50">
        <f>I48+J48+K48+L48+M48</f>
        <v>50</v>
      </c>
      <c r="O48" s="51">
        <v>0</v>
      </c>
    </row>
    <row r="49" spans="2:15" s="45" customFormat="1" ht="16" thickBot="1" x14ac:dyDescent="0.25">
      <c r="B49" s="23"/>
      <c r="C49" s="52"/>
      <c r="D49" s="44"/>
      <c r="E49" s="33"/>
      <c r="F49" s="37"/>
      <c r="G49" s="37"/>
      <c r="H49" s="37"/>
      <c r="I49" s="37"/>
      <c r="J49" s="37"/>
      <c r="K49" s="37"/>
      <c r="L49" s="37"/>
      <c r="M49" s="37"/>
      <c r="N49" s="50">
        <f t="shared" ref="N49" si="14">I49+J49+K49+L49+M49</f>
        <v>0</v>
      </c>
      <c r="O49" s="51">
        <f t="shared" ref="O49" si="15">H49-N49</f>
        <v>0</v>
      </c>
    </row>
    <row r="50" spans="2:15" s="45" customFormat="1" ht="16" thickBot="1" x14ac:dyDescent="0.25">
      <c r="B50" s="23"/>
      <c r="C50" s="17"/>
      <c r="D50" s="9"/>
      <c r="E50" s="33"/>
      <c r="F50" s="37"/>
      <c r="G50" s="37"/>
      <c r="H50" s="37"/>
      <c r="I50" s="37"/>
      <c r="J50" s="37"/>
      <c r="K50" s="37"/>
      <c r="L50" s="37"/>
      <c r="M50" s="37"/>
      <c r="N50" s="50">
        <f>I50+J50+K50+L50+M50</f>
        <v>0</v>
      </c>
      <c r="O50" s="51">
        <f>H50-N50</f>
        <v>0</v>
      </c>
    </row>
    <row r="51" spans="2:15" ht="16" thickBot="1" x14ac:dyDescent="0.25">
      <c r="B51" s="23"/>
      <c r="C51" s="15"/>
      <c r="D51" s="31"/>
      <c r="E51" s="12"/>
      <c r="F51" s="36">
        <f>SUM(F48:F50)</f>
        <v>0</v>
      </c>
      <c r="G51" s="36"/>
      <c r="H51" s="38">
        <f t="shared" ref="H51:O51" si="16">SUM(H48:H50)</f>
        <v>0</v>
      </c>
      <c r="I51" s="38">
        <f t="shared" si="16"/>
        <v>50</v>
      </c>
      <c r="J51" s="38">
        <f t="shared" si="16"/>
        <v>0</v>
      </c>
      <c r="K51" s="38">
        <f t="shared" si="16"/>
        <v>0</v>
      </c>
      <c r="L51" s="38">
        <f t="shared" si="16"/>
        <v>0</v>
      </c>
      <c r="M51" s="38">
        <f t="shared" si="16"/>
        <v>0</v>
      </c>
      <c r="N51" s="21">
        <f t="shared" si="16"/>
        <v>50</v>
      </c>
      <c r="O51" s="21">
        <f t="shared" si="16"/>
        <v>0</v>
      </c>
    </row>
    <row r="52" spans="2:15" ht="16" thickBot="1" x14ac:dyDescent="0.25">
      <c r="B52" s="29"/>
      <c r="C52" s="30"/>
      <c r="D52" s="57"/>
      <c r="E52" s="26"/>
      <c r="F52" s="58"/>
      <c r="G52" s="58"/>
      <c r="H52" s="59"/>
      <c r="I52" s="59"/>
      <c r="J52" s="59"/>
      <c r="K52" s="59"/>
      <c r="L52" s="59"/>
      <c r="M52" s="59"/>
      <c r="N52" s="60"/>
      <c r="O52" s="60"/>
    </row>
    <row r="53" spans="2:15" ht="19" thickBot="1" x14ac:dyDescent="0.25">
      <c r="B53" s="126" t="s">
        <v>43</v>
      </c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27"/>
    </row>
    <row r="54" spans="2:15" ht="26" thickBot="1" x14ac:dyDescent="0.25">
      <c r="B54" s="13" t="s">
        <v>21</v>
      </c>
      <c r="C54" s="121" t="s">
        <v>23</v>
      </c>
      <c r="D54" s="121" t="s">
        <v>22</v>
      </c>
      <c r="E54" s="128" t="s">
        <v>26</v>
      </c>
      <c r="F54" s="10" t="s">
        <v>5</v>
      </c>
      <c r="G54" s="10" t="s">
        <v>14</v>
      </c>
      <c r="H54" s="10" t="s">
        <v>7</v>
      </c>
      <c r="I54" s="67" t="s">
        <v>15</v>
      </c>
      <c r="J54" s="86"/>
      <c r="K54" s="86"/>
      <c r="L54" s="86"/>
      <c r="M54" s="87"/>
      <c r="N54" s="10" t="s">
        <v>5</v>
      </c>
      <c r="O54" s="10" t="s">
        <v>16</v>
      </c>
    </row>
    <row r="55" spans="2:15" ht="16" thickBot="1" x14ac:dyDescent="0.25">
      <c r="B55" s="53" t="s">
        <v>8</v>
      </c>
      <c r="C55" s="122"/>
      <c r="D55" s="122"/>
      <c r="E55" s="129"/>
      <c r="F55" s="55" t="s">
        <v>2</v>
      </c>
      <c r="G55" s="55" t="s">
        <v>17</v>
      </c>
      <c r="H55" s="55" t="s">
        <v>18</v>
      </c>
      <c r="I55" s="55" t="s">
        <v>9</v>
      </c>
      <c r="J55" s="55" t="s">
        <v>10</v>
      </c>
      <c r="K55" s="55" t="s">
        <v>38</v>
      </c>
      <c r="L55" s="11" t="s">
        <v>11</v>
      </c>
      <c r="M55" s="55" t="s">
        <v>12</v>
      </c>
      <c r="N55" s="55" t="s">
        <v>13</v>
      </c>
      <c r="O55" s="55" t="s">
        <v>7</v>
      </c>
    </row>
    <row r="56" spans="2:15" ht="16" thickBot="1" x14ac:dyDescent="0.25">
      <c r="B56" s="40" t="s">
        <v>45</v>
      </c>
      <c r="C56" s="41" t="s">
        <v>46</v>
      </c>
      <c r="D56" s="65" t="s">
        <v>47</v>
      </c>
      <c r="E56" s="39"/>
      <c r="F56" s="38">
        <v>380</v>
      </c>
      <c r="G56" s="38">
        <v>63.34</v>
      </c>
      <c r="H56" s="38">
        <v>316.66000000000003</v>
      </c>
      <c r="I56" s="37"/>
      <c r="J56" s="37"/>
      <c r="K56" s="37"/>
      <c r="L56" s="37"/>
      <c r="M56" s="37">
        <v>31.67</v>
      </c>
      <c r="N56" s="50">
        <f>I56+J56+K56+L56+M56</f>
        <v>31.67</v>
      </c>
      <c r="O56" s="51">
        <f t="shared" ref="O56:O57" si="17">H56-N56</f>
        <v>284.99</v>
      </c>
    </row>
    <row r="57" spans="2:15" ht="16" thickBot="1" x14ac:dyDescent="0.25">
      <c r="B57" s="53" t="s">
        <v>45</v>
      </c>
      <c r="C57" s="52" t="s">
        <v>49</v>
      </c>
      <c r="D57" s="56" t="s">
        <v>48</v>
      </c>
      <c r="E57" s="33"/>
      <c r="F57" s="37">
        <v>170</v>
      </c>
      <c r="G57" s="37">
        <v>14.17</v>
      </c>
      <c r="H57" s="37">
        <v>155.83000000000001</v>
      </c>
      <c r="I57" s="37"/>
      <c r="J57" s="37"/>
      <c r="K57" s="37"/>
      <c r="L57" s="37"/>
      <c r="M57" s="37">
        <v>14.17</v>
      </c>
      <c r="N57" s="50">
        <f t="shared" ref="N57" si="18">I57+J57+K57+L57+M57</f>
        <v>14.17</v>
      </c>
      <c r="O57" s="51">
        <f t="shared" si="17"/>
        <v>141.66000000000003</v>
      </c>
    </row>
    <row r="58" spans="2:15" ht="16" thickBot="1" x14ac:dyDescent="0.25">
      <c r="B58" s="53" t="s">
        <v>45</v>
      </c>
      <c r="C58" s="17" t="s">
        <v>49</v>
      </c>
      <c r="D58" s="10" t="s">
        <v>50</v>
      </c>
      <c r="E58" s="33"/>
      <c r="F58" s="37">
        <v>370</v>
      </c>
      <c r="G58" s="37">
        <v>41.12</v>
      </c>
      <c r="H58" s="37">
        <v>328.88</v>
      </c>
      <c r="I58" s="37"/>
      <c r="J58" s="37"/>
      <c r="K58" s="37"/>
      <c r="L58" s="37"/>
      <c r="M58" s="37">
        <v>41.12</v>
      </c>
      <c r="N58" s="50">
        <f>I58+J58+K58+L58+M58</f>
        <v>41.12</v>
      </c>
      <c r="O58" s="51">
        <f>H58-N58</f>
        <v>287.76</v>
      </c>
    </row>
    <row r="59" spans="2:15" ht="16" thickBot="1" x14ac:dyDescent="0.25">
      <c r="B59" s="64" t="s">
        <v>45</v>
      </c>
      <c r="C59" s="52" t="s">
        <v>49</v>
      </c>
      <c r="D59" s="130" t="s">
        <v>51</v>
      </c>
      <c r="E59" s="33"/>
      <c r="F59" s="37">
        <v>150</v>
      </c>
      <c r="G59" s="37">
        <v>0</v>
      </c>
      <c r="H59" s="37">
        <v>150</v>
      </c>
      <c r="I59" s="37"/>
      <c r="J59" s="37"/>
      <c r="K59" s="37"/>
      <c r="L59" s="37"/>
      <c r="M59" s="37">
        <v>12.5</v>
      </c>
      <c r="N59" s="50">
        <v>12.5</v>
      </c>
      <c r="O59" s="51">
        <v>137.5</v>
      </c>
    </row>
    <row r="60" spans="2:15" ht="16" thickBot="1" x14ac:dyDescent="0.25">
      <c r="B60" s="64" t="s">
        <v>45</v>
      </c>
      <c r="C60" s="52" t="s">
        <v>49</v>
      </c>
      <c r="D60" s="130" t="s">
        <v>52</v>
      </c>
      <c r="E60" s="33"/>
      <c r="F60" s="37">
        <v>190</v>
      </c>
      <c r="G60" s="37">
        <v>0</v>
      </c>
      <c r="H60" s="37">
        <v>190</v>
      </c>
      <c r="I60" s="37"/>
      <c r="J60" s="37"/>
      <c r="K60" s="37"/>
      <c r="L60" s="37"/>
      <c r="M60" s="37">
        <v>15.84</v>
      </c>
      <c r="N60" s="50">
        <v>15.84</v>
      </c>
      <c r="O60" s="51">
        <v>174.16</v>
      </c>
    </row>
    <row r="61" spans="2:15" ht="16" thickBot="1" x14ac:dyDescent="0.25">
      <c r="B61" s="64" t="s">
        <v>54</v>
      </c>
      <c r="C61" s="52" t="s">
        <v>46</v>
      </c>
      <c r="D61" s="130" t="s">
        <v>53</v>
      </c>
      <c r="E61" s="33"/>
      <c r="F61" s="37">
        <v>215</v>
      </c>
      <c r="G61" s="37">
        <v>23.89</v>
      </c>
      <c r="H61" s="37">
        <v>191.11</v>
      </c>
      <c r="I61" s="37"/>
      <c r="J61" s="37"/>
      <c r="K61" s="37"/>
      <c r="L61" s="37"/>
      <c r="M61" s="37"/>
      <c r="N61" s="50"/>
      <c r="O61" s="51">
        <v>191.11</v>
      </c>
    </row>
    <row r="62" spans="2:15" ht="16" thickBot="1" x14ac:dyDescent="0.25">
      <c r="B62" s="64" t="s">
        <v>54</v>
      </c>
      <c r="C62" s="52" t="s">
        <v>46</v>
      </c>
      <c r="D62" s="130" t="s">
        <v>55</v>
      </c>
      <c r="E62" s="33"/>
      <c r="F62" s="37">
        <v>125</v>
      </c>
      <c r="G62" s="37">
        <v>10.42</v>
      </c>
      <c r="H62" s="37">
        <v>114.58</v>
      </c>
      <c r="I62" s="37"/>
      <c r="J62" s="37"/>
      <c r="K62" s="37"/>
      <c r="L62" s="37"/>
      <c r="M62" s="37"/>
      <c r="N62" s="50"/>
      <c r="O62" s="51">
        <v>114.58</v>
      </c>
    </row>
    <row r="63" spans="2:15" ht="16" thickBot="1" x14ac:dyDescent="0.25">
      <c r="B63" s="64" t="s">
        <v>54</v>
      </c>
      <c r="C63" s="52" t="s">
        <v>46</v>
      </c>
      <c r="D63" s="130" t="s">
        <v>56</v>
      </c>
      <c r="E63" s="33"/>
      <c r="F63" s="37">
        <v>220</v>
      </c>
      <c r="G63" s="37">
        <v>24.44</v>
      </c>
      <c r="H63" s="37">
        <v>195.56</v>
      </c>
      <c r="I63" s="37"/>
      <c r="J63" s="37"/>
      <c r="K63" s="37"/>
      <c r="L63" s="37"/>
      <c r="M63" s="37"/>
      <c r="N63" s="50"/>
      <c r="O63" s="51">
        <v>195.56</v>
      </c>
    </row>
    <row r="64" spans="2:15" ht="16" thickBot="1" x14ac:dyDescent="0.25">
      <c r="B64" s="64" t="s">
        <v>54</v>
      </c>
      <c r="C64" s="52" t="s">
        <v>46</v>
      </c>
      <c r="D64" s="130" t="s">
        <v>57</v>
      </c>
      <c r="E64" s="33"/>
      <c r="F64" s="37">
        <v>150</v>
      </c>
      <c r="G64" s="37">
        <v>0</v>
      </c>
      <c r="H64" s="37">
        <v>150</v>
      </c>
      <c r="I64" s="37"/>
      <c r="J64" s="37"/>
      <c r="K64" s="37"/>
      <c r="L64" s="37"/>
      <c r="M64" s="37"/>
      <c r="N64" s="50"/>
      <c r="O64" s="51">
        <v>150</v>
      </c>
    </row>
    <row r="65" spans="2:15" ht="16" thickBot="1" x14ac:dyDescent="0.25">
      <c r="B65" s="64"/>
      <c r="C65" s="52"/>
      <c r="D65" s="130" t="s">
        <v>58</v>
      </c>
      <c r="E65" s="33"/>
      <c r="F65" s="37">
        <v>150</v>
      </c>
      <c r="G65" s="37">
        <v>0</v>
      </c>
      <c r="H65" s="37">
        <v>150</v>
      </c>
      <c r="I65" s="37"/>
      <c r="J65" s="37"/>
      <c r="K65" s="37"/>
      <c r="L65" s="37"/>
      <c r="M65" s="37"/>
      <c r="N65" s="50"/>
      <c r="O65" s="51">
        <v>150</v>
      </c>
    </row>
    <row r="66" spans="2:15" ht="16" thickBot="1" x14ac:dyDescent="0.25">
      <c r="B66" s="64" t="s">
        <v>54</v>
      </c>
      <c r="C66" s="52" t="s">
        <v>49</v>
      </c>
      <c r="D66" s="130" t="s">
        <v>59</v>
      </c>
      <c r="E66" s="33"/>
      <c r="F66" s="37">
        <v>150</v>
      </c>
      <c r="G66" s="37">
        <v>0</v>
      </c>
      <c r="H66" s="37">
        <v>150</v>
      </c>
      <c r="I66" s="37"/>
      <c r="J66" s="37"/>
      <c r="K66" s="37"/>
      <c r="L66" s="37"/>
      <c r="M66" s="37"/>
      <c r="N66" s="50"/>
      <c r="O66" s="51">
        <v>150</v>
      </c>
    </row>
    <row r="67" spans="2:15" ht="16" thickBot="1" x14ac:dyDescent="0.25">
      <c r="B67" s="64" t="s">
        <v>54</v>
      </c>
      <c r="C67" s="52" t="s">
        <v>49</v>
      </c>
      <c r="D67" s="130" t="s">
        <v>60</v>
      </c>
      <c r="E67" s="33"/>
      <c r="F67" s="37">
        <v>100</v>
      </c>
      <c r="G67" s="37">
        <v>0</v>
      </c>
      <c r="H67" s="37">
        <v>100</v>
      </c>
      <c r="I67" s="37"/>
      <c r="J67" s="37"/>
      <c r="K67" s="37"/>
      <c r="L67" s="37"/>
      <c r="M67" s="37"/>
      <c r="N67" s="50"/>
      <c r="O67" s="51">
        <v>100</v>
      </c>
    </row>
    <row r="68" spans="2:15" ht="16" thickBot="1" x14ac:dyDescent="0.25">
      <c r="B68" s="64" t="s">
        <v>54</v>
      </c>
      <c r="C68" s="52" t="s">
        <v>49</v>
      </c>
      <c r="D68" s="130" t="s">
        <v>61</v>
      </c>
      <c r="E68" s="33"/>
      <c r="F68" s="37">
        <v>100</v>
      </c>
      <c r="G68" s="37">
        <v>0</v>
      </c>
      <c r="H68" s="37">
        <v>100</v>
      </c>
      <c r="I68" s="37"/>
      <c r="J68" s="37"/>
      <c r="K68" s="37"/>
      <c r="L68" s="37"/>
      <c r="M68" s="37"/>
      <c r="N68" s="50"/>
      <c r="O68" s="51">
        <v>100</v>
      </c>
    </row>
    <row r="69" spans="2:15" ht="16" thickBot="1" x14ac:dyDescent="0.25">
      <c r="B69" s="64" t="s">
        <v>54</v>
      </c>
      <c r="C69" s="52" t="s">
        <v>46</v>
      </c>
      <c r="D69" s="130" t="s">
        <v>62</v>
      </c>
      <c r="E69" s="33"/>
      <c r="F69" s="37">
        <v>445</v>
      </c>
      <c r="G69" s="37">
        <v>0</v>
      </c>
      <c r="H69" s="37">
        <v>445</v>
      </c>
      <c r="I69" s="37"/>
      <c r="J69" s="37"/>
      <c r="K69" s="37"/>
      <c r="L69" s="37"/>
      <c r="M69" s="37"/>
      <c r="N69" s="50"/>
      <c r="O69" s="51">
        <v>445</v>
      </c>
    </row>
    <row r="70" spans="2:15" ht="16" thickBot="1" x14ac:dyDescent="0.25">
      <c r="B70" s="64" t="s">
        <v>54</v>
      </c>
      <c r="C70" s="52" t="s">
        <v>49</v>
      </c>
      <c r="D70" s="130" t="s">
        <v>63</v>
      </c>
      <c r="E70" s="33"/>
      <c r="F70" s="37">
        <v>150</v>
      </c>
      <c r="G70" s="37">
        <v>0</v>
      </c>
      <c r="H70" s="37">
        <v>150</v>
      </c>
      <c r="I70" s="37"/>
      <c r="J70" s="37"/>
      <c r="K70" s="37"/>
      <c r="L70" s="37"/>
      <c r="M70" s="37"/>
      <c r="N70" s="50"/>
      <c r="O70" s="51">
        <v>150</v>
      </c>
    </row>
    <row r="71" spans="2:15" x14ac:dyDescent="0.2">
      <c r="B71" s="66" t="s">
        <v>54</v>
      </c>
      <c r="C71" s="138" t="s">
        <v>46</v>
      </c>
      <c r="D71" s="139" t="s">
        <v>64</v>
      </c>
      <c r="E71" s="132"/>
      <c r="F71" s="133">
        <v>175</v>
      </c>
      <c r="G71" s="133">
        <v>0</v>
      </c>
      <c r="H71" s="134">
        <v>175</v>
      </c>
      <c r="I71" s="134"/>
      <c r="J71" s="134"/>
      <c r="K71" s="134"/>
      <c r="L71" s="134"/>
      <c r="M71" s="134"/>
      <c r="N71" s="140"/>
      <c r="O71" s="140">
        <v>175</v>
      </c>
    </row>
    <row r="72" spans="2:15" x14ac:dyDescent="0.2">
      <c r="B72" s="130" t="s">
        <v>54</v>
      </c>
      <c r="C72" s="141" t="s">
        <v>46</v>
      </c>
      <c r="D72" s="131" t="s">
        <v>65</v>
      </c>
      <c r="E72" s="135"/>
      <c r="F72" s="136">
        <v>100</v>
      </c>
      <c r="G72" s="136">
        <v>0</v>
      </c>
      <c r="H72" s="137">
        <v>100</v>
      </c>
      <c r="I72" s="137"/>
      <c r="J72" s="137"/>
      <c r="K72" s="137"/>
      <c r="L72" s="137"/>
      <c r="M72" s="137"/>
      <c r="N72" s="142"/>
      <c r="O72" s="142"/>
    </row>
    <row r="73" spans="2:15" x14ac:dyDescent="0.2">
      <c r="B73" s="130"/>
      <c r="C73" s="141"/>
      <c r="D73" s="131"/>
      <c r="E73" s="135"/>
      <c r="F73" s="136"/>
      <c r="G73" s="136"/>
      <c r="H73" s="137"/>
      <c r="I73" s="137">
        <f>SUM(I56:I72)</f>
        <v>0</v>
      </c>
      <c r="J73" s="137"/>
      <c r="K73" s="137"/>
      <c r="L73" s="137"/>
      <c r="M73" s="137">
        <f>SUM(M56:M72)</f>
        <v>115.30000000000001</v>
      </c>
      <c r="N73" s="142">
        <f>SUM(N56:N72)</f>
        <v>115.30000000000001</v>
      </c>
      <c r="O73" s="143">
        <f>SUM(O56:O72)</f>
        <v>2947.32</v>
      </c>
    </row>
    <row r="74" spans="2:15" x14ac:dyDescent="0.2">
      <c r="B74" s="29"/>
      <c r="C74" s="30"/>
      <c r="D74" s="57"/>
      <c r="E74" s="26"/>
      <c r="F74" s="58"/>
      <c r="G74" s="58"/>
      <c r="H74" s="59"/>
      <c r="I74" s="59"/>
      <c r="J74" s="59"/>
      <c r="K74" s="59"/>
      <c r="L74" s="59"/>
      <c r="M74" s="59"/>
      <c r="N74" s="60"/>
      <c r="O74" s="60"/>
    </row>
    <row r="75" spans="2:15" ht="16" thickBot="1" x14ac:dyDescent="0.25">
      <c r="I75" s="61"/>
      <c r="J75" s="35"/>
      <c r="K75" s="35"/>
      <c r="L75" s="35"/>
      <c r="M75" s="35"/>
    </row>
    <row r="76" spans="2:15" ht="16" customHeight="1" thickBot="1" x14ac:dyDescent="0.25">
      <c r="B76" s="97" t="s">
        <v>19</v>
      </c>
      <c r="C76" s="98"/>
      <c r="D76" s="98"/>
      <c r="E76" s="98"/>
      <c r="F76" s="98"/>
      <c r="G76" s="98"/>
      <c r="H76" s="98"/>
      <c r="I76" s="99" t="s">
        <v>40</v>
      </c>
      <c r="J76" s="100"/>
      <c r="K76" s="100"/>
      <c r="L76" s="100"/>
      <c r="M76" s="101"/>
      <c r="N76" s="18" t="s">
        <v>5</v>
      </c>
      <c r="O76" s="14"/>
    </row>
    <row r="77" spans="2:15" ht="16" thickBot="1" x14ac:dyDescent="0.25">
      <c r="B77" s="102" t="s">
        <v>30</v>
      </c>
      <c r="C77" s="103"/>
      <c r="D77" s="104">
        <f>H14</f>
        <v>0</v>
      </c>
      <c r="E77" s="105"/>
      <c r="F77" s="105"/>
      <c r="G77" s="105"/>
      <c r="H77" s="106"/>
      <c r="I77" s="55" t="s">
        <v>9</v>
      </c>
      <c r="J77" s="55" t="s">
        <v>10</v>
      </c>
      <c r="K77" s="55" t="s">
        <v>38</v>
      </c>
      <c r="L77" s="11" t="s">
        <v>11</v>
      </c>
      <c r="M77" s="55" t="s">
        <v>12</v>
      </c>
      <c r="N77" s="17" t="s">
        <v>13</v>
      </c>
      <c r="O77" s="14"/>
    </row>
    <row r="78" spans="2:15" ht="16.5" customHeight="1" thickBot="1" x14ac:dyDescent="0.25">
      <c r="B78" s="67" t="s">
        <v>31</v>
      </c>
      <c r="C78" s="68"/>
      <c r="D78" s="107">
        <f>H23+H30</f>
        <v>275</v>
      </c>
      <c r="E78" s="108"/>
      <c r="F78" s="108"/>
      <c r="G78" s="108"/>
      <c r="H78" s="109"/>
      <c r="I78" s="36">
        <f>SUM(I14)</f>
        <v>0</v>
      </c>
      <c r="J78" s="36">
        <f>J14+J23+J30</f>
        <v>0</v>
      </c>
      <c r="K78" s="36">
        <f>K14+K23+K30</f>
        <v>0</v>
      </c>
      <c r="L78" s="36">
        <f>L14+L23+L30</f>
        <v>0</v>
      </c>
      <c r="M78" s="36">
        <f>M14+M23+M30</f>
        <v>0</v>
      </c>
      <c r="N78" s="36">
        <f>SUM(I78:M78)</f>
        <v>0</v>
      </c>
      <c r="O78" s="14"/>
    </row>
    <row r="79" spans="2:15" ht="16.5" customHeight="1" thickBot="1" x14ac:dyDescent="0.25">
      <c r="B79" s="67" t="s">
        <v>32</v>
      </c>
      <c r="C79" s="68"/>
      <c r="D79" s="69">
        <f>N43</f>
        <v>230</v>
      </c>
      <c r="E79" s="70"/>
      <c r="F79" s="70"/>
      <c r="G79" s="70"/>
      <c r="H79" s="71"/>
      <c r="I79" s="36">
        <f>I43+I51</f>
        <v>50</v>
      </c>
      <c r="J79" s="36">
        <f>J43+J51</f>
        <v>230</v>
      </c>
      <c r="K79" s="36">
        <f>K43+K51</f>
        <v>0</v>
      </c>
      <c r="L79" s="36">
        <f>L43+L51</f>
        <v>0</v>
      </c>
      <c r="M79" s="36">
        <f>M43+M51</f>
        <v>0</v>
      </c>
      <c r="N79" s="36">
        <f>SUM(I79:M79)</f>
        <v>280</v>
      </c>
      <c r="O79" s="14"/>
    </row>
    <row r="80" spans="2:15" ht="16" customHeight="1" thickBot="1" x14ac:dyDescent="0.25">
      <c r="B80" s="73" t="s">
        <v>33</v>
      </c>
      <c r="C80" s="74"/>
      <c r="D80" s="75">
        <f>N51</f>
        <v>50</v>
      </c>
      <c r="E80" s="76"/>
      <c r="F80" s="76"/>
      <c r="G80" s="76"/>
      <c r="H80" s="77"/>
      <c r="I80" s="42">
        <f t="shared" ref="I80:N80" si="19">SUM(I78:I79)</f>
        <v>50</v>
      </c>
      <c r="J80" s="42">
        <f t="shared" si="19"/>
        <v>230</v>
      </c>
      <c r="K80" s="42">
        <f t="shared" si="19"/>
        <v>0</v>
      </c>
      <c r="L80" s="42">
        <f t="shared" si="19"/>
        <v>0</v>
      </c>
      <c r="M80" s="42">
        <f t="shared" si="19"/>
        <v>0</v>
      </c>
      <c r="N80" s="42">
        <f t="shared" si="19"/>
        <v>280</v>
      </c>
      <c r="O80" s="14"/>
    </row>
    <row r="81" spans="2:15" ht="16" thickBot="1" x14ac:dyDescent="0.25">
      <c r="B81" s="78" t="s">
        <v>41</v>
      </c>
      <c r="C81" s="79"/>
      <c r="D81" s="80"/>
      <c r="E81" s="80"/>
      <c r="F81" s="80"/>
      <c r="G81" s="80"/>
      <c r="H81" s="81"/>
      <c r="I81" s="36"/>
      <c r="J81" s="36"/>
      <c r="K81" s="36"/>
      <c r="L81" s="36"/>
      <c r="M81" s="36"/>
      <c r="N81" s="36"/>
      <c r="O81" s="14"/>
    </row>
    <row r="82" spans="2:15" x14ac:dyDescent="0.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2:15" x14ac:dyDescent="0.2">
      <c r="B83" s="24"/>
      <c r="C83" s="24"/>
      <c r="D83" s="24"/>
      <c r="E83" s="24"/>
      <c r="F83" s="24"/>
      <c r="G83" s="24"/>
      <c r="H83" s="5"/>
      <c r="I83" s="5"/>
      <c r="J83" s="24"/>
      <c r="K83" s="24"/>
      <c r="L83" s="24"/>
      <c r="M83" s="24"/>
      <c r="N83" s="24"/>
      <c r="O83" s="24"/>
    </row>
    <row r="84" spans="2:15" x14ac:dyDescent="0.2">
      <c r="B84" s="72" t="s">
        <v>42</v>
      </c>
      <c r="C84" s="72"/>
      <c r="D84" s="72"/>
      <c r="E84" s="24"/>
      <c r="F84" s="25"/>
      <c r="G84" s="25"/>
      <c r="H84" s="5"/>
      <c r="I84" s="5"/>
      <c r="J84" s="5"/>
      <c r="K84" s="24"/>
      <c r="L84" s="1" t="s">
        <v>24</v>
      </c>
      <c r="M84" s="24"/>
      <c r="N84" s="24"/>
      <c r="O84" s="24"/>
    </row>
    <row r="87" spans="2:15" x14ac:dyDescent="0.2">
      <c r="K87" s="35"/>
    </row>
    <row r="90" spans="2:15" ht="19" customHeight="1" x14ac:dyDescent="0.2"/>
  </sheetData>
  <mergeCells count="65">
    <mergeCell ref="B53:O53"/>
    <mergeCell ref="C54:C55"/>
    <mergeCell ref="D54:D55"/>
    <mergeCell ref="E54:E55"/>
    <mergeCell ref="I54:M54"/>
    <mergeCell ref="C38:C39"/>
    <mergeCell ref="D38:D39"/>
    <mergeCell ref="C35:D35"/>
    <mergeCell ref="C5:D5"/>
    <mergeCell ref="M5:O5"/>
    <mergeCell ref="M35:O35"/>
    <mergeCell ref="D17:F18"/>
    <mergeCell ref="C17:C18"/>
    <mergeCell ref="G17:G18"/>
    <mergeCell ref="G26:G27"/>
    <mergeCell ref="D22:F22"/>
    <mergeCell ref="D23:F23"/>
    <mergeCell ref="B25:O25"/>
    <mergeCell ref="D30:F30"/>
    <mergeCell ref="D20:F20"/>
    <mergeCell ref="D21:F21"/>
    <mergeCell ref="B17:B18"/>
    <mergeCell ref="B16:O16"/>
    <mergeCell ref="D11:F11"/>
    <mergeCell ref="D19:F19"/>
    <mergeCell ref="I17:M17"/>
    <mergeCell ref="I26:M26"/>
    <mergeCell ref="D28:F28"/>
    <mergeCell ref="D29:F29"/>
    <mergeCell ref="B45:O45"/>
    <mergeCell ref="I46:M46"/>
    <mergeCell ref="E46:E47"/>
    <mergeCell ref="D46:D47"/>
    <mergeCell ref="C46:C47"/>
    <mergeCell ref="B37:O37"/>
    <mergeCell ref="I38:M38"/>
    <mergeCell ref="E38:E39"/>
    <mergeCell ref="D26:F27"/>
    <mergeCell ref="C26:C27"/>
    <mergeCell ref="B32:M32"/>
    <mergeCell ref="B33:O33"/>
    <mergeCell ref="B38:B39"/>
    <mergeCell ref="B76:H76"/>
    <mergeCell ref="I76:M76"/>
    <mergeCell ref="B77:C77"/>
    <mergeCell ref="B78:C78"/>
    <mergeCell ref="D77:H77"/>
    <mergeCell ref="D78:H78"/>
    <mergeCell ref="B2:M2"/>
    <mergeCell ref="I8:M8"/>
    <mergeCell ref="D13:F13"/>
    <mergeCell ref="D14:F14"/>
    <mergeCell ref="B7:O7"/>
    <mergeCell ref="D10:F10"/>
    <mergeCell ref="D12:F12"/>
    <mergeCell ref="G8:G9"/>
    <mergeCell ref="D8:F9"/>
    <mergeCell ref="C8:C9"/>
    <mergeCell ref="B3:O3"/>
    <mergeCell ref="B79:C79"/>
    <mergeCell ref="D79:H79"/>
    <mergeCell ref="B84:D84"/>
    <mergeCell ref="B80:C80"/>
    <mergeCell ref="D80:H80"/>
    <mergeCell ref="B81:H81"/>
  </mergeCells>
  <phoneticPr fontId="11" type="noConversion"/>
  <pageMargins left="0.39370078740157483" right="0" top="0" bottom="0" header="0" footer="0"/>
  <pageSetup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CORTE DE CAJA </vt:lpstr>
      <vt:lpstr>MARZO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Usuario de Microsoft Office</cp:lastModifiedBy>
  <cp:lastPrinted>2019-04-12T00:59:03Z</cp:lastPrinted>
  <dcterms:created xsi:type="dcterms:W3CDTF">2018-06-04T00:08:23Z</dcterms:created>
  <dcterms:modified xsi:type="dcterms:W3CDTF">2019-04-16T23:13:18Z</dcterms:modified>
</cp:coreProperties>
</file>