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ni\Hauptseminar(COINs)\"/>
    </mc:Choice>
  </mc:AlternateContent>
  <bookViews>
    <workbookView xWindow="0" yWindow="0" windowWidth="24000" windowHeight="9735"/>
  </bookViews>
  <sheets>
    <sheet name="results" sheetId="1" r:id="rId1"/>
  </sheets>
  <calcPr calcId="0"/>
</workbook>
</file>

<file path=xl/calcChain.xml><?xml version="1.0" encoding="utf-8"?>
<calcChain xmlns="http://schemas.openxmlformats.org/spreadsheetml/2006/main">
  <c r="K101" i="1" l="1"/>
  <c r="L104" i="1"/>
  <c r="L101" i="1"/>
  <c r="L93" i="1"/>
  <c r="L84" i="1"/>
  <c r="L75" i="1"/>
  <c r="L66" i="1"/>
  <c r="L56" i="1"/>
  <c r="L46" i="1"/>
  <c r="L41" i="1"/>
  <c r="L36" i="1"/>
  <c r="L31" i="1"/>
  <c r="L26" i="1"/>
  <c r="L16" i="1"/>
  <c r="L11" i="1"/>
  <c r="K93" i="1"/>
  <c r="K75" i="1"/>
  <c r="K84" i="1"/>
  <c r="K66" i="1"/>
  <c r="K56" i="1"/>
  <c r="K31" i="1"/>
  <c r="K46" i="1"/>
  <c r="K41" i="1"/>
  <c r="K36" i="1"/>
  <c r="K26" i="1"/>
  <c r="K16" i="1"/>
  <c r="L21" i="1"/>
  <c r="K21" i="1"/>
  <c r="K11" i="1"/>
</calcChain>
</file>

<file path=xl/sharedStrings.xml><?xml version="1.0" encoding="utf-8"?>
<sst xmlns="http://schemas.openxmlformats.org/spreadsheetml/2006/main" count="310" uniqueCount="113">
  <si>
    <t>year</t>
  </si>
  <si>
    <t>oscar</t>
  </si>
  <si>
    <t>name</t>
  </si>
  <si>
    <t>won</t>
  </si>
  <si>
    <t>gross</t>
  </si>
  <si>
    <t>gross per day</t>
  </si>
  <si>
    <t>playdays in year</t>
  </si>
  <si>
    <t>release date</t>
  </si>
  <si>
    <t>BEST PICTURE</t>
  </si>
  <si>
    <t>Chocolat</t>
  </si>
  <si>
    <t>False</t>
  </si>
  <si>
    <t>Crouching Tiger Hidden Dragon</t>
  </si>
  <si>
    <t>Erin Brockovich</t>
  </si>
  <si>
    <t>Gladiator</t>
  </si>
  <si>
    <t>True</t>
  </si>
  <si>
    <t>Traffic</t>
  </si>
  <si>
    <t>A Beautiful Mind</t>
  </si>
  <si>
    <t>Gosford Park</t>
  </si>
  <si>
    <t>In the Bedroom</t>
  </si>
  <si>
    <t>The Lord of the Rings: The Fellowship of the Ring</t>
  </si>
  <si>
    <t>Moulin Rouge</t>
  </si>
  <si>
    <t>Chicago</t>
  </si>
  <si>
    <t>Gangs of New York</t>
  </si>
  <si>
    <t>The Hours</t>
  </si>
  <si>
    <t>The Lord of the Rings: The Two Towers</t>
  </si>
  <si>
    <t>The Pianist</t>
  </si>
  <si>
    <t>The Lord of the Rings: The Return of the King</t>
  </si>
  <si>
    <t>Lost in Translation</t>
  </si>
  <si>
    <t>Master and Commander: The Far Side of the World</t>
  </si>
  <si>
    <t>Mystic River</t>
  </si>
  <si>
    <t>Seabiscuit</t>
  </si>
  <si>
    <t>The Aviator</t>
  </si>
  <si>
    <t>Finding Neverland</t>
  </si>
  <si>
    <t>Million Dollar Baby</t>
  </si>
  <si>
    <t>Ray</t>
  </si>
  <si>
    <t>Sideways</t>
  </si>
  <si>
    <t>Brokeback Mountain</t>
  </si>
  <si>
    <t>Capote</t>
  </si>
  <si>
    <t>Crash</t>
  </si>
  <si>
    <t>Good Night and Good Luck.</t>
  </si>
  <si>
    <t>Munich</t>
  </si>
  <si>
    <t>Babel</t>
  </si>
  <si>
    <t>The Departed</t>
  </si>
  <si>
    <t>Letters from Iwo Jima</t>
  </si>
  <si>
    <t>Little Miss Sunshine</t>
  </si>
  <si>
    <t>The Queen</t>
  </si>
  <si>
    <t>Atonement</t>
  </si>
  <si>
    <t>Juno</t>
  </si>
  <si>
    <t>Michael Clayton</t>
  </si>
  <si>
    <t>No Country for Old Men</t>
  </si>
  <si>
    <t>There Will Be Blood</t>
  </si>
  <si>
    <t>The Curious Case of Benjamin Button</t>
  </si>
  <si>
    <t>Frost/Nixon</t>
  </si>
  <si>
    <t>Milk</t>
  </si>
  <si>
    <t>The Reader</t>
  </si>
  <si>
    <t>Slumdog Millionaire</t>
  </si>
  <si>
    <t>Avatar</t>
  </si>
  <si>
    <t>The Blind Side</t>
  </si>
  <si>
    <t>District 9</t>
  </si>
  <si>
    <t>An Education</t>
  </si>
  <si>
    <t>The Hurt Locker</t>
  </si>
  <si>
    <t>Inglourious Basterds</t>
  </si>
  <si>
    <t>Precious: Based on the Novel 'Push' by Sapphire</t>
  </si>
  <si>
    <t>A Serious Man</t>
  </si>
  <si>
    <t>Up</t>
  </si>
  <si>
    <t>Up in the Air</t>
  </si>
  <si>
    <t>Black Swan</t>
  </si>
  <si>
    <t>The Fighter</t>
  </si>
  <si>
    <t>Inception</t>
  </si>
  <si>
    <t>The Kids Are All Right</t>
  </si>
  <si>
    <t>The King's Speech</t>
  </si>
  <si>
    <t>127 Hours</t>
  </si>
  <si>
    <t>The Social Network</t>
  </si>
  <si>
    <t>Toy Story 3</t>
  </si>
  <si>
    <t>True Grit</t>
  </si>
  <si>
    <t>Winter's Bone</t>
  </si>
  <si>
    <t>The Artist</t>
  </si>
  <si>
    <t>The Descendants</t>
  </si>
  <si>
    <t>Extremely Loud &amp; Incredibly Close</t>
  </si>
  <si>
    <t>The Help</t>
  </si>
  <si>
    <t>Hugo</t>
  </si>
  <si>
    <t>Midnight in Paris</t>
  </si>
  <si>
    <t>Moneyball</t>
  </si>
  <si>
    <t>The Tree of Life</t>
  </si>
  <si>
    <t>War Horse</t>
  </si>
  <si>
    <t>Amour</t>
  </si>
  <si>
    <t>Argo</t>
  </si>
  <si>
    <t>Beasts of the Southern Wild</t>
  </si>
  <si>
    <t>Django Unchained</t>
  </si>
  <si>
    <t>Les MisÃ©rables</t>
  </si>
  <si>
    <t>Life of Pi</t>
  </si>
  <si>
    <t>Lincoln</t>
  </si>
  <si>
    <t>Silver Linings Playbook</t>
  </si>
  <si>
    <t>Zero Dark Thirty</t>
  </si>
  <si>
    <t>American Hustle</t>
  </si>
  <si>
    <t>Captain Phillips</t>
  </si>
  <si>
    <t>Dallas Buyers Club</t>
  </si>
  <si>
    <t>Gravity</t>
  </si>
  <si>
    <t>Her</t>
  </si>
  <si>
    <t>Nebraska</t>
  </si>
  <si>
    <t>Philomena</t>
  </si>
  <si>
    <t>12 Years a Slave</t>
  </si>
  <si>
    <t>The Wolf of Wall Street</t>
  </si>
  <si>
    <t>American Sniper</t>
  </si>
  <si>
    <t>Birdman</t>
  </si>
  <si>
    <t>Boyhood</t>
  </si>
  <si>
    <t>The Grand Budapest Hotel</t>
  </si>
  <si>
    <t>The Imitation Game</t>
  </si>
  <si>
    <t>Selma</t>
  </si>
  <si>
    <t>The Theory of Everything</t>
  </si>
  <si>
    <t>Whiplash</t>
  </si>
  <si>
    <t>anteil win/max</t>
  </si>
  <si>
    <t>Kehrwert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</si>
</sst>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67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tabSelected="1" workbookViewId="0">
      <selection activeCell="K8" sqref="K8"/>
    </sheetView>
  </sheetViews>
  <sheetFormatPr baseColWidth="10" defaultRowHeight="15" x14ac:dyDescent="0.25"/>
  <cols>
    <col min="1" max="1" width="5" bestFit="1" customWidth="1"/>
    <col min="2" max="2" width="12.85546875" bestFit="1" customWidth="1"/>
    <col min="3" max="3" width="46.28515625" bestFit="1" customWidth="1"/>
    <col min="4" max="4" width="5.5703125" bestFit="1" customWidth="1"/>
    <col min="5" max="5" width="10" bestFit="1" customWidth="1"/>
    <col min="6" max="6" width="12.5703125" bestFit="1" customWidth="1"/>
    <col min="7" max="8" width="15.140625" bestFit="1" customWidth="1"/>
    <col min="11" max="11" width="14.42578125" style="2" bestFit="1" customWidth="1"/>
    <col min="12" max="12" width="11.42578125" style="2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s="2" t="s">
        <v>111</v>
      </c>
      <c r="L1" s="2" t="s">
        <v>112</v>
      </c>
    </row>
    <row r="2" spans="1:12" x14ac:dyDescent="0.25">
      <c r="A2">
        <v>2000</v>
      </c>
      <c r="B2" t="s">
        <v>8</v>
      </c>
      <c r="C2" t="s">
        <v>9</v>
      </c>
      <c r="D2" t="s">
        <v>10</v>
      </c>
      <c r="G2">
        <v>15</v>
      </c>
      <c r="H2" s="1">
        <v>36875</v>
      </c>
    </row>
    <row r="3" spans="1:12" x14ac:dyDescent="0.25">
      <c r="A3">
        <v>2000</v>
      </c>
      <c r="B3" t="s">
        <v>8</v>
      </c>
      <c r="C3" t="s">
        <v>11</v>
      </c>
      <c r="D3" t="s">
        <v>10</v>
      </c>
      <c r="G3">
        <v>22</v>
      </c>
      <c r="H3" s="1">
        <v>36868</v>
      </c>
    </row>
    <row r="4" spans="1:12" x14ac:dyDescent="0.25">
      <c r="A4">
        <v>2000</v>
      </c>
      <c r="B4" t="s">
        <v>8</v>
      </c>
      <c r="C4" t="s">
        <v>12</v>
      </c>
      <c r="D4" t="s">
        <v>10</v>
      </c>
      <c r="G4">
        <v>288</v>
      </c>
      <c r="H4" s="1">
        <v>36602</v>
      </c>
    </row>
    <row r="5" spans="1:12" x14ac:dyDescent="0.25">
      <c r="A5">
        <v>2000</v>
      </c>
      <c r="B5" t="s">
        <v>8</v>
      </c>
      <c r="C5" t="s">
        <v>13</v>
      </c>
      <c r="D5" t="s">
        <v>14</v>
      </c>
      <c r="G5">
        <v>239</v>
      </c>
      <c r="H5" s="1">
        <v>36651</v>
      </c>
    </row>
    <row r="6" spans="1:12" x14ac:dyDescent="0.25">
      <c r="A6">
        <v>2000</v>
      </c>
      <c r="B6" t="s">
        <v>8</v>
      </c>
      <c r="C6" t="s">
        <v>15</v>
      </c>
      <c r="D6" t="s">
        <v>10</v>
      </c>
      <c r="G6">
        <v>3</v>
      </c>
      <c r="H6" s="1">
        <v>36887</v>
      </c>
    </row>
    <row r="7" spans="1:12" x14ac:dyDescent="0.25">
      <c r="A7">
        <v>2001</v>
      </c>
      <c r="B7" t="s">
        <v>8</v>
      </c>
      <c r="C7" t="s">
        <v>16</v>
      </c>
      <c r="D7" t="s">
        <v>14</v>
      </c>
      <c r="E7">
        <v>170742341</v>
      </c>
      <c r="F7">
        <v>17074234</v>
      </c>
      <c r="G7">
        <v>10</v>
      </c>
      <c r="H7" s="1">
        <v>37246</v>
      </c>
    </row>
    <row r="8" spans="1:12" x14ac:dyDescent="0.25">
      <c r="A8">
        <v>2001</v>
      </c>
      <c r="B8" t="s">
        <v>8</v>
      </c>
      <c r="C8" t="s">
        <v>17</v>
      </c>
      <c r="D8" t="s">
        <v>10</v>
      </c>
      <c r="E8">
        <v>25767044</v>
      </c>
      <c r="F8">
        <v>5153408</v>
      </c>
      <c r="G8">
        <v>5</v>
      </c>
      <c r="H8" s="1">
        <v>37251</v>
      </c>
    </row>
    <row r="9" spans="1:12" x14ac:dyDescent="0.25">
      <c r="A9">
        <v>2001</v>
      </c>
      <c r="B9" t="s">
        <v>8</v>
      </c>
      <c r="C9" t="s">
        <v>18</v>
      </c>
      <c r="D9" t="s">
        <v>10</v>
      </c>
      <c r="E9">
        <v>23224195</v>
      </c>
      <c r="F9">
        <v>611163</v>
      </c>
      <c r="G9">
        <v>38</v>
      </c>
      <c r="H9" s="1">
        <v>37218</v>
      </c>
    </row>
    <row r="10" spans="1:12" x14ac:dyDescent="0.25">
      <c r="A10">
        <v>2001</v>
      </c>
      <c r="B10" t="s">
        <v>8</v>
      </c>
      <c r="C10" t="s">
        <v>19</v>
      </c>
      <c r="D10" t="s">
        <v>10</v>
      </c>
      <c r="E10">
        <v>313364114</v>
      </c>
      <c r="F10">
        <v>26113676</v>
      </c>
      <c r="G10">
        <v>12</v>
      </c>
      <c r="H10" s="1">
        <v>37244</v>
      </c>
    </row>
    <row r="11" spans="1:12" x14ac:dyDescent="0.25">
      <c r="A11">
        <v>2001</v>
      </c>
      <c r="B11" t="s">
        <v>8</v>
      </c>
      <c r="C11" t="s">
        <v>20</v>
      </c>
      <c r="D11" t="s">
        <v>10</v>
      </c>
      <c r="K11" s="2">
        <f>(VLOOKUP("True",D7:F11,3,FALSE))/MAX(F7:F11)</f>
        <v>0.65384260722236121</v>
      </c>
      <c r="L11" s="2">
        <f>1-K11</f>
        <v>0.34615739277763879</v>
      </c>
    </row>
    <row r="12" spans="1:12" x14ac:dyDescent="0.25">
      <c r="A12">
        <v>2002</v>
      </c>
      <c r="B12" t="s">
        <v>8</v>
      </c>
      <c r="C12" t="s">
        <v>21</v>
      </c>
      <c r="D12" t="s">
        <v>14</v>
      </c>
      <c r="E12">
        <v>3139773</v>
      </c>
      <c r="F12">
        <v>784943</v>
      </c>
      <c r="G12">
        <v>4</v>
      </c>
      <c r="H12" s="1">
        <v>37617</v>
      </c>
    </row>
    <row r="13" spans="1:12" x14ac:dyDescent="0.25">
      <c r="A13">
        <v>2002</v>
      </c>
      <c r="B13" t="s">
        <v>8</v>
      </c>
      <c r="C13" t="s">
        <v>22</v>
      </c>
      <c r="D13" t="s">
        <v>10</v>
      </c>
      <c r="E13">
        <v>34323147</v>
      </c>
      <c r="F13">
        <v>3120286</v>
      </c>
      <c r="G13">
        <v>11</v>
      </c>
      <c r="H13" s="1">
        <v>37610</v>
      </c>
    </row>
    <row r="14" spans="1:12" x14ac:dyDescent="0.25">
      <c r="A14">
        <v>2002</v>
      </c>
      <c r="B14" t="s">
        <v>8</v>
      </c>
      <c r="C14" t="s">
        <v>23</v>
      </c>
      <c r="D14" t="s">
        <v>10</v>
      </c>
      <c r="E14">
        <v>507315</v>
      </c>
      <c r="F14">
        <v>126828</v>
      </c>
      <c r="G14">
        <v>4</v>
      </c>
      <c r="H14" s="1">
        <v>37617</v>
      </c>
    </row>
    <row r="15" spans="1:12" x14ac:dyDescent="0.25">
      <c r="A15">
        <v>2002</v>
      </c>
      <c r="B15" t="s">
        <v>8</v>
      </c>
      <c r="C15" t="s">
        <v>24</v>
      </c>
      <c r="D15" t="s">
        <v>10</v>
      </c>
      <c r="E15">
        <v>218595905</v>
      </c>
      <c r="F15">
        <v>16815069</v>
      </c>
      <c r="G15">
        <v>13</v>
      </c>
      <c r="H15" s="1">
        <v>37608</v>
      </c>
    </row>
    <row r="16" spans="1:12" x14ac:dyDescent="0.25">
      <c r="A16">
        <v>2002</v>
      </c>
      <c r="B16" t="s">
        <v>8</v>
      </c>
      <c r="C16" t="s">
        <v>25</v>
      </c>
      <c r="D16" t="s">
        <v>10</v>
      </c>
      <c r="E16">
        <v>190000</v>
      </c>
      <c r="F16">
        <v>31666</v>
      </c>
      <c r="G16">
        <v>6</v>
      </c>
      <c r="H16" s="1">
        <v>37615</v>
      </c>
      <c r="K16" s="2">
        <f>(VLOOKUP("True",D12:F16,3,FALSE))/MAX(F12:F16)</f>
        <v>4.6680926495157406E-2</v>
      </c>
      <c r="L16" s="2">
        <f>1-K16</f>
        <v>0.95331907350484257</v>
      </c>
    </row>
    <row r="17" spans="1:12" x14ac:dyDescent="0.25">
      <c r="A17">
        <v>2003</v>
      </c>
      <c r="B17" t="s">
        <v>8</v>
      </c>
      <c r="C17" t="s">
        <v>26</v>
      </c>
      <c r="D17" t="s">
        <v>14</v>
      </c>
      <c r="E17">
        <v>249445927</v>
      </c>
      <c r="F17">
        <v>17817566</v>
      </c>
      <c r="G17">
        <v>14</v>
      </c>
      <c r="H17" s="1">
        <v>37972</v>
      </c>
    </row>
    <row r="18" spans="1:12" x14ac:dyDescent="0.25">
      <c r="A18">
        <v>2003</v>
      </c>
      <c r="B18" t="s">
        <v>8</v>
      </c>
      <c r="C18" t="s">
        <v>27</v>
      </c>
      <c r="D18" t="s">
        <v>10</v>
      </c>
      <c r="E18">
        <v>43217012</v>
      </c>
      <c r="F18">
        <v>392881</v>
      </c>
      <c r="G18">
        <v>110</v>
      </c>
      <c r="H18" s="1">
        <v>37876</v>
      </c>
    </row>
    <row r="19" spans="1:12" x14ac:dyDescent="0.25">
      <c r="A19">
        <v>2003</v>
      </c>
      <c r="B19" t="s">
        <v>8</v>
      </c>
      <c r="C19" t="s">
        <v>28</v>
      </c>
      <c r="D19" t="s">
        <v>10</v>
      </c>
      <c r="E19">
        <v>81531748</v>
      </c>
      <c r="F19">
        <v>1734718</v>
      </c>
      <c r="G19">
        <v>47</v>
      </c>
      <c r="H19" s="1">
        <v>37939</v>
      </c>
    </row>
    <row r="20" spans="1:12" x14ac:dyDescent="0.25">
      <c r="A20">
        <v>2003</v>
      </c>
      <c r="B20" t="s">
        <v>8</v>
      </c>
      <c r="C20" t="s">
        <v>29</v>
      </c>
      <c r="D20" t="s">
        <v>10</v>
      </c>
      <c r="E20">
        <v>53765605</v>
      </c>
      <c r="F20">
        <v>640066</v>
      </c>
      <c r="G20">
        <v>84</v>
      </c>
      <c r="H20" s="1">
        <v>37902</v>
      </c>
    </row>
    <row r="21" spans="1:12" x14ac:dyDescent="0.25">
      <c r="A21">
        <v>2003</v>
      </c>
      <c r="B21" t="s">
        <v>8</v>
      </c>
      <c r="C21" t="s">
        <v>30</v>
      </c>
      <c r="D21" t="s">
        <v>10</v>
      </c>
      <c r="E21">
        <v>120170960</v>
      </c>
      <c r="F21">
        <v>755792</v>
      </c>
      <c r="G21">
        <v>159</v>
      </c>
      <c r="H21" s="1">
        <v>37827</v>
      </c>
      <c r="K21" s="2">
        <f>(VLOOKUP("True",D17:F21,3,FALSE))/MAX(F17:F21)</f>
        <v>1</v>
      </c>
      <c r="L21" s="2">
        <f>1-K21</f>
        <v>0</v>
      </c>
    </row>
    <row r="22" spans="1:12" x14ac:dyDescent="0.25">
      <c r="A22">
        <v>2004</v>
      </c>
      <c r="B22" t="s">
        <v>8</v>
      </c>
      <c r="C22" t="s">
        <v>31</v>
      </c>
      <c r="D22" t="s">
        <v>10</v>
      </c>
      <c r="E22">
        <v>24089000</v>
      </c>
      <c r="F22">
        <v>1853000</v>
      </c>
      <c r="G22">
        <v>13</v>
      </c>
      <c r="H22" s="1">
        <v>38338</v>
      </c>
    </row>
    <row r="23" spans="1:12" x14ac:dyDescent="0.25">
      <c r="A23">
        <v>2004</v>
      </c>
      <c r="B23" t="s">
        <v>8</v>
      </c>
      <c r="C23" t="s">
        <v>32</v>
      </c>
      <c r="D23" t="s">
        <v>10</v>
      </c>
      <c r="E23">
        <v>22870000</v>
      </c>
      <c r="F23">
        <v>476458</v>
      </c>
      <c r="G23">
        <v>48</v>
      </c>
      <c r="H23" s="1">
        <v>38303</v>
      </c>
    </row>
    <row r="24" spans="1:12" x14ac:dyDescent="0.25">
      <c r="A24">
        <v>2004</v>
      </c>
      <c r="B24" t="s">
        <v>8</v>
      </c>
      <c r="C24" t="s">
        <v>33</v>
      </c>
      <c r="D24" t="s">
        <v>14</v>
      </c>
      <c r="E24">
        <v>842253</v>
      </c>
      <c r="F24">
        <v>56150</v>
      </c>
      <c r="G24">
        <v>15</v>
      </c>
      <c r="H24" s="1">
        <v>38336</v>
      </c>
    </row>
    <row r="25" spans="1:12" x14ac:dyDescent="0.25">
      <c r="A25">
        <v>2004</v>
      </c>
      <c r="B25" t="s">
        <v>8</v>
      </c>
      <c r="C25" t="s">
        <v>34</v>
      </c>
      <c r="D25" t="s">
        <v>10</v>
      </c>
      <c r="E25">
        <v>71278355</v>
      </c>
      <c r="F25">
        <v>1149650</v>
      </c>
      <c r="G25">
        <v>62</v>
      </c>
      <c r="H25" s="1">
        <v>38289</v>
      </c>
    </row>
    <row r="26" spans="1:12" x14ac:dyDescent="0.25">
      <c r="A26">
        <v>2004</v>
      </c>
      <c r="B26" t="s">
        <v>8</v>
      </c>
      <c r="C26" t="s">
        <v>35</v>
      </c>
      <c r="D26" t="s">
        <v>10</v>
      </c>
      <c r="E26">
        <v>20868408</v>
      </c>
      <c r="F26">
        <v>302440</v>
      </c>
      <c r="G26">
        <v>69</v>
      </c>
      <c r="H26" s="1">
        <v>38282</v>
      </c>
      <c r="K26" s="2">
        <f>(VLOOKUP("True",D22:F26,3,FALSE))/MAX(F22:F26)</f>
        <v>3.0302212628170535E-2</v>
      </c>
      <c r="L26" s="2">
        <f>1-K26</f>
        <v>0.96969778737182943</v>
      </c>
    </row>
    <row r="27" spans="1:12" x14ac:dyDescent="0.25">
      <c r="A27">
        <v>2005</v>
      </c>
      <c r="B27" t="s">
        <v>8</v>
      </c>
      <c r="C27" t="s">
        <v>36</v>
      </c>
      <c r="D27" t="s">
        <v>10</v>
      </c>
      <c r="G27">
        <v>22</v>
      </c>
      <c r="H27" s="1">
        <v>38695</v>
      </c>
    </row>
    <row r="28" spans="1:12" x14ac:dyDescent="0.25">
      <c r="A28">
        <v>2005</v>
      </c>
      <c r="B28" t="s">
        <v>8</v>
      </c>
      <c r="C28" t="s">
        <v>37</v>
      </c>
      <c r="D28" t="s">
        <v>10</v>
      </c>
      <c r="E28">
        <v>28028008</v>
      </c>
      <c r="F28">
        <v>304652</v>
      </c>
      <c r="G28">
        <v>92</v>
      </c>
      <c r="H28" s="1">
        <v>38625</v>
      </c>
    </row>
    <row r="29" spans="1:12" x14ac:dyDescent="0.25">
      <c r="A29">
        <v>2005</v>
      </c>
      <c r="B29" t="s">
        <v>8</v>
      </c>
      <c r="C29" t="s">
        <v>38</v>
      </c>
      <c r="D29" t="s">
        <v>14</v>
      </c>
      <c r="E29">
        <v>54580300</v>
      </c>
      <c r="F29">
        <v>228369</v>
      </c>
      <c r="G29">
        <v>239</v>
      </c>
      <c r="H29" s="1">
        <v>38478</v>
      </c>
    </row>
    <row r="30" spans="1:12" x14ac:dyDescent="0.25">
      <c r="A30">
        <v>2005</v>
      </c>
      <c r="B30" t="s">
        <v>8</v>
      </c>
      <c r="C30" t="s">
        <v>39</v>
      </c>
      <c r="D30" t="s">
        <v>10</v>
      </c>
      <c r="E30">
        <v>23443621</v>
      </c>
      <c r="F30">
        <v>275807</v>
      </c>
      <c r="G30">
        <v>85</v>
      </c>
      <c r="H30" s="1">
        <v>38632</v>
      </c>
    </row>
    <row r="31" spans="1:12" x14ac:dyDescent="0.25">
      <c r="A31">
        <v>2005</v>
      </c>
      <c r="B31" t="s">
        <v>8</v>
      </c>
      <c r="C31" t="s">
        <v>40</v>
      </c>
      <c r="D31" t="s">
        <v>10</v>
      </c>
      <c r="G31">
        <v>8</v>
      </c>
      <c r="H31" s="1">
        <v>38709</v>
      </c>
      <c r="K31" s="2">
        <f>(VLOOKUP("True",D27:F31,3,FALSE))/MAX(F27:F31)</f>
        <v>0.74960610795268046</v>
      </c>
      <c r="L31" s="2">
        <f>1-K31</f>
        <v>0.25039389204731954</v>
      </c>
    </row>
    <row r="32" spans="1:12" x14ac:dyDescent="0.25">
      <c r="A32">
        <v>2006</v>
      </c>
      <c r="B32" t="s">
        <v>8</v>
      </c>
      <c r="C32" t="s">
        <v>41</v>
      </c>
      <c r="D32" t="s">
        <v>10</v>
      </c>
      <c r="E32">
        <v>19825138</v>
      </c>
      <c r="F32">
        <v>305002</v>
      </c>
      <c r="G32">
        <v>65</v>
      </c>
      <c r="H32" s="1">
        <v>39017</v>
      </c>
    </row>
    <row r="33" spans="1:12" x14ac:dyDescent="0.25">
      <c r="A33">
        <v>2006</v>
      </c>
      <c r="B33" t="s">
        <v>8</v>
      </c>
      <c r="C33" t="s">
        <v>42</v>
      </c>
      <c r="D33" t="s">
        <v>14</v>
      </c>
      <c r="E33">
        <v>120359613</v>
      </c>
      <c r="F33">
        <v>1399530</v>
      </c>
      <c r="G33">
        <v>86</v>
      </c>
      <c r="H33" s="1">
        <v>38996</v>
      </c>
    </row>
    <row r="34" spans="1:12" x14ac:dyDescent="0.25">
      <c r="A34">
        <v>2006</v>
      </c>
      <c r="B34" t="s">
        <v>8</v>
      </c>
      <c r="C34" t="s">
        <v>43</v>
      </c>
      <c r="D34" t="s">
        <v>10</v>
      </c>
      <c r="E34">
        <v>316369</v>
      </c>
      <c r="F34">
        <v>28760</v>
      </c>
      <c r="G34">
        <v>11</v>
      </c>
      <c r="H34" s="1">
        <v>39071</v>
      </c>
    </row>
    <row r="35" spans="1:12" x14ac:dyDescent="0.25">
      <c r="A35">
        <v>2006</v>
      </c>
      <c r="B35" t="s">
        <v>8</v>
      </c>
      <c r="C35" t="s">
        <v>44</v>
      </c>
      <c r="D35" t="s">
        <v>10</v>
      </c>
      <c r="E35">
        <v>59489083</v>
      </c>
      <c r="F35">
        <v>376513</v>
      </c>
      <c r="G35">
        <v>158</v>
      </c>
      <c r="H35" s="1">
        <v>38924</v>
      </c>
    </row>
    <row r="36" spans="1:12" x14ac:dyDescent="0.25">
      <c r="A36">
        <v>2006</v>
      </c>
      <c r="B36" t="s">
        <v>8</v>
      </c>
      <c r="C36" t="s">
        <v>45</v>
      </c>
      <c r="D36" t="s">
        <v>10</v>
      </c>
      <c r="E36">
        <v>28196606</v>
      </c>
      <c r="F36">
        <v>306484</v>
      </c>
      <c r="G36">
        <v>92</v>
      </c>
      <c r="H36" s="1">
        <v>38990</v>
      </c>
      <c r="K36" s="2">
        <f>(VLOOKUP("True",D32:F36,3,FALSE))/MAX(F32:F36)</f>
        <v>1</v>
      </c>
      <c r="L36" s="2">
        <f>1-K36</f>
        <v>0</v>
      </c>
    </row>
    <row r="37" spans="1:12" x14ac:dyDescent="0.25">
      <c r="A37">
        <v>2007</v>
      </c>
      <c r="B37" t="s">
        <v>8</v>
      </c>
      <c r="C37" t="s">
        <v>46</v>
      </c>
      <c r="D37" t="s">
        <v>10</v>
      </c>
      <c r="E37">
        <v>12038713</v>
      </c>
      <c r="F37">
        <v>501613</v>
      </c>
      <c r="G37">
        <v>24</v>
      </c>
      <c r="H37" s="1">
        <v>39423</v>
      </c>
    </row>
    <row r="38" spans="1:12" x14ac:dyDescent="0.25">
      <c r="A38">
        <v>2007</v>
      </c>
      <c r="B38" t="s">
        <v>8</v>
      </c>
      <c r="C38" t="s">
        <v>47</v>
      </c>
      <c r="D38" t="s">
        <v>10</v>
      </c>
      <c r="E38">
        <v>27926452</v>
      </c>
      <c r="F38">
        <v>1074094</v>
      </c>
      <c r="G38">
        <v>26</v>
      </c>
      <c r="H38" s="1">
        <v>39421</v>
      </c>
    </row>
    <row r="39" spans="1:12" x14ac:dyDescent="0.25">
      <c r="A39">
        <v>2007</v>
      </c>
      <c r="B39" t="s">
        <v>8</v>
      </c>
      <c r="C39" t="s">
        <v>48</v>
      </c>
      <c r="D39" t="s">
        <v>10</v>
      </c>
      <c r="E39">
        <v>39148591</v>
      </c>
      <c r="F39">
        <v>449983</v>
      </c>
      <c r="G39">
        <v>87</v>
      </c>
      <c r="H39" s="1">
        <v>39360</v>
      </c>
    </row>
    <row r="40" spans="1:12" x14ac:dyDescent="0.25">
      <c r="A40">
        <v>2007</v>
      </c>
      <c r="B40" t="s">
        <v>8</v>
      </c>
      <c r="C40" t="s">
        <v>49</v>
      </c>
      <c r="D40" t="s">
        <v>14</v>
      </c>
      <c r="E40">
        <v>41620037</v>
      </c>
      <c r="F40">
        <v>800385</v>
      </c>
      <c r="G40">
        <v>52</v>
      </c>
      <c r="H40" s="1">
        <v>39395</v>
      </c>
    </row>
    <row r="41" spans="1:12" x14ac:dyDescent="0.25">
      <c r="A41">
        <v>2007</v>
      </c>
      <c r="B41" t="s">
        <v>8</v>
      </c>
      <c r="C41" t="s">
        <v>50</v>
      </c>
      <c r="D41" t="s">
        <v>10</v>
      </c>
      <c r="E41">
        <v>363515</v>
      </c>
      <c r="F41">
        <v>72703</v>
      </c>
      <c r="G41">
        <v>5</v>
      </c>
      <c r="H41" s="1">
        <v>39442</v>
      </c>
      <c r="K41" s="2">
        <f>(VLOOKUP("True",D37:F41,3,FALSE))/MAX(F37:F41)</f>
        <v>0.7451722102534788</v>
      </c>
      <c r="L41" s="2">
        <f>1-K41</f>
        <v>0.2548277897465212</v>
      </c>
    </row>
    <row r="42" spans="1:12" x14ac:dyDescent="0.25">
      <c r="A42">
        <v>2008</v>
      </c>
      <c r="B42" t="s">
        <v>8</v>
      </c>
      <c r="C42" t="s">
        <v>51</v>
      </c>
      <c r="D42" t="s">
        <v>10</v>
      </c>
      <c r="E42">
        <v>52666148</v>
      </c>
      <c r="F42">
        <v>10533229</v>
      </c>
      <c r="G42">
        <v>5</v>
      </c>
      <c r="H42" s="1">
        <v>39807</v>
      </c>
    </row>
    <row r="43" spans="1:12" x14ac:dyDescent="0.25">
      <c r="A43">
        <v>2008</v>
      </c>
      <c r="B43" t="s">
        <v>8</v>
      </c>
      <c r="C43" t="s">
        <v>52</v>
      </c>
      <c r="D43" t="s">
        <v>10</v>
      </c>
      <c r="E43">
        <v>4369220</v>
      </c>
      <c r="F43">
        <v>174768</v>
      </c>
      <c r="G43">
        <v>25</v>
      </c>
      <c r="H43" s="1">
        <v>39787</v>
      </c>
    </row>
    <row r="44" spans="1:12" x14ac:dyDescent="0.25">
      <c r="A44">
        <v>2008</v>
      </c>
      <c r="B44" t="s">
        <v>8</v>
      </c>
      <c r="C44" t="s">
        <v>53</v>
      </c>
      <c r="D44" t="s">
        <v>10</v>
      </c>
      <c r="E44">
        <v>14594325</v>
      </c>
      <c r="F44">
        <v>429244</v>
      </c>
      <c r="G44">
        <v>34</v>
      </c>
      <c r="H44" s="1">
        <v>39778</v>
      </c>
    </row>
    <row r="45" spans="1:12" x14ac:dyDescent="0.25">
      <c r="A45">
        <v>2008</v>
      </c>
      <c r="B45" t="s">
        <v>8</v>
      </c>
      <c r="C45" t="s">
        <v>54</v>
      </c>
      <c r="D45" t="s">
        <v>10</v>
      </c>
      <c r="E45">
        <v>1674727</v>
      </c>
      <c r="F45">
        <v>83736</v>
      </c>
      <c r="G45">
        <v>20</v>
      </c>
      <c r="H45" s="1">
        <v>39792</v>
      </c>
    </row>
    <row r="46" spans="1:12" x14ac:dyDescent="0.25">
      <c r="A46">
        <v>2008</v>
      </c>
      <c r="B46" t="s">
        <v>8</v>
      </c>
      <c r="C46" t="s">
        <v>55</v>
      </c>
      <c r="D46" t="s">
        <v>14</v>
      </c>
      <c r="E46">
        <v>22227362</v>
      </c>
      <c r="F46">
        <v>463070</v>
      </c>
      <c r="G46">
        <v>48</v>
      </c>
      <c r="H46" s="1">
        <v>39764</v>
      </c>
      <c r="K46" s="2">
        <f>(VLOOKUP("True",D42:F46,3,FALSE))/MAX(F42:F46)</f>
        <v>4.3962777226242776E-2</v>
      </c>
      <c r="L46" s="2">
        <f>1-K46</f>
        <v>0.95603722277375724</v>
      </c>
    </row>
    <row r="47" spans="1:12" x14ac:dyDescent="0.25">
      <c r="A47">
        <v>2009</v>
      </c>
      <c r="B47" t="s">
        <v>8</v>
      </c>
      <c r="C47" t="s">
        <v>56</v>
      </c>
      <c r="D47" t="s">
        <v>10</v>
      </c>
      <c r="E47">
        <v>283624210</v>
      </c>
      <c r="F47">
        <v>21817246</v>
      </c>
      <c r="G47">
        <v>13</v>
      </c>
      <c r="H47" s="1">
        <v>40165</v>
      </c>
    </row>
    <row r="48" spans="1:12" x14ac:dyDescent="0.25">
      <c r="A48">
        <v>2009</v>
      </c>
      <c r="B48" t="s">
        <v>8</v>
      </c>
      <c r="C48" t="s">
        <v>57</v>
      </c>
      <c r="D48" t="s">
        <v>10</v>
      </c>
      <c r="E48">
        <v>196563318</v>
      </c>
      <c r="F48">
        <v>4794227</v>
      </c>
      <c r="G48">
        <v>41</v>
      </c>
      <c r="H48" s="1">
        <v>40137</v>
      </c>
    </row>
    <row r="49" spans="1:12" x14ac:dyDescent="0.25">
      <c r="A49">
        <v>2009</v>
      </c>
      <c r="B49" t="s">
        <v>8</v>
      </c>
      <c r="C49" t="s">
        <v>58</v>
      </c>
      <c r="D49" t="s">
        <v>10</v>
      </c>
      <c r="E49">
        <v>115646235</v>
      </c>
      <c r="F49">
        <v>831987</v>
      </c>
      <c r="G49">
        <v>139</v>
      </c>
      <c r="H49" s="1">
        <v>40039</v>
      </c>
    </row>
    <row r="50" spans="1:12" x14ac:dyDescent="0.25">
      <c r="A50">
        <v>2009</v>
      </c>
      <c r="B50" t="s">
        <v>8</v>
      </c>
      <c r="C50" t="s">
        <v>59</v>
      </c>
      <c r="D50" t="s">
        <v>10</v>
      </c>
      <c r="G50">
        <v>83</v>
      </c>
      <c r="H50" s="1">
        <v>40095</v>
      </c>
    </row>
    <row r="51" spans="1:12" x14ac:dyDescent="0.25">
      <c r="A51">
        <v>2009</v>
      </c>
      <c r="B51" t="s">
        <v>8</v>
      </c>
      <c r="C51" t="s">
        <v>60</v>
      </c>
      <c r="D51" t="s">
        <v>14</v>
      </c>
      <c r="E51">
        <v>12671105</v>
      </c>
      <c r="F51">
        <v>67399</v>
      </c>
      <c r="G51">
        <v>188</v>
      </c>
      <c r="H51" s="1">
        <v>39990</v>
      </c>
    </row>
    <row r="52" spans="1:12" x14ac:dyDescent="0.25">
      <c r="A52">
        <v>2009</v>
      </c>
      <c r="B52" t="s">
        <v>8</v>
      </c>
      <c r="C52" t="s">
        <v>61</v>
      </c>
      <c r="D52" t="s">
        <v>10</v>
      </c>
      <c r="E52">
        <v>120540719</v>
      </c>
      <c r="F52">
        <v>913187</v>
      </c>
      <c r="G52">
        <v>132</v>
      </c>
      <c r="H52" s="1">
        <v>40046</v>
      </c>
    </row>
    <row r="53" spans="1:12" x14ac:dyDescent="0.25">
      <c r="A53">
        <v>2009</v>
      </c>
      <c r="B53" t="s">
        <v>8</v>
      </c>
      <c r="C53" t="s">
        <v>62</v>
      </c>
      <c r="D53" t="s">
        <v>10</v>
      </c>
    </row>
    <row r="54" spans="1:12" x14ac:dyDescent="0.25">
      <c r="A54">
        <v>2009</v>
      </c>
      <c r="B54" t="s">
        <v>8</v>
      </c>
      <c r="C54" t="s">
        <v>63</v>
      </c>
      <c r="D54" t="s">
        <v>10</v>
      </c>
      <c r="E54">
        <v>9098436</v>
      </c>
      <c r="F54">
        <v>101093</v>
      </c>
      <c r="G54">
        <v>90</v>
      </c>
      <c r="H54" s="1">
        <v>40088</v>
      </c>
    </row>
    <row r="55" spans="1:12" x14ac:dyDescent="0.25">
      <c r="A55">
        <v>2009</v>
      </c>
      <c r="B55" t="s">
        <v>8</v>
      </c>
      <c r="C55" t="s">
        <v>64</v>
      </c>
      <c r="D55" t="s">
        <v>10</v>
      </c>
      <c r="E55">
        <v>290866563</v>
      </c>
      <c r="F55">
        <v>1346604</v>
      </c>
      <c r="G55">
        <v>216</v>
      </c>
      <c r="H55" s="1">
        <v>39962</v>
      </c>
    </row>
    <row r="56" spans="1:12" x14ac:dyDescent="0.25">
      <c r="A56">
        <v>2009</v>
      </c>
      <c r="B56" t="s">
        <v>8</v>
      </c>
      <c r="C56" t="s">
        <v>65</v>
      </c>
      <c r="D56" t="s">
        <v>10</v>
      </c>
      <c r="E56">
        <v>33655213</v>
      </c>
      <c r="F56">
        <v>1246489</v>
      </c>
      <c r="G56">
        <v>27</v>
      </c>
      <c r="H56" s="1">
        <v>40151</v>
      </c>
      <c r="K56" s="2">
        <f>(VLOOKUP("True",D47:F56,3,FALSE))/MAX(F47:F56)</f>
        <v>3.0892533365576937E-3</v>
      </c>
      <c r="L56" s="2">
        <f>1-K56</f>
        <v>0.99691074666344226</v>
      </c>
    </row>
    <row r="57" spans="1:12" x14ac:dyDescent="0.25">
      <c r="A57">
        <v>2010</v>
      </c>
      <c r="B57" t="s">
        <v>8</v>
      </c>
      <c r="C57" t="s">
        <v>66</v>
      </c>
      <c r="D57" t="s">
        <v>10</v>
      </c>
      <c r="E57">
        <v>40866343</v>
      </c>
      <c r="F57">
        <v>1459512</v>
      </c>
      <c r="G57">
        <v>28</v>
      </c>
      <c r="H57" s="1">
        <v>40515</v>
      </c>
    </row>
    <row r="58" spans="1:12" x14ac:dyDescent="0.25">
      <c r="A58">
        <v>2010</v>
      </c>
      <c r="B58" t="s">
        <v>8</v>
      </c>
      <c r="C58" t="s">
        <v>67</v>
      </c>
      <c r="D58" t="s">
        <v>10</v>
      </c>
      <c r="E58">
        <v>39041794</v>
      </c>
      <c r="F58">
        <v>1859133</v>
      </c>
      <c r="G58">
        <v>21</v>
      </c>
      <c r="H58" s="1">
        <v>40522</v>
      </c>
    </row>
    <row r="59" spans="1:12" x14ac:dyDescent="0.25">
      <c r="A59">
        <v>2010</v>
      </c>
      <c r="B59" t="s">
        <v>8</v>
      </c>
      <c r="C59" t="s">
        <v>68</v>
      </c>
      <c r="D59" t="s">
        <v>10</v>
      </c>
      <c r="E59">
        <v>292558188</v>
      </c>
      <c r="F59">
        <v>1741417</v>
      </c>
      <c r="G59">
        <v>168</v>
      </c>
      <c r="H59" s="1">
        <v>40375</v>
      </c>
    </row>
    <row r="60" spans="1:12" x14ac:dyDescent="0.25">
      <c r="A60">
        <v>2010</v>
      </c>
      <c r="B60" t="s">
        <v>8</v>
      </c>
      <c r="C60" t="s">
        <v>69</v>
      </c>
      <c r="D60" t="s">
        <v>10</v>
      </c>
      <c r="E60">
        <v>20811365</v>
      </c>
      <c r="F60">
        <v>118922</v>
      </c>
      <c r="G60">
        <v>175</v>
      </c>
      <c r="H60" s="1">
        <v>40368</v>
      </c>
    </row>
    <row r="61" spans="1:12" x14ac:dyDescent="0.25">
      <c r="A61">
        <v>2010</v>
      </c>
      <c r="B61" t="s">
        <v>8</v>
      </c>
      <c r="C61" t="s">
        <v>70</v>
      </c>
      <c r="D61" t="s">
        <v>14</v>
      </c>
      <c r="E61">
        <v>17674034</v>
      </c>
      <c r="F61">
        <v>504972</v>
      </c>
      <c r="G61">
        <v>35</v>
      </c>
      <c r="H61" s="1">
        <v>40508</v>
      </c>
    </row>
    <row r="62" spans="1:12" x14ac:dyDescent="0.25">
      <c r="A62">
        <v>2010</v>
      </c>
      <c r="B62" t="s">
        <v>8</v>
      </c>
      <c r="C62" t="s">
        <v>71</v>
      </c>
      <c r="D62" t="s">
        <v>10</v>
      </c>
      <c r="E62">
        <v>10203228</v>
      </c>
      <c r="F62">
        <v>182200</v>
      </c>
      <c r="G62">
        <v>56</v>
      </c>
      <c r="H62" s="1">
        <v>40487</v>
      </c>
    </row>
    <row r="63" spans="1:12" x14ac:dyDescent="0.25">
      <c r="A63">
        <v>2010</v>
      </c>
      <c r="B63" t="s">
        <v>8</v>
      </c>
      <c r="C63" t="s">
        <v>72</v>
      </c>
      <c r="D63" t="s">
        <v>10</v>
      </c>
      <c r="E63">
        <v>92876282</v>
      </c>
      <c r="F63">
        <v>1020618</v>
      </c>
      <c r="G63">
        <v>91</v>
      </c>
      <c r="H63" s="1">
        <v>40452</v>
      </c>
    </row>
    <row r="64" spans="1:12" x14ac:dyDescent="0.25">
      <c r="A64">
        <v>2010</v>
      </c>
      <c r="B64" t="s">
        <v>8</v>
      </c>
      <c r="C64" t="s">
        <v>73</v>
      </c>
      <c r="D64" t="s">
        <v>10</v>
      </c>
      <c r="E64">
        <v>410171027</v>
      </c>
      <c r="F64">
        <v>2092709</v>
      </c>
      <c r="G64">
        <v>196</v>
      </c>
      <c r="H64" s="1">
        <v>40347</v>
      </c>
    </row>
    <row r="65" spans="1:12" x14ac:dyDescent="0.25">
      <c r="A65">
        <v>2010</v>
      </c>
      <c r="B65" t="s">
        <v>8</v>
      </c>
      <c r="C65" t="s">
        <v>74</v>
      </c>
      <c r="D65" t="s">
        <v>10</v>
      </c>
      <c r="E65">
        <v>70420123</v>
      </c>
      <c r="F65">
        <v>7824458</v>
      </c>
      <c r="G65">
        <v>9</v>
      </c>
      <c r="H65" s="1">
        <v>40534</v>
      </c>
    </row>
    <row r="66" spans="1:12" x14ac:dyDescent="0.25">
      <c r="A66">
        <v>2010</v>
      </c>
      <c r="B66" t="s">
        <v>8</v>
      </c>
      <c r="C66" t="s">
        <v>75</v>
      </c>
      <c r="D66" t="s">
        <v>10</v>
      </c>
      <c r="E66">
        <v>6243745</v>
      </c>
      <c r="F66">
        <v>30757</v>
      </c>
      <c r="G66">
        <v>203</v>
      </c>
      <c r="H66" s="1">
        <v>40340</v>
      </c>
      <c r="K66" s="2">
        <f>(VLOOKUP("True",D57:F66,3,FALSE))/MAX(F57:F66)</f>
        <v>6.4537633149797727E-2</v>
      </c>
      <c r="L66" s="2">
        <f>1-K66</f>
        <v>0.93546236685020223</v>
      </c>
    </row>
    <row r="67" spans="1:12" x14ac:dyDescent="0.25">
      <c r="A67">
        <v>2011</v>
      </c>
      <c r="B67" t="s">
        <v>8</v>
      </c>
      <c r="C67" t="s">
        <v>76</v>
      </c>
      <c r="D67" t="s">
        <v>14</v>
      </c>
      <c r="E67">
        <v>4596579</v>
      </c>
      <c r="F67">
        <v>127682</v>
      </c>
      <c r="G67">
        <v>36</v>
      </c>
      <c r="H67" s="1">
        <v>40872</v>
      </c>
    </row>
    <row r="68" spans="1:12" x14ac:dyDescent="0.25">
      <c r="A68">
        <v>2011</v>
      </c>
      <c r="B68" t="s">
        <v>8</v>
      </c>
      <c r="C68" t="s">
        <v>77</v>
      </c>
      <c r="D68" t="s">
        <v>10</v>
      </c>
      <c r="E68">
        <v>38375031</v>
      </c>
      <c r="F68">
        <v>852778</v>
      </c>
      <c r="G68">
        <v>45</v>
      </c>
      <c r="H68" s="1">
        <v>40863</v>
      </c>
    </row>
    <row r="69" spans="1:12" x14ac:dyDescent="0.25">
      <c r="A69">
        <v>2011</v>
      </c>
      <c r="B69" t="s">
        <v>8</v>
      </c>
      <c r="C69" t="s">
        <v>78</v>
      </c>
      <c r="D69" t="s">
        <v>10</v>
      </c>
      <c r="E69">
        <v>267923</v>
      </c>
      <c r="F69">
        <v>44653</v>
      </c>
      <c r="G69">
        <v>6</v>
      </c>
      <c r="H69" s="1">
        <v>40902</v>
      </c>
    </row>
    <row r="70" spans="1:12" x14ac:dyDescent="0.25">
      <c r="A70">
        <v>2011</v>
      </c>
      <c r="B70" t="s">
        <v>8</v>
      </c>
      <c r="C70" t="s">
        <v>79</v>
      </c>
      <c r="D70" t="s">
        <v>10</v>
      </c>
      <c r="E70">
        <v>167094661</v>
      </c>
      <c r="F70">
        <v>1168494</v>
      </c>
      <c r="G70">
        <v>143</v>
      </c>
      <c r="H70" s="1">
        <v>40765</v>
      </c>
    </row>
    <row r="71" spans="1:12" x14ac:dyDescent="0.25">
      <c r="A71">
        <v>2011</v>
      </c>
      <c r="B71" t="s">
        <v>8</v>
      </c>
      <c r="C71" t="s">
        <v>80</v>
      </c>
      <c r="D71" t="s">
        <v>10</v>
      </c>
      <c r="E71">
        <v>48623365</v>
      </c>
      <c r="F71">
        <v>1279562</v>
      </c>
      <c r="G71">
        <v>38</v>
      </c>
      <c r="H71" s="1">
        <v>40870</v>
      </c>
    </row>
    <row r="72" spans="1:12" x14ac:dyDescent="0.25">
      <c r="A72">
        <v>2011</v>
      </c>
      <c r="B72" t="s">
        <v>8</v>
      </c>
      <c r="C72" t="s">
        <v>81</v>
      </c>
      <c r="D72" t="s">
        <v>10</v>
      </c>
      <c r="E72">
        <v>50899487</v>
      </c>
      <c r="F72">
        <v>226219</v>
      </c>
      <c r="G72">
        <v>225</v>
      </c>
      <c r="H72" s="1">
        <v>40683</v>
      </c>
    </row>
    <row r="73" spans="1:12" x14ac:dyDescent="0.25">
      <c r="A73">
        <v>2011</v>
      </c>
      <c r="B73" t="s">
        <v>8</v>
      </c>
      <c r="C73" t="s">
        <v>82</v>
      </c>
      <c r="D73" t="s">
        <v>10</v>
      </c>
      <c r="E73">
        <v>74896695</v>
      </c>
      <c r="F73">
        <v>756532</v>
      </c>
      <c r="G73">
        <v>99</v>
      </c>
      <c r="H73" s="1">
        <v>40809</v>
      </c>
    </row>
    <row r="74" spans="1:12" x14ac:dyDescent="0.25">
      <c r="A74">
        <v>2011</v>
      </c>
      <c r="B74" t="s">
        <v>8</v>
      </c>
      <c r="C74" t="s">
        <v>83</v>
      </c>
      <c r="D74" t="s">
        <v>10</v>
      </c>
      <c r="E74">
        <v>13228329</v>
      </c>
      <c r="F74">
        <v>60680</v>
      </c>
      <c r="G74">
        <v>218</v>
      </c>
      <c r="H74" s="1">
        <v>40690</v>
      </c>
    </row>
    <row r="75" spans="1:12" x14ac:dyDescent="0.25">
      <c r="A75">
        <v>2011</v>
      </c>
      <c r="B75" t="s">
        <v>8</v>
      </c>
      <c r="C75" t="s">
        <v>84</v>
      </c>
      <c r="D75" t="s">
        <v>10</v>
      </c>
      <c r="E75">
        <v>36352197</v>
      </c>
      <c r="F75">
        <v>6058699</v>
      </c>
      <c r="G75">
        <v>6</v>
      </c>
      <c r="H75" s="1">
        <v>40902</v>
      </c>
      <c r="K75" s="2">
        <f>(VLOOKUP("True",D67:F75,3,FALSE))/MAX(F67:F75)</f>
        <v>2.1074161300965767E-2</v>
      </c>
      <c r="L75" s="2">
        <f>1-K75</f>
        <v>0.97892583869903427</v>
      </c>
    </row>
    <row r="76" spans="1:12" x14ac:dyDescent="0.25">
      <c r="A76">
        <v>2012</v>
      </c>
      <c r="B76" t="s">
        <v>8</v>
      </c>
      <c r="C76" t="s">
        <v>85</v>
      </c>
      <c r="D76" t="s">
        <v>10</v>
      </c>
      <c r="G76">
        <v>11</v>
      </c>
      <c r="H76" s="1">
        <v>41262</v>
      </c>
    </row>
    <row r="77" spans="1:12" x14ac:dyDescent="0.25">
      <c r="A77">
        <v>2012</v>
      </c>
      <c r="B77" t="s">
        <v>8</v>
      </c>
      <c r="C77" t="s">
        <v>86</v>
      </c>
      <c r="D77" t="s">
        <v>14</v>
      </c>
      <c r="E77">
        <v>108720920</v>
      </c>
      <c r="F77">
        <v>1376214</v>
      </c>
      <c r="G77">
        <v>79</v>
      </c>
      <c r="H77" s="1">
        <v>41194</v>
      </c>
    </row>
    <row r="78" spans="1:12" x14ac:dyDescent="0.25">
      <c r="A78">
        <v>2012</v>
      </c>
      <c r="B78" t="s">
        <v>8</v>
      </c>
      <c r="C78" t="s">
        <v>87</v>
      </c>
      <c r="D78" t="s">
        <v>10</v>
      </c>
      <c r="E78">
        <v>12795746</v>
      </c>
      <c r="F78">
        <v>68794</v>
      </c>
      <c r="G78">
        <v>186</v>
      </c>
      <c r="H78" s="1">
        <v>41087</v>
      </c>
    </row>
    <row r="79" spans="1:12" x14ac:dyDescent="0.25">
      <c r="A79">
        <v>2012</v>
      </c>
      <c r="B79" t="s">
        <v>8</v>
      </c>
      <c r="C79" t="s">
        <v>88</v>
      </c>
      <c r="D79" t="s">
        <v>10</v>
      </c>
      <c r="E79">
        <v>68605611</v>
      </c>
      <c r="F79">
        <v>13721122</v>
      </c>
      <c r="G79">
        <v>5</v>
      </c>
      <c r="H79" s="1">
        <v>41268</v>
      </c>
    </row>
    <row r="80" spans="1:12" x14ac:dyDescent="0.25">
      <c r="A80">
        <v>2012</v>
      </c>
      <c r="B80" t="s">
        <v>8</v>
      </c>
      <c r="C80" t="s">
        <v>89</v>
      </c>
      <c r="D80" t="s">
        <v>10</v>
      </c>
    </row>
    <row r="81" spans="1:12" x14ac:dyDescent="0.25">
      <c r="A81">
        <v>2012</v>
      </c>
      <c r="B81" t="s">
        <v>8</v>
      </c>
      <c r="C81" t="s">
        <v>90</v>
      </c>
      <c r="D81" t="s">
        <v>10</v>
      </c>
      <c r="E81">
        <v>85639816</v>
      </c>
      <c r="F81">
        <v>2195892</v>
      </c>
      <c r="G81">
        <v>39</v>
      </c>
      <c r="H81" s="1">
        <v>41234</v>
      </c>
    </row>
    <row r="82" spans="1:12" x14ac:dyDescent="0.25">
      <c r="A82">
        <v>2012</v>
      </c>
      <c r="B82" t="s">
        <v>8</v>
      </c>
      <c r="C82" t="s">
        <v>91</v>
      </c>
      <c r="D82" t="s">
        <v>10</v>
      </c>
      <c r="E82">
        <v>134189097</v>
      </c>
      <c r="F82">
        <v>2631158</v>
      </c>
      <c r="G82">
        <v>51</v>
      </c>
      <c r="H82" s="1">
        <v>41222</v>
      </c>
    </row>
    <row r="83" spans="1:12" x14ac:dyDescent="0.25">
      <c r="A83">
        <v>2012</v>
      </c>
      <c r="B83" t="s">
        <v>8</v>
      </c>
      <c r="C83" t="s">
        <v>92</v>
      </c>
      <c r="D83" t="s">
        <v>10</v>
      </c>
      <c r="E83">
        <v>28458986</v>
      </c>
      <c r="F83">
        <v>646795</v>
      </c>
      <c r="G83">
        <v>44</v>
      </c>
      <c r="H83" s="1">
        <v>41229</v>
      </c>
    </row>
    <row r="84" spans="1:12" x14ac:dyDescent="0.25">
      <c r="A84">
        <v>2012</v>
      </c>
      <c r="B84" t="s">
        <v>8</v>
      </c>
      <c r="C84" t="s">
        <v>93</v>
      </c>
      <c r="D84" t="s">
        <v>10</v>
      </c>
      <c r="E84">
        <v>1442732</v>
      </c>
      <c r="F84">
        <v>131157</v>
      </c>
      <c r="G84">
        <v>11</v>
      </c>
      <c r="H84" s="1">
        <v>41262</v>
      </c>
      <c r="K84" s="2">
        <f>(VLOOKUP("True",D76:F84,3,FALSE))/MAX(F76:F84)</f>
        <v>0.10029894056768827</v>
      </c>
      <c r="L84" s="2">
        <f>1-K84</f>
        <v>0.89970105943231171</v>
      </c>
    </row>
    <row r="85" spans="1:12" x14ac:dyDescent="0.25">
      <c r="A85">
        <v>2013</v>
      </c>
      <c r="B85" t="s">
        <v>8</v>
      </c>
      <c r="C85" t="s">
        <v>94</v>
      </c>
      <c r="D85" t="s">
        <v>10</v>
      </c>
      <c r="E85">
        <v>67518524</v>
      </c>
      <c r="F85">
        <v>3751029</v>
      </c>
      <c r="G85">
        <v>18</v>
      </c>
      <c r="H85" s="1">
        <v>41621</v>
      </c>
    </row>
    <row r="86" spans="1:12" x14ac:dyDescent="0.25">
      <c r="A86">
        <v>2013</v>
      </c>
      <c r="B86" t="s">
        <v>8</v>
      </c>
      <c r="C86" t="s">
        <v>95</v>
      </c>
      <c r="D86" t="s">
        <v>10</v>
      </c>
      <c r="E86">
        <v>104638057</v>
      </c>
      <c r="F86">
        <v>1291827</v>
      </c>
      <c r="G86">
        <v>81</v>
      </c>
      <c r="H86" s="1">
        <v>41558</v>
      </c>
    </row>
    <row r="87" spans="1:12" x14ac:dyDescent="0.25">
      <c r="A87">
        <v>2013</v>
      </c>
      <c r="B87" t="s">
        <v>8</v>
      </c>
      <c r="C87" t="s">
        <v>96</v>
      </c>
      <c r="D87" t="s">
        <v>10</v>
      </c>
      <c r="E87">
        <v>15847213</v>
      </c>
      <c r="F87">
        <v>264120</v>
      </c>
      <c r="G87">
        <v>60</v>
      </c>
      <c r="H87" s="1">
        <v>41579</v>
      </c>
    </row>
    <row r="88" spans="1:12" x14ac:dyDescent="0.25">
      <c r="A88">
        <v>2013</v>
      </c>
      <c r="B88" t="s">
        <v>8</v>
      </c>
      <c r="C88" t="s">
        <v>97</v>
      </c>
      <c r="D88" t="s">
        <v>10</v>
      </c>
      <c r="E88">
        <v>254861229</v>
      </c>
      <c r="F88">
        <v>2896150</v>
      </c>
      <c r="G88">
        <v>88</v>
      </c>
      <c r="H88" s="1">
        <v>41551</v>
      </c>
    </row>
    <row r="89" spans="1:12" x14ac:dyDescent="0.25">
      <c r="A89">
        <v>2013</v>
      </c>
      <c r="B89" t="s">
        <v>8</v>
      </c>
      <c r="C89" t="s">
        <v>98</v>
      </c>
      <c r="D89" t="s">
        <v>10</v>
      </c>
    </row>
    <row r="90" spans="1:12" x14ac:dyDescent="0.25">
      <c r="A90">
        <v>2013</v>
      </c>
      <c r="B90" t="s">
        <v>8</v>
      </c>
      <c r="C90" t="s">
        <v>99</v>
      </c>
      <c r="D90" t="s">
        <v>10</v>
      </c>
      <c r="E90">
        <v>6058098</v>
      </c>
      <c r="F90">
        <v>131697</v>
      </c>
      <c r="G90">
        <v>46</v>
      </c>
      <c r="H90" s="1">
        <v>41593</v>
      </c>
    </row>
    <row r="91" spans="1:12" x14ac:dyDescent="0.25">
      <c r="A91">
        <v>2013</v>
      </c>
      <c r="B91" t="s">
        <v>8</v>
      </c>
      <c r="C91" t="s">
        <v>100</v>
      </c>
      <c r="D91" t="s">
        <v>10</v>
      </c>
      <c r="E91">
        <v>17312034</v>
      </c>
      <c r="F91">
        <v>443898</v>
      </c>
      <c r="G91">
        <v>39</v>
      </c>
      <c r="H91" s="1">
        <v>41600</v>
      </c>
    </row>
    <row r="92" spans="1:12" x14ac:dyDescent="0.25">
      <c r="A92">
        <v>2013</v>
      </c>
      <c r="B92" t="s">
        <v>8</v>
      </c>
      <c r="C92" t="s">
        <v>101</v>
      </c>
      <c r="D92" t="s">
        <v>14</v>
      </c>
      <c r="E92">
        <v>37951371</v>
      </c>
      <c r="F92">
        <v>512856</v>
      </c>
      <c r="G92">
        <v>74</v>
      </c>
      <c r="H92" s="1">
        <v>41565</v>
      </c>
    </row>
    <row r="93" spans="1:12" x14ac:dyDescent="0.25">
      <c r="A93">
        <v>2013</v>
      </c>
      <c r="B93" t="s">
        <v>8</v>
      </c>
      <c r="C93" t="s">
        <v>102</v>
      </c>
      <c r="D93" t="s">
        <v>10</v>
      </c>
      <c r="E93">
        <v>41448935</v>
      </c>
      <c r="F93">
        <v>6908155</v>
      </c>
      <c r="G93">
        <v>6</v>
      </c>
      <c r="H93" s="1">
        <v>41633</v>
      </c>
      <c r="K93" s="2">
        <f>(VLOOKUP("True",D85:F93,3,FALSE))/MAX(F85:F93)</f>
        <v>7.4239214377789728E-2</v>
      </c>
      <c r="L93" s="2">
        <f>1-K93</f>
        <v>0.92576078562221031</v>
      </c>
    </row>
    <row r="94" spans="1:12" x14ac:dyDescent="0.25">
      <c r="A94">
        <v>2014</v>
      </c>
      <c r="B94" t="s">
        <v>8</v>
      </c>
      <c r="C94" t="s">
        <v>103</v>
      </c>
      <c r="D94" t="s">
        <v>10</v>
      </c>
      <c r="E94">
        <v>1329299</v>
      </c>
      <c r="F94">
        <v>221549</v>
      </c>
      <c r="G94">
        <v>6</v>
      </c>
      <c r="H94" s="1">
        <v>41998</v>
      </c>
    </row>
    <row r="95" spans="1:12" x14ac:dyDescent="0.25">
      <c r="A95">
        <v>2014</v>
      </c>
      <c r="B95" t="s">
        <v>8</v>
      </c>
      <c r="C95" t="s">
        <v>104</v>
      </c>
      <c r="D95" t="s">
        <v>14</v>
      </c>
      <c r="E95">
        <v>24273045</v>
      </c>
      <c r="F95">
        <v>323640</v>
      </c>
      <c r="G95">
        <v>75</v>
      </c>
      <c r="H95" s="1">
        <v>41929</v>
      </c>
    </row>
    <row r="96" spans="1:12" x14ac:dyDescent="0.25">
      <c r="A96">
        <v>2014</v>
      </c>
      <c r="B96" t="s">
        <v>8</v>
      </c>
      <c r="C96" t="s">
        <v>105</v>
      </c>
      <c r="D96" t="s">
        <v>10</v>
      </c>
      <c r="E96">
        <v>22153916</v>
      </c>
      <c r="F96">
        <v>128057</v>
      </c>
      <c r="G96">
        <v>173</v>
      </c>
      <c r="H96" s="1">
        <v>41831</v>
      </c>
    </row>
    <row r="97" spans="1:12" x14ac:dyDescent="0.25">
      <c r="A97">
        <v>2014</v>
      </c>
      <c r="B97" t="s">
        <v>8</v>
      </c>
      <c r="C97" t="s">
        <v>106</v>
      </c>
      <c r="D97" t="s">
        <v>10</v>
      </c>
      <c r="E97">
        <v>58973476</v>
      </c>
      <c r="F97">
        <v>197235</v>
      </c>
      <c r="G97">
        <v>299</v>
      </c>
      <c r="H97" s="1">
        <v>41705</v>
      </c>
    </row>
    <row r="98" spans="1:12" x14ac:dyDescent="0.25">
      <c r="A98">
        <v>2014</v>
      </c>
      <c r="B98" t="s">
        <v>8</v>
      </c>
      <c r="C98" t="s">
        <v>107</v>
      </c>
      <c r="D98" t="s">
        <v>10</v>
      </c>
      <c r="E98">
        <v>19936519</v>
      </c>
      <c r="F98">
        <v>604136</v>
      </c>
      <c r="G98">
        <v>33</v>
      </c>
      <c r="H98" s="1">
        <v>41971</v>
      </c>
    </row>
    <row r="99" spans="1:12" x14ac:dyDescent="0.25">
      <c r="A99">
        <v>2014</v>
      </c>
      <c r="B99" t="s">
        <v>8</v>
      </c>
      <c r="C99" t="s">
        <v>108</v>
      </c>
      <c r="D99" t="s">
        <v>10</v>
      </c>
      <c r="E99">
        <v>1203987</v>
      </c>
      <c r="F99">
        <v>200664</v>
      </c>
      <c r="G99">
        <v>6</v>
      </c>
      <c r="H99" s="1">
        <v>41998</v>
      </c>
    </row>
    <row r="100" spans="1:12" x14ac:dyDescent="0.25">
      <c r="A100">
        <v>2014</v>
      </c>
      <c r="B100" t="s">
        <v>8</v>
      </c>
      <c r="C100" t="s">
        <v>109</v>
      </c>
      <c r="D100" t="s">
        <v>10</v>
      </c>
      <c r="E100">
        <v>23233800</v>
      </c>
      <c r="F100">
        <v>430255</v>
      </c>
      <c r="G100">
        <v>54</v>
      </c>
      <c r="H100" s="1">
        <v>41950</v>
      </c>
    </row>
    <row r="101" spans="1:12" x14ac:dyDescent="0.25">
      <c r="A101">
        <v>2014</v>
      </c>
      <c r="B101" t="s">
        <v>8</v>
      </c>
      <c r="C101" t="s">
        <v>110</v>
      </c>
      <c r="D101" t="s">
        <v>10</v>
      </c>
      <c r="G101">
        <v>82</v>
      </c>
      <c r="H101" s="1">
        <v>41922</v>
      </c>
      <c r="K101" s="2">
        <f>(VLOOKUP("True",D94:F101,3,FALSE))/MAX(F94:F101)</f>
        <v>0.53570719175814718</v>
      </c>
      <c r="L101" s="2">
        <f>1-K101</f>
        <v>0.46429280824185282</v>
      </c>
    </row>
    <row r="104" spans="1:12" x14ac:dyDescent="0.25">
      <c r="L104" s="2">
        <f>AVERAGE(L1:L101)</f>
        <v>0.63796334026649715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van den Eynden</dc:creator>
  <cp:lastModifiedBy>Sven van den Eynden</cp:lastModifiedBy>
  <dcterms:created xsi:type="dcterms:W3CDTF">2015-11-05T12:54:21Z</dcterms:created>
  <dcterms:modified xsi:type="dcterms:W3CDTF">2015-11-05T12:54:21Z</dcterms:modified>
</cp:coreProperties>
</file>