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inos\Desktop\"/>
    </mc:Choice>
  </mc:AlternateContent>
  <xr:revisionPtr revIDLastSave="0" documentId="13_ncr:1_{E7147F6F-F184-46F5-A919-20CE2B227B7C}" xr6:coauthVersionLast="47" xr6:coauthVersionMax="47" xr10:uidLastSave="{00000000-0000-0000-0000-000000000000}"/>
  <bookViews>
    <workbookView xWindow="-120" yWindow="-120" windowWidth="29040" windowHeight="15840" activeTab="2" xr2:uid="{AB33A7ED-6C3D-448C-9850-0257D11609AC}"/>
  </bookViews>
  <sheets>
    <sheet name="Lineal" sheetId="1" r:id="rId1"/>
    <sheet name="Cuadratica" sheetId="3" r:id="rId2"/>
    <sheet name="Exponencial" sheetId="2" r:id="rId3"/>
    <sheet name="Potenci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H20" i="2"/>
  <c r="C20" i="2"/>
  <c r="F19" i="2"/>
  <c r="I19" i="2"/>
  <c r="F18" i="2"/>
  <c r="I18" i="2" s="1"/>
  <c r="F17" i="2"/>
  <c r="I17" i="2"/>
  <c r="H19" i="2"/>
  <c r="H18" i="2"/>
  <c r="H17" i="2"/>
  <c r="G8" i="3"/>
  <c r="E26" i="3"/>
  <c r="F26" i="3"/>
  <c r="G26" i="3"/>
  <c r="H26" i="3"/>
  <c r="I26" i="3"/>
  <c r="J26" i="3"/>
  <c r="K26" i="3"/>
  <c r="D26" i="3"/>
  <c r="G24" i="3"/>
  <c r="K24" i="3" s="1"/>
  <c r="H24" i="3"/>
  <c r="I24" i="3"/>
  <c r="J24" i="3"/>
  <c r="G23" i="3"/>
  <c r="K23" i="3" s="1"/>
  <c r="H23" i="3"/>
  <c r="I23" i="3"/>
  <c r="J23" i="3"/>
  <c r="G22" i="3"/>
  <c r="K22" i="3" s="1"/>
  <c r="H22" i="3"/>
  <c r="I22" i="3"/>
  <c r="J22" i="3"/>
  <c r="G21" i="3"/>
  <c r="K21" i="3" s="1"/>
  <c r="H21" i="3"/>
  <c r="I21" i="3"/>
  <c r="J21" i="3"/>
  <c r="G20" i="3"/>
  <c r="K20" i="3" s="1"/>
  <c r="H20" i="3"/>
  <c r="I20" i="3"/>
  <c r="J20" i="3"/>
  <c r="G19" i="3"/>
  <c r="K19" i="3" s="1"/>
  <c r="H19" i="3"/>
  <c r="I19" i="3"/>
  <c r="J19" i="3"/>
  <c r="G18" i="3"/>
  <c r="K18" i="3" s="1"/>
  <c r="H18" i="3"/>
  <c r="I18" i="3"/>
  <c r="J18" i="3"/>
  <c r="D16" i="4"/>
  <c r="E16" i="4"/>
  <c r="F16" i="4"/>
  <c r="G16" i="4"/>
  <c r="I16" i="4"/>
  <c r="J16" i="4"/>
  <c r="C16" i="4"/>
  <c r="J7" i="4"/>
  <c r="J8" i="4"/>
  <c r="J9" i="4"/>
  <c r="J10" i="4"/>
  <c r="J11" i="4"/>
  <c r="J12" i="4"/>
  <c r="J13" i="4"/>
  <c r="J14" i="4"/>
  <c r="J15" i="4"/>
  <c r="I14" i="4"/>
  <c r="I15" i="4"/>
  <c r="I6" i="4"/>
  <c r="G7" i="4"/>
  <c r="G8" i="4"/>
  <c r="G9" i="4"/>
  <c r="G10" i="4"/>
  <c r="G11" i="4"/>
  <c r="G12" i="4"/>
  <c r="G13" i="4"/>
  <c r="G14" i="4"/>
  <c r="G15" i="4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13" i="4"/>
  <c r="I13" i="4" s="1"/>
  <c r="F14" i="4"/>
  <c r="F15" i="4"/>
  <c r="G6" i="4"/>
  <c r="F6" i="4"/>
  <c r="J6" i="4" s="1"/>
  <c r="I12" i="2"/>
  <c r="I13" i="2"/>
  <c r="I14" i="2"/>
  <c r="I15" i="2"/>
  <c r="H8" i="2"/>
  <c r="H9" i="2"/>
  <c r="H10" i="2"/>
  <c r="H11" i="2"/>
  <c r="H12" i="2"/>
  <c r="H13" i="2"/>
  <c r="H14" i="2"/>
  <c r="H15" i="2"/>
  <c r="H16" i="2"/>
  <c r="H7" i="2"/>
  <c r="J9" i="3"/>
  <c r="J10" i="3"/>
  <c r="J11" i="3"/>
  <c r="J12" i="3"/>
  <c r="J13" i="3"/>
  <c r="J14" i="3"/>
  <c r="J15" i="3"/>
  <c r="J16" i="3"/>
  <c r="J17" i="3"/>
  <c r="I9" i="3"/>
  <c r="I10" i="3"/>
  <c r="I11" i="3"/>
  <c r="I12" i="3"/>
  <c r="I13" i="3"/>
  <c r="I14" i="3"/>
  <c r="I15" i="3"/>
  <c r="I16" i="3"/>
  <c r="I17" i="3"/>
  <c r="H9" i="3"/>
  <c r="H10" i="3"/>
  <c r="H11" i="3"/>
  <c r="H12" i="3"/>
  <c r="H13" i="3"/>
  <c r="H14" i="3"/>
  <c r="H15" i="3"/>
  <c r="H16" i="3"/>
  <c r="H17" i="3"/>
  <c r="G9" i="3"/>
  <c r="K9" i="3" s="1"/>
  <c r="G10" i="3"/>
  <c r="K10" i="3" s="1"/>
  <c r="G11" i="3"/>
  <c r="K11" i="3" s="1"/>
  <c r="G12" i="3"/>
  <c r="K12" i="3" s="1"/>
  <c r="G13" i="3"/>
  <c r="K13" i="3" s="1"/>
  <c r="G14" i="3"/>
  <c r="K14" i="3" s="1"/>
  <c r="G15" i="3"/>
  <c r="K15" i="3" s="1"/>
  <c r="G16" i="3"/>
  <c r="K16" i="3" s="1"/>
  <c r="G17" i="3"/>
  <c r="K17" i="3" s="1"/>
  <c r="J8" i="3"/>
  <c r="I8" i="3"/>
  <c r="H8" i="3"/>
  <c r="K8" i="3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  <c r="F16" i="2"/>
  <c r="I16" i="2" s="1"/>
  <c r="F15" i="2"/>
  <c r="F14" i="2"/>
  <c r="F13" i="2"/>
  <c r="F12" i="2"/>
  <c r="F11" i="2"/>
  <c r="I11" i="2" s="1"/>
  <c r="I20" i="2" s="1"/>
  <c r="F10" i="2"/>
  <c r="I10" i="2" s="1"/>
  <c r="F9" i="2"/>
  <c r="I9" i="2" s="1"/>
  <c r="F8" i="2"/>
  <c r="I8" i="2" s="1"/>
  <c r="F7" i="2"/>
  <c r="I7" i="2" s="1"/>
  <c r="F20" i="2" l="1"/>
</calcChain>
</file>

<file path=xl/sharedStrings.xml><?xml version="1.0" encoding="utf-8"?>
<sst xmlns="http://schemas.openxmlformats.org/spreadsheetml/2006/main" count="30" uniqueCount="21">
  <si>
    <t>X</t>
  </si>
  <si>
    <t>Y</t>
  </si>
  <si>
    <t>Lineal</t>
  </si>
  <si>
    <t>Cuadratica</t>
  </si>
  <si>
    <t>ln(y)</t>
  </si>
  <si>
    <t>P</t>
  </si>
  <si>
    <t>X^2</t>
  </si>
  <si>
    <t>x*y</t>
  </si>
  <si>
    <t>x^2</t>
  </si>
  <si>
    <t>x^3</t>
  </si>
  <si>
    <t>x^4</t>
  </si>
  <si>
    <t>x^2*y</t>
  </si>
  <si>
    <t>x*ln(y)</t>
  </si>
  <si>
    <t>x</t>
  </si>
  <si>
    <t>y</t>
  </si>
  <si>
    <t>ln(x)</t>
  </si>
  <si>
    <t>ln(x)^2</t>
  </si>
  <si>
    <t>ln(x)*ln(y)</t>
  </si>
  <si>
    <t xml:space="preserve">Total </t>
  </si>
  <si>
    <t>Toal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</si>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</sst>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0000"/>
    <numFmt numFmtId="165" formatCode="0.00000000000000"/>
    <numFmt numFmtId="166" formatCode="0.000000000000000"/>
    <numFmt numFmtId="167" formatCode="0.0000"/>
    <numFmt numFmtId="169" formatCode="0.000"/>
    <numFmt numFmtId="171" formatCode="0.000000"/>
    <numFmt numFmtId="172" formatCode="0.0000000"/>
    <numFmt numFmtId="174" formatCode="0.000000000"/>
    <numFmt numFmtId="177" formatCode="0.000000000000"/>
    <numFmt numFmtId="178" formatCode="0.000000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/>
    <xf numFmtId="166" fontId="0" fillId="2" borderId="0" xfId="0" applyNumberFormat="1" applyFill="1"/>
    <xf numFmtId="0" fontId="0" fillId="0" borderId="0" xfId="0" applyAlignment="1">
      <alignment horizontal="center"/>
    </xf>
    <xf numFmtId="167" fontId="0" fillId="0" borderId="0" xfId="0" applyNumberFormat="1"/>
    <xf numFmtId="174" fontId="0" fillId="3" borderId="0" xfId="0" applyNumberFormat="1" applyFill="1"/>
    <xf numFmtId="172" fontId="0" fillId="0" borderId="0" xfId="0" applyNumberFormat="1"/>
    <xf numFmtId="169" fontId="0" fillId="0" borderId="0" xfId="0" applyNumberFormat="1"/>
    <xf numFmtId="177" fontId="0" fillId="0" borderId="0" xfId="0" applyNumberFormat="1"/>
    <xf numFmtId="171" fontId="0" fillId="0" borderId="0" xfId="0" applyNumberFormat="1"/>
    <xf numFmtId="178" fontId="0" fillId="0" borderId="0" xfId="0" applyNumberFormat="1"/>
    <xf numFmtId="0" fontId="0" fillId="4" borderId="0" xfId="0" applyFill="1"/>
    <xf numFmtId="166" fontId="0" fillId="4" borderId="0" xfId="0" applyNumberFormat="1" applyFill="1"/>
    <xf numFmtId="164" fontId="0" fillId="4" borderId="0" xfId="0" applyNumberFormat="1" applyFill="1"/>
    <xf numFmtId="178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Cuadratica!$E$7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5050306211723533E-3"/>
                  <c:y val="-0.18097222222222223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50835012670718061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Cuadratica!$D$8:$D$24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2.1000000000000001E-2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3.6999999999999998E-2</c:v>
                </c:pt>
                <c:pt idx="5">
                  <c:v>4.2999999999999997E-2</c:v>
                </c:pt>
                <c:pt idx="6">
                  <c:v>4.9000000000000002E-2</c:v>
                </c:pt>
                <c:pt idx="7">
                  <c:v>5.2999999999999999E-2</c:v>
                </c:pt>
                <c:pt idx="8">
                  <c:v>5.5E-2</c:v>
                </c:pt>
                <c:pt idx="9">
                  <c:v>5.6000000000000001E-2</c:v>
                </c:pt>
                <c:pt idx="10">
                  <c:v>6.0999999999999999E-2</c:v>
                </c:pt>
                <c:pt idx="11">
                  <c:v>7.0000000000000007E-2</c:v>
                </c:pt>
                <c:pt idx="12">
                  <c:v>7.8E-2</c:v>
                </c:pt>
                <c:pt idx="13">
                  <c:v>8.5000000000000006E-2</c:v>
                </c:pt>
                <c:pt idx="14">
                  <c:v>9.1999999999999998E-2</c:v>
                </c:pt>
                <c:pt idx="15">
                  <c:v>0.106</c:v>
                </c:pt>
                <c:pt idx="16">
                  <c:v>0.113</c:v>
                </c:pt>
              </c:numCache>
            </c:numRef>
          </c:xVal>
          <c:yVal>
            <c:numRef>
              <c:f>Cuadratica!$E$8:$E$24</c:f>
              <c:numCache>
                <c:formatCode>General</c:formatCode>
                <c:ptCount val="17"/>
                <c:pt idx="0">
                  <c:v>0.03</c:v>
                </c:pt>
                <c:pt idx="1">
                  <c:v>0.32</c:v>
                </c:pt>
                <c:pt idx="2">
                  <c:v>0.3</c:v>
                </c:pt>
                <c:pt idx="3">
                  <c:v>0.33</c:v>
                </c:pt>
                <c:pt idx="4">
                  <c:v>0.56999999999999995</c:v>
                </c:pt>
                <c:pt idx="5">
                  <c:v>0.66</c:v>
                </c:pt>
                <c:pt idx="6">
                  <c:v>0.74</c:v>
                </c:pt>
                <c:pt idx="7">
                  <c:v>0.8</c:v>
                </c:pt>
                <c:pt idx="8">
                  <c:v>0.84</c:v>
                </c:pt>
                <c:pt idx="9">
                  <c:v>0.85</c:v>
                </c:pt>
                <c:pt idx="10">
                  <c:v>0.92</c:v>
                </c:pt>
                <c:pt idx="11">
                  <c:v>1.05</c:v>
                </c:pt>
                <c:pt idx="12">
                  <c:v>1.17</c:v>
                </c:pt>
                <c:pt idx="13">
                  <c:v>1.32</c:v>
                </c:pt>
                <c:pt idx="14">
                  <c:v>1.38</c:v>
                </c:pt>
                <c:pt idx="15">
                  <c:v>1.57</c:v>
                </c:pt>
                <c:pt idx="16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1-4A11-A070-AA9FFEAC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29408"/>
        <c:axId val="408127112"/>
      </c:scatterChart>
      <c:valAx>
        <c:axId val="4081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08127112"/>
        <c:crosses val="autoZero"/>
        <c:crossBetween val="midCat"/>
      </c:valAx>
      <c:valAx>
        <c:axId val="4081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08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Exponencial!$D$6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4620953630796145E-2"/>
                  <c:y val="-0.5339453922426363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xVal>
            <c:numRef>
              <c:f>Exponencial!$C$7:$C$19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29</c:v>
                </c:pt>
                <c:pt idx="10">
                  <c:v>30</c:v>
                </c:pt>
                <c:pt idx="11">
                  <c:v>32</c:v>
                </c:pt>
                <c:pt idx="12">
                  <c:v>33</c:v>
                </c:pt>
              </c:numCache>
            </c:numRef>
          </c:xVal>
          <c:yVal>
            <c:numRef>
              <c:f>Exponencial!$D$7:$D$19</c:f>
              <c:numCache>
                <c:formatCode>General</c:formatCode>
                <c:ptCount val="13"/>
                <c:pt idx="0">
                  <c:v>2250</c:v>
                </c:pt>
                <c:pt idx="1">
                  <c:v>2500</c:v>
                </c:pt>
                <c:pt idx="2">
                  <c:v>5000</c:v>
                </c:pt>
                <c:pt idx="3">
                  <c:v>29000</c:v>
                </c:pt>
                <c:pt idx="4">
                  <c:v>120000</c:v>
                </c:pt>
                <c:pt idx="5">
                  <c:v>275000</c:v>
                </c:pt>
                <c:pt idx="6">
                  <c:v>1180000</c:v>
                </c:pt>
                <c:pt idx="7">
                  <c:v>3100000</c:v>
                </c:pt>
                <c:pt idx="8">
                  <c:v>7500000</c:v>
                </c:pt>
                <c:pt idx="9">
                  <c:v>24000000</c:v>
                </c:pt>
                <c:pt idx="10">
                  <c:v>42000000</c:v>
                </c:pt>
                <c:pt idx="11">
                  <c:v>220000000</c:v>
                </c:pt>
                <c:pt idx="12">
                  <c:v>410000000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5-419E-882E-466C086E4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86888"/>
        <c:axId val="497083608"/>
      </c:scatterChart>
      <c:valAx>
        <c:axId val="4970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97083608"/>
        <c:crosses val="autoZero"/>
        <c:crossBetween val="midCat"/>
      </c:valAx>
      <c:valAx>
        <c:axId val="4970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9708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Potencial!$D$5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1037620297462823E-2"/>
                  <c:y val="-0.1670833333333333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Potencial!$C$6:$C$15</c:f>
              <c:numCache>
                <c:formatCode>General</c:formatCode>
                <c:ptCount val="10"/>
                <c:pt idx="0">
                  <c:v>4</c:v>
                </c:pt>
                <c:pt idx="1">
                  <c:v>4.2</c:v>
                </c:pt>
                <c:pt idx="2">
                  <c:v>4.5</c:v>
                </c:pt>
                <c:pt idx="3">
                  <c:v>4.7</c:v>
                </c:pt>
                <c:pt idx="4">
                  <c:v>5.0999999999999996</c:v>
                </c:pt>
                <c:pt idx="5">
                  <c:v>5.5</c:v>
                </c:pt>
                <c:pt idx="6">
                  <c:v>5.9</c:v>
                </c:pt>
                <c:pt idx="7">
                  <c:v>6.3</c:v>
                </c:pt>
                <c:pt idx="8">
                  <c:v>6.8</c:v>
                </c:pt>
                <c:pt idx="9">
                  <c:v>7.1</c:v>
                </c:pt>
              </c:numCache>
            </c:numRef>
          </c:xVal>
          <c:yVal>
            <c:numRef>
              <c:f>Potencial!$D$6:$D$15</c:f>
              <c:numCache>
                <c:formatCode>General</c:formatCode>
                <c:ptCount val="10"/>
                <c:pt idx="0">
                  <c:v>102.56</c:v>
                </c:pt>
                <c:pt idx="1">
                  <c:v>113.18</c:v>
                </c:pt>
                <c:pt idx="2">
                  <c:v>130.11000000000001</c:v>
                </c:pt>
                <c:pt idx="3">
                  <c:v>142.05000000000001</c:v>
                </c:pt>
                <c:pt idx="4">
                  <c:v>167.53</c:v>
                </c:pt>
                <c:pt idx="5">
                  <c:v>195.14</c:v>
                </c:pt>
                <c:pt idx="6">
                  <c:v>224.87</c:v>
                </c:pt>
                <c:pt idx="7">
                  <c:v>256.73</c:v>
                </c:pt>
                <c:pt idx="8">
                  <c:v>299.5</c:v>
                </c:pt>
                <c:pt idx="9">
                  <c:v>326.72000000000003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7-4379-85F8-45BD1628C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03600"/>
        <c:axId val="566505240"/>
      </c:scatterChart>
      <c:valAx>
        <c:axId val="566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66505240"/>
        <c:crosses val="autoZero"/>
        <c:crossBetween val="midCat"/>
      </c:valAx>
      <c:valAx>
        <c:axId val="5665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66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427264</xdr:colOff>
      <xdr:row>26</xdr:row>
      <xdr:rowOff>100693</xdr:rowOff>
    </xdr:from>
    <xdr:to>
      <xdr:col>7</xdr:col>
      <xdr:colOff>277585</xdr:colOff>
      <xdr:row>40</xdr:row>
      <xdr:rowOff>176893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331D0E-80A4-429A-AD80-E718CF127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401705</xdr:colOff>
      <xdr:row>23</xdr:row>
      <xdr:rowOff>36444</xdr:rowOff>
    </xdr:from>
    <xdr:to>
      <xdr:col>5</xdr:col>
      <xdr:colOff>1925705</xdr:colOff>
      <xdr:row>37</xdr:row>
      <xdr:rowOff>112644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1CD2D8-4243-4915-9CAB-84C06E53E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308742</xdr:colOff>
      <xdr:row>16</xdr:row>
      <xdr:rowOff>83425</xdr:rowOff>
    </xdr:from>
    <xdr:to>
      <xdr:col>6</xdr:col>
      <xdr:colOff>249621</xdr:colOff>
      <xdr:row>30</xdr:row>
      <xdr:rowOff>159625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965AF5-403E-4C74-99DA-8C07B1863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02E6-D603-4841-A535-B5D11549F7D0}">
  <dimension ref="D4:Q17"/>
  <sheetViews>
    <sheetView topLeftCell="B1" zoomScale="115" zoomScaleNormal="115" workbookViewId="0">
      <selection activeCell="J11" sqref="J11"/>
    </sheetView>
  </sheetViews>
  <sheetFormatPr baseColWidth="10" defaultRowHeight="15" x14ac:dyDescent="0.25"/>
  <cols>
    <col min="12" max="12" width="24.85546875" customWidth="1"/>
    <col min="13" max="13" width="24.28515625" customWidth="1"/>
  </cols>
  <sheetData>
    <row r="4" spans="4:17" x14ac:dyDescent="0.25">
      <c r="D4" s="11" t="s">
        <v>2</v>
      </c>
      <c r="E4" s="11"/>
      <c r="J4" s="11"/>
      <c r="K4" s="11"/>
      <c r="P4" s="11"/>
      <c r="Q4" s="11"/>
    </row>
    <row r="6" spans="4:17" x14ac:dyDescent="0.25">
      <c r="D6" s="7" t="s">
        <v>0</v>
      </c>
      <c r="E6" s="8" t="s">
        <v>1</v>
      </c>
      <c r="F6" s="1"/>
      <c r="G6" s="7" t="s">
        <v>6</v>
      </c>
      <c r="H6" s="8" t="s">
        <v>7</v>
      </c>
    </row>
    <row r="7" spans="4:17" x14ac:dyDescent="0.25">
      <c r="D7" s="7">
        <v>4</v>
      </c>
      <c r="E7" s="8">
        <v>102.56</v>
      </c>
      <c r="F7" s="1"/>
      <c r="G7" s="7">
        <f>D7*D7</f>
        <v>16</v>
      </c>
      <c r="H7" s="8">
        <f>D7*E7</f>
        <v>410.24</v>
      </c>
      <c r="M7" s="4"/>
    </row>
    <row r="8" spans="4:17" x14ac:dyDescent="0.25">
      <c r="D8" s="7">
        <v>4.2</v>
      </c>
      <c r="E8" s="8">
        <v>113.18</v>
      </c>
      <c r="F8" s="1"/>
      <c r="G8" s="7">
        <f t="shared" ref="G8:G16" si="0">D8*D8</f>
        <v>17.64</v>
      </c>
      <c r="H8" s="8">
        <f t="shared" ref="H8:H16" si="1">D8*E8</f>
        <v>475.35600000000005</v>
      </c>
      <c r="M8" s="4"/>
    </row>
    <row r="9" spans="4:17" x14ac:dyDescent="0.25">
      <c r="D9" s="7">
        <v>4.5</v>
      </c>
      <c r="E9" s="8">
        <v>130.11000000000001</v>
      </c>
      <c r="F9" s="1"/>
      <c r="G9" s="7">
        <f t="shared" si="0"/>
        <v>20.25</v>
      </c>
      <c r="H9" s="8">
        <f t="shared" si="1"/>
        <v>585.49500000000012</v>
      </c>
      <c r="M9" s="4"/>
    </row>
    <row r="10" spans="4:17" x14ac:dyDescent="0.25">
      <c r="D10" s="7">
        <v>4.7</v>
      </c>
      <c r="E10" s="8">
        <v>142.05000000000001</v>
      </c>
      <c r="F10" s="1"/>
      <c r="G10" s="7">
        <f t="shared" si="0"/>
        <v>22.090000000000003</v>
      </c>
      <c r="H10" s="8">
        <f t="shared" si="1"/>
        <v>667.6350000000001</v>
      </c>
      <c r="M10" s="4"/>
    </row>
    <row r="11" spans="4:17" x14ac:dyDescent="0.25">
      <c r="D11" s="7">
        <v>5.0999999999999996</v>
      </c>
      <c r="E11" s="8">
        <v>167.53</v>
      </c>
      <c r="F11" s="1"/>
      <c r="G11" s="7">
        <f t="shared" si="0"/>
        <v>26.009999999999998</v>
      </c>
      <c r="H11" s="8">
        <f t="shared" si="1"/>
        <v>854.40299999999991</v>
      </c>
      <c r="M11" s="4"/>
    </row>
    <row r="12" spans="4:17" x14ac:dyDescent="0.25">
      <c r="D12" s="7">
        <v>5.5</v>
      </c>
      <c r="E12" s="8">
        <v>195.14</v>
      </c>
      <c r="F12" s="1"/>
      <c r="G12" s="7">
        <f t="shared" si="0"/>
        <v>30.25</v>
      </c>
      <c r="H12" s="8">
        <f t="shared" si="1"/>
        <v>1073.27</v>
      </c>
      <c r="M12" s="4"/>
    </row>
    <row r="13" spans="4:17" x14ac:dyDescent="0.25">
      <c r="D13" s="7">
        <v>5.9</v>
      </c>
      <c r="E13" s="8">
        <v>224.87</v>
      </c>
      <c r="F13" s="1"/>
      <c r="G13" s="7">
        <f t="shared" si="0"/>
        <v>34.81</v>
      </c>
      <c r="H13" s="8">
        <f t="shared" si="1"/>
        <v>1326.7330000000002</v>
      </c>
      <c r="M13" s="4"/>
    </row>
    <row r="14" spans="4:17" x14ac:dyDescent="0.25">
      <c r="D14" s="7">
        <v>6.3</v>
      </c>
      <c r="E14" s="8">
        <v>256.73</v>
      </c>
      <c r="F14" s="1"/>
      <c r="G14" s="7">
        <f t="shared" si="0"/>
        <v>39.69</v>
      </c>
      <c r="H14" s="8">
        <f t="shared" si="1"/>
        <v>1617.3990000000001</v>
      </c>
      <c r="M14" s="4"/>
    </row>
    <row r="15" spans="4:17" x14ac:dyDescent="0.25">
      <c r="D15" s="7">
        <v>6.8</v>
      </c>
      <c r="E15" s="8">
        <v>299.5</v>
      </c>
      <c r="F15" s="1"/>
      <c r="G15" s="7">
        <f t="shared" si="0"/>
        <v>46.239999999999995</v>
      </c>
      <c r="H15" s="8">
        <f t="shared" si="1"/>
        <v>2036.6</v>
      </c>
      <c r="M15" s="4"/>
    </row>
    <row r="16" spans="4:17" x14ac:dyDescent="0.25">
      <c r="D16" s="7">
        <v>7.1</v>
      </c>
      <c r="E16" s="8">
        <v>326.72000000000003</v>
      </c>
      <c r="F16" s="1"/>
      <c r="G16" s="7">
        <f t="shared" si="0"/>
        <v>50.41</v>
      </c>
      <c r="H16" s="8">
        <f t="shared" si="1"/>
        <v>2319.712</v>
      </c>
      <c r="M16" s="4"/>
    </row>
    <row r="17" spans="12:13" x14ac:dyDescent="0.25">
      <c r="L17" s="2"/>
      <c r="M17" s="4"/>
    </row>
  </sheetData>
  <mergeCells count="3">
    <mergeCell ref="D4:E4"/>
    <mergeCell ref="J4:K4"/>
    <mergeCell ref="P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7B7E-7867-4AC5-856D-48EC63939DC3}">
  <dimension ref="C5:K26"/>
  <sheetViews>
    <sheetView topLeftCell="A10" zoomScaleNormal="100" workbookViewId="0">
      <selection activeCell="J38" sqref="J38"/>
    </sheetView>
  </sheetViews>
  <sheetFormatPr baseColWidth="10" defaultRowHeight="15" x14ac:dyDescent="0.25"/>
  <cols>
    <col min="7" max="7" width="13.7109375" customWidth="1"/>
    <col min="8" max="8" width="24.28515625" customWidth="1"/>
    <col min="9" max="9" width="30.85546875" customWidth="1"/>
    <col min="10" max="10" width="21.7109375" customWidth="1"/>
    <col min="11" max="11" width="29" customWidth="1"/>
  </cols>
  <sheetData>
    <row r="5" spans="4:11" x14ac:dyDescent="0.25">
      <c r="D5" s="11" t="s">
        <v>3</v>
      </c>
      <c r="E5" s="11"/>
    </row>
    <row r="7" spans="4:11" x14ac:dyDescent="0.25">
      <c r="D7" s="6" t="s">
        <v>0</v>
      </c>
      <c r="E7" s="5" t="s">
        <v>1</v>
      </c>
      <c r="G7" s="6" t="s">
        <v>8</v>
      </c>
      <c r="H7" s="5" t="s">
        <v>9</v>
      </c>
      <c r="I7" s="6" t="s">
        <v>10</v>
      </c>
      <c r="J7" s="5" t="s">
        <v>7</v>
      </c>
      <c r="K7" s="6" t="s">
        <v>11</v>
      </c>
    </row>
    <row r="8" spans="4:11" x14ac:dyDescent="0.25">
      <c r="D8" s="6">
        <v>3.0000000000000001E-3</v>
      </c>
      <c r="E8" s="5">
        <v>0.03</v>
      </c>
      <c r="G8" s="13">
        <f>D8*D8</f>
        <v>9.0000000000000002E-6</v>
      </c>
      <c r="H8" s="5">
        <f>D8*D8*D8</f>
        <v>2.7E-8</v>
      </c>
      <c r="I8" s="6">
        <f>D8*D8*D8*D8</f>
        <v>8.1000000000000005E-11</v>
      </c>
      <c r="J8" s="5">
        <f>D8*E8</f>
        <v>8.9999999999999992E-5</v>
      </c>
      <c r="K8" s="6">
        <f>G8*E8</f>
        <v>2.7000000000000001E-7</v>
      </c>
    </row>
    <row r="9" spans="4:11" x14ac:dyDescent="0.25">
      <c r="D9" s="6">
        <v>2.1000000000000001E-2</v>
      </c>
      <c r="E9" s="5">
        <v>0.32</v>
      </c>
      <c r="G9" s="13">
        <f t="shared" ref="G9:G25" si="0">D9*D9</f>
        <v>4.4100000000000004E-4</v>
      </c>
      <c r="H9" s="5">
        <f t="shared" ref="H9:H25" si="1">D9*D9*D9</f>
        <v>9.2610000000000016E-6</v>
      </c>
      <c r="I9" s="6">
        <f t="shared" ref="I9:I25" si="2">D9*D9*D9*D9</f>
        <v>1.9448100000000006E-7</v>
      </c>
      <c r="J9" s="5">
        <f t="shared" ref="J9:J25" si="3">D9*E9</f>
        <v>6.7200000000000003E-3</v>
      </c>
      <c r="K9" s="6">
        <f t="shared" ref="K9:K25" si="4">G9*E9</f>
        <v>1.4112E-4</v>
      </c>
    </row>
    <row r="10" spans="4:11" x14ac:dyDescent="0.25">
      <c r="D10" s="6">
        <v>2.5000000000000001E-2</v>
      </c>
      <c r="E10" s="5">
        <v>0.3</v>
      </c>
      <c r="G10" s="13">
        <f t="shared" si="0"/>
        <v>6.2500000000000012E-4</v>
      </c>
      <c r="H10" s="5">
        <f t="shared" si="1"/>
        <v>1.5625000000000004E-5</v>
      </c>
      <c r="I10" s="6">
        <f t="shared" si="2"/>
        <v>3.9062500000000012E-7</v>
      </c>
      <c r="J10" s="5">
        <f t="shared" si="3"/>
        <v>7.4999999999999997E-3</v>
      </c>
      <c r="K10" s="6">
        <f t="shared" si="4"/>
        <v>1.8750000000000003E-4</v>
      </c>
    </row>
    <row r="11" spans="4:11" x14ac:dyDescent="0.25">
      <c r="D11" s="6">
        <v>2.5000000000000001E-2</v>
      </c>
      <c r="E11" s="5">
        <v>0.33</v>
      </c>
      <c r="G11" s="13">
        <f t="shared" si="0"/>
        <v>6.2500000000000012E-4</v>
      </c>
      <c r="H11" s="5">
        <f t="shared" si="1"/>
        <v>1.5625000000000004E-5</v>
      </c>
      <c r="I11" s="6">
        <f t="shared" si="2"/>
        <v>3.9062500000000012E-7</v>
      </c>
      <c r="J11" s="5">
        <f t="shared" si="3"/>
        <v>8.2500000000000004E-3</v>
      </c>
      <c r="K11" s="6">
        <f t="shared" si="4"/>
        <v>2.0625000000000005E-4</v>
      </c>
    </row>
    <row r="12" spans="4:11" x14ac:dyDescent="0.25">
      <c r="D12" s="6">
        <v>3.6999999999999998E-2</v>
      </c>
      <c r="E12" s="5">
        <v>0.56999999999999995</v>
      </c>
      <c r="G12" s="13">
        <f t="shared" si="0"/>
        <v>1.3689999999999998E-3</v>
      </c>
      <c r="H12" s="5">
        <f t="shared" si="1"/>
        <v>5.0652999999999991E-5</v>
      </c>
      <c r="I12" s="6">
        <f t="shared" si="2"/>
        <v>1.8741609999999995E-6</v>
      </c>
      <c r="J12" s="5">
        <f t="shared" si="3"/>
        <v>2.1089999999999998E-2</v>
      </c>
      <c r="K12" s="6">
        <f t="shared" si="4"/>
        <v>7.8032999999999976E-4</v>
      </c>
    </row>
    <row r="13" spans="4:11" x14ac:dyDescent="0.25">
      <c r="D13" s="6">
        <v>4.2999999999999997E-2</v>
      </c>
      <c r="E13" s="5">
        <v>0.66</v>
      </c>
      <c r="G13" s="13">
        <f t="shared" si="0"/>
        <v>1.8489999999999997E-3</v>
      </c>
      <c r="H13" s="5">
        <f t="shared" si="1"/>
        <v>7.9506999999999983E-5</v>
      </c>
      <c r="I13" s="6">
        <f t="shared" si="2"/>
        <v>3.4188009999999992E-6</v>
      </c>
      <c r="J13" s="5">
        <f t="shared" si="3"/>
        <v>2.8379999999999999E-2</v>
      </c>
      <c r="K13" s="6">
        <f t="shared" si="4"/>
        <v>1.2203399999999999E-3</v>
      </c>
    </row>
    <row r="14" spans="4:11" x14ac:dyDescent="0.25">
      <c r="D14" s="6">
        <v>4.9000000000000002E-2</v>
      </c>
      <c r="E14" s="5">
        <v>0.74</v>
      </c>
      <c r="G14" s="13">
        <f t="shared" si="0"/>
        <v>2.4010000000000004E-3</v>
      </c>
      <c r="H14" s="5">
        <f t="shared" si="1"/>
        <v>1.1764900000000003E-4</v>
      </c>
      <c r="I14" s="6">
        <f t="shared" si="2"/>
        <v>5.7648010000000014E-6</v>
      </c>
      <c r="J14" s="5">
        <f t="shared" si="3"/>
        <v>3.6260000000000001E-2</v>
      </c>
      <c r="K14" s="6">
        <f t="shared" si="4"/>
        <v>1.7767400000000002E-3</v>
      </c>
    </row>
    <row r="15" spans="4:11" x14ac:dyDescent="0.25">
      <c r="D15" s="6">
        <v>5.2999999999999999E-2</v>
      </c>
      <c r="E15" s="5">
        <v>0.8</v>
      </c>
      <c r="G15" s="13">
        <f t="shared" si="0"/>
        <v>2.8089999999999999E-3</v>
      </c>
      <c r="H15" s="5">
        <f t="shared" si="1"/>
        <v>1.4887699999999998E-4</v>
      </c>
      <c r="I15" s="6">
        <f t="shared" si="2"/>
        <v>7.8904809999999981E-6</v>
      </c>
      <c r="J15" s="5">
        <f t="shared" si="3"/>
        <v>4.24E-2</v>
      </c>
      <c r="K15" s="6">
        <f t="shared" si="4"/>
        <v>2.2472E-3</v>
      </c>
    </row>
    <row r="16" spans="4:11" x14ac:dyDescent="0.25">
      <c r="D16" s="6">
        <v>5.5E-2</v>
      </c>
      <c r="E16" s="5">
        <v>0.84</v>
      </c>
      <c r="G16" s="13">
        <f t="shared" si="0"/>
        <v>3.0249999999999999E-3</v>
      </c>
      <c r="H16" s="5">
        <f t="shared" si="1"/>
        <v>1.6637499999999999E-4</v>
      </c>
      <c r="I16" s="6">
        <f t="shared" si="2"/>
        <v>9.1506250000000002E-6</v>
      </c>
      <c r="J16" s="5">
        <f t="shared" si="3"/>
        <v>4.6199999999999998E-2</v>
      </c>
      <c r="K16" s="6">
        <f t="shared" si="4"/>
        <v>2.5409999999999999E-3</v>
      </c>
    </row>
    <row r="17" spans="3:11" x14ac:dyDescent="0.25">
      <c r="D17" s="6">
        <v>5.6000000000000001E-2</v>
      </c>
      <c r="E17" s="5">
        <v>0.85</v>
      </c>
      <c r="G17" s="13">
        <f t="shared" si="0"/>
        <v>3.1360000000000003E-3</v>
      </c>
      <c r="H17" s="5">
        <f t="shared" si="1"/>
        <v>1.7561600000000002E-4</v>
      </c>
      <c r="I17" s="6">
        <f t="shared" si="2"/>
        <v>9.8344960000000012E-6</v>
      </c>
      <c r="J17" s="5">
        <f t="shared" si="3"/>
        <v>4.7599999999999996E-2</v>
      </c>
      <c r="K17" s="6">
        <f t="shared" si="4"/>
        <v>2.6656000000000002E-3</v>
      </c>
    </row>
    <row r="18" spans="3:11" x14ac:dyDescent="0.25">
      <c r="D18" s="6">
        <v>6.0999999999999999E-2</v>
      </c>
      <c r="E18" s="5">
        <v>0.92</v>
      </c>
      <c r="F18" s="2"/>
      <c r="G18" s="13">
        <f t="shared" si="0"/>
        <v>3.7209999999999999E-3</v>
      </c>
      <c r="H18" s="5">
        <f t="shared" si="1"/>
        <v>2.2698099999999999E-4</v>
      </c>
      <c r="I18" s="6">
        <f t="shared" si="2"/>
        <v>1.3845840999999999E-5</v>
      </c>
      <c r="J18" s="5">
        <f t="shared" si="3"/>
        <v>5.6120000000000003E-2</v>
      </c>
      <c r="K18" s="6">
        <f t="shared" si="4"/>
        <v>3.4233200000000001E-3</v>
      </c>
    </row>
    <row r="19" spans="3:11" x14ac:dyDescent="0.25">
      <c r="C19" t="s">
        <v>19</v>
      </c>
      <c r="D19" s="6">
        <v>7.0000000000000007E-2</v>
      </c>
      <c r="E19" s="5">
        <v>1.05</v>
      </c>
      <c r="G19" s="13">
        <f t="shared" si="0"/>
        <v>4.9000000000000007E-3</v>
      </c>
      <c r="H19" s="5">
        <f t="shared" si="1"/>
        <v>3.430000000000001E-4</v>
      </c>
      <c r="I19" s="6">
        <f t="shared" si="2"/>
        <v>2.4010000000000009E-5</v>
      </c>
      <c r="J19" s="5">
        <f t="shared" si="3"/>
        <v>7.350000000000001E-2</v>
      </c>
      <c r="K19" s="6">
        <f t="shared" si="4"/>
        <v>5.1450000000000011E-3</v>
      </c>
    </row>
    <row r="20" spans="3:11" x14ac:dyDescent="0.25">
      <c r="D20" s="6">
        <v>7.8E-2</v>
      </c>
      <c r="E20" s="5">
        <v>1.17</v>
      </c>
      <c r="G20" s="13">
        <f t="shared" si="0"/>
        <v>6.084E-3</v>
      </c>
      <c r="H20" s="5">
        <f t="shared" si="1"/>
        <v>4.7455199999999999E-4</v>
      </c>
      <c r="I20" s="6">
        <f t="shared" si="2"/>
        <v>3.7015055999999997E-5</v>
      </c>
      <c r="J20" s="5">
        <f t="shared" si="3"/>
        <v>9.1259999999999994E-2</v>
      </c>
      <c r="K20" s="6">
        <f t="shared" si="4"/>
        <v>7.1182799999999994E-3</v>
      </c>
    </row>
    <row r="21" spans="3:11" x14ac:dyDescent="0.25">
      <c r="D21" s="6">
        <v>8.5000000000000006E-2</v>
      </c>
      <c r="E21" s="5">
        <v>1.32</v>
      </c>
      <c r="G21" s="13">
        <f t="shared" si="0"/>
        <v>7.2250000000000014E-3</v>
      </c>
      <c r="H21" s="5">
        <f t="shared" si="1"/>
        <v>6.141250000000002E-4</v>
      </c>
      <c r="I21" s="6">
        <f t="shared" si="2"/>
        <v>5.2200625000000018E-5</v>
      </c>
      <c r="J21" s="5">
        <f t="shared" si="3"/>
        <v>0.11220000000000001</v>
      </c>
      <c r="K21" s="6">
        <f t="shared" si="4"/>
        <v>9.5370000000000021E-3</v>
      </c>
    </row>
    <row r="22" spans="3:11" x14ac:dyDescent="0.25">
      <c r="D22" s="6">
        <v>9.1999999999999998E-2</v>
      </c>
      <c r="E22" s="5">
        <v>1.38</v>
      </c>
      <c r="G22" s="13">
        <f t="shared" si="0"/>
        <v>8.4639999999999993E-3</v>
      </c>
      <c r="H22" s="5">
        <f t="shared" si="1"/>
        <v>7.7868799999999993E-4</v>
      </c>
      <c r="I22" s="6">
        <f t="shared" si="2"/>
        <v>7.1639295999999993E-5</v>
      </c>
      <c r="J22" s="5">
        <f t="shared" si="3"/>
        <v>0.12695999999999999</v>
      </c>
      <c r="K22" s="6">
        <f t="shared" si="4"/>
        <v>1.1680319999999998E-2</v>
      </c>
    </row>
    <row r="23" spans="3:11" x14ac:dyDescent="0.25">
      <c r="D23" s="6">
        <v>0.106</v>
      </c>
      <c r="E23" s="5">
        <v>1.57</v>
      </c>
      <c r="G23" s="13">
        <f t="shared" si="0"/>
        <v>1.1235999999999999E-2</v>
      </c>
      <c r="H23" s="5">
        <f t="shared" si="1"/>
        <v>1.1910159999999998E-3</v>
      </c>
      <c r="I23" s="6">
        <f t="shared" si="2"/>
        <v>1.2624769599999997E-4</v>
      </c>
      <c r="J23" s="5">
        <f t="shared" si="3"/>
        <v>0.16642000000000001</v>
      </c>
      <c r="K23" s="6">
        <f t="shared" si="4"/>
        <v>1.764052E-2</v>
      </c>
    </row>
    <row r="24" spans="3:11" x14ac:dyDescent="0.25">
      <c r="D24" s="6">
        <v>0.113</v>
      </c>
      <c r="E24" s="5">
        <v>1.65</v>
      </c>
      <c r="G24" s="13">
        <f t="shared" si="0"/>
        <v>1.2769000000000001E-2</v>
      </c>
      <c r="H24" s="5">
        <f t="shared" si="1"/>
        <v>1.4428970000000001E-3</v>
      </c>
      <c r="I24" s="6">
        <f t="shared" si="2"/>
        <v>1.6304736100000001E-4</v>
      </c>
      <c r="J24" s="5">
        <f t="shared" si="3"/>
        <v>0.18645</v>
      </c>
      <c r="K24" s="6">
        <f t="shared" si="4"/>
        <v>2.106885E-2</v>
      </c>
    </row>
    <row r="25" spans="3:11" x14ac:dyDescent="0.25">
      <c r="D25" s="6"/>
      <c r="G25" s="13"/>
      <c r="H25" s="5"/>
      <c r="I25" s="6"/>
      <c r="J25" s="5"/>
      <c r="K25" s="6"/>
    </row>
    <row r="26" spans="3:11" x14ac:dyDescent="0.25">
      <c r="C26" t="s">
        <v>20</v>
      </c>
      <c r="D26" s="12">
        <f>SUM(D8:D24)</f>
        <v>0.97199999999999986</v>
      </c>
      <c r="E26" s="15">
        <f t="shared" ref="E26:K26" si="5">SUM(E8:E24)</f>
        <v>14.499999999999998</v>
      </c>
      <c r="F26">
        <f t="shared" si="5"/>
        <v>0</v>
      </c>
      <c r="G26" s="14">
        <f t="shared" si="5"/>
        <v>7.0688000000000001E-2</v>
      </c>
      <c r="H26" s="16">
        <f t="shared" si="5"/>
        <v>5.8504740000000005E-3</v>
      </c>
      <c r="I26" s="18">
        <f t="shared" si="5"/>
        <v>5.2691505199999999E-4</v>
      </c>
      <c r="J26" s="17">
        <f t="shared" si="5"/>
        <v>1.0573999999999999</v>
      </c>
      <c r="K26" s="16">
        <f t="shared" si="5"/>
        <v>8.7379640000000008E-2</v>
      </c>
    </row>
  </sheetData>
  <mergeCells count="1">
    <mergeCell ref="D5:E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EDE6-F6E9-4210-BAB8-312D8D7A9855}">
  <dimension ref="B4:I20"/>
  <sheetViews>
    <sheetView tabSelected="1" topLeftCell="A4" zoomScaleNormal="100" workbookViewId="0">
      <selection activeCell="H27" sqref="H27"/>
    </sheetView>
  </sheetViews>
  <sheetFormatPr baseColWidth="10" defaultRowHeight="15" x14ac:dyDescent="0.25"/>
  <cols>
    <col min="6" max="6" width="37.140625" customWidth="1"/>
    <col min="7" max="7" width="13.42578125" customWidth="1"/>
    <col min="8" max="8" width="13.7109375" customWidth="1"/>
    <col min="9" max="9" width="30.85546875" customWidth="1"/>
  </cols>
  <sheetData>
    <row r="4" spans="3:9" x14ac:dyDescent="0.25">
      <c r="C4" s="11" t="s">
        <v>3</v>
      </c>
      <c r="D4" s="11"/>
    </row>
    <row r="6" spans="3:9" x14ac:dyDescent="0.25">
      <c r="C6" s="19" t="s">
        <v>0</v>
      </c>
      <c r="D6" s="19" t="s">
        <v>1</v>
      </c>
      <c r="F6" s="19" t="s">
        <v>4</v>
      </c>
      <c r="H6" s="19" t="s">
        <v>8</v>
      </c>
      <c r="I6" s="19" t="s">
        <v>12</v>
      </c>
    </row>
    <row r="7" spans="3:9" x14ac:dyDescent="0.25">
      <c r="C7" s="19">
        <v>1</v>
      </c>
      <c r="D7" s="19">
        <v>2250</v>
      </c>
      <c r="F7" s="20">
        <f>LN(D7)</f>
        <v>7.718685495198466</v>
      </c>
      <c r="H7" s="19">
        <f>C7*C7</f>
        <v>1</v>
      </c>
      <c r="I7" s="22">
        <f>C7*F7</f>
        <v>7.718685495198466</v>
      </c>
    </row>
    <row r="8" spans="3:9" x14ac:dyDescent="0.25">
      <c r="C8" s="19">
        <v>2</v>
      </c>
      <c r="D8" s="19">
        <v>2500</v>
      </c>
      <c r="F8" s="20">
        <f t="shared" ref="F8:F19" si="0">LN(D8)</f>
        <v>7.8240460108562919</v>
      </c>
      <c r="H8" s="19">
        <f t="shared" ref="H8:H19" si="1">C8*C8</f>
        <v>4</v>
      </c>
      <c r="I8" s="22">
        <f t="shared" ref="I8:I19" si="2">C8*F8</f>
        <v>15.648092021712584</v>
      </c>
    </row>
    <row r="9" spans="3:9" x14ac:dyDescent="0.25">
      <c r="C9" s="19">
        <v>4</v>
      </c>
      <c r="D9" s="19">
        <v>5000</v>
      </c>
      <c r="F9" s="20">
        <f t="shared" si="0"/>
        <v>8.5171931914162382</v>
      </c>
      <c r="H9" s="19">
        <f t="shared" si="1"/>
        <v>16</v>
      </c>
      <c r="I9" s="22">
        <f t="shared" si="2"/>
        <v>34.068772765664953</v>
      </c>
    </row>
    <row r="10" spans="3:9" x14ac:dyDescent="0.25">
      <c r="C10" s="19">
        <v>8</v>
      </c>
      <c r="D10" s="19">
        <v>29000</v>
      </c>
      <c r="F10" s="20">
        <f t="shared" si="0"/>
        <v>10.275051108968611</v>
      </c>
      <c r="H10" s="19">
        <f t="shared" si="1"/>
        <v>64</v>
      </c>
      <c r="I10" s="22">
        <f t="shared" si="2"/>
        <v>82.200408871748891</v>
      </c>
    </row>
    <row r="11" spans="3:9" x14ac:dyDescent="0.25">
      <c r="C11" s="19">
        <v>12</v>
      </c>
      <c r="D11" s="19">
        <v>120000</v>
      </c>
      <c r="F11" s="20">
        <f t="shared" si="0"/>
        <v>11.695247021764184</v>
      </c>
      <c r="H11" s="19">
        <f t="shared" si="1"/>
        <v>144</v>
      </c>
      <c r="I11" s="22">
        <f t="shared" si="2"/>
        <v>140.34296426117021</v>
      </c>
    </row>
    <row r="12" spans="3:9" x14ac:dyDescent="0.25">
      <c r="C12" s="19">
        <v>15</v>
      </c>
      <c r="D12" s="19">
        <v>275000</v>
      </c>
      <c r="F12" s="20">
        <f t="shared" si="0"/>
        <v>12.524526376648708</v>
      </c>
      <c r="H12" s="19">
        <f t="shared" si="1"/>
        <v>225</v>
      </c>
      <c r="I12" s="22">
        <f t="shared" si="2"/>
        <v>187.86789564973063</v>
      </c>
    </row>
    <row r="13" spans="3:9" x14ac:dyDescent="0.25">
      <c r="C13" s="19">
        <v>19</v>
      </c>
      <c r="D13" s="19">
        <v>1180000</v>
      </c>
      <c r="F13" s="20">
        <f t="shared" si="0"/>
        <v>13.981024996441848</v>
      </c>
      <c r="H13" s="19">
        <f t="shared" si="1"/>
        <v>361</v>
      </c>
      <c r="I13" s="22">
        <f t="shared" si="2"/>
        <v>265.6394749323951</v>
      </c>
    </row>
    <row r="14" spans="3:9" x14ac:dyDescent="0.25">
      <c r="C14" s="19">
        <v>23</v>
      </c>
      <c r="D14" s="19">
        <v>3100000</v>
      </c>
      <c r="F14" s="20">
        <f t="shared" si="0"/>
        <v>14.946912669455374</v>
      </c>
      <c r="H14" s="19">
        <f t="shared" si="1"/>
        <v>529</v>
      </c>
      <c r="I14" s="22">
        <f t="shared" si="2"/>
        <v>343.77899139747359</v>
      </c>
    </row>
    <row r="15" spans="3:9" x14ac:dyDescent="0.25">
      <c r="C15" s="19">
        <v>27</v>
      </c>
      <c r="D15" s="19">
        <v>7500000</v>
      </c>
      <c r="F15" s="20">
        <f t="shared" si="0"/>
        <v>15.830413578506539</v>
      </c>
      <c r="H15" s="19">
        <f t="shared" si="1"/>
        <v>729</v>
      </c>
      <c r="I15" s="22">
        <f t="shared" si="2"/>
        <v>427.42116661967657</v>
      </c>
    </row>
    <row r="16" spans="3:9" x14ac:dyDescent="0.25">
      <c r="C16" s="19">
        <v>29</v>
      </c>
      <c r="D16" s="19">
        <v>24000000</v>
      </c>
      <c r="F16" s="20">
        <f t="shared" si="0"/>
        <v>16.993564388312219</v>
      </c>
      <c r="H16" s="19">
        <f t="shared" si="1"/>
        <v>841</v>
      </c>
      <c r="I16" s="22">
        <f t="shared" si="2"/>
        <v>492.81336726105434</v>
      </c>
    </row>
    <row r="17" spans="2:9" x14ac:dyDescent="0.25">
      <c r="C17" s="19">
        <v>30</v>
      </c>
      <c r="D17" s="19">
        <v>42000000</v>
      </c>
      <c r="E17" s="2"/>
      <c r="F17" s="20">
        <f t="shared" si="0"/>
        <v>17.553180176247643</v>
      </c>
      <c r="H17" s="19">
        <f t="shared" si="1"/>
        <v>900</v>
      </c>
      <c r="I17" s="22">
        <f t="shared" si="2"/>
        <v>526.59540528742934</v>
      </c>
    </row>
    <row r="18" spans="2:9" x14ac:dyDescent="0.25">
      <c r="C18" s="19">
        <v>32</v>
      </c>
      <c r="D18" s="19">
        <v>220000000</v>
      </c>
      <c r="F18" s="20">
        <f t="shared" si="0"/>
        <v>19.209138104316636</v>
      </c>
      <c r="H18" s="19">
        <f t="shared" si="1"/>
        <v>1024</v>
      </c>
      <c r="I18" s="22">
        <f t="shared" si="2"/>
        <v>614.69241933813237</v>
      </c>
    </row>
    <row r="19" spans="2:9" x14ac:dyDescent="0.25">
      <c r="C19" s="19">
        <v>33</v>
      </c>
      <c r="D19" s="19">
        <v>410000000</v>
      </c>
      <c r="F19" s="20">
        <f t="shared" si="0"/>
        <v>19.831667717662629</v>
      </c>
      <c r="H19" s="19">
        <f t="shared" si="1"/>
        <v>1089</v>
      </c>
      <c r="I19" s="22">
        <f t="shared" si="2"/>
        <v>654.44503468286678</v>
      </c>
    </row>
    <row r="20" spans="2:9" x14ac:dyDescent="0.25">
      <c r="B20" t="s">
        <v>20</v>
      </c>
      <c r="C20" s="19">
        <f>SUM(C7:C19)</f>
        <v>235</v>
      </c>
      <c r="D20" s="19">
        <f t="shared" ref="D20:I20" si="3">SUM(D7:D19)</f>
        <v>708213750</v>
      </c>
      <c r="F20" s="21">
        <f t="shared" si="3"/>
        <v>176.90065083579537</v>
      </c>
      <c r="H20" s="19">
        <f t="shared" si="3"/>
        <v>5927</v>
      </c>
      <c r="I20" s="22">
        <f t="shared" si="3"/>
        <v>3793.2326785842538</v>
      </c>
    </row>
  </sheetData>
  <mergeCells count="1">
    <mergeCell ref="C4:D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7A9D-E19E-4BEC-AAA0-2C76FB1A47EC}">
  <dimension ref="A1:J16"/>
  <sheetViews>
    <sheetView topLeftCell="A19" zoomScale="145" zoomScaleNormal="145" workbookViewId="0">
      <selection activeCell="G21" sqref="G21"/>
    </sheetView>
  </sheetViews>
  <sheetFormatPr baseColWidth="10" defaultRowHeight="15" x14ac:dyDescent="0.25"/>
  <cols>
    <col min="6" max="6" width="23.7109375" customWidth="1"/>
    <col min="7" max="7" width="26" customWidth="1"/>
    <col min="8" max="8" width="17.5703125" bestFit="1" customWidth="1"/>
    <col min="9" max="9" width="27" customWidth="1"/>
    <col min="10" max="10" width="20.42578125" customWidth="1"/>
  </cols>
  <sheetData>
    <row r="1" spans="1:10" x14ac:dyDescent="0.25">
      <c r="A1" t="s">
        <v>5</v>
      </c>
    </row>
    <row r="5" spans="1:10" x14ac:dyDescent="0.25">
      <c r="C5" s="6" t="s">
        <v>13</v>
      </c>
      <c r="D5" s="5" t="s">
        <v>14</v>
      </c>
      <c r="F5" s="6" t="s">
        <v>15</v>
      </c>
      <c r="G5" s="5" t="s">
        <v>4</v>
      </c>
      <c r="I5" s="6" t="s">
        <v>16</v>
      </c>
      <c r="J5" s="5" t="s">
        <v>17</v>
      </c>
    </row>
    <row r="6" spans="1:10" x14ac:dyDescent="0.25">
      <c r="C6" s="6">
        <v>4</v>
      </c>
      <c r="D6" s="5">
        <v>102.56</v>
      </c>
      <c r="F6" s="9">
        <f>LN(C6)</f>
        <v>1.3862943611198906</v>
      </c>
      <c r="G6" s="10">
        <f>LN(D6)</f>
        <v>4.6304479931723597</v>
      </c>
      <c r="H6" s="4"/>
      <c r="I6" s="9">
        <f>F6*F6</f>
        <v>1.9218120556728056</v>
      </c>
      <c r="J6" s="10">
        <f>F6*G6</f>
        <v>6.4191639423937561</v>
      </c>
    </row>
    <row r="7" spans="1:10" x14ac:dyDescent="0.25">
      <c r="C7" s="6">
        <v>4.2</v>
      </c>
      <c r="D7" s="5">
        <v>113.18</v>
      </c>
      <c r="F7" s="9">
        <f t="shared" ref="F7:F15" si="0">LN(C7)</f>
        <v>1.4350845252893227</v>
      </c>
      <c r="G7" s="10">
        <f t="shared" ref="G7:G15" si="1">LN(D7)</f>
        <v>4.7289794717143776</v>
      </c>
      <c r="H7" s="4"/>
      <c r="I7" s="9">
        <f t="shared" ref="I7:I15" si="2">F7*F7</f>
        <v>2.0594675947248806</v>
      </c>
      <c r="J7" s="10">
        <f t="shared" ref="J7:J15" si="3">F7*G7</f>
        <v>6.7864852602681802</v>
      </c>
    </row>
    <row r="8" spans="1:10" x14ac:dyDescent="0.25">
      <c r="C8" s="6">
        <v>4.5</v>
      </c>
      <c r="D8" s="5">
        <v>130.11000000000001</v>
      </c>
      <c r="F8" s="9">
        <f t="shared" si="0"/>
        <v>1.5040773967762742</v>
      </c>
      <c r="G8" s="10">
        <f t="shared" si="1"/>
        <v>4.8683802465153843</v>
      </c>
      <c r="H8" s="4"/>
      <c r="I8" s="9">
        <f t="shared" si="2"/>
        <v>2.2622488154932938</v>
      </c>
      <c r="J8" s="10">
        <f t="shared" si="3"/>
        <v>7.322420687695895</v>
      </c>
    </row>
    <row r="9" spans="1:10" x14ac:dyDescent="0.25">
      <c r="C9" s="6">
        <v>4.7</v>
      </c>
      <c r="D9" s="5">
        <v>142.05000000000001</v>
      </c>
      <c r="F9" s="9">
        <f t="shared" si="0"/>
        <v>1.547562508716013</v>
      </c>
      <c r="G9" s="10">
        <f t="shared" si="1"/>
        <v>4.9561791083001969</v>
      </c>
      <c r="H9" s="4"/>
      <c r="I9" s="9">
        <f t="shared" si="2"/>
        <v>2.3949497183833999</v>
      </c>
      <c r="J9" s="10">
        <f t="shared" si="3"/>
        <v>7.6699969744869447</v>
      </c>
    </row>
    <row r="10" spans="1:10" x14ac:dyDescent="0.25">
      <c r="C10" s="6">
        <v>5.0999999999999996</v>
      </c>
      <c r="D10" s="5">
        <v>167.53</v>
      </c>
      <c r="F10" s="9">
        <f t="shared" si="0"/>
        <v>1.62924053973028</v>
      </c>
      <c r="G10" s="10">
        <f t="shared" si="1"/>
        <v>5.1211624397054409</v>
      </c>
      <c r="H10" s="4"/>
      <c r="I10" s="9">
        <f t="shared" si="2"/>
        <v>2.6544247363006144</v>
      </c>
      <c r="J10" s="10">
        <f t="shared" si="3"/>
        <v>8.3436054573121297</v>
      </c>
    </row>
    <row r="11" spans="1:10" x14ac:dyDescent="0.25">
      <c r="C11" s="6">
        <v>5.5</v>
      </c>
      <c r="D11" s="5">
        <v>195.14</v>
      </c>
      <c r="F11" s="9">
        <f t="shared" si="0"/>
        <v>1.7047480922384253</v>
      </c>
      <c r="G11" s="10">
        <f t="shared" si="1"/>
        <v>5.2737172496798035</v>
      </c>
      <c r="H11" s="4"/>
      <c r="I11" s="9">
        <f t="shared" si="2"/>
        <v>2.9061660579905504</v>
      </c>
      <c r="J11" s="10">
        <f t="shared" si="3"/>
        <v>8.9903594203965209</v>
      </c>
    </row>
    <row r="12" spans="1:10" x14ac:dyDescent="0.25">
      <c r="C12" s="6">
        <v>5.9</v>
      </c>
      <c r="D12" s="5">
        <v>224.87</v>
      </c>
      <c r="F12" s="9">
        <f t="shared" si="0"/>
        <v>1.7749523509116738</v>
      </c>
      <c r="G12" s="10">
        <f t="shared" si="1"/>
        <v>5.4155224574487413</v>
      </c>
      <c r="H12" s="4"/>
      <c r="I12" s="9">
        <f t="shared" si="2"/>
        <v>3.1504558480068776</v>
      </c>
      <c r="J12" s="10">
        <f t="shared" si="3"/>
        <v>9.6122943172636077</v>
      </c>
    </row>
    <row r="13" spans="1:10" x14ac:dyDescent="0.25">
      <c r="C13" s="6">
        <v>6.3</v>
      </c>
      <c r="D13" s="5">
        <v>256.73</v>
      </c>
      <c r="F13" s="9">
        <f t="shared" si="0"/>
        <v>1.8405496333974869</v>
      </c>
      <c r="G13" s="10">
        <f t="shared" si="1"/>
        <v>5.5480249489877975</v>
      </c>
      <c r="H13" s="4"/>
      <c r="I13" s="9">
        <f t="shared" si="2"/>
        <v>3.3876229529996236</v>
      </c>
      <c r="J13" s="10">
        <f t="shared" si="3"/>
        <v>10.211415285939601</v>
      </c>
    </row>
    <row r="14" spans="1:10" x14ac:dyDescent="0.25">
      <c r="C14" s="6">
        <v>6.8</v>
      </c>
      <c r="D14" s="5">
        <v>299.5</v>
      </c>
      <c r="F14" s="9">
        <f t="shared" si="0"/>
        <v>1.9169226121820611</v>
      </c>
      <c r="G14" s="10">
        <f t="shared" si="1"/>
        <v>5.7021144175555039</v>
      </c>
      <c r="H14" s="4"/>
      <c r="I14" s="9">
        <f t="shared" si="2"/>
        <v>3.6745923010948967</v>
      </c>
      <c r="J14" s="10">
        <f t="shared" si="3"/>
        <v>10.930512064261489</v>
      </c>
    </row>
    <row r="15" spans="1:10" x14ac:dyDescent="0.25">
      <c r="C15" s="6">
        <v>7.1</v>
      </c>
      <c r="D15" s="5">
        <v>326.72000000000003</v>
      </c>
      <c r="F15" s="9">
        <f t="shared" si="0"/>
        <v>1.9600947840472698</v>
      </c>
      <c r="G15" s="10">
        <f t="shared" si="1"/>
        <v>5.7891035349763005</v>
      </c>
      <c r="H15" s="4"/>
      <c r="I15" s="9">
        <f t="shared" si="2"/>
        <v>3.8419715624493129</v>
      </c>
      <c r="J15" s="10">
        <f t="shared" si="3"/>
        <v>11.347191643216657</v>
      </c>
    </row>
    <row r="16" spans="1:10" x14ac:dyDescent="0.25">
      <c r="B16" t="s">
        <v>18</v>
      </c>
      <c r="C16">
        <f xml:space="preserve"> SUM(C6:C15)</f>
        <v>54.099999999999994</v>
      </c>
      <c r="D16">
        <f t="shared" ref="D16:J16" si="4" xml:space="preserve"> SUM(D6:D15)</f>
        <v>1958.39</v>
      </c>
      <c r="E16">
        <f t="shared" si="4"/>
        <v>0</v>
      </c>
      <c r="F16" s="3">
        <f t="shared" si="4"/>
        <v>16.699526804408698</v>
      </c>
      <c r="G16" s="3">
        <f t="shared" si="4"/>
        <v>52.033631868055906</v>
      </c>
      <c r="H16" s="3"/>
      <c r="I16" s="3">
        <f t="shared" si="4"/>
        <v>28.253711643116254</v>
      </c>
      <c r="J16" s="3">
        <f t="shared" si="4"/>
        <v>87.63344505323478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Lineal</vt:lpstr>
      <vt:lpstr>Cuadratica</vt:lpstr>
      <vt:lpstr>Exponencial</vt:lpstr>
      <vt:lpstr>Potencial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Recinos</dc:creator>
  <cp:lastModifiedBy>Recinos</cp:lastModifiedBy>
  <dcterms:created xsi:type="dcterms:W3CDTF">2021-05-29T06:36:38Z</dcterms:created>
  <dcterms:modified xsi:type="dcterms:W3CDTF">2021-05-20T15:35:47Z</dcterms:modified>
</cp:coreProperties>
</file>