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University\Tercer Semestre\Finanzas Internacionales\"/>
    </mc:Choice>
  </mc:AlternateContent>
  <xr:revisionPtr revIDLastSave="0" documentId="13_ncr:1_{2A6234C9-4653-4AF7-8B8B-1BB4C54CC4EE}" xr6:coauthVersionLast="46" xr6:coauthVersionMax="46" xr10:uidLastSave="{00000000-0000-0000-0000-000000000000}"/>
  <bookViews>
    <workbookView xWindow="-108" yWindow="-108" windowWidth="23256" windowHeight="12576" xr2:uid="{AC181973-AB31-47AF-BA69-BFDB3C07B68B}"/>
  </bookViews>
  <sheets>
    <sheet name="RN y R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E17" i="1"/>
  <c r="H17" i="1" s="1"/>
  <c r="B19" i="1"/>
  <c r="H7" i="1"/>
  <c r="B5" i="1"/>
  <c r="E7" i="1" s="1"/>
  <c r="H8" i="1" s="1"/>
  <c r="E3" i="1"/>
  <c r="H3" i="1" s="1"/>
  <c r="H18" i="1" l="1"/>
  <c r="K16" i="1" s="1"/>
  <c r="K17" i="1" s="1"/>
  <c r="H4" i="1"/>
  <c r="K2" i="1" s="1"/>
  <c r="K3" i="1" s="1"/>
</calcChain>
</file>

<file path=xl/sharedStrings.xml><?xml version="1.0" encoding="utf-8"?>
<sst xmlns="http://schemas.openxmlformats.org/spreadsheetml/2006/main" count="50" uniqueCount="25">
  <si>
    <t>Valor Inicial</t>
  </si>
  <si>
    <t>TRM t0</t>
  </si>
  <si>
    <t>TRM t1</t>
  </si>
  <si>
    <t>Método Largo</t>
  </si>
  <si>
    <t>Inf. COL</t>
  </si>
  <si>
    <t>Situación</t>
  </si>
  <si>
    <t>COP-USD</t>
  </si>
  <si>
    <t>t0</t>
  </si>
  <si>
    <t>t1</t>
  </si>
  <si>
    <t>Inf. USA</t>
  </si>
  <si>
    <t>Inversión USD</t>
  </si>
  <si>
    <t>Inversión COP</t>
  </si>
  <si>
    <t>RR</t>
  </si>
  <si>
    <t>RN</t>
  </si>
  <si>
    <t>Método Corto</t>
  </si>
  <si>
    <t>Devaluación</t>
  </si>
  <si>
    <t>Plazo</t>
  </si>
  <si>
    <t>Base</t>
  </si>
  <si>
    <t>USD-COP</t>
  </si>
  <si>
    <t>Datos</t>
  </si>
  <si>
    <t>Dev</t>
  </si>
  <si>
    <t>Ren COL</t>
  </si>
  <si>
    <t>Ren USA</t>
  </si>
  <si>
    <t>Rendimientos</t>
  </si>
  <si>
    <t>La devaluación dependiendo del ejercicio va en el numerador o en el denominador haciendo que cambie la operación de / a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</si>
</sst>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0" fontId="0" fillId="0" borderId="2" xfId="3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4" fontId="0" fillId="0" borderId="3" xfId="2" applyFont="1" applyBorder="1" applyAlignment="1">
      <alignment horizontal="center" vertical="center"/>
    </xf>
    <xf numFmtId="44" fontId="0" fillId="0" borderId="4" xfId="2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10" fontId="0" fillId="0" borderId="4" xfId="3" applyNumberFormat="1" applyFon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423F-B0F8-41DB-A7C8-D652D2DF4DB8}">
  <dimension ref="A1:K26"/>
  <sheetViews>
    <sheetView showGridLines="0" tabSelected="1" workbookViewId="0">
      <selection activeCell="P19" sqref="P19"/>
    </sheetView>
  </sheetViews>
  <sheetFormatPr defaultRowHeight="14.4" x14ac:dyDescent="0.3"/>
  <cols>
    <col min="1" max="1" width="10.5546875" style="1" bestFit="1" customWidth="1"/>
    <col min="2" max="2" width="14.6640625" style="1" bestFit="1" customWidth="1"/>
    <col min="3" max="3" width="8.88671875" style="1" customWidth="1"/>
    <col min="4" max="4" width="12.5546875" style="1" bestFit="1" customWidth="1"/>
    <col min="5" max="5" width="14.6640625" style="1" bestFit="1" customWidth="1"/>
    <col min="6" max="6" width="8.88671875" style="1"/>
    <col min="7" max="7" width="12.33203125" style="1" bestFit="1" customWidth="1"/>
    <col min="8" max="8" width="18.21875" style="1" bestFit="1" customWidth="1"/>
    <col min="9" max="9" width="8.88671875" style="1"/>
    <col min="10" max="10" width="13.21875" style="1" customWidth="1"/>
    <col min="11" max="11" width="9.44140625" style="1" customWidth="1"/>
    <col min="12" max="16384" width="8.88671875" style="1"/>
  </cols>
  <sheetData>
    <row r="1" spans="1:11" ht="15" thickBot="1" x14ac:dyDescent="0.35">
      <c r="A1" s="5" t="s">
        <v>19</v>
      </c>
      <c r="B1" s="5"/>
      <c r="D1" s="5" t="s">
        <v>3</v>
      </c>
      <c r="E1" s="5"/>
      <c r="F1" s="5"/>
      <c r="G1" s="5"/>
      <c r="H1" s="5"/>
      <c r="I1" s="5"/>
      <c r="J1" s="5"/>
      <c r="K1" s="5"/>
    </row>
    <row r="2" spans="1:11" x14ac:dyDescent="0.3">
      <c r="A2" s="12" t="s">
        <v>5</v>
      </c>
      <c r="B2" s="9" t="s">
        <v>6</v>
      </c>
      <c r="D2" s="22" t="s">
        <v>7</v>
      </c>
      <c r="E2" s="22"/>
      <c r="G2" s="22" t="s">
        <v>8</v>
      </c>
      <c r="H2" s="22"/>
      <c r="J2" s="4" t="s">
        <v>13</v>
      </c>
      <c r="K2" s="3">
        <f>(H4/B3)-1</f>
        <v>5.2624999999999922E-2</v>
      </c>
    </row>
    <row r="3" spans="1:11" x14ac:dyDescent="0.3">
      <c r="A3" s="13" t="s">
        <v>0</v>
      </c>
      <c r="B3" s="8">
        <v>10000000</v>
      </c>
      <c r="D3" s="6" t="s">
        <v>10</v>
      </c>
      <c r="E3" s="7">
        <f>B3/B4</f>
        <v>2741.2355845273701</v>
      </c>
      <c r="G3" s="6" t="s">
        <v>10</v>
      </c>
      <c r="H3" s="7">
        <f>E3*(1+B10)^(B11/B12)</f>
        <v>2748.0886734886885</v>
      </c>
      <c r="J3" s="11" t="s">
        <v>12</v>
      </c>
      <c r="K3" s="10">
        <f>((1+K2)/(1+B7))-1</f>
        <v>3.1985294117647056E-2</v>
      </c>
    </row>
    <row r="4" spans="1:11" x14ac:dyDescent="0.3">
      <c r="A4" s="13" t="s">
        <v>1</v>
      </c>
      <c r="B4" s="8">
        <v>3647.99</v>
      </c>
      <c r="G4" s="6" t="s">
        <v>11</v>
      </c>
      <c r="H4" s="8">
        <f>H3*B5</f>
        <v>10526250</v>
      </c>
    </row>
    <row r="5" spans="1:11" x14ac:dyDescent="0.3">
      <c r="A5" s="13" t="s">
        <v>2</v>
      </c>
      <c r="B5" s="8">
        <f>B4*(1+B6)</f>
        <v>3830.3894999999998</v>
      </c>
    </row>
    <row r="6" spans="1:11" ht="15" thickBot="1" x14ac:dyDescent="0.35">
      <c r="A6" s="13" t="s">
        <v>20</v>
      </c>
      <c r="B6" s="14">
        <v>0.05</v>
      </c>
      <c r="D6" s="5" t="s">
        <v>14</v>
      </c>
      <c r="E6" s="5"/>
      <c r="F6" s="5"/>
      <c r="G6" s="5"/>
      <c r="H6" s="5"/>
      <c r="I6" s="5"/>
      <c r="J6" s="5"/>
      <c r="K6" s="5"/>
    </row>
    <row r="7" spans="1:11" x14ac:dyDescent="0.3">
      <c r="A7" s="13" t="s">
        <v>4</v>
      </c>
      <c r="B7" s="15">
        <v>0.02</v>
      </c>
      <c r="D7" s="4" t="s">
        <v>15</v>
      </c>
      <c r="E7" s="3">
        <f>(B5/B4)-1</f>
        <v>5.0000000000000044E-2</v>
      </c>
      <c r="G7" s="23" t="s">
        <v>13</v>
      </c>
      <c r="H7" s="20">
        <f>(1+B10)*(1+B6)-1</f>
        <v>5.2624999999999922E-2</v>
      </c>
      <c r="J7" s="29" t="s">
        <v>24</v>
      </c>
      <c r="K7" s="29"/>
    </row>
    <row r="8" spans="1:11" x14ac:dyDescent="0.3">
      <c r="A8" s="13" t="s">
        <v>9</v>
      </c>
      <c r="B8" s="15">
        <v>0.02</v>
      </c>
      <c r="G8" s="24" t="s">
        <v>12</v>
      </c>
      <c r="H8" s="19">
        <f>((((1+B10)^(B11/B12))*(1+E7))/(1+B7))-1</f>
        <v>3.1985294117647056E-2</v>
      </c>
      <c r="J8" s="30"/>
      <c r="K8" s="30"/>
    </row>
    <row r="9" spans="1:11" x14ac:dyDescent="0.3">
      <c r="A9" s="13" t="s">
        <v>21</v>
      </c>
      <c r="B9" s="15">
        <v>1.7000000000000001E-2</v>
      </c>
      <c r="J9" s="30"/>
      <c r="K9" s="30"/>
    </row>
    <row r="10" spans="1:11" x14ac:dyDescent="0.3">
      <c r="A10" s="13" t="s">
        <v>22</v>
      </c>
      <c r="B10" s="15">
        <v>2.5000000000000001E-3</v>
      </c>
      <c r="J10" s="30"/>
      <c r="K10" s="30"/>
    </row>
    <row r="11" spans="1:11" x14ac:dyDescent="0.3">
      <c r="A11" s="13" t="s">
        <v>16</v>
      </c>
      <c r="B11" s="16">
        <v>1</v>
      </c>
      <c r="J11" s="30"/>
      <c r="K11" s="30"/>
    </row>
    <row r="12" spans="1:11" ht="15" thickBot="1" x14ac:dyDescent="0.35">
      <c r="A12" s="17" t="s">
        <v>17</v>
      </c>
      <c r="B12" s="18">
        <v>1</v>
      </c>
      <c r="J12" s="31"/>
      <c r="K12" s="31"/>
    </row>
    <row r="13" spans="1:11" ht="15" thickBot="1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</row>
    <row r="15" spans="1:11" ht="15" thickBot="1" x14ac:dyDescent="0.35">
      <c r="A15" s="5" t="s">
        <v>19</v>
      </c>
      <c r="B15" s="5"/>
      <c r="D15" s="5" t="s">
        <v>3</v>
      </c>
      <c r="E15" s="5"/>
      <c r="F15" s="5"/>
      <c r="G15" s="5"/>
      <c r="H15" s="5"/>
      <c r="I15" s="5"/>
      <c r="J15" s="5"/>
      <c r="K15" s="5"/>
    </row>
    <row r="16" spans="1:11" x14ac:dyDescent="0.3">
      <c r="A16" s="12" t="s">
        <v>5</v>
      </c>
      <c r="B16" s="9" t="s">
        <v>18</v>
      </c>
      <c r="D16" s="22" t="s">
        <v>7</v>
      </c>
      <c r="E16" s="22"/>
      <c r="G16" s="22" t="s">
        <v>8</v>
      </c>
      <c r="H16" s="22"/>
      <c r="J16" s="4" t="s">
        <v>13</v>
      </c>
      <c r="K16" s="3">
        <f>(H18/B17)-1</f>
        <v>0.27499999999999991</v>
      </c>
    </row>
    <row r="17" spans="1:11" x14ac:dyDescent="0.3">
      <c r="A17" s="13" t="s">
        <v>0</v>
      </c>
      <c r="B17" s="8">
        <v>10000</v>
      </c>
      <c r="D17" s="6" t="s">
        <v>10</v>
      </c>
      <c r="E17" s="7">
        <f>B17*B18</f>
        <v>36479900</v>
      </c>
      <c r="G17" s="1" t="s">
        <v>23</v>
      </c>
      <c r="H17" s="2">
        <f>E17*(1+B23)^(B25/B26)</f>
        <v>37209498</v>
      </c>
      <c r="J17" s="11" t="s">
        <v>12</v>
      </c>
      <c r="K17" s="10">
        <f>((1+K16)/(1+B22))-1</f>
        <v>0.26237623762376239</v>
      </c>
    </row>
    <row r="18" spans="1:11" x14ac:dyDescent="0.3">
      <c r="A18" s="13" t="s">
        <v>1</v>
      </c>
      <c r="B18" s="8">
        <v>3647.99</v>
      </c>
      <c r="D18" s="25"/>
      <c r="E18" s="26"/>
      <c r="G18" s="6" t="s">
        <v>10</v>
      </c>
      <c r="H18" s="7">
        <f>H17/B19</f>
        <v>12750</v>
      </c>
      <c r="J18" s="27"/>
      <c r="K18" s="28"/>
    </row>
    <row r="19" spans="1:11" x14ac:dyDescent="0.3">
      <c r="A19" s="13" t="s">
        <v>2</v>
      </c>
      <c r="B19" s="8">
        <f>B18*(1+B20)</f>
        <v>2918.3919999999998</v>
      </c>
    </row>
    <row r="20" spans="1:11" ht="15" thickBot="1" x14ac:dyDescent="0.35">
      <c r="A20" s="13" t="s">
        <v>20</v>
      </c>
      <c r="B20" s="14">
        <v>-0.2</v>
      </c>
      <c r="D20" s="25"/>
      <c r="E20" s="25"/>
      <c r="G20" s="5" t="s">
        <v>14</v>
      </c>
      <c r="H20" s="5"/>
    </row>
    <row r="21" spans="1:11" x14ac:dyDescent="0.3">
      <c r="A21" s="13" t="s">
        <v>4</v>
      </c>
      <c r="B21" s="15">
        <v>3.0300000000000001E-2</v>
      </c>
      <c r="G21" s="23" t="s">
        <v>13</v>
      </c>
      <c r="H21" s="20">
        <f>(1+B23)/(1+B20)-1</f>
        <v>0.27499999999999991</v>
      </c>
    </row>
    <row r="22" spans="1:11" x14ac:dyDescent="0.3">
      <c r="A22" s="13" t="s">
        <v>9</v>
      </c>
      <c r="B22" s="15">
        <v>0.01</v>
      </c>
      <c r="G22" s="24" t="s">
        <v>12</v>
      </c>
      <c r="H22" s="19">
        <f>(((1+B23))/((1+B20)*(1+B22)))-1</f>
        <v>0.26237623762376239</v>
      </c>
    </row>
    <row r="23" spans="1:11" x14ac:dyDescent="0.3">
      <c r="A23" s="13" t="s">
        <v>21</v>
      </c>
      <c r="B23" s="15">
        <v>0.02</v>
      </c>
    </row>
    <row r="24" spans="1:11" x14ac:dyDescent="0.3">
      <c r="A24" s="13" t="s">
        <v>22</v>
      </c>
      <c r="B24" s="15">
        <v>0</v>
      </c>
    </row>
    <row r="25" spans="1:11" x14ac:dyDescent="0.3">
      <c r="A25" s="13" t="s">
        <v>16</v>
      </c>
      <c r="B25" s="16">
        <v>1</v>
      </c>
    </row>
    <row r="26" spans="1:11" ht="15" thickBot="1" x14ac:dyDescent="0.35">
      <c r="A26" s="17" t="s">
        <v>17</v>
      </c>
      <c r="B26" s="18">
        <v>1</v>
      </c>
    </row>
  </sheetData>
  <mergeCells count="11">
    <mergeCell ref="G20:H20"/>
    <mergeCell ref="J7:K12"/>
    <mergeCell ref="A15:B15"/>
    <mergeCell ref="D15:K15"/>
    <mergeCell ref="D16:E16"/>
    <mergeCell ref="G16:H16"/>
    <mergeCell ref="D2:E2"/>
    <mergeCell ref="G2:H2"/>
    <mergeCell ref="D6:K6"/>
    <mergeCell ref="D1:K1"/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CC98A0A6849B4ABDBE05CC343E5CA2" ma:contentTypeVersion="12" ma:contentTypeDescription="Create a new document." ma:contentTypeScope="" ma:versionID="88b4e25d80d8d2e26d0ed93875736bc0">
  <xsd:schema xmlns:xsd="http://www.w3.org/2001/XMLSchema" xmlns:xs="http://www.w3.org/2001/XMLSchema" xmlns:p="http://schemas.microsoft.com/office/2006/metadata/properties" xmlns:ns3="bd25f59a-890f-494f-8358-1e2ef646f50f" xmlns:ns4="c2db23db-5a5d-462a-a291-3c01460efa40" targetNamespace="http://schemas.microsoft.com/office/2006/metadata/properties" ma:root="true" ma:fieldsID="2f77b09818f61902003b421c6a92eea0" ns3:_="" ns4:_="">
    <xsd:import namespace="bd25f59a-890f-494f-8358-1e2ef646f50f"/>
    <xsd:import namespace="c2db23db-5a5d-462a-a291-3c01460efa4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25f59a-890f-494f-8358-1e2ef646f50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db23db-5a5d-462a-a291-3c01460efa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52452-BE4F-4736-9372-442AABD4F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25f59a-890f-494f-8358-1e2ef646f50f"/>
    <ds:schemaRef ds:uri="c2db23db-5a5d-462a-a291-3c01460efa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012237-EA9C-42AE-B5F3-1B31105F4D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A84049-599C-4B8A-8E86-1FB6EBDAA44A}">
  <ds:schemaRefs>
    <ds:schemaRef ds:uri="http://schemas.microsoft.com/office/2006/documentManagement/types"/>
    <ds:schemaRef ds:uri="c2db23db-5a5d-462a-a291-3c01460efa40"/>
    <ds:schemaRef ds:uri="http://schemas.microsoft.com/office/infopath/2007/PartnerControls"/>
    <ds:schemaRef ds:uri="http://purl.org/dc/dcmitype/"/>
    <ds:schemaRef ds:uri="http://purl.org/dc/elements/1.1/"/>
    <ds:schemaRef ds:uri="http://www.w3.org/XML/1998/namespace"/>
    <ds:schemaRef ds:uri="bd25f59a-890f-494f-8358-1e2ef646f50f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 y 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Nicolás Troncoso Morales</dc:creator>
  <cp:lastModifiedBy>Oscar Nicolás Troncoso Morales</cp:lastModifiedBy>
  <dcterms:created xsi:type="dcterms:W3CDTF">2021-04-30T00:07:36Z</dcterms:created>
  <dcterms:modified xsi:type="dcterms:W3CDTF">2021-04-30T01:39:44Z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0x01010002CC98A0A6849B4ABDBE05CC343E5CA2</vt:lpwstr>
  </property>
</Properties>
</file>